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https://globalhonda-my.sharepoint.com/personal/michael_ontiveros_na_honda_com/Documents/Documents/Sandbox/Inspection Data Sheet Generator/ids-generator-app/public/"/>
    </mc:Choice>
  </mc:AlternateContent>
  <xr:revisionPtr revIDLastSave="77" documentId="8_{555B2289-9F82-4653-BCD0-D67F31357259}" xr6:coauthVersionLast="47" xr6:coauthVersionMax="47" xr10:uidLastSave="{C1CE41AC-585E-48A0-9802-CE8E50390320}"/>
  <bookViews>
    <workbookView xWindow="-28920" yWindow="-120" windowWidth="29040" windowHeight="15720" tabRatio="630" activeTab="1" xr2:uid="{00000000-000D-0000-FFFF-FFFF00000000}"/>
  </bookViews>
  <sheets>
    <sheet name="Operation Standards" sheetId="6" r:id="rId1"/>
    <sheet name="IDS Page 1" sheetId="2" r:id="rId2"/>
    <sheet name="Hidden" sheetId="7" state="hidden" r:id="rId3"/>
    <sheet name="IDS Additional Data Sheet" sheetId="3" r:id="rId4"/>
    <sheet name="IDS Picture Page" sheetId="4" r:id="rId5"/>
    <sheet name="Child Part Page" sheetId="5" r:id="rId6"/>
  </sheets>
  <definedNames>
    <definedName name="Date_Input">'IDS Page 1'!$B$1</definedName>
    <definedName name="Drawing_Rank">'IDS Page 1'!$M$4</definedName>
    <definedName name="Event">'IDS Page 1'!$I$6</definedName>
    <definedName name="Facility">'IDS Page 1'!$I$7</definedName>
    <definedName name="Header_CCP">'IDS Page 1'!$F$25</definedName>
    <definedName name="Header_InspItem">'IDS Page 1'!$B$25</definedName>
    <definedName name="Header_LSL">'IDS Page 1'!$L$25</definedName>
    <definedName name="Header_Method">'IDS Page 1'!$G$25</definedName>
    <definedName name="Header_No">'IDS Page 1'!$A$25</definedName>
    <definedName name="Header_Nom">'IDS Page 1'!$O$25</definedName>
    <definedName name="Header_Reporting">'IDS Page 1'!$J$25</definedName>
    <definedName name="Header_Sample">'IDS Page 1'!$H$25</definedName>
    <definedName name="Header_TolType">'IDS Page 1'!$C$25</definedName>
    <definedName name="Header_USL">'IDS Page 1'!$M$25</definedName>
    <definedName name="Model">'IDS Page 1'!$I$5</definedName>
    <definedName name="NM_Inspection_Box">Hidden!$B$2</definedName>
    <definedName name="Other_Box">Hidden!$B$4</definedName>
    <definedName name="Other_Input">'IDS Page 1'!$E$11</definedName>
    <definedName name="Part_Name">'IDS Page 1'!$C$5</definedName>
    <definedName name="Part_Number">'IDS Page 1'!$C$3</definedName>
    <definedName name="_xlnm.Print_Area" localSheetId="5">'Child Part Page'!$A$1:$AB$54</definedName>
    <definedName name="_xlnm.Print_Area" localSheetId="3">'IDS Additional Data Sheet'!$A$1:$AB$51</definedName>
    <definedName name="_xlnm.Print_Area" localSheetId="1">'IDS Page 1'!$A$1:$AC$101</definedName>
    <definedName name="_xlnm.Print_Area" localSheetId="4">'IDS Picture Page'!$A$1:$Z$36</definedName>
    <definedName name="Prob_Inv_Box">Hidden!$B$3</definedName>
    <definedName name="Regular_Inspection_Box">Hidden!$B$1</definedName>
    <definedName name="Regulation_Part">'IDS Page 1'!$I$9</definedName>
    <definedName name="Side_L_Box">Hidden!$B$6</definedName>
    <definedName name="Side_R_Box">Hidden!$B$5</definedName>
    <definedName name="Supplier">'IDS Page 1'!$C$7</definedName>
    <definedName name="Table_Start1">'IDS Page 1'!$A$27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29" i="2" l="1"/>
  <c r="AW97" i="2"/>
  <c r="AX50" i="5"/>
  <c r="AW50" i="5"/>
  <c r="AV50" i="5"/>
  <c r="AU50" i="5"/>
  <c r="AT50" i="5"/>
  <c r="AS50" i="5"/>
  <c r="AR50" i="5"/>
  <c r="AQ50" i="5"/>
  <c r="AP50" i="5"/>
  <c r="AO50" i="5"/>
  <c r="AM50" i="5"/>
  <c r="AL50" i="5"/>
  <c r="AK50" i="5"/>
  <c r="AJ50" i="5"/>
  <c r="AI50" i="5"/>
  <c r="AH50" i="5"/>
  <c r="AG50" i="5"/>
  <c r="AF50" i="5"/>
  <c r="AE50" i="5"/>
  <c r="AD50" i="5"/>
  <c r="AA50" i="5"/>
  <c r="Z50" i="5"/>
  <c r="AX49" i="5"/>
  <c r="AW49" i="5"/>
  <c r="AV49" i="5"/>
  <c r="AU49" i="5"/>
  <c r="AT49" i="5"/>
  <c r="AS49" i="5"/>
  <c r="AR49" i="5"/>
  <c r="AQ49" i="5"/>
  <c r="AP49" i="5"/>
  <c r="AO49" i="5"/>
  <c r="AM49" i="5"/>
  <c r="AL49" i="5"/>
  <c r="AK49" i="5"/>
  <c r="AJ49" i="5"/>
  <c r="AI49" i="5"/>
  <c r="AH49" i="5"/>
  <c r="AG49" i="5"/>
  <c r="AF49" i="5"/>
  <c r="AE49" i="5"/>
  <c r="AD49" i="5"/>
  <c r="AA49" i="5"/>
  <c r="Z49" i="5"/>
  <c r="AX48" i="5"/>
  <c r="AW48" i="5"/>
  <c r="AV48" i="5"/>
  <c r="AU48" i="5"/>
  <c r="AT48" i="5"/>
  <c r="AS48" i="5"/>
  <c r="AR48" i="5"/>
  <c r="AQ48" i="5"/>
  <c r="AP48" i="5"/>
  <c r="AO48" i="5"/>
  <c r="AM48" i="5"/>
  <c r="AL48" i="5"/>
  <c r="AK48" i="5"/>
  <c r="AJ48" i="5"/>
  <c r="AI48" i="5"/>
  <c r="AH48" i="5"/>
  <c r="AG48" i="5"/>
  <c r="AF48" i="5"/>
  <c r="AE48" i="5"/>
  <c r="AD48" i="5"/>
  <c r="AA48" i="5"/>
  <c r="Z48" i="5"/>
  <c r="AX47" i="5"/>
  <c r="AW47" i="5"/>
  <c r="AV47" i="5"/>
  <c r="AU47" i="5"/>
  <c r="AT47" i="5"/>
  <c r="AS47" i="5"/>
  <c r="AR47" i="5"/>
  <c r="AQ47" i="5"/>
  <c r="AP47" i="5"/>
  <c r="AO47" i="5"/>
  <c r="AM47" i="5"/>
  <c r="AL47" i="5"/>
  <c r="AK47" i="5"/>
  <c r="AJ47" i="5"/>
  <c r="AI47" i="5"/>
  <c r="AH47" i="5"/>
  <c r="AG47" i="5"/>
  <c r="AF47" i="5"/>
  <c r="AE47" i="5"/>
  <c r="AD47" i="5"/>
  <c r="AA47" i="5"/>
  <c r="Z47" i="5"/>
  <c r="AX46" i="5"/>
  <c r="AW46" i="5"/>
  <c r="AV46" i="5"/>
  <c r="AU46" i="5"/>
  <c r="AT46" i="5"/>
  <c r="AS46" i="5"/>
  <c r="AR46" i="5"/>
  <c r="AQ46" i="5"/>
  <c r="AP46" i="5"/>
  <c r="AO46" i="5"/>
  <c r="AM46" i="5"/>
  <c r="AL46" i="5"/>
  <c r="AK46" i="5"/>
  <c r="AJ46" i="5"/>
  <c r="AI46" i="5"/>
  <c r="AH46" i="5"/>
  <c r="AG46" i="5"/>
  <c r="AF46" i="5"/>
  <c r="AE46" i="5"/>
  <c r="AD46" i="5"/>
  <c r="AA46" i="5"/>
  <c r="Z46" i="5"/>
  <c r="AX45" i="5"/>
  <c r="AW45" i="5"/>
  <c r="AV45" i="5"/>
  <c r="AU45" i="5"/>
  <c r="AT45" i="5"/>
  <c r="AS45" i="5"/>
  <c r="AR45" i="5"/>
  <c r="AQ45" i="5"/>
  <c r="AP45" i="5"/>
  <c r="AO45" i="5"/>
  <c r="AM45" i="5"/>
  <c r="AL45" i="5"/>
  <c r="AK45" i="5"/>
  <c r="AJ45" i="5"/>
  <c r="AI45" i="5"/>
  <c r="AH45" i="5"/>
  <c r="AG45" i="5"/>
  <c r="AF45" i="5"/>
  <c r="AE45" i="5"/>
  <c r="AD45" i="5"/>
  <c r="AA45" i="5"/>
  <c r="Z45" i="5"/>
  <c r="AX44" i="5"/>
  <c r="AW44" i="5"/>
  <c r="AV44" i="5"/>
  <c r="AU44" i="5"/>
  <c r="AT44" i="5"/>
  <c r="AS44" i="5"/>
  <c r="AR44" i="5"/>
  <c r="AQ44" i="5"/>
  <c r="AP44" i="5"/>
  <c r="AO44" i="5"/>
  <c r="AM44" i="5"/>
  <c r="AL44" i="5"/>
  <c r="AK44" i="5"/>
  <c r="AJ44" i="5"/>
  <c r="AI44" i="5"/>
  <c r="AH44" i="5"/>
  <c r="AG44" i="5"/>
  <c r="AF44" i="5"/>
  <c r="AE44" i="5"/>
  <c r="AD44" i="5"/>
  <c r="AA44" i="5"/>
  <c r="Z44" i="5"/>
  <c r="AX43" i="5"/>
  <c r="AW43" i="5"/>
  <c r="AV43" i="5"/>
  <c r="AU43" i="5"/>
  <c r="AT43" i="5"/>
  <c r="AS43" i="5"/>
  <c r="AR43" i="5"/>
  <c r="AQ43" i="5"/>
  <c r="AP43" i="5"/>
  <c r="AO43" i="5"/>
  <c r="AM43" i="5"/>
  <c r="AL43" i="5"/>
  <c r="AK43" i="5"/>
  <c r="AJ43" i="5"/>
  <c r="AI43" i="5"/>
  <c r="AH43" i="5"/>
  <c r="AG43" i="5"/>
  <c r="AF43" i="5"/>
  <c r="AE43" i="5"/>
  <c r="AD43" i="5"/>
  <c r="AA43" i="5"/>
  <c r="Z43" i="5"/>
  <c r="AX42" i="5"/>
  <c r="AW42" i="5"/>
  <c r="AV42" i="5"/>
  <c r="AU42" i="5"/>
  <c r="AT42" i="5"/>
  <c r="AS42" i="5"/>
  <c r="AR42" i="5"/>
  <c r="AQ42" i="5"/>
  <c r="AP42" i="5"/>
  <c r="AO42" i="5"/>
  <c r="AM42" i="5"/>
  <c r="AL42" i="5"/>
  <c r="AK42" i="5"/>
  <c r="AJ42" i="5"/>
  <c r="AI42" i="5"/>
  <c r="AH42" i="5"/>
  <c r="AG42" i="5"/>
  <c r="AF42" i="5"/>
  <c r="AE42" i="5"/>
  <c r="AD42" i="5"/>
  <c r="AA42" i="5"/>
  <c r="Z42" i="5"/>
  <c r="AX41" i="5"/>
  <c r="AW41" i="5"/>
  <c r="AV41" i="5"/>
  <c r="AU41" i="5"/>
  <c r="AT41" i="5"/>
  <c r="AS41" i="5"/>
  <c r="AR41" i="5"/>
  <c r="AQ41" i="5"/>
  <c r="AP41" i="5"/>
  <c r="AO41" i="5"/>
  <c r="AM41" i="5"/>
  <c r="AL41" i="5"/>
  <c r="AK41" i="5"/>
  <c r="AJ41" i="5"/>
  <c r="AI41" i="5"/>
  <c r="AH41" i="5"/>
  <c r="AG41" i="5"/>
  <c r="AF41" i="5"/>
  <c r="AE41" i="5"/>
  <c r="AD41" i="5"/>
  <c r="AA41" i="5"/>
  <c r="Z41" i="5"/>
  <c r="AX40" i="5"/>
  <c r="AW40" i="5"/>
  <c r="AV40" i="5"/>
  <c r="AU40" i="5"/>
  <c r="AT40" i="5"/>
  <c r="AS40" i="5"/>
  <c r="AR40" i="5"/>
  <c r="AQ40" i="5"/>
  <c r="AP40" i="5"/>
  <c r="AO40" i="5"/>
  <c r="AM40" i="5"/>
  <c r="AL40" i="5"/>
  <c r="AK40" i="5"/>
  <c r="AJ40" i="5"/>
  <c r="AI40" i="5"/>
  <c r="AH40" i="5"/>
  <c r="AG40" i="5"/>
  <c r="AF40" i="5"/>
  <c r="AE40" i="5"/>
  <c r="AD40" i="5"/>
  <c r="AA40" i="5"/>
  <c r="Z40" i="5"/>
  <c r="AX39" i="5"/>
  <c r="AW39" i="5"/>
  <c r="AV39" i="5"/>
  <c r="AU39" i="5"/>
  <c r="AT39" i="5"/>
  <c r="AS39" i="5"/>
  <c r="AR39" i="5"/>
  <c r="AQ39" i="5"/>
  <c r="AP39" i="5"/>
  <c r="AO39" i="5"/>
  <c r="AM39" i="5"/>
  <c r="AL39" i="5"/>
  <c r="AK39" i="5"/>
  <c r="AJ39" i="5"/>
  <c r="AI39" i="5"/>
  <c r="AH39" i="5"/>
  <c r="AG39" i="5"/>
  <c r="AF39" i="5"/>
  <c r="AE39" i="5"/>
  <c r="AD39" i="5"/>
  <c r="AA39" i="5"/>
  <c r="Z39" i="5"/>
  <c r="AX38" i="5"/>
  <c r="AW38" i="5"/>
  <c r="AV38" i="5"/>
  <c r="AU38" i="5"/>
  <c r="AT38" i="5"/>
  <c r="AS38" i="5"/>
  <c r="AR38" i="5"/>
  <c r="AQ38" i="5"/>
  <c r="AP38" i="5"/>
  <c r="AO38" i="5"/>
  <c r="AM38" i="5"/>
  <c r="AL38" i="5"/>
  <c r="AK38" i="5"/>
  <c r="AJ38" i="5"/>
  <c r="AI38" i="5"/>
  <c r="AH38" i="5"/>
  <c r="AG38" i="5"/>
  <c r="AF38" i="5"/>
  <c r="AE38" i="5"/>
  <c r="AD38" i="5"/>
  <c r="AA38" i="5"/>
  <c r="Z38" i="5"/>
  <c r="AX37" i="5"/>
  <c r="AW37" i="5"/>
  <c r="AV37" i="5"/>
  <c r="AU37" i="5"/>
  <c r="AT37" i="5"/>
  <c r="AS37" i="5"/>
  <c r="AR37" i="5"/>
  <c r="AQ37" i="5"/>
  <c r="AP37" i="5"/>
  <c r="AO37" i="5"/>
  <c r="AM37" i="5"/>
  <c r="AL37" i="5"/>
  <c r="AK37" i="5"/>
  <c r="AJ37" i="5"/>
  <c r="AI37" i="5"/>
  <c r="AH37" i="5"/>
  <c r="AG37" i="5"/>
  <c r="AF37" i="5"/>
  <c r="AE37" i="5"/>
  <c r="AD37" i="5"/>
  <c r="AA37" i="5"/>
  <c r="Z37" i="5"/>
  <c r="AX36" i="5"/>
  <c r="AW36" i="5"/>
  <c r="AV36" i="5"/>
  <c r="AU36" i="5"/>
  <c r="AT36" i="5"/>
  <c r="AS36" i="5"/>
  <c r="AR36" i="5"/>
  <c r="AQ36" i="5"/>
  <c r="AP36" i="5"/>
  <c r="AO36" i="5"/>
  <c r="AM36" i="5"/>
  <c r="AL36" i="5"/>
  <c r="AK36" i="5"/>
  <c r="AJ36" i="5"/>
  <c r="AI36" i="5"/>
  <c r="AH36" i="5"/>
  <c r="AG36" i="5"/>
  <c r="AF36" i="5"/>
  <c r="AE36" i="5"/>
  <c r="AD36" i="5"/>
  <c r="AA36" i="5"/>
  <c r="Z36" i="5"/>
  <c r="AX35" i="5"/>
  <c r="AW35" i="5"/>
  <c r="AV35" i="5"/>
  <c r="AU35" i="5"/>
  <c r="AT35" i="5"/>
  <c r="AS35" i="5"/>
  <c r="AR35" i="5"/>
  <c r="AQ35" i="5"/>
  <c r="AP35" i="5"/>
  <c r="AO35" i="5"/>
  <c r="AM35" i="5"/>
  <c r="AL35" i="5"/>
  <c r="AK35" i="5"/>
  <c r="AJ35" i="5"/>
  <c r="AI35" i="5"/>
  <c r="AH35" i="5"/>
  <c r="AG35" i="5"/>
  <c r="AF35" i="5"/>
  <c r="AE35" i="5"/>
  <c r="AD35" i="5"/>
  <c r="AA35" i="5"/>
  <c r="Z35" i="5"/>
  <c r="AX34" i="5"/>
  <c r="AW34" i="5"/>
  <c r="AV34" i="5"/>
  <c r="AU34" i="5"/>
  <c r="AT34" i="5"/>
  <c r="AS34" i="5"/>
  <c r="AR34" i="5"/>
  <c r="AQ34" i="5"/>
  <c r="AP34" i="5"/>
  <c r="AO34" i="5"/>
  <c r="AM34" i="5"/>
  <c r="AL34" i="5"/>
  <c r="AK34" i="5"/>
  <c r="AJ34" i="5"/>
  <c r="AI34" i="5"/>
  <c r="AH34" i="5"/>
  <c r="AG34" i="5"/>
  <c r="AF34" i="5"/>
  <c r="AE34" i="5"/>
  <c r="AD34" i="5"/>
  <c r="AA34" i="5"/>
  <c r="Z34" i="5"/>
  <c r="AX33" i="5"/>
  <c r="AW33" i="5"/>
  <c r="AV33" i="5"/>
  <c r="AU33" i="5"/>
  <c r="AT33" i="5"/>
  <c r="AS33" i="5"/>
  <c r="AR33" i="5"/>
  <c r="AQ33" i="5"/>
  <c r="AP33" i="5"/>
  <c r="AO33" i="5"/>
  <c r="AA33" i="5"/>
  <c r="Z33" i="5"/>
  <c r="AX32" i="5"/>
  <c r="AW32" i="5"/>
  <c r="AV32" i="5"/>
  <c r="AU32" i="5"/>
  <c r="AT32" i="5"/>
  <c r="AS32" i="5"/>
  <c r="AR32" i="5"/>
  <c r="AQ32" i="5"/>
  <c r="AP32" i="5"/>
  <c r="AO32" i="5"/>
  <c r="AM32" i="5"/>
  <c r="AL32" i="5"/>
  <c r="AK32" i="5"/>
  <c r="AJ32" i="5"/>
  <c r="AI32" i="5"/>
  <c r="AH32" i="5"/>
  <c r="AG32" i="5"/>
  <c r="AF32" i="5"/>
  <c r="AE32" i="5"/>
  <c r="AD32" i="5"/>
  <c r="AA32" i="5"/>
  <c r="Z32" i="5"/>
  <c r="AX31" i="5"/>
  <c r="AW31" i="5"/>
  <c r="AV31" i="5"/>
  <c r="AU31" i="5"/>
  <c r="AT31" i="5"/>
  <c r="AS31" i="5"/>
  <c r="AR31" i="5"/>
  <c r="AQ31" i="5"/>
  <c r="AP31" i="5"/>
  <c r="AO31" i="5"/>
  <c r="AM31" i="5"/>
  <c r="AL31" i="5"/>
  <c r="AK31" i="5"/>
  <c r="AJ31" i="5"/>
  <c r="AI31" i="5"/>
  <c r="AH31" i="5"/>
  <c r="AG31" i="5"/>
  <c r="AF31" i="5"/>
  <c r="AE31" i="5"/>
  <c r="AD31" i="5"/>
  <c r="AA31" i="5"/>
  <c r="Z31" i="5"/>
  <c r="AX30" i="5"/>
  <c r="AW30" i="5"/>
  <c r="AV30" i="5"/>
  <c r="AU30" i="5"/>
  <c r="AT30" i="5"/>
  <c r="AS30" i="5"/>
  <c r="AR30" i="5"/>
  <c r="AQ30" i="5"/>
  <c r="AP30" i="5"/>
  <c r="AO30" i="5"/>
  <c r="AM30" i="5"/>
  <c r="AL30" i="5"/>
  <c r="AK30" i="5"/>
  <c r="AJ30" i="5"/>
  <c r="AI30" i="5"/>
  <c r="AH30" i="5"/>
  <c r="AG30" i="5"/>
  <c r="AF30" i="5"/>
  <c r="AE30" i="5"/>
  <c r="AD30" i="5"/>
  <c r="AA30" i="5"/>
  <c r="Z30" i="5"/>
  <c r="AX29" i="5"/>
  <c r="AW29" i="5"/>
  <c r="AV29" i="5"/>
  <c r="AU29" i="5"/>
  <c r="AT29" i="5"/>
  <c r="AS29" i="5"/>
  <c r="AR29" i="5"/>
  <c r="AQ29" i="5"/>
  <c r="AP29" i="5"/>
  <c r="AO29" i="5"/>
  <c r="AM29" i="5"/>
  <c r="AL29" i="5"/>
  <c r="AK29" i="5"/>
  <c r="AJ29" i="5"/>
  <c r="AI29" i="5"/>
  <c r="AH29" i="5"/>
  <c r="AG29" i="5"/>
  <c r="AF29" i="5"/>
  <c r="AE29" i="5"/>
  <c r="AD29" i="5"/>
  <c r="AA29" i="5"/>
  <c r="Z29" i="5"/>
  <c r="AX28" i="5"/>
  <c r="AW28" i="5"/>
  <c r="AV28" i="5"/>
  <c r="AU28" i="5"/>
  <c r="AT28" i="5"/>
  <c r="AS28" i="5"/>
  <c r="AR28" i="5"/>
  <c r="AQ28" i="5"/>
  <c r="AP28" i="5"/>
  <c r="AO28" i="5"/>
  <c r="AM28" i="5"/>
  <c r="AL28" i="5"/>
  <c r="AK28" i="5"/>
  <c r="AJ28" i="5"/>
  <c r="AI28" i="5"/>
  <c r="AH28" i="5"/>
  <c r="AG28" i="5"/>
  <c r="AF28" i="5"/>
  <c r="AE28" i="5"/>
  <c r="AD28" i="5"/>
  <c r="AA28" i="5"/>
  <c r="Z28" i="5"/>
  <c r="AX27" i="5"/>
  <c r="AW27" i="5"/>
  <c r="AV27" i="5"/>
  <c r="AU27" i="5"/>
  <c r="AT27" i="5"/>
  <c r="AS27" i="5"/>
  <c r="AR27" i="5"/>
  <c r="AQ27" i="5"/>
  <c r="AP27" i="5"/>
  <c r="AO27" i="5"/>
  <c r="AM27" i="5"/>
  <c r="AL27" i="5"/>
  <c r="AK27" i="5"/>
  <c r="AJ27" i="5"/>
  <c r="AI27" i="5"/>
  <c r="AH27" i="5"/>
  <c r="AG27" i="5"/>
  <c r="AF27" i="5"/>
  <c r="AE27" i="5"/>
  <c r="AD27" i="5"/>
  <c r="AA27" i="5"/>
  <c r="Z27" i="5"/>
  <c r="AX26" i="5"/>
  <c r="AW26" i="5"/>
  <c r="AV26" i="5"/>
  <c r="AU26" i="5"/>
  <c r="AT26" i="5"/>
  <c r="AS26" i="5"/>
  <c r="AR26" i="5"/>
  <c r="AQ26" i="5"/>
  <c r="AP26" i="5"/>
  <c r="AO26" i="5"/>
  <c r="AM26" i="5"/>
  <c r="AL26" i="5"/>
  <c r="AK26" i="5"/>
  <c r="AJ26" i="5"/>
  <c r="AI26" i="5"/>
  <c r="AH26" i="5"/>
  <c r="AG26" i="5"/>
  <c r="AF26" i="5"/>
  <c r="AE26" i="5"/>
  <c r="AD26" i="5"/>
  <c r="AA26" i="5"/>
  <c r="Z26" i="5"/>
  <c r="AX25" i="5"/>
  <c r="AW25" i="5"/>
  <c r="AV25" i="5"/>
  <c r="AU25" i="5"/>
  <c r="L8" i="5" s="1"/>
  <c r="AT25" i="5"/>
  <c r="AS25" i="5"/>
  <c r="AR25" i="5"/>
  <c r="AQ25" i="5"/>
  <c r="AP25" i="5"/>
  <c r="AO25" i="5"/>
  <c r="AM25" i="5"/>
  <c r="AL25" i="5"/>
  <c r="AK25" i="5"/>
  <c r="AJ25" i="5"/>
  <c r="AI25" i="5"/>
  <c r="AH25" i="5"/>
  <c r="AG25" i="5"/>
  <c r="AF25" i="5"/>
  <c r="L10" i="5" s="1"/>
  <c r="I6" i="5" s="1"/>
  <c r="AE25" i="5"/>
  <c r="AD25" i="5"/>
  <c r="AA25" i="5"/>
  <c r="Z25" i="5"/>
  <c r="L7" i="5"/>
  <c r="N3" i="4"/>
  <c r="AB47" i="3"/>
  <c r="AA47" i="3"/>
  <c r="AB46" i="3"/>
  <c r="AA46" i="3"/>
  <c r="AB45" i="3"/>
  <c r="AA45" i="3"/>
  <c r="AB44" i="3"/>
  <c r="AA44" i="3"/>
  <c r="AB43" i="3"/>
  <c r="AA43" i="3"/>
  <c r="AB42" i="3"/>
  <c r="AA42" i="3"/>
  <c r="AB41" i="3"/>
  <c r="AA41" i="3"/>
  <c r="AB40" i="3"/>
  <c r="AA40" i="3"/>
  <c r="AB39" i="3"/>
  <c r="AA39" i="3"/>
  <c r="AB38" i="3"/>
  <c r="AA38" i="3"/>
  <c r="AB37" i="3"/>
  <c r="AA37" i="3"/>
  <c r="AY36" i="3"/>
  <c r="AX36" i="3"/>
  <c r="AW36" i="3"/>
  <c r="AV36" i="3"/>
  <c r="AU36" i="3"/>
  <c r="AT36" i="3"/>
  <c r="AS36" i="3"/>
  <c r="AR36" i="3"/>
  <c r="AQ36" i="3"/>
  <c r="AP36" i="3"/>
  <c r="AN36" i="3"/>
  <c r="AM36" i="3"/>
  <c r="AL36" i="3"/>
  <c r="AK36" i="3"/>
  <c r="AJ36" i="3"/>
  <c r="AI36" i="3"/>
  <c r="AH36" i="3"/>
  <c r="AG36" i="3"/>
  <c r="AF36" i="3"/>
  <c r="AE36" i="3"/>
  <c r="AB36" i="3"/>
  <c r="AA36" i="3"/>
  <c r="AY35" i="3"/>
  <c r="AX35" i="3"/>
  <c r="AW35" i="3"/>
  <c r="AV35" i="3"/>
  <c r="AU35" i="3"/>
  <c r="AT35" i="3"/>
  <c r="AS35" i="3"/>
  <c r="AR35" i="3"/>
  <c r="AQ35" i="3"/>
  <c r="AP35" i="3"/>
  <c r="AN35" i="3"/>
  <c r="AM35" i="3"/>
  <c r="AL35" i="3"/>
  <c r="AK35" i="3"/>
  <c r="AJ35" i="3"/>
  <c r="AI35" i="3"/>
  <c r="AH35" i="3"/>
  <c r="AG35" i="3"/>
  <c r="AF35" i="3"/>
  <c r="AE35" i="3"/>
  <c r="AB35" i="3"/>
  <c r="AA35" i="3"/>
  <c r="AY34" i="3"/>
  <c r="AX34" i="3"/>
  <c r="AW34" i="3"/>
  <c r="AV34" i="3"/>
  <c r="AU34" i="3"/>
  <c r="AT34" i="3"/>
  <c r="AS34" i="3"/>
  <c r="AR34" i="3"/>
  <c r="AQ34" i="3"/>
  <c r="AP34" i="3"/>
  <c r="AN34" i="3"/>
  <c r="AM34" i="3"/>
  <c r="AL34" i="3"/>
  <c r="AK34" i="3"/>
  <c r="AJ34" i="3"/>
  <c r="AI34" i="3"/>
  <c r="AH34" i="3"/>
  <c r="AG34" i="3"/>
  <c r="AF34" i="3"/>
  <c r="AE34" i="3"/>
  <c r="AB34" i="3"/>
  <c r="AA34" i="3"/>
  <c r="AY33" i="3"/>
  <c r="AX33" i="3"/>
  <c r="AW33" i="3"/>
  <c r="AV33" i="3"/>
  <c r="AU33" i="3"/>
  <c r="AT33" i="3"/>
  <c r="AS33" i="3"/>
  <c r="AR33" i="3"/>
  <c r="AQ33" i="3"/>
  <c r="AP33" i="3"/>
  <c r="AN33" i="3"/>
  <c r="AM33" i="3"/>
  <c r="AL33" i="3"/>
  <c r="AK33" i="3"/>
  <c r="AJ33" i="3"/>
  <c r="AI33" i="3"/>
  <c r="AH33" i="3"/>
  <c r="AG33" i="3"/>
  <c r="AF33" i="3"/>
  <c r="AE33" i="3"/>
  <c r="AB33" i="3"/>
  <c r="AA33" i="3"/>
  <c r="AY32" i="3"/>
  <c r="AX32" i="3"/>
  <c r="AW32" i="3"/>
  <c r="AV32" i="3"/>
  <c r="AU32" i="3"/>
  <c r="AT32" i="3"/>
  <c r="AS32" i="3"/>
  <c r="AR32" i="3"/>
  <c r="AQ32" i="3"/>
  <c r="AP32" i="3"/>
  <c r="AN32" i="3"/>
  <c r="AM32" i="3"/>
  <c r="AL32" i="3"/>
  <c r="AK32" i="3"/>
  <c r="AJ32" i="3"/>
  <c r="AI32" i="3"/>
  <c r="AH32" i="3"/>
  <c r="AG32" i="3"/>
  <c r="AF32" i="3"/>
  <c r="AE32" i="3"/>
  <c r="AB32" i="3"/>
  <c r="AA32" i="3"/>
  <c r="AY31" i="3"/>
  <c r="AX31" i="3"/>
  <c r="AW31" i="3"/>
  <c r="AV31" i="3"/>
  <c r="AU31" i="3"/>
  <c r="AT31" i="3"/>
  <c r="AS31" i="3"/>
  <c r="AR31" i="3"/>
  <c r="AQ31" i="3"/>
  <c r="AP31" i="3"/>
  <c r="AN31" i="3"/>
  <c r="AM31" i="3"/>
  <c r="AL31" i="3"/>
  <c r="AK31" i="3"/>
  <c r="AJ31" i="3"/>
  <c r="AI31" i="3"/>
  <c r="AH31" i="3"/>
  <c r="AG31" i="3"/>
  <c r="AF31" i="3"/>
  <c r="AE31" i="3"/>
  <c r="AB31" i="3"/>
  <c r="AA31" i="3"/>
  <c r="AY30" i="3"/>
  <c r="AX30" i="3"/>
  <c r="AW30" i="3"/>
  <c r="AV30" i="3"/>
  <c r="AU30" i="3"/>
  <c r="AT30" i="3"/>
  <c r="AS30" i="3"/>
  <c r="AR30" i="3"/>
  <c r="AQ30" i="3"/>
  <c r="AP30" i="3"/>
  <c r="AN30" i="3"/>
  <c r="AM30" i="3"/>
  <c r="AL30" i="3"/>
  <c r="AK30" i="3"/>
  <c r="AJ30" i="3"/>
  <c r="AI30" i="3"/>
  <c r="AH30" i="3"/>
  <c r="AG30" i="3"/>
  <c r="AF30" i="3"/>
  <c r="AE30" i="3"/>
  <c r="AB30" i="3"/>
  <c r="AA30" i="3"/>
  <c r="AY29" i="3"/>
  <c r="AX29" i="3"/>
  <c r="AW29" i="3"/>
  <c r="AV29" i="3"/>
  <c r="AU29" i="3"/>
  <c r="AT29" i="3"/>
  <c r="AS29" i="3"/>
  <c r="AR29" i="3"/>
  <c r="AQ29" i="3"/>
  <c r="AP29" i="3"/>
  <c r="AN29" i="3"/>
  <c r="AM29" i="3"/>
  <c r="AL29" i="3"/>
  <c r="AK29" i="3"/>
  <c r="AJ29" i="3"/>
  <c r="AI29" i="3"/>
  <c r="AH29" i="3"/>
  <c r="AG29" i="3"/>
  <c r="AF29" i="3"/>
  <c r="AE29" i="3"/>
  <c r="AB29" i="3"/>
  <c r="AA29" i="3"/>
  <c r="AY28" i="3"/>
  <c r="AX28" i="3"/>
  <c r="AW28" i="3"/>
  <c r="AV28" i="3"/>
  <c r="AU28" i="3"/>
  <c r="AT28" i="3"/>
  <c r="AS28" i="3"/>
  <c r="AR28" i="3"/>
  <c r="AQ28" i="3"/>
  <c r="AP28" i="3"/>
  <c r="AN28" i="3"/>
  <c r="AM28" i="3"/>
  <c r="AL28" i="3"/>
  <c r="AK28" i="3"/>
  <c r="AJ28" i="3"/>
  <c r="AI28" i="3"/>
  <c r="AH28" i="3"/>
  <c r="AG28" i="3"/>
  <c r="AF28" i="3"/>
  <c r="AE28" i="3"/>
  <c r="AB28" i="3"/>
  <c r="AA28" i="3"/>
  <c r="AY27" i="3"/>
  <c r="AX27" i="3"/>
  <c r="AW27" i="3"/>
  <c r="AV27" i="3"/>
  <c r="AU27" i="3"/>
  <c r="AT27" i="3"/>
  <c r="AS27" i="3"/>
  <c r="AR27" i="3"/>
  <c r="AQ27" i="3"/>
  <c r="AP27" i="3"/>
  <c r="AN27" i="3"/>
  <c r="AM27" i="3"/>
  <c r="AL27" i="3"/>
  <c r="AK27" i="3"/>
  <c r="AJ27" i="3"/>
  <c r="AI27" i="3"/>
  <c r="AH27" i="3"/>
  <c r="AG27" i="3"/>
  <c r="AF27" i="3"/>
  <c r="AE27" i="3"/>
  <c r="AB27" i="3"/>
  <c r="AA27" i="3"/>
  <c r="AY26" i="3"/>
  <c r="AX26" i="3"/>
  <c r="AW26" i="3"/>
  <c r="AV26" i="3"/>
  <c r="AU26" i="3"/>
  <c r="AT26" i="3"/>
  <c r="AS26" i="3"/>
  <c r="AR26" i="3"/>
  <c r="AQ26" i="3"/>
  <c r="AP26" i="3"/>
  <c r="AN26" i="3"/>
  <c r="AM26" i="3"/>
  <c r="AL26" i="3"/>
  <c r="AK26" i="3"/>
  <c r="AJ26" i="3"/>
  <c r="AI26" i="3"/>
  <c r="AH26" i="3"/>
  <c r="AG26" i="3"/>
  <c r="AF26" i="3"/>
  <c r="AE26" i="3"/>
  <c r="AB26" i="3"/>
  <c r="AA26" i="3"/>
  <c r="AY25" i="3"/>
  <c r="AX25" i="3"/>
  <c r="AW25" i="3"/>
  <c r="AV25" i="3"/>
  <c r="AU25" i="3"/>
  <c r="AT25" i="3"/>
  <c r="AS25" i="3"/>
  <c r="AR25" i="3"/>
  <c r="AQ25" i="3"/>
  <c r="AP25" i="3"/>
  <c r="AN25" i="3"/>
  <c r="AM25" i="3"/>
  <c r="AL25" i="3"/>
  <c r="AK25" i="3"/>
  <c r="AJ25" i="3"/>
  <c r="AI25" i="3"/>
  <c r="AH25" i="3"/>
  <c r="AG25" i="3"/>
  <c r="AF25" i="3"/>
  <c r="AE25" i="3"/>
  <c r="AB25" i="3"/>
  <c r="AA25" i="3"/>
  <c r="AY24" i="3"/>
  <c r="AX24" i="3"/>
  <c r="AW24" i="3"/>
  <c r="AV24" i="3"/>
  <c r="AU24" i="3"/>
  <c r="AT24" i="3"/>
  <c r="AS24" i="3"/>
  <c r="AR24" i="3"/>
  <c r="AQ24" i="3"/>
  <c r="AP24" i="3"/>
  <c r="AN24" i="3"/>
  <c r="AM24" i="3"/>
  <c r="AL24" i="3"/>
  <c r="AK24" i="3"/>
  <c r="AJ24" i="3"/>
  <c r="AI24" i="3"/>
  <c r="AH24" i="3"/>
  <c r="AG24" i="3"/>
  <c r="AF24" i="3"/>
  <c r="AE24" i="3"/>
  <c r="AB24" i="3"/>
  <c r="AA24" i="3"/>
  <c r="AY23" i="3"/>
  <c r="AX23" i="3"/>
  <c r="AW23" i="3"/>
  <c r="AV23" i="3"/>
  <c r="AU23" i="3"/>
  <c r="AT23" i="3"/>
  <c r="AS23" i="3"/>
  <c r="AR23" i="3"/>
  <c r="AQ23" i="3"/>
  <c r="AP23" i="3"/>
  <c r="AN23" i="3"/>
  <c r="AM23" i="3"/>
  <c r="AL23" i="3"/>
  <c r="AK23" i="3"/>
  <c r="AJ23" i="3"/>
  <c r="AI23" i="3"/>
  <c r="AH23" i="3"/>
  <c r="AG23" i="3"/>
  <c r="AF23" i="3"/>
  <c r="AE23" i="3"/>
  <c r="AB23" i="3"/>
  <c r="AA23" i="3"/>
  <c r="AY22" i="3"/>
  <c r="AX22" i="3"/>
  <c r="AW22" i="3"/>
  <c r="AV22" i="3"/>
  <c r="AU22" i="3"/>
  <c r="AT22" i="3"/>
  <c r="AS22" i="3"/>
  <c r="AR22" i="3"/>
  <c r="AQ22" i="3"/>
  <c r="AP22" i="3"/>
  <c r="AN22" i="3"/>
  <c r="AM22" i="3"/>
  <c r="AL22" i="3"/>
  <c r="AK22" i="3"/>
  <c r="AJ22" i="3"/>
  <c r="AI22" i="3"/>
  <c r="AH22" i="3"/>
  <c r="AG22" i="3"/>
  <c r="AF22" i="3"/>
  <c r="AE22" i="3"/>
  <c r="AB22" i="3"/>
  <c r="AA22" i="3"/>
  <c r="AY21" i="3"/>
  <c r="AX21" i="3"/>
  <c r="AW21" i="3"/>
  <c r="AV21" i="3"/>
  <c r="AU21" i="3"/>
  <c r="AT21" i="3"/>
  <c r="AS21" i="3"/>
  <c r="AR21" i="3"/>
  <c r="AQ21" i="3"/>
  <c r="AP21" i="3"/>
  <c r="AN21" i="3"/>
  <c r="AM21" i="3"/>
  <c r="AL21" i="3"/>
  <c r="AK21" i="3"/>
  <c r="AJ21" i="3"/>
  <c r="AI21" i="3"/>
  <c r="AH21" i="3"/>
  <c r="AG21" i="3"/>
  <c r="AF21" i="3"/>
  <c r="AE21" i="3"/>
  <c r="AB21" i="3"/>
  <c r="AA21" i="3"/>
  <c r="AY20" i="3"/>
  <c r="AX20" i="3"/>
  <c r="AW20" i="3"/>
  <c r="AV20" i="3"/>
  <c r="AU20" i="3"/>
  <c r="AT20" i="3"/>
  <c r="AS20" i="3"/>
  <c r="AR20" i="3"/>
  <c r="AQ20" i="3"/>
  <c r="AP20" i="3"/>
  <c r="AN20" i="3"/>
  <c r="AM20" i="3"/>
  <c r="AL20" i="3"/>
  <c r="AK20" i="3"/>
  <c r="AJ20" i="3"/>
  <c r="AI20" i="3"/>
  <c r="AH20" i="3"/>
  <c r="AG20" i="3"/>
  <c r="AF20" i="3"/>
  <c r="AE20" i="3"/>
  <c r="AB20" i="3"/>
  <c r="AA20" i="3"/>
  <c r="AY19" i="3"/>
  <c r="AX19" i="3"/>
  <c r="AW19" i="3"/>
  <c r="AV19" i="3"/>
  <c r="AU19" i="3"/>
  <c r="AT19" i="3"/>
  <c r="AS19" i="3"/>
  <c r="AR19" i="3"/>
  <c r="AQ19" i="3"/>
  <c r="AP19" i="3"/>
  <c r="AN19" i="3"/>
  <c r="AM19" i="3"/>
  <c r="AL19" i="3"/>
  <c r="AK19" i="3"/>
  <c r="AJ19" i="3"/>
  <c r="AI19" i="3"/>
  <c r="AH19" i="3"/>
  <c r="AG19" i="3"/>
  <c r="AF19" i="3"/>
  <c r="AE19" i="3"/>
  <c r="AB19" i="3"/>
  <c r="AA19" i="3"/>
  <c r="AY18" i="3"/>
  <c r="AX18" i="3"/>
  <c r="AW18" i="3"/>
  <c r="AV18" i="3"/>
  <c r="AU18" i="3"/>
  <c r="AT18" i="3"/>
  <c r="AS18" i="3"/>
  <c r="AR18" i="3"/>
  <c r="AQ18" i="3"/>
  <c r="AP18" i="3"/>
  <c r="AN18" i="3"/>
  <c r="AM18" i="3"/>
  <c r="AL18" i="3"/>
  <c r="AK18" i="3"/>
  <c r="AJ18" i="3"/>
  <c r="AI18" i="3"/>
  <c r="AH18" i="3"/>
  <c r="AG18" i="3"/>
  <c r="AF18" i="3"/>
  <c r="AE18" i="3"/>
  <c r="AB18" i="3"/>
  <c r="AA18" i="3"/>
  <c r="AY17" i="3"/>
  <c r="AX17" i="3"/>
  <c r="AW17" i="3"/>
  <c r="AV17" i="3"/>
  <c r="AU17" i="3"/>
  <c r="AT17" i="3"/>
  <c r="AS17" i="3"/>
  <c r="AR17" i="3"/>
  <c r="AQ17" i="3"/>
  <c r="AP17" i="3"/>
  <c r="AN17" i="3"/>
  <c r="AM17" i="3"/>
  <c r="AL17" i="3"/>
  <c r="AK17" i="3"/>
  <c r="AJ17" i="3"/>
  <c r="AI17" i="3"/>
  <c r="AH17" i="3"/>
  <c r="AG17" i="3"/>
  <c r="AF17" i="3"/>
  <c r="AE17" i="3"/>
  <c r="AB17" i="3"/>
  <c r="AA17" i="3"/>
  <c r="AY16" i="3"/>
  <c r="AX16" i="3"/>
  <c r="AW16" i="3"/>
  <c r="AV16" i="3"/>
  <c r="AU16" i="3"/>
  <c r="AT16" i="3"/>
  <c r="AS16" i="3"/>
  <c r="AR16" i="3"/>
  <c r="AQ16" i="3"/>
  <c r="AP16" i="3"/>
  <c r="AN16" i="3"/>
  <c r="AM16" i="3"/>
  <c r="AL16" i="3"/>
  <c r="AK16" i="3"/>
  <c r="AJ16" i="3"/>
  <c r="AI16" i="3"/>
  <c r="AH16" i="3"/>
  <c r="AG16" i="3"/>
  <c r="AF16" i="3"/>
  <c r="AE16" i="3"/>
  <c r="AB16" i="3"/>
  <c r="AA16" i="3"/>
  <c r="AY15" i="3"/>
  <c r="AX15" i="3"/>
  <c r="AW15" i="3"/>
  <c r="AV15" i="3"/>
  <c r="AU15" i="3"/>
  <c r="AT15" i="3"/>
  <c r="AS15" i="3"/>
  <c r="AR15" i="3"/>
  <c r="AQ15" i="3"/>
  <c r="AP15" i="3"/>
  <c r="AN15" i="3"/>
  <c r="AM15" i="3"/>
  <c r="AL15" i="3"/>
  <c r="AK15" i="3"/>
  <c r="AJ15" i="3"/>
  <c r="AI15" i="3"/>
  <c r="AH15" i="3"/>
  <c r="AG15" i="3"/>
  <c r="AF15" i="3"/>
  <c r="AE15" i="3"/>
  <c r="AB15" i="3"/>
  <c r="AA15" i="3"/>
  <c r="AY14" i="3"/>
  <c r="AX14" i="3"/>
  <c r="AW14" i="3"/>
  <c r="AV14" i="3"/>
  <c r="AU14" i="3"/>
  <c r="AT14" i="3"/>
  <c r="AS14" i="3"/>
  <c r="AR14" i="3"/>
  <c r="AQ14" i="3"/>
  <c r="AP14" i="3"/>
  <c r="AN14" i="3"/>
  <c r="AM14" i="3"/>
  <c r="AL14" i="3"/>
  <c r="AK14" i="3"/>
  <c r="AJ14" i="3"/>
  <c r="AI14" i="3"/>
  <c r="AH14" i="3"/>
  <c r="AG14" i="3"/>
  <c r="AF14" i="3"/>
  <c r="AE14" i="3"/>
  <c r="AB14" i="3"/>
  <c r="AA14" i="3"/>
  <c r="AY13" i="3"/>
  <c r="AX13" i="3"/>
  <c r="AW13" i="3"/>
  <c r="AV13" i="3"/>
  <c r="AU13" i="3"/>
  <c r="AT13" i="3"/>
  <c r="AS13" i="3"/>
  <c r="AR13" i="3"/>
  <c r="AQ13" i="3"/>
  <c r="AP13" i="3"/>
  <c r="AN13" i="3"/>
  <c r="AM13" i="3"/>
  <c r="AL13" i="3"/>
  <c r="AK13" i="3"/>
  <c r="AJ13" i="3"/>
  <c r="AI13" i="3"/>
  <c r="AH13" i="3"/>
  <c r="AG13" i="3"/>
  <c r="AF13" i="3"/>
  <c r="AE13" i="3"/>
  <c r="AB13" i="3"/>
  <c r="AA13" i="3"/>
  <c r="AY12" i="3"/>
  <c r="AX12" i="3"/>
  <c r="AW12" i="3"/>
  <c r="AV12" i="3"/>
  <c r="AU12" i="3"/>
  <c r="AT12" i="3"/>
  <c r="AS12" i="3"/>
  <c r="AR12" i="3"/>
  <c r="AQ12" i="3"/>
  <c r="AP12" i="3"/>
  <c r="AN12" i="3"/>
  <c r="AM12" i="3"/>
  <c r="AL12" i="3"/>
  <c r="AK12" i="3"/>
  <c r="AJ12" i="3"/>
  <c r="AI12" i="3"/>
  <c r="AH12" i="3"/>
  <c r="AG12" i="3"/>
  <c r="AF12" i="3"/>
  <c r="AE12" i="3"/>
  <c r="AB12" i="3"/>
  <c r="AA12" i="3"/>
  <c r="AY11" i="3"/>
  <c r="AX11" i="3"/>
  <c r="AW11" i="3"/>
  <c r="AV11" i="3"/>
  <c r="AU11" i="3"/>
  <c r="AT11" i="3"/>
  <c r="AS11" i="3"/>
  <c r="AR11" i="3"/>
  <c r="AQ11" i="3"/>
  <c r="AP11" i="3"/>
  <c r="AN11" i="3"/>
  <c r="AM11" i="3"/>
  <c r="AL11" i="3"/>
  <c r="AK11" i="3"/>
  <c r="AJ11" i="3"/>
  <c r="AI11" i="3"/>
  <c r="AH11" i="3"/>
  <c r="AG11" i="3"/>
  <c r="AF11" i="3"/>
  <c r="AE11" i="3"/>
  <c r="AB11" i="3"/>
  <c r="AA11" i="3"/>
  <c r="AY10" i="3"/>
  <c r="AX10" i="3"/>
  <c r="AW10" i="3"/>
  <c r="AV10" i="3"/>
  <c r="AU10" i="3"/>
  <c r="AT10" i="3"/>
  <c r="AS10" i="3"/>
  <c r="AR10" i="3"/>
  <c r="AQ10" i="3"/>
  <c r="AP10" i="3"/>
  <c r="AN10" i="3"/>
  <c r="AM10" i="3"/>
  <c r="AL10" i="3"/>
  <c r="AK10" i="3"/>
  <c r="AJ10" i="3"/>
  <c r="AI10" i="3"/>
  <c r="AH10" i="3"/>
  <c r="AG10" i="3"/>
  <c r="AF10" i="3"/>
  <c r="AE10" i="3"/>
  <c r="AB10" i="3"/>
  <c r="AA10" i="3"/>
  <c r="AY9" i="3"/>
  <c r="AX9" i="3"/>
  <c r="AW9" i="3"/>
  <c r="AV9" i="3"/>
  <c r="AU9" i="3"/>
  <c r="AT9" i="3"/>
  <c r="AS9" i="3"/>
  <c r="AR9" i="3"/>
  <c r="AQ9" i="3"/>
  <c r="AP9" i="3"/>
  <c r="AN9" i="3"/>
  <c r="AM9" i="3"/>
  <c r="AL9" i="3"/>
  <c r="AK9" i="3"/>
  <c r="AJ9" i="3"/>
  <c r="AI9" i="3"/>
  <c r="AH9" i="3"/>
  <c r="AG9" i="3"/>
  <c r="AF9" i="3"/>
  <c r="AE9" i="3"/>
  <c r="AB9" i="3"/>
  <c r="AA9" i="3"/>
  <c r="AY8" i="3"/>
  <c r="AX8" i="3"/>
  <c r="AW8" i="3"/>
  <c r="AV8" i="3"/>
  <c r="AU8" i="3"/>
  <c r="AT8" i="3"/>
  <c r="AS8" i="3"/>
  <c r="AR8" i="3"/>
  <c r="AQ8" i="3"/>
  <c r="AP8" i="3"/>
  <c r="AN8" i="3"/>
  <c r="AM8" i="3"/>
  <c r="AL8" i="3"/>
  <c r="AK8" i="3"/>
  <c r="AJ8" i="3"/>
  <c r="AI8" i="3"/>
  <c r="AH8" i="3"/>
  <c r="AG8" i="3"/>
  <c r="AF8" i="3"/>
  <c r="AE8" i="3"/>
  <c r="AB8" i="3"/>
  <c r="AA8" i="3"/>
  <c r="AY7" i="3"/>
  <c r="AX7" i="3"/>
  <c r="AW7" i="3"/>
  <c r="AV7" i="3"/>
  <c r="AU7" i="3"/>
  <c r="AT7" i="3"/>
  <c r="AS7" i="3"/>
  <c r="AR7" i="3"/>
  <c r="AQ7" i="3"/>
  <c r="AP7" i="3"/>
  <c r="AN7" i="3"/>
  <c r="AM7" i="3"/>
  <c r="AL7" i="3"/>
  <c r="AK7" i="3"/>
  <c r="AJ7" i="3"/>
  <c r="AI7" i="3"/>
  <c r="AH7" i="3"/>
  <c r="AG7" i="3"/>
  <c r="AF7" i="3"/>
  <c r="AE7" i="3"/>
  <c r="AB7" i="3"/>
  <c r="AA7" i="3"/>
  <c r="AY6" i="3"/>
  <c r="AX6" i="3"/>
  <c r="AW6" i="3"/>
  <c r="AV6" i="3"/>
  <c r="AU6" i="3"/>
  <c r="AT6" i="3"/>
  <c r="AS6" i="3"/>
  <c r="AR6" i="3"/>
  <c r="AQ6" i="3"/>
  <c r="AP6" i="3"/>
  <c r="AN6" i="3"/>
  <c r="AM6" i="3"/>
  <c r="AL6" i="3"/>
  <c r="AK6" i="3"/>
  <c r="AJ6" i="3"/>
  <c r="AI6" i="3"/>
  <c r="AH6" i="3"/>
  <c r="AG6" i="3"/>
  <c r="AF6" i="3"/>
  <c r="AE6" i="3"/>
  <c r="AB6" i="3"/>
  <c r="AA6" i="3"/>
  <c r="V3" i="3"/>
  <c r="U3" i="4" s="1"/>
  <c r="O3" i="3"/>
  <c r="H3" i="3"/>
  <c r="AV97" i="2"/>
  <c r="AU97" i="2"/>
  <c r="AT97" i="2"/>
  <c r="AS97" i="2"/>
  <c r="AR97" i="2"/>
  <c r="AQ97" i="2"/>
  <c r="AP97" i="2"/>
  <c r="AO97" i="2"/>
  <c r="AN97" i="2"/>
  <c r="AM97" i="2"/>
  <c r="AL97" i="2"/>
  <c r="AK97" i="2"/>
  <c r="AJ97" i="2"/>
  <c r="AI97" i="2"/>
  <c r="AH97" i="2"/>
  <c r="AG97" i="2"/>
  <c r="AF97" i="2"/>
  <c r="AE97" i="2"/>
  <c r="AD97" i="2"/>
  <c r="AB97" i="2"/>
  <c r="AA97" i="2"/>
  <c r="AW96" i="2"/>
  <c r="AV96" i="2"/>
  <c r="AU96" i="2"/>
  <c r="AT96" i="2"/>
  <c r="AS96" i="2"/>
  <c r="AR96" i="2"/>
  <c r="AQ96" i="2"/>
  <c r="AP96" i="2"/>
  <c r="AO96" i="2"/>
  <c r="AN96" i="2"/>
  <c r="AM96" i="2"/>
  <c r="AL96" i="2"/>
  <c r="AK96" i="2"/>
  <c r="AJ96" i="2"/>
  <c r="AI96" i="2"/>
  <c r="AH96" i="2"/>
  <c r="AG96" i="2"/>
  <c r="AF96" i="2"/>
  <c r="AE96" i="2"/>
  <c r="AD96" i="2"/>
  <c r="AB96" i="2"/>
  <c r="AA96" i="2"/>
  <c r="AW95" i="2"/>
  <c r="AV95" i="2"/>
  <c r="AU95" i="2"/>
  <c r="AT95" i="2"/>
  <c r="AS95" i="2"/>
  <c r="AR95" i="2"/>
  <c r="AQ95" i="2"/>
  <c r="AP95" i="2"/>
  <c r="AO95" i="2"/>
  <c r="AN95" i="2"/>
  <c r="AM95" i="2"/>
  <c r="AL95" i="2"/>
  <c r="AK95" i="2"/>
  <c r="AJ95" i="2"/>
  <c r="AI95" i="2"/>
  <c r="AH95" i="2"/>
  <c r="AG95" i="2"/>
  <c r="AF95" i="2"/>
  <c r="AE95" i="2"/>
  <c r="AD95" i="2"/>
  <c r="AB95" i="2"/>
  <c r="AA95" i="2"/>
  <c r="AW94" i="2"/>
  <c r="AV94" i="2"/>
  <c r="AU94" i="2"/>
  <c r="AT94" i="2"/>
  <c r="AS94" i="2"/>
  <c r="AR94" i="2"/>
  <c r="AQ94" i="2"/>
  <c r="AP94" i="2"/>
  <c r="AO94" i="2"/>
  <c r="AN94" i="2"/>
  <c r="AM94" i="2"/>
  <c r="AL94" i="2"/>
  <c r="AK94" i="2"/>
  <c r="AJ94" i="2"/>
  <c r="AI94" i="2"/>
  <c r="AH94" i="2"/>
  <c r="AG94" i="2"/>
  <c r="AF94" i="2"/>
  <c r="AE94" i="2"/>
  <c r="AD94" i="2"/>
  <c r="AB94" i="2"/>
  <c r="AA94" i="2"/>
  <c r="AW93" i="2"/>
  <c r="AV93" i="2"/>
  <c r="AU93" i="2"/>
  <c r="AT93" i="2"/>
  <c r="AS93" i="2"/>
  <c r="AR93" i="2"/>
  <c r="AQ93" i="2"/>
  <c r="AP93" i="2"/>
  <c r="AO93" i="2"/>
  <c r="AN93" i="2"/>
  <c r="AM93" i="2"/>
  <c r="AL93" i="2"/>
  <c r="AK93" i="2"/>
  <c r="AJ93" i="2"/>
  <c r="AI93" i="2"/>
  <c r="AH93" i="2"/>
  <c r="AG93" i="2"/>
  <c r="AF93" i="2"/>
  <c r="AE93" i="2"/>
  <c r="AD93" i="2"/>
  <c r="AB93" i="2"/>
  <c r="AA93" i="2"/>
  <c r="AW92" i="2"/>
  <c r="AV92" i="2"/>
  <c r="AU92" i="2"/>
  <c r="AT92" i="2"/>
  <c r="AS92" i="2"/>
  <c r="AR92" i="2"/>
  <c r="AQ92" i="2"/>
  <c r="AP92" i="2"/>
  <c r="AO92" i="2"/>
  <c r="AN92" i="2"/>
  <c r="AM92" i="2"/>
  <c r="AL92" i="2"/>
  <c r="AK92" i="2"/>
  <c r="AJ92" i="2"/>
  <c r="AI92" i="2"/>
  <c r="AH92" i="2"/>
  <c r="AG92" i="2"/>
  <c r="AF92" i="2"/>
  <c r="AE92" i="2"/>
  <c r="AD92" i="2"/>
  <c r="AB92" i="2"/>
  <c r="AA92" i="2"/>
  <c r="AW91" i="2"/>
  <c r="AV91" i="2"/>
  <c r="AU91" i="2"/>
  <c r="AT91" i="2"/>
  <c r="AS91" i="2"/>
  <c r="AR91" i="2"/>
  <c r="AQ91" i="2"/>
  <c r="AP91" i="2"/>
  <c r="AO91" i="2"/>
  <c r="AN91" i="2"/>
  <c r="AM91" i="2"/>
  <c r="AL91" i="2"/>
  <c r="AK91" i="2"/>
  <c r="AJ91" i="2"/>
  <c r="AI91" i="2"/>
  <c r="AH91" i="2"/>
  <c r="AG91" i="2"/>
  <c r="AF91" i="2"/>
  <c r="AE91" i="2"/>
  <c r="AD91" i="2"/>
  <c r="AB91" i="2"/>
  <c r="AA91" i="2"/>
  <c r="AW90" i="2"/>
  <c r="AV90" i="2"/>
  <c r="AU90" i="2"/>
  <c r="AT90" i="2"/>
  <c r="AS90" i="2"/>
  <c r="AR90" i="2"/>
  <c r="AQ90" i="2"/>
  <c r="AP90" i="2"/>
  <c r="AO90" i="2"/>
  <c r="AN90" i="2"/>
  <c r="AM90" i="2"/>
  <c r="AL90" i="2"/>
  <c r="AK90" i="2"/>
  <c r="AJ90" i="2"/>
  <c r="AI90" i="2"/>
  <c r="AH90" i="2"/>
  <c r="AG90" i="2"/>
  <c r="AF90" i="2"/>
  <c r="AE90" i="2"/>
  <c r="AD90" i="2"/>
  <c r="AB90" i="2"/>
  <c r="AA90" i="2"/>
  <c r="AW89" i="2"/>
  <c r="AV89" i="2"/>
  <c r="AU89" i="2"/>
  <c r="AT89" i="2"/>
  <c r="AS89" i="2"/>
  <c r="AR89" i="2"/>
  <c r="AQ89" i="2"/>
  <c r="AP89" i="2"/>
  <c r="AO89" i="2"/>
  <c r="AN89" i="2"/>
  <c r="AM89" i="2"/>
  <c r="AL89" i="2"/>
  <c r="AK89" i="2"/>
  <c r="AJ89" i="2"/>
  <c r="AI89" i="2"/>
  <c r="AH89" i="2"/>
  <c r="AG89" i="2"/>
  <c r="AF89" i="2"/>
  <c r="AE89" i="2"/>
  <c r="AD89" i="2"/>
  <c r="AB89" i="2"/>
  <c r="AA89" i="2"/>
  <c r="AW88" i="2"/>
  <c r="AV88" i="2"/>
  <c r="AU88" i="2"/>
  <c r="AT88" i="2"/>
  <c r="AS88" i="2"/>
  <c r="AR88" i="2"/>
  <c r="AQ88" i="2"/>
  <c r="AP88" i="2"/>
  <c r="AO88" i="2"/>
  <c r="AN88" i="2"/>
  <c r="AM88" i="2"/>
  <c r="AL88" i="2"/>
  <c r="AK88" i="2"/>
  <c r="AJ88" i="2"/>
  <c r="AI88" i="2"/>
  <c r="AH88" i="2"/>
  <c r="AG88" i="2"/>
  <c r="AF88" i="2"/>
  <c r="AE88" i="2"/>
  <c r="AD88" i="2"/>
  <c r="AB88" i="2"/>
  <c r="AA88" i="2"/>
  <c r="AW87" i="2"/>
  <c r="AV87" i="2"/>
  <c r="AU87" i="2"/>
  <c r="AT87" i="2"/>
  <c r="AS87" i="2"/>
  <c r="AR87" i="2"/>
  <c r="AQ87" i="2"/>
  <c r="AP87" i="2"/>
  <c r="AO87" i="2"/>
  <c r="AN87" i="2"/>
  <c r="AM87" i="2"/>
  <c r="AL87" i="2"/>
  <c r="AK87" i="2"/>
  <c r="AJ87" i="2"/>
  <c r="AI87" i="2"/>
  <c r="AH87" i="2"/>
  <c r="AG87" i="2"/>
  <c r="AF87" i="2"/>
  <c r="AE87" i="2"/>
  <c r="AD87" i="2"/>
  <c r="AB87" i="2"/>
  <c r="AA87" i="2"/>
  <c r="AW86" i="2"/>
  <c r="AV86" i="2"/>
  <c r="AU86" i="2"/>
  <c r="AT86" i="2"/>
  <c r="AS86" i="2"/>
  <c r="AR86" i="2"/>
  <c r="AQ86" i="2"/>
  <c r="AP86" i="2"/>
  <c r="AO86" i="2"/>
  <c r="AN86" i="2"/>
  <c r="AM86" i="2"/>
  <c r="AL86" i="2"/>
  <c r="AK86" i="2"/>
  <c r="AJ86" i="2"/>
  <c r="AI86" i="2"/>
  <c r="AH86" i="2"/>
  <c r="AG86" i="2"/>
  <c r="AF86" i="2"/>
  <c r="AE86" i="2"/>
  <c r="AD86" i="2"/>
  <c r="AB86" i="2"/>
  <c r="AA86" i="2"/>
  <c r="AW85" i="2"/>
  <c r="AV85" i="2"/>
  <c r="AU85" i="2"/>
  <c r="AT85" i="2"/>
  <c r="AS85" i="2"/>
  <c r="AR85" i="2"/>
  <c r="AQ85" i="2"/>
  <c r="AP85" i="2"/>
  <c r="AO85" i="2"/>
  <c r="AN85" i="2"/>
  <c r="AM85" i="2"/>
  <c r="AL85" i="2"/>
  <c r="AK85" i="2"/>
  <c r="AJ85" i="2"/>
  <c r="AI85" i="2"/>
  <c r="AH85" i="2"/>
  <c r="AG85" i="2"/>
  <c r="AF85" i="2"/>
  <c r="AE85" i="2"/>
  <c r="AD85" i="2"/>
  <c r="AB85" i="2"/>
  <c r="AA85" i="2"/>
  <c r="AW84" i="2"/>
  <c r="AV84" i="2"/>
  <c r="AU84" i="2"/>
  <c r="AT84" i="2"/>
  <c r="AS84" i="2"/>
  <c r="AR84" i="2"/>
  <c r="AQ84" i="2"/>
  <c r="AP84" i="2"/>
  <c r="AO84" i="2"/>
  <c r="AN84" i="2"/>
  <c r="AM84" i="2"/>
  <c r="AL84" i="2"/>
  <c r="AK84" i="2"/>
  <c r="AJ84" i="2"/>
  <c r="AI84" i="2"/>
  <c r="AH84" i="2"/>
  <c r="AG84" i="2"/>
  <c r="AF84" i="2"/>
  <c r="AE84" i="2"/>
  <c r="AD84" i="2"/>
  <c r="AB84" i="2"/>
  <c r="AA84" i="2"/>
  <c r="AW83" i="2"/>
  <c r="AV83" i="2"/>
  <c r="AU83" i="2"/>
  <c r="AT83" i="2"/>
  <c r="AS83" i="2"/>
  <c r="AR83" i="2"/>
  <c r="AQ83" i="2"/>
  <c r="AP83" i="2"/>
  <c r="AO83" i="2"/>
  <c r="AN83" i="2"/>
  <c r="AM83" i="2"/>
  <c r="AL83" i="2"/>
  <c r="AK83" i="2"/>
  <c r="AJ83" i="2"/>
  <c r="AI83" i="2"/>
  <c r="AH83" i="2"/>
  <c r="AG83" i="2"/>
  <c r="AF83" i="2"/>
  <c r="AE83" i="2"/>
  <c r="AD83" i="2"/>
  <c r="AB83" i="2"/>
  <c r="AA83" i="2"/>
  <c r="AW82" i="2"/>
  <c r="AV82" i="2"/>
  <c r="AU82" i="2"/>
  <c r="AT82" i="2"/>
  <c r="AS82" i="2"/>
  <c r="AR82" i="2"/>
  <c r="AQ82" i="2"/>
  <c r="AP82" i="2"/>
  <c r="AO82" i="2"/>
  <c r="AN82" i="2"/>
  <c r="AM82" i="2"/>
  <c r="AL82" i="2"/>
  <c r="AK82" i="2"/>
  <c r="AJ82" i="2"/>
  <c r="AI82" i="2"/>
  <c r="AH82" i="2"/>
  <c r="AG82" i="2"/>
  <c r="AF82" i="2"/>
  <c r="AE82" i="2"/>
  <c r="AD82" i="2"/>
  <c r="AB82" i="2"/>
  <c r="AA82" i="2"/>
  <c r="AW81" i="2"/>
  <c r="AV81" i="2"/>
  <c r="AU81" i="2"/>
  <c r="AT81" i="2"/>
  <c r="AS81" i="2"/>
  <c r="AR81" i="2"/>
  <c r="AQ81" i="2"/>
  <c r="AP81" i="2"/>
  <c r="AO81" i="2"/>
  <c r="AN81" i="2"/>
  <c r="AM81" i="2"/>
  <c r="AL81" i="2"/>
  <c r="AK81" i="2"/>
  <c r="AJ81" i="2"/>
  <c r="AI81" i="2"/>
  <c r="AH81" i="2"/>
  <c r="AG81" i="2"/>
  <c r="AF81" i="2"/>
  <c r="AE81" i="2"/>
  <c r="AD81" i="2"/>
  <c r="AB81" i="2"/>
  <c r="AA81" i="2"/>
  <c r="AW80" i="2"/>
  <c r="AV80" i="2"/>
  <c r="AU80" i="2"/>
  <c r="AT80" i="2"/>
  <c r="AS80" i="2"/>
  <c r="AR80" i="2"/>
  <c r="AQ80" i="2"/>
  <c r="AP80" i="2"/>
  <c r="AO80" i="2"/>
  <c r="AN80" i="2"/>
  <c r="AM80" i="2"/>
  <c r="AL80" i="2"/>
  <c r="AK80" i="2"/>
  <c r="AJ80" i="2"/>
  <c r="AI80" i="2"/>
  <c r="AH80" i="2"/>
  <c r="AG80" i="2"/>
  <c r="AF80" i="2"/>
  <c r="AE80" i="2"/>
  <c r="AD80" i="2"/>
  <c r="AB80" i="2"/>
  <c r="AA80" i="2"/>
  <c r="AW79" i="2"/>
  <c r="AV79" i="2"/>
  <c r="AU79" i="2"/>
  <c r="AT79" i="2"/>
  <c r="AS79" i="2"/>
  <c r="AR79" i="2"/>
  <c r="AQ79" i="2"/>
  <c r="AP79" i="2"/>
  <c r="AO79" i="2"/>
  <c r="AN79" i="2"/>
  <c r="AM79" i="2"/>
  <c r="AL79" i="2"/>
  <c r="AK79" i="2"/>
  <c r="AJ79" i="2"/>
  <c r="AI79" i="2"/>
  <c r="AH79" i="2"/>
  <c r="AG79" i="2"/>
  <c r="AF79" i="2"/>
  <c r="AE79" i="2"/>
  <c r="AD79" i="2"/>
  <c r="AB79" i="2"/>
  <c r="AA79" i="2"/>
  <c r="AW78" i="2"/>
  <c r="AV78" i="2"/>
  <c r="AU78" i="2"/>
  <c r="AT78" i="2"/>
  <c r="AS78" i="2"/>
  <c r="AR78" i="2"/>
  <c r="AQ78" i="2"/>
  <c r="AP78" i="2"/>
  <c r="AO78" i="2"/>
  <c r="AN78" i="2"/>
  <c r="AM78" i="2"/>
  <c r="AL78" i="2"/>
  <c r="AK78" i="2"/>
  <c r="AJ78" i="2"/>
  <c r="AI78" i="2"/>
  <c r="AH78" i="2"/>
  <c r="AG78" i="2"/>
  <c r="AF78" i="2"/>
  <c r="AE78" i="2"/>
  <c r="AD78" i="2"/>
  <c r="AB78" i="2"/>
  <c r="AA78" i="2"/>
  <c r="AW77" i="2"/>
  <c r="AV77" i="2"/>
  <c r="AU77" i="2"/>
  <c r="AT77" i="2"/>
  <c r="AS77" i="2"/>
  <c r="AR77" i="2"/>
  <c r="AQ77" i="2"/>
  <c r="AP77" i="2"/>
  <c r="AO77" i="2"/>
  <c r="AN77" i="2"/>
  <c r="AM77" i="2"/>
  <c r="AL77" i="2"/>
  <c r="AK77" i="2"/>
  <c r="AJ77" i="2"/>
  <c r="AI77" i="2"/>
  <c r="AH77" i="2"/>
  <c r="AG77" i="2"/>
  <c r="AF77" i="2"/>
  <c r="AE77" i="2"/>
  <c r="AD77" i="2"/>
  <c r="AB77" i="2"/>
  <c r="AA77" i="2"/>
  <c r="AW76" i="2"/>
  <c r="AV76" i="2"/>
  <c r="AU76" i="2"/>
  <c r="AT76" i="2"/>
  <c r="AS76" i="2"/>
  <c r="AR76" i="2"/>
  <c r="AQ76" i="2"/>
  <c r="AP76" i="2"/>
  <c r="AO76" i="2"/>
  <c r="AN76" i="2"/>
  <c r="AM76" i="2"/>
  <c r="AL76" i="2"/>
  <c r="AK76" i="2"/>
  <c r="AJ76" i="2"/>
  <c r="AI76" i="2"/>
  <c r="AH76" i="2"/>
  <c r="AG76" i="2"/>
  <c r="AF76" i="2"/>
  <c r="AE76" i="2"/>
  <c r="AD76" i="2"/>
  <c r="AB76" i="2"/>
  <c r="AA76" i="2"/>
  <c r="AW75" i="2"/>
  <c r="AV75" i="2"/>
  <c r="AU75" i="2"/>
  <c r="AT75" i="2"/>
  <c r="AS75" i="2"/>
  <c r="AR75" i="2"/>
  <c r="AQ75" i="2"/>
  <c r="AP75" i="2"/>
  <c r="AO75" i="2"/>
  <c r="AN75" i="2"/>
  <c r="AM75" i="2"/>
  <c r="AL75" i="2"/>
  <c r="AK75" i="2"/>
  <c r="AJ75" i="2"/>
  <c r="AI75" i="2"/>
  <c r="AH75" i="2"/>
  <c r="AG75" i="2"/>
  <c r="AF75" i="2"/>
  <c r="AE75" i="2"/>
  <c r="AD75" i="2"/>
  <c r="AB75" i="2"/>
  <c r="AA75" i="2"/>
  <c r="AW74" i="2"/>
  <c r="AV74" i="2"/>
  <c r="AU74" i="2"/>
  <c r="AT74" i="2"/>
  <c r="AS74" i="2"/>
  <c r="AR74" i="2"/>
  <c r="AQ74" i="2"/>
  <c r="AP74" i="2"/>
  <c r="AO74" i="2"/>
  <c r="AN74" i="2"/>
  <c r="AM74" i="2"/>
  <c r="AL74" i="2"/>
  <c r="AK74" i="2"/>
  <c r="AJ74" i="2"/>
  <c r="AI74" i="2"/>
  <c r="AH74" i="2"/>
  <c r="AG74" i="2"/>
  <c r="AF74" i="2"/>
  <c r="AE74" i="2"/>
  <c r="AD74" i="2"/>
  <c r="AB74" i="2"/>
  <c r="AA74" i="2"/>
  <c r="AW73" i="2"/>
  <c r="AV73" i="2"/>
  <c r="AU73" i="2"/>
  <c r="AT73" i="2"/>
  <c r="AS73" i="2"/>
  <c r="AR73" i="2"/>
  <c r="AQ73" i="2"/>
  <c r="AP73" i="2"/>
  <c r="AO73" i="2"/>
  <c r="AN73" i="2"/>
  <c r="AM73" i="2"/>
  <c r="AL73" i="2"/>
  <c r="AK73" i="2"/>
  <c r="AJ73" i="2"/>
  <c r="AI73" i="2"/>
  <c r="AH73" i="2"/>
  <c r="AG73" i="2"/>
  <c r="AF73" i="2"/>
  <c r="AE73" i="2"/>
  <c r="AD73" i="2"/>
  <c r="AB73" i="2"/>
  <c r="AA73" i="2"/>
  <c r="AW72" i="2"/>
  <c r="AV72" i="2"/>
  <c r="AU72" i="2"/>
  <c r="AT72" i="2"/>
  <c r="AS72" i="2"/>
  <c r="AR72" i="2"/>
  <c r="AQ72" i="2"/>
  <c r="AP72" i="2"/>
  <c r="AO72" i="2"/>
  <c r="AN72" i="2"/>
  <c r="AM72" i="2"/>
  <c r="AL72" i="2"/>
  <c r="AK72" i="2"/>
  <c r="AJ72" i="2"/>
  <c r="AI72" i="2"/>
  <c r="AH72" i="2"/>
  <c r="AG72" i="2"/>
  <c r="AF72" i="2"/>
  <c r="AE72" i="2"/>
  <c r="AD72" i="2"/>
  <c r="AB72" i="2"/>
  <c r="AA72" i="2"/>
  <c r="AW71" i="2"/>
  <c r="AV71" i="2"/>
  <c r="AU71" i="2"/>
  <c r="AT71" i="2"/>
  <c r="AS71" i="2"/>
  <c r="AR71" i="2"/>
  <c r="AQ71" i="2"/>
  <c r="AP71" i="2"/>
  <c r="AO71" i="2"/>
  <c r="AN71" i="2"/>
  <c r="AM71" i="2"/>
  <c r="AL71" i="2"/>
  <c r="AK71" i="2"/>
  <c r="AJ71" i="2"/>
  <c r="AI71" i="2"/>
  <c r="AH71" i="2"/>
  <c r="AG71" i="2"/>
  <c r="AF71" i="2"/>
  <c r="AE71" i="2"/>
  <c r="AD71" i="2"/>
  <c r="AB71" i="2"/>
  <c r="AA71" i="2"/>
  <c r="AW70" i="2"/>
  <c r="AV70" i="2"/>
  <c r="AU70" i="2"/>
  <c r="AT70" i="2"/>
  <c r="AS70" i="2"/>
  <c r="AR70" i="2"/>
  <c r="AQ70" i="2"/>
  <c r="AP70" i="2"/>
  <c r="AO70" i="2"/>
  <c r="AN70" i="2"/>
  <c r="AM70" i="2"/>
  <c r="AL70" i="2"/>
  <c r="AK70" i="2"/>
  <c r="AJ70" i="2"/>
  <c r="AI70" i="2"/>
  <c r="AH70" i="2"/>
  <c r="AG70" i="2"/>
  <c r="AF70" i="2"/>
  <c r="AE70" i="2"/>
  <c r="AD70" i="2"/>
  <c r="AB70" i="2"/>
  <c r="AA70" i="2"/>
  <c r="AW69" i="2"/>
  <c r="AV69" i="2"/>
  <c r="AU69" i="2"/>
  <c r="AT69" i="2"/>
  <c r="AS69" i="2"/>
  <c r="AR69" i="2"/>
  <c r="AQ69" i="2"/>
  <c r="AP69" i="2"/>
  <c r="AO69" i="2"/>
  <c r="AN69" i="2"/>
  <c r="AM69" i="2"/>
  <c r="AL69" i="2"/>
  <c r="AK69" i="2"/>
  <c r="AJ69" i="2"/>
  <c r="AI69" i="2"/>
  <c r="AH69" i="2"/>
  <c r="AG69" i="2"/>
  <c r="AF69" i="2"/>
  <c r="AE69" i="2"/>
  <c r="AD69" i="2"/>
  <c r="AB69" i="2"/>
  <c r="AA69" i="2"/>
  <c r="AW68" i="2"/>
  <c r="AV68" i="2"/>
  <c r="AU68" i="2"/>
  <c r="AT68" i="2"/>
  <c r="AS68" i="2"/>
  <c r="AR68" i="2"/>
  <c r="AQ68" i="2"/>
  <c r="AP68" i="2"/>
  <c r="AO68" i="2"/>
  <c r="AN68" i="2"/>
  <c r="AM68" i="2"/>
  <c r="AL68" i="2"/>
  <c r="AK68" i="2"/>
  <c r="AJ68" i="2"/>
  <c r="AI68" i="2"/>
  <c r="AH68" i="2"/>
  <c r="AG68" i="2"/>
  <c r="AF68" i="2"/>
  <c r="AE68" i="2"/>
  <c r="AD68" i="2"/>
  <c r="AB68" i="2"/>
  <c r="AA68" i="2"/>
  <c r="AW67" i="2"/>
  <c r="AV67" i="2"/>
  <c r="AU67" i="2"/>
  <c r="AT67" i="2"/>
  <c r="AS67" i="2"/>
  <c r="AR67" i="2"/>
  <c r="AQ67" i="2"/>
  <c r="AP67" i="2"/>
  <c r="AO67" i="2"/>
  <c r="AN67" i="2"/>
  <c r="AM67" i="2"/>
  <c r="AL67" i="2"/>
  <c r="AK67" i="2"/>
  <c r="AJ67" i="2"/>
  <c r="AI67" i="2"/>
  <c r="AH67" i="2"/>
  <c r="AG67" i="2"/>
  <c r="AF67" i="2"/>
  <c r="AE67" i="2"/>
  <c r="AD67" i="2"/>
  <c r="AB67" i="2"/>
  <c r="AA67" i="2"/>
  <c r="AW66" i="2"/>
  <c r="AV66" i="2"/>
  <c r="AU66" i="2"/>
  <c r="AT66" i="2"/>
  <c r="AS66" i="2"/>
  <c r="AR66" i="2"/>
  <c r="AQ66" i="2"/>
  <c r="AP66" i="2"/>
  <c r="AO66" i="2"/>
  <c r="AN66" i="2"/>
  <c r="AM66" i="2"/>
  <c r="AL66" i="2"/>
  <c r="AK66" i="2"/>
  <c r="AJ66" i="2"/>
  <c r="AI66" i="2"/>
  <c r="AH66" i="2"/>
  <c r="AG66" i="2"/>
  <c r="AF66" i="2"/>
  <c r="AE66" i="2"/>
  <c r="AD66" i="2"/>
  <c r="AB66" i="2"/>
  <c r="AA66" i="2"/>
  <c r="AW65" i="2"/>
  <c r="AV65" i="2"/>
  <c r="AU65" i="2"/>
  <c r="AT65" i="2"/>
  <c r="AS65" i="2"/>
  <c r="AR65" i="2"/>
  <c r="AQ65" i="2"/>
  <c r="AP65" i="2"/>
  <c r="AO65" i="2"/>
  <c r="AN65" i="2"/>
  <c r="AM65" i="2"/>
  <c r="AL65" i="2"/>
  <c r="AK65" i="2"/>
  <c r="AJ65" i="2"/>
  <c r="AI65" i="2"/>
  <c r="AH65" i="2"/>
  <c r="AG65" i="2"/>
  <c r="AF65" i="2"/>
  <c r="AE65" i="2"/>
  <c r="AD65" i="2"/>
  <c r="AB65" i="2"/>
  <c r="AA65" i="2"/>
  <c r="AW64" i="2"/>
  <c r="AV64" i="2"/>
  <c r="AU64" i="2"/>
  <c r="AT64" i="2"/>
  <c r="AS64" i="2"/>
  <c r="AR64" i="2"/>
  <c r="AQ64" i="2"/>
  <c r="AP64" i="2"/>
  <c r="AO64" i="2"/>
  <c r="AN64" i="2"/>
  <c r="AM64" i="2"/>
  <c r="AL64" i="2"/>
  <c r="AK64" i="2"/>
  <c r="AJ64" i="2"/>
  <c r="AI64" i="2"/>
  <c r="AH64" i="2"/>
  <c r="AG64" i="2"/>
  <c r="AF64" i="2"/>
  <c r="AE64" i="2"/>
  <c r="AD64" i="2"/>
  <c r="AB64" i="2"/>
  <c r="AA64" i="2"/>
  <c r="AW63" i="2"/>
  <c r="AV63" i="2"/>
  <c r="AU63" i="2"/>
  <c r="AT63" i="2"/>
  <c r="AS63" i="2"/>
  <c r="AR63" i="2"/>
  <c r="AQ63" i="2"/>
  <c r="AP63" i="2"/>
  <c r="AO63" i="2"/>
  <c r="AN63" i="2"/>
  <c r="AM63" i="2"/>
  <c r="AL63" i="2"/>
  <c r="AK63" i="2"/>
  <c r="AJ63" i="2"/>
  <c r="AI63" i="2"/>
  <c r="AH63" i="2"/>
  <c r="AG63" i="2"/>
  <c r="AF63" i="2"/>
  <c r="AE63" i="2"/>
  <c r="AD63" i="2"/>
  <c r="AB63" i="2"/>
  <c r="AA63" i="2"/>
  <c r="AW62" i="2"/>
  <c r="AV62" i="2"/>
  <c r="AU62" i="2"/>
  <c r="AT62" i="2"/>
  <c r="AS62" i="2"/>
  <c r="AR62" i="2"/>
  <c r="AQ62" i="2"/>
  <c r="AP62" i="2"/>
  <c r="AO62" i="2"/>
  <c r="AN62" i="2"/>
  <c r="AM62" i="2"/>
  <c r="AL62" i="2"/>
  <c r="AK62" i="2"/>
  <c r="AJ62" i="2"/>
  <c r="AI62" i="2"/>
  <c r="AH62" i="2"/>
  <c r="AG62" i="2"/>
  <c r="AF62" i="2"/>
  <c r="AE62" i="2"/>
  <c r="AD62" i="2"/>
  <c r="AB62" i="2"/>
  <c r="AA62" i="2"/>
  <c r="AW61" i="2"/>
  <c r="AV61" i="2"/>
  <c r="AU61" i="2"/>
  <c r="AT61" i="2"/>
  <c r="AS61" i="2"/>
  <c r="AR61" i="2"/>
  <c r="AQ61" i="2"/>
  <c r="AP61" i="2"/>
  <c r="AO61" i="2"/>
  <c r="AN61" i="2"/>
  <c r="AM61" i="2"/>
  <c r="AL61" i="2"/>
  <c r="AK61" i="2"/>
  <c r="AJ61" i="2"/>
  <c r="AI61" i="2"/>
  <c r="AH61" i="2"/>
  <c r="AG61" i="2"/>
  <c r="AF61" i="2"/>
  <c r="AE61" i="2"/>
  <c r="AD61" i="2"/>
  <c r="AB61" i="2"/>
  <c r="AA61" i="2"/>
  <c r="AW60" i="2"/>
  <c r="AV60" i="2"/>
  <c r="AU60" i="2"/>
  <c r="AT60" i="2"/>
  <c r="AS60" i="2"/>
  <c r="AR60" i="2"/>
  <c r="AQ60" i="2"/>
  <c r="AP60" i="2"/>
  <c r="AO60" i="2"/>
  <c r="AN60" i="2"/>
  <c r="AM60" i="2"/>
  <c r="AL60" i="2"/>
  <c r="AK60" i="2"/>
  <c r="AJ60" i="2"/>
  <c r="AI60" i="2"/>
  <c r="AH60" i="2"/>
  <c r="AG60" i="2"/>
  <c r="AF60" i="2"/>
  <c r="AE60" i="2"/>
  <c r="AD60" i="2"/>
  <c r="AB60" i="2"/>
  <c r="AA60" i="2"/>
  <c r="AW59" i="2"/>
  <c r="AV59" i="2"/>
  <c r="AU59" i="2"/>
  <c r="AT59" i="2"/>
  <c r="AS59" i="2"/>
  <c r="AR59" i="2"/>
  <c r="AQ59" i="2"/>
  <c r="AP59" i="2"/>
  <c r="AO59" i="2"/>
  <c r="AN59" i="2"/>
  <c r="AM59" i="2"/>
  <c r="AL59" i="2"/>
  <c r="AK59" i="2"/>
  <c r="AJ59" i="2"/>
  <c r="AI59" i="2"/>
  <c r="AH59" i="2"/>
  <c r="AG59" i="2"/>
  <c r="AF59" i="2"/>
  <c r="AE59" i="2"/>
  <c r="AD59" i="2"/>
  <c r="AB59" i="2"/>
  <c r="AA59" i="2"/>
  <c r="AW58" i="2"/>
  <c r="AV58" i="2"/>
  <c r="AU58" i="2"/>
  <c r="AT58" i="2"/>
  <c r="AS58" i="2"/>
  <c r="AR58" i="2"/>
  <c r="AQ58" i="2"/>
  <c r="AP58" i="2"/>
  <c r="AO58" i="2"/>
  <c r="AN58" i="2"/>
  <c r="AM58" i="2"/>
  <c r="AL58" i="2"/>
  <c r="AK58" i="2"/>
  <c r="AJ58" i="2"/>
  <c r="AI58" i="2"/>
  <c r="AH58" i="2"/>
  <c r="AG58" i="2"/>
  <c r="AF58" i="2"/>
  <c r="AE58" i="2"/>
  <c r="AD58" i="2"/>
  <c r="AB58" i="2"/>
  <c r="AA58" i="2"/>
  <c r="AW57" i="2"/>
  <c r="AV57" i="2"/>
  <c r="AU57" i="2"/>
  <c r="AT57" i="2"/>
  <c r="AS57" i="2"/>
  <c r="AR57" i="2"/>
  <c r="AQ57" i="2"/>
  <c r="AP57" i="2"/>
  <c r="AO57" i="2"/>
  <c r="AN57" i="2"/>
  <c r="AM57" i="2"/>
  <c r="AL57" i="2"/>
  <c r="AK57" i="2"/>
  <c r="AJ57" i="2"/>
  <c r="AI57" i="2"/>
  <c r="AH57" i="2"/>
  <c r="AG57" i="2"/>
  <c r="AF57" i="2"/>
  <c r="AE57" i="2"/>
  <c r="AD57" i="2"/>
  <c r="AB57" i="2"/>
  <c r="AA57" i="2"/>
  <c r="AW56" i="2"/>
  <c r="AV56" i="2"/>
  <c r="AU56" i="2"/>
  <c r="AT56" i="2"/>
  <c r="AS56" i="2"/>
  <c r="AR56" i="2"/>
  <c r="AQ56" i="2"/>
  <c r="AP56" i="2"/>
  <c r="AO56" i="2"/>
  <c r="AN56" i="2"/>
  <c r="AM56" i="2"/>
  <c r="AL56" i="2"/>
  <c r="AK56" i="2"/>
  <c r="AJ56" i="2"/>
  <c r="AI56" i="2"/>
  <c r="AH56" i="2"/>
  <c r="AG56" i="2"/>
  <c r="AF56" i="2"/>
  <c r="AE56" i="2"/>
  <c r="AD56" i="2"/>
  <c r="AB56" i="2"/>
  <c r="AA56" i="2"/>
  <c r="AW55" i="2"/>
  <c r="AV55" i="2"/>
  <c r="AU55" i="2"/>
  <c r="AT55" i="2"/>
  <c r="AS55" i="2"/>
  <c r="AR55" i="2"/>
  <c r="AQ55" i="2"/>
  <c r="AP55" i="2"/>
  <c r="AO55" i="2"/>
  <c r="AN55" i="2"/>
  <c r="AM55" i="2"/>
  <c r="AL55" i="2"/>
  <c r="AK55" i="2"/>
  <c r="AJ55" i="2"/>
  <c r="AI55" i="2"/>
  <c r="AH55" i="2"/>
  <c r="AG55" i="2"/>
  <c r="AF55" i="2"/>
  <c r="AE55" i="2"/>
  <c r="AD55" i="2"/>
  <c r="AB55" i="2"/>
  <c r="AA55" i="2"/>
  <c r="AW54" i="2"/>
  <c r="AV54" i="2"/>
  <c r="AU54" i="2"/>
  <c r="AT54" i="2"/>
  <c r="AS54" i="2"/>
  <c r="AR54" i="2"/>
  <c r="AQ54" i="2"/>
  <c r="AP54" i="2"/>
  <c r="AO54" i="2"/>
  <c r="AN54" i="2"/>
  <c r="AM54" i="2"/>
  <c r="AL54" i="2"/>
  <c r="AK54" i="2"/>
  <c r="AJ54" i="2"/>
  <c r="AI54" i="2"/>
  <c r="AH54" i="2"/>
  <c r="AG54" i="2"/>
  <c r="AF54" i="2"/>
  <c r="AE54" i="2"/>
  <c r="AD54" i="2"/>
  <c r="AB54" i="2"/>
  <c r="AA54" i="2"/>
  <c r="AW53" i="2"/>
  <c r="AV53" i="2"/>
  <c r="AU53" i="2"/>
  <c r="AT53" i="2"/>
  <c r="AS53" i="2"/>
  <c r="AR53" i="2"/>
  <c r="AQ53" i="2"/>
  <c r="AP53" i="2"/>
  <c r="AO53" i="2"/>
  <c r="AN53" i="2"/>
  <c r="AM53" i="2"/>
  <c r="AL53" i="2"/>
  <c r="AK53" i="2"/>
  <c r="AJ53" i="2"/>
  <c r="AI53" i="2"/>
  <c r="AH53" i="2"/>
  <c r="AG53" i="2"/>
  <c r="AF53" i="2"/>
  <c r="AE53" i="2"/>
  <c r="AD53" i="2"/>
  <c r="AB53" i="2"/>
  <c r="AA53" i="2"/>
  <c r="AW52" i="2"/>
  <c r="AV52" i="2"/>
  <c r="AU52" i="2"/>
  <c r="AT52" i="2"/>
  <c r="AS52" i="2"/>
  <c r="AR52" i="2"/>
  <c r="AQ52" i="2"/>
  <c r="AP52" i="2"/>
  <c r="AO52" i="2"/>
  <c r="AN52" i="2"/>
  <c r="AM52" i="2"/>
  <c r="AL52" i="2"/>
  <c r="AK52" i="2"/>
  <c r="AJ52" i="2"/>
  <c r="AI52" i="2"/>
  <c r="AH52" i="2"/>
  <c r="AG52" i="2"/>
  <c r="AF52" i="2"/>
  <c r="AE52" i="2"/>
  <c r="AD52" i="2"/>
  <c r="AB52" i="2"/>
  <c r="AA52" i="2"/>
  <c r="AW51" i="2"/>
  <c r="AV51" i="2"/>
  <c r="AU51" i="2"/>
  <c r="AT51" i="2"/>
  <c r="AS51" i="2"/>
  <c r="AR51" i="2"/>
  <c r="AQ51" i="2"/>
  <c r="AP51" i="2"/>
  <c r="AO51" i="2"/>
  <c r="AN51" i="2"/>
  <c r="AM51" i="2"/>
  <c r="AL51" i="2"/>
  <c r="AK51" i="2"/>
  <c r="AJ51" i="2"/>
  <c r="AI51" i="2"/>
  <c r="AH51" i="2"/>
  <c r="AG51" i="2"/>
  <c r="AF51" i="2"/>
  <c r="AE51" i="2"/>
  <c r="AD51" i="2"/>
  <c r="AB51" i="2"/>
  <c r="AA51" i="2"/>
  <c r="AW50" i="2"/>
  <c r="AV50" i="2"/>
  <c r="AU50" i="2"/>
  <c r="AT50" i="2"/>
  <c r="AS50" i="2"/>
  <c r="AR50" i="2"/>
  <c r="AQ50" i="2"/>
  <c r="AP50" i="2"/>
  <c r="AO50" i="2"/>
  <c r="AN50" i="2"/>
  <c r="AM50" i="2"/>
  <c r="AL50" i="2"/>
  <c r="AK50" i="2"/>
  <c r="AJ50" i="2"/>
  <c r="AI50" i="2"/>
  <c r="AH50" i="2"/>
  <c r="AG50" i="2"/>
  <c r="AF50" i="2"/>
  <c r="AE50" i="2"/>
  <c r="AD50" i="2"/>
  <c r="AB50" i="2"/>
  <c r="AA50" i="2"/>
  <c r="AW49" i="2"/>
  <c r="AV49" i="2"/>
  <c r="AU49" i="2"/>
  <c r="AT49" i="2"/>
  <c r="AS49" i="2"/>
  <c r="AR49" i="2"/>
  <c r="AQ49" i="2"/>
  <c r="AP49" i="2"/>
  <c r="AO49" i="2"/>
  <c r="AN49" i="2"/>
  <c r="AM49" i="2"/>
  <c r="AL49" i="2"/>
  <c r="AK49" i="2"/>
  <c r="AJ49" i="2"/>
  <c r="AI49" i="2"/>
  <c r="AH49" i="2"/>
  <c r="AG49" i="2"/>
  <c r="AF49" i="2"/>
  <c r="AE49" i="2"/>
  <c r="AD49" i="2"/>
  <c r="AB49" i="2"/>
  <c r="AA49" i="2"/>
  <c r="AW48" i="2"/>
  <c r="AV48" i="2"/>
  <c r="AU48" i="2"/>
  <c r="AT48" i="2"/>
  <c r="AS48" i="2"/>
  <c r="AR48" i="2"/>
  <c r="AQ48" i="2"/>
  <c r="AP48" i="2"/>
  <c r="AO48" i="2"/>
  <c r="AN48" i="2"/>
  <c r="AM48" i="2"/>
  <c r="AL48" i="2"/>
  <c r="AK48" i="2"/>
  <c r="AJ48" i="2"/>
  <c r="AI48" i="2"/>
  <c r="AH48" i="2"/>
  <c r="AG48" i="2"/>
  <c r="AF48" i="2"/>
  <c r="AE48" i="2"/>
  <c r="AD48" i="2"/>
  <c r="AB48" i="2"/>
  <c r="AA48" i="2"/>
  <c r="AW47" i="2"/>
  <c r="AV47" i="2"/>
  <c r="AU47" i="2"/>
  <c r="AT47" i="2"/>
  <c r="AS47" i="2"/>
  <c r="AR47" i="2"/>
  <c r="AQ47" i="2"/>
  <c r="AP47" i="2"/>
  <c r="AO47" i="2"/>
  <c r="AN47" i="2"/>
  <c r="AM47" i="2"/>
  <c r="AL47" i="2"/>
  <c r="AK47" i="2"/>
  <c r="AJ47" i="2"/>
  <c r="AI47" i="2"/>
  <c r="AH47" i="2"/>
  <c r="AG47" i="2"/>
  <c r="AF47" i="2"/>
  <c r="AE47" i="2"/>
  <c r="AD47" i="2"/>
  <c r="AB47" i="2"/>
  <c r="AA47" i="2"/>
  <c r="AW46" i="2"/>
  <c r="AV46" i="2"/>
  <c r="AU46" i="2"/>
  <c r="AT46" i="2"/>
  <c r="AS46" i="2"/>
  <c r="AR46" i="2"/>
  <c r="AQ46" i="2"/>
  <c r="AP46" i="2"/>
  <c r="AO46" i="2"/>
  <c r="AN46" i="2"/>
  <c r="AM46" i="2"/>
  <c r="AL46" i="2"/>
  <c r="AK46" i="2"/>
  <c r="AJ46" i="2"/>
  <c r="AI46" i="2"/>
  <c r="AH46" i="2"/>
  <c r="AG46" i="2"/>
  <c r="AF46" i="2"/>
  <c r="AE46" i="2"/>
  <c r="AD46" i="2"/>
  <c r="AB46" i="2"/>
  <c r="AA46" i="2"/>
  <c r="AW45" i="2"/>
  <c r="AV45" i="2"/>
  <c r="AU45" i="2"/>
  <c r="AT45" i="2"/>
  <c r="AS45" i="2"/>
  <c r="AR45" i="2"/>
  <c r="AQ45" i="2"/>
  <c r="AP45" i="2"/>
  <c r="AO45" i="2"/>
  <c r="AN45" i="2"/>
  <c r="AM45" i="2"/>
  <c r="AL45" i="2"/>
  <c r="AK45" i="2"/>
  <c r="AJ45" i="2"/>
  <c r="AI45" i="2"/>
  <c r="AH45" i="2"/>
  <c r="AG45" i="2"/>
  <c r="AF45" i="2"/>
  <c r="AE45" i="2"/>
  <c r="AD45" i="2"/>
  <c r="AB45" i="2"/>
  <c r="AA45" i="2"/>
  <c r="AW44" i="2"/>
  <c r="AV44" i="2"/>
  <c r="AU44" i="2"/>
  <c r="AT44" i="2"/>
  <c r="AS44" i="2"/>
  <c r="AR44" i="2"/>
  <c r="AQ44" i="2"/>
  <c r="AP44" i="2"/>
  <c r="AO44" i="2"/>
  <c r="AN44" i="2"/>
  <c r="AM44" i="2"/>
  <c r="AL44" i="2"/>
  <c r="AK44" i="2"/>
  <c r="AJ44" i="2"/>
  <c r="AI44" i="2"/>
  <c r="AH44" i="2"/>
  <c r="AG44" i="2"/>
  <c r="AF44" i="2"/>
  <c r="AE44" i="2"/>
  <c r="AD44" i="2"/>
  <c r="AB44" i="2"/>
  <c r="AA44" i="2"/>
  <c r="AW43" i="2"/>
  <c r="AV43" i="2"/>
  <c r="AU43" i="2"/>
  <c r="AT43" i="2"/>
  <c r="AS43" i="2"/>
  <c r="AR43" i="2"/>
  <c r="AQ43" i="2"/>
  <c r="AP43" i="2"/>
  <c r="AO43" i="2"/>
  <c r="AN43" i="2"/>
  <c r="AM43" i="2"/>
  <c r="AL43" i="2"/>
  <c r="AK43" i="2"/>
  <c r="AJ43" i="2"/>
  <c r="AI43" i="2"/>
  <c r="AH43" i="2"/>
  <c r="AG43" i="2"/>
  <c r="AF43" i="2"/>
  <c r="AE43" i="2"/>
  <c r="AD43" i="2"/>
  <c r="AB43" i="2"/>
  <c r="AA43" i="2"/>
  <c r="AW42" i="2"/>
  <c r="AV42" i="2"/>
  <c r="AU42" i="2"/>
  <c r="AT42" i="2"/>
  <c r="AS42" i="2"/>
  <c r="AR42" i="2"/>
  <c r="AQ42" i="2"/>
  <c r="AP42" i="2"/>
  <c r="AO42" i="2"/>
  <c r="AN42" i="2"/>
  <c r="AM42" i="2"/>
  <c r="AL42" i="2"/>
  <c r="AK42" i="2"/>
  <c r="AJ42" i="2"/>
  <c r="AI42" i="2"/>
  <c r="AH42" i="2"/>
  <c r="AG42" i="2"/>
  <c r="AF42" i="2"/>
  <c r="AE42" i="2"/>
  <c r="AD42" i="2"/>
  <c r="AB42" i="2"/>
  <c r="AA42" i="2"/>
  <c r="AW41" i="2"/>
  <c r="AV41" i="2"/>
  <c r="AU41" i="2"/>
  <c r="AT41" i="2"/>
  <c r="AS41" i="2"/>
  <c r="AR41" i="2"/>
  <c r="AQ41" i="2"/>
  <c r="AP41" i="2"/>
  <c r="AO41" i="2"/>
  <c r="AN41" i="2"/>
  <c r="AM41" i="2"/>
  <c r="AL41" i="2"/>
  <c r="AK41" i="2"/>
  <c r="AJ41" i="2"/>
  <c r="AI41" i="2"/>
  <c r="AH41" i="2"/>
  <c r="AG41" i="2"/>
  <c r="AF41" i="2"/>
  <c r="AE41" i="2"/>
  <c r="AD41" i="2"/>
  <c r="AB41" i="2"/>
  <c r="AA41" i="2"/>
  <c r="AW40" i="2"/>
  <c r="AV40" i="2"/>
  <c r="AU40" i="2"/>
  <c r="AT40" i="2"/>
  <c r="AS40" i="2"/>
  <c r="AR40" i="2"/>
  <c r="AQ40" i="2"/>
  <c r="AP40" i="2"/>
  <c r="AO40" i="2"/>
  <c r="AN40" i="2"/>
  <c r="AM40" i="2"/>
  <c r="AL40" i="2"/>
  <c r="AK40" i="2"/>
  <c r="AJ40" i="2"/>
  <c r="AI40" i="2"/>
  <c r="AH40" i="2"/>
  <c r="AG40" i="2"/>
  <c r="AF40" i="2"/>
  <c r="AE40" i="2"/>
  <c r="AD40" i="2"/>
  <c r="AB40" i="2"/>
  <c r="AA40" i="2"/>
  <c r="AW39" i="2"/>
  <c r="AV39" i="2"/>
  <c r="AU39" i="2"/>
  <c r="AT39" i="2"/>
  <c r="AS39" i="2"/>
  <c r="AR39" i="2"/>
  <c r="AQ39" i="2"/>
  <c r="AP39" i="2"/>
  <c r="AO39" i="2"/>
  <c r="AN39" i="2"/>
  <c r="AM39" i="2"/>
  <c r="AL39" i="2"/>
  <c r="AK39" i="2"/>
  <c r="AJ39" i="2"/>
  <c r="AI39" i="2"/>
  <c r="AH39" i="2"/>
  <c r="AG39" i="2"/>
  <c r="AF39" i="2"/>
  <c r="AE39" i="2"/>
  <c r="AD39" i="2"/>
  <c r="AB39" i="2"/>
  <c r="AA39" i="2"/>
  <c r="AW38" i="2"/>
  <c r="AV38" i="2"/>
  <c r="AU38" i="2"/>
  <c r="AT38" i="2"/>
  <c r="AS38" i="2"/>
  <c r="AR38" i="2"/>
  <c r="AQ38" i="2"/>
  <c r="AP38" i="2"/>
  <c r="AO38" i="2"/>
  <c r="AN38" i="2"/>
  <c r="AM38" i="2"/>
  <c r="AL38" i="2"/>
  <c r="AK38" i="2"/>
  <c r="AJ38" i="2"/>
  <c r="AI38" i="2"/>
  <c r="AH38" i="2"/>
  <c r="AG38" i="2"/>
  <c r="AF38" i="2"/>
  <c r="AE38" i="2"/>
  <c r="AD38" i="2"/>
  <c r="AB38" i="2"/>
  <c r="AA38" i="2"/>
  <c r="AW37" i="2"/>
  <c r="AV37" i="2"/>
  <c r="AU37" i="2"/>
  <c r="AT37" i="2"/>
  <c r="AS37" i="2"/>
  <c r="AR37" i="2"/>
  <c r="AQ37" i="2"/>
  <c r="AP37" i="2"/>
  <c r="AO37" i="2"/>
  <c r="AN37" i="2"/>
  <c r="AM37" i="2"/>
  <c r="AL37" i="2"/>
  <c r="AK37" i="2"/>
  <c r="AJ37" i="2"/>
  <c r="AI37" i="2"/>
  <c r="AH37" i="2"/>
  <c r="AG37" i="2"/>
  <c r="AF37" i="2"/>
  <c r="AE37" i="2"/>
  <c r="AD37" i="2"/>
  <c r="AB37" i="2"/>
  <c r="AA37" i="2"/>
  <c r="AW36" i="2"/>
  <c r="AV36" i="2"/>
  <c r="AU36" i="2"/>
  <c r="AT36" i="2"/>
  <c r="AS36" i="2"/>
  <c r="AR36" i="2"/>
  <c r="AQ36" i="2"/>
  <c r="AP36" i="2"/>
  <c r="AO36" i="2"/>
  <c r="AN36" i="2"/>
  <c r="AM36" i="2"/>
  <c r="AL36" i="2"/>
  <c r="AK36" i="2"/>
  <c r="AJ36" i="2"/>
  <c r="AI36" i="2"/>
  <c r="AH36" i="2"/>
  <c r="AG36" i="2"/>
  <c r="AF36" i="2"/>
  <c r="AE36" i="2"/>
  <c r="AD36" i="2"/>
  <c r="AB36" i="2"/>
  <c r="AA36" i="2"/>
  <c r="AW35" i="2"/>
  <c r="AV35" i="2"/>
  <c r="AU35" i="2"/>
  <c r="AT35" i="2"/>
  <c r="AS35" i="2"/>
  <c r="AR35" i="2"/>
  <c r="AQ35" i="2"/>
  <c r="AP35" i="2"/>
  <c r="AO35" i="2"/>
  <c r="AN35" i="2"/>
  <c r="AM35" i="2"/>
  <c r="AL35" i="2"/>
  <c r="AK35" i="2"/>
  <c r="AJ35" i="2"/>
  <c r="AI35" i="2"/>
  <c r="AH35" i="2"/>
  <c r="AG35" i="2"/>
  <c r="AF35" i="2"/>
  <c r="AE35" i="2"/>
  <c r="AD35" i="2"/>
  <c r="AB35" i="2"/>
  <c r="AA35" i="2"/>
  <c r="AW34" i="2"/>
  <c r="AV34" i="2"/>
  <c r="AU34" i="2"/>
  <c r="AT34" i="2"/>
  <c r="AS34" i="2"/>
  <c r="AR34" i="2"/>
  <c r="AQ34" i="2"/>
  <c r="AP34" i="2"/>
  <c r="AO34" i="2"/>
  <c r="AN34" i="2"/>
  <c r="AM34" i="2"/>
  <c r="AL34" i="2"/>
  <c r="AK34" i="2"/>
  <c r="AJ34" i="2"/>
  <c r="AI34" i="2"/>
  <c r="AH34" i="2"/>
  <c r="AG34" i="2"/>
  <c r="AF34" i="2"/>
  <c r="AE34" i="2"/>
  <c r="AD34" i="2"/>
  <c r="AB34" i="2"/>
  <c r="AA34" i="2"/>
  <c r="AW33" i="2"/>
  <c r="AV33" i="2"/>
  <c r="AU33" i="2"/>
  <c r="AT33" i="2"/>
  <c r="AS33" i="2"/>
  <c r="AR33" i="2"/>
  <c r="AQ33" i="2"/>
  <c r="AP33" i="2"/>
  <c r="AO33" i="2"/>
  <c r="AN33" i="2"/>
  <c r="AM33" i="2"/>
  <c r="AL33" i="2"/>
  <c r="AK33" i="2"/>
  <c r="AJ33" i="2"/>
  <c r="AI33" i="2"/>
  <c r="AH33" i="2"/>
  <c r="AG33" i="2"/>
  <c r="AF33" i="2"/>
  <c r="AE33" i="2"/>
  <c r="AD33" i="2"/>
  <c r="AB33" i="2"/>
  <c r="AA33" i="2"/>
  <c r="AW32" i="2"/>
  <c r="AV32" i="2"/>
  <c r="AU32" i="2"/>
  <c r="AT32" i="2"/>
  <c r="AS32" i="2"/>
  <c r="AR32" i="2"/>
  <c r="AQ32" i="2"/>
  <c r="AP32" i="2"/>
  <c r="AO32" i="2"/>
  <c r="AN32" i="2"/>
  <c r="AM32" i="2"/>
  <c r="AL32" i="2"/>
  <c r="AK32" i="2"/>
  <c r="AJ32" i="2"/>
  <c r="AI32" i="2"/>
  <c r="AH32" i="2"/>
  <c r="AG32" i="2"/>
  <c r="AF32" i="2"/>
  <c r="AE32" i="2"/>
  <c r="AD32" i="2"/>
  <c r="AB32" i="2"/>
  <c r="AA32" i="2"/>
  <c r="AW31" i="2"/>
  <c r="AV31" i="2"/>
  <c r="AU31" i="2"/>
  <c r="AT31" i="2"/>
  <c r="AS31" i="2"/>
  <c r="AR31" i="2"/>
  <c r="AQ31" i="2"/>
  <c r="AP31" i="2"/>
  <c r="AO31" i="2"/>
  <c r="AN31" i="2"/>
  <c r="AM31" i="2"/>
  <c r="AL31" i="2"/>
  <c r="AK31" i="2"/>
  <c r="AJ31" i="2"/>
  <c r="AI31" i="2"/>
  <c r="AH31" i="2"/>
  <c r="AG31" i="2"/>
  <c r="AF31" i="2"/>
  <c r="AE31" i="2"/>
  <c r="AD31" i="2"/>
  <c r="AB31" i="2"/>
  <c r="AA31" i="2"/>
  <c r="AW30" i="2"/>
  <c r="AV30" i="2"/>
  <c r="AU30" i="2"/>
  <c r="AT30" i="2"/>
  <c r="AS30" i="2"/>
  <c r="AR30" i="2"/>
  <c r="AQ30" i="2"/>
  <c r="AP30" i="2"/>
  <c r="AO30" i="2"/>
  <c r="AN30" i="2"/>
  <c r="AM30" i="2"/>
  <c r="AL30" i="2"/>
  <c r="AK30" i="2"/>
  <c r="AJ30" i="2"/>
  <c r="AI30" i="2"/>
  <c r="AH30" i="2"/>
  <c r="AG30" i="2"/>
  <c r="AF30" i="2"/>
  <c r="AE30" i="2"/>
  <c r="AD30" i="2"/>
  <c r="AB30" i="2"/>
  <c r="AA30" i="2"/>
  <c r="AW29" i="2"/>
  <c r="AV29" i="2"/>
  <c r="AU29" i="2"/>
  <c r="AT29" i="2"/>
  <c r="AS29" i="2"/>
  <c r="AR29" i="2"/>
  <c r="AQ29" i="2"/>
  <c r="AP29" i="2"/>
  <c r="AO29" i="2"/>
  <c r="AN29" i="2"/>
  <c r="AM29" i="2"/>
  <c r="AL29" i="2"/>
  <c r="AK29" i="2"/>
  <c r="AJ29" i="2"/>
  <c r="AI29" i="2"/>
  <c r="AH29" i="2"/>
  <c r="AG29" i="2"/>
  <c r="AF29" i="2"/>
  <c r="AD29" i="2"/>
  <c r="AB29" i="2"/>
  <c r="AA29" i="2"/>
  <c r="AW28" i="2"/>
  <c r="AV28" i="2"/>
  <c r="AU28" i="2"/>
  <c r="AT28" i="2"/>
  <c r="AS28" i="2"/>
  <c r="AR28" i="2"/>
  <c r="AQ28" i="2"/>
  <c r="AP28" i="2"/>
  <c r="AO28" i="2"/>
  <c r="AN28" i="2"/>
  <c r="AM28" i="2"/>
  <c r="AL28" i="2"/>
  <c r="AK28" i="2"/>
  <c r="AJ28" i="2"/>
  <c r="AI28" i="2"/>
  <c r="AH28" i="2"/>
  <c r="AG28" i="2"/>
  <c r="AF28" i="2"/>
  <c r="AE28" i="2"/>
  <c r="AD28" i="2"/>
  <c r="AB28" i="2"/>
  <c r="AA28" i="2"/>
  <c r="AW27" i="2"/>
  <c r="AV27" i="2"/>
  <c r="AU27" i="2"/>
  <c r="AT27" i="2"/>
  <c r="AS27" i="2"/>
  <c r="AR27" i="2"/>
  <c r="AQ27" i="2"/>
  <c r="AP27" i="2"/>
  <c r="AO27" i="2"/>
  <c r="AN27" i="2"/>
  <c r="AM27" i="2"/>
  <c r="AL27" i="2"/>
  <c r="AK27" i="2"/>
  <c r="AJ27" i="2"/>
  <c r="AI27" i="2"/>
  <c r="AH27" i="2"/>
  <c r="AG27" i="2"/>
  <c r="AF27" i="2"/>
  <c r="AE27" i="2"/>
  <c r="AD27" i="2"/>
  <c r="AB27" i="2"/>
  <c r="AA27" i="2"/>
  <c r="M7" i="5" l="1"/>
  <c r="M8" i="5"/>
  <c r="L9" i="5"/>
  <c r="L11" i="5" s="1"/>
  <c r="AB14" i="2"/>
  <c r="AC8" i="2" s="1"/>
  <c r="AB12" i="2"/>
  <c r="AB13" i="2"/>
  <c r="AB11" i="2"/>
  <c r="M10" i="5" l="1"/>
  <c r="H6" i="5"/>
  <c r="M11" i="5"/>
  <c r="M9" i="5"/>
  <c r="AB15" i="2"/>
  <c r="AA8" i="2" s="1"/>
  <c r="AC12" i="2"/>
  <c r="AC11" i="2"/>
  <c r="AC15" i="2" l="1"/>
  <c r="AC13" i="2"/>
  <c r="AC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B1" authorId="0" shapeId="0" xr:uid="{6BF0FE8F-CBD0-42AF-B500-73475BC13DC4}">
      <text>
        <r>
          <rPr>
            <b/>
            <vertAlign val="superscript"/>
            <sz val="9"/>
            <rFont val="Tahoma"/>
            <family val="2"/>
          </rPr>
          <t>Insert Date</t>
        </r>
        <r>
          <rPr>
            <vertAlign val="superscript"/>
            <sz val="9"/>
            <rFont val="Tahoma"/>
            <family val="2"/>
          </rPr>
          <t xml:space="preserve">
(ctrl + ;) is a useful keyboard shortcut to enter today's date.</t>
        </r>
      </text>
    </comment>
    <comment ref="I9" authorId="0" shapeId="0" xr:uid="{F9E96B01-A211-43DC-9CF1-056DF081D8BC}">
      <text>
        <r>
          <rPr>
            <b/>
            <vertAlign val="superscript"/>
            <sz val="8"/>
            <rFont val="Tahoma"/>
            <family val="2"/>
          </rPr>
          <t xml:space="preserve">Regulation Part
</t>
        </r>
        <r>
          <rPr>
            <vertAlign val="superscript"/>
            <sz val="8"/>
            <rFont val="Tahoma"/>
            <family val="2"/>
          </rPr>
          <t xml:space="preserve">Select Yes or no from drop down
</t>
        </r>
      </text>
    </comment>
    <comment ref="S11" authorId="1" shapeId="0" xr:uid="{00000000-0006-0000-0100-000001000000}">
      <text>
        <r>
          <rPr>
            <b/>
            <vertAlign val="superscript"/>
            <sz val="9"/>
            <rFont val="Tahoma"/>
            <family val="2"/>
          </rPr>
          <t>Lot Number/Part Marking</t>
        </r>
        <r>
          <rPr>
            <vertAlign val="superscript"/>
            <sz val="9"/>
            <rFont val="Tahoma"/>
            <family val="2"/>
          </rPr>
          <t xml:space="preserve">
factory part mark yes/no
if yes what is part mark DC #</t>
        </r>
      </text>
    </comment>
    <comment ref="AB11" authorId="0" shapeId="0" xr:uid="{5C6B9D96-6189-4F2B-A56C-1BAB1C1972CE}">
      <text>
        <r>
          <rPr>
            <b/>
            <vertAlign val="superscript"/>
            <sz val="9"/>
            <rFont val="Tahoma"/>
            <family val="2"/>
          </rPr>
          <t>Point Counters</t>
        </r>
        <r>
          <rPr>
            <vertAlign val="superscript"/>
            <sz val="9"/>
            <rFont val="Tahoma"/>
            <family val="2"/>
          </rPr>
          <t xml:space="preserve">
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S13" authorId="1" shapeId="0" xr:uid="{00000000-0006-0000-0100-000002000000}">
      <text>
        <r>
          <rPr>
            <b/>
            <vertAlign val="superscript"/>
            <sz val="9"/>
            <rFont val="Tahoma"/>
            <family val="2"/>
          </rPr>
          <t xml:space="preserve">Prototype- </t>
        </r>
        <r>
          <rPr>
            <vertAlign val="superscript"/>
            <sz val="9"/>
            <rFont val="Tahoma"/>
            <family val="2"/>
          </rPr>
          <t>part not produced on MP tool.  Prototype tooling is temporary tooling not intended for MP use.</t>
        </r>
        <r>
          <rPr>
            <b/>
            <vertAlign val="superscript"/>
            <sz val="9"/>
            <rFont val="Tahoma"/>
            <family val="2"/>
          </rPr>
          <t xml:space="preserve">
T1- </t>
        </r>
        <r>
          <rPr>
            <vertAlign val="superscript"/>
            <sz val="9"/>
            <rFont val="Tahoma"/>
            <family val="2"/>
          </rPr>
          <t>Produce with MP tool.</t>
        </r>
        <r>
          <rPr>
            <b/>
            <vertAlign val="superscript"/>
            <sz val="9"/>
            <rFont val="Tahoma"/>
            <family val="2"/>
          </rPr>
          <t xml:space="preserve">
T2- </t>
        </r>
        <r>
          <rPr>
            <vertAlign val="superscript"/>
            <sz val="9"/>
            <rFont val="Tahoma"/>
            <family val="2"/>
          </rPr>
          <t>Produce with MP tool for all processes</t>
        </r>
        <r>
          <rPr>
            <b/>
            <vertAlign val="superscript"/>
            <sz val="9"/>
            <rFont val="Tahoma"/>
            <family val="2"/>
          </rPr>
          <t xml:space="preserve">
T3- </t>
        </r>
        <r>
          <rPr>
            <vertAlign val="superscript"/>
            <sz val="9"/>
            <rFont val="Tahoma"/>
            <family val="2"/>
          </rPr>
          <t>Performance is equivalent to MP and enables start of PV test. Enable a Texture-Go for texture parts.</t>
        </r>
        <r>
          <rPr>
            <b/>
            <vertAlign val="superscript"/>
            <sz val="9"/>
            <rFont val="Tahoma"/>
            <family val="2"/>
          </rPr>
          <t xml:space="preserve">
T4- </t>
        </r>
        <r>
          <rPr>
            <vertAlign val="superscript"/>
            <sz val="9"/>
            <rFont val="Tahoma"/>
            <family val="2"/>
          </rPr>
          <t>Texture applied and allows for appearance evaluation.</t>
        </r>
        <r>
          <rPr>
            <b/>
            <vertAlign val="superscript"/>
            <sz val="9"/>
            <rFont val="Tahoma"/>
            <family val="2"/>
          </rPr>
          <t xml:space="preserve">
LT- </t>
        </r>
        <r>
          <rPr>
            <vertAlign val="superscript"/>
            <sz val="9"/>
            <rFont val="Tahoma"/>
            <family val="2"/>
          </rPr>
          <t>MP conditions for all processes except mass production volume.</t>
        </r>
        <r>
          <rPr>
            <b/>
            <vertAlign val="superscript"/>
            <sz val="9"/>
            <rFont val="Tahoma"/>
            <family val="2"/>
          </rPr>
          <t xml:space="preserve">
MP- </t>
        </r>
        <r>
          <rPr>
            <vertAlign val="superscript"/>
            <sz val="9"/>
            <rFont val="Tahoma"/>
            <family val="2"/>
          </rPr>
          <t>MP assurance is guaranteed for both quality and quantity.</t>
        </r>
      </text>
    </comment>
    <comment ref="S14" authorId="1" shapeId="0" xr:uid="{00000000-0006-0000-0100-000003000000}">
      <text>
        <r>
          <rPr>
            <b/>
            <vertAlign val="superscript"/>
            <sz val="9"/>
            <rFont val="Tahoma"/>
            <family val="2"/>
          </rPr>
          <t>Select from drop down list</t>
        </r>
      </text>
    </comment>
    <comment ref="S17" authorId="1" shapeId="0" xr:uid="{00000000-0006-0000-0100-000004000000}">
      <text>
        <r>
          <rPr>
            <b/>
            <vertAlign val="superscript"/>
            <sz val="9"/>
            <rFont val="Tahoma"/>
            <family val="2"/>
          </rPr>
          <t>Select Yes/No</t>
        </r>
      </text>
    </comment>
    <comment ref="X17" authorId="1" shapeId="0" xr:uid="{00000000-0006-0000-0100-000005000000}">
      <text>
        <r>
          <rPr>
            <b/>
            <vertAlign val="superscript"/>
            <sz val="9"/>
            <rFont val="Tahoma"/>
            <family val="2"/>
          </rPr>
          <t>If multiple, add line items to the IDS.</t>
        </r>
      </text>
    </comment>
    <comment ref="S18" authorId="1" shapeId="0" xr:uid="{00000000-0006-0000-0100-000006000000}">
      <text>
        <r>
          <rPr>
            <b/>
            <vertAlign val="superscript"/>
            <sz val="9"/>
            <rFont val="Tahoma"/>
            <family val="2"/>
          </rPr>
          <t>Add information to this cell.  If multiple add line items to the IDS.</t>
        </r>
      </text>
    </comment>
    <comment ref="X18" authorId="1" shapeId="0" xr:uid="{00000000-0006-0000-0100-000007000000}">
      <text>
        <r>
          <rPr>
            <b/>
            <vertAlign val="superscript"/>
            <sz val="9"/>
            <rFont val="Tahoma"/>
            <family val="2"/>
          </rPr>
          <t>Add information to this cell.  If multiple add line items to the IDS.</t>
        </r>
      </text>
    </comment>
    <comment ref="AA18" authorId="1" shapeId="0" xr:uid="{00000000-0006-0000-0100-000008000000}">
      <text>
        <r>
          <rPr>
            <b/>
            <vertAlign val="superscript"/>
            <sz val="9"/>
            <rFont val="Tahoma"/>
            <family val="2"/>
          </rPr>
          <t>kg to three decimals
If multiple, add line items to the IDS.</t>
        </r>
      </text>
    </comment>
    <comment ref="X19" authorId="1" shapeId="0" xr:uid="{00000000-0006-0000-0100-000009000000}">
      <text>
        <r>
          <rPr>
            <b/>
            <vertAlign val="superscript"/>
            <sz val="9"/>
            <rFont val="Tahoma"/>
            <family val="2"/>
          </rPr>
          <t>If multiple, add line items to the IDS.</t>
        </r>
      </text>
    </comment>
    <comment ref="AA19" authorId="1" shapeId="0" xr:uid="{00000000-0006-0000-0100-00000A000000}">
      <text>
        <r>
          <rPr>
            <b/>
            <vertAlign val="superscript"/>
            <sz val="9"/>
            <rFont val="Tahoma"/>
            <family val="2"/>
          </rPr>
          <t>If multiple, add line items to the IDS.</t>
        </r>
      </text>
    </comment>
    <comment ref="S20" authorId="1" shapeId="0" xr:uid="{00000000-0006-0000-0100-00000B000000}">
      <text>
        <r>
          <rPr>
            <b/>
            <vertAlign val="superscript"/>
            <sz val="9"/>
            <rFont val="Tahoma"/>
            <family val="2"/>
          </rPr>
          <t>Barcode Trace Content</t>
        </r>
        <r>
          <rPr>
            <vertAlign val="superscript"/>
            <sz val="9"/>
            <rFont val="Tahoma"/>
            <family val="2"/>
          </rPr>
          <t xml:space="preserve">
Information displayed if scanned</t>
        </r>
      </text>
    </comment>
    <comment ref="S21" authorId="1" shapeId="0" xr:uid="{00000000-0006-0000-0100-00000C000000}">
      <text>
        <r>
          <rPr>
            <b/>
            <vertAlign val="superscript"/>
            <sz val="9"/>
            <rFont val="Tahoma"/>
            <family val="2"/>
          </rPr>
          <t>Insert description of tuning and why in the comments section.  Include the trouble report number.</t>
        </r>
      </text>
    </comment>
    <comment ref="B25" authorId="1" shapeId="0" xr:uid="{00000000-0006-0000-0100-00000D000000}">
      <text>
        <r>
          <rPr>
            <b/>
            <vertAlign val="superscript"/>
            <sz val="9"/>
            <rFont val="Tahoma"/>
            <family val="2"/>
          </rPr>
          <t>Description of inspection item</t>
        </r>
      </text>
    </comment>
    <comment ref="F25" authorId="1" shapeId="0" xr:uid="{00000000-0006-0000-0100-00000E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5" authorId="1" shapeId="0" xr:uid="{00000000-0006-0000-0100-00000F000000}">
      <text>
        <r>
          <rPr>
            <b/>
            <vertAlign val="superscript"/>
            <sz val="9"/>
            <rFont val="Tahoma"/>
            <family val="2"/>
          </rPr>
          <t>What measurement device will take the data?</t>
        </r>
      </text>
    </comment>
    <comment ref="H25" authorId="1" shapeId="0" xr:uid="{00000000-0006-0000-0100-000010000000}">
      <text>
        <r>
          <rPr>
            <b/>
            <vertAlign val="superscript"/>
            <sz val="9"/>
            <rFont val="Tahoma"/>
            <family val="2"/>
          </rPr>
          <t>How often will data be taken on this line item?</t>
        </r>
      </text>
    </comment>
    <comment ref="J25" authorId="1" shapeId="0" xr:uid="{00000000-0006-0000-0100-000011000000}">
      <text>
        <r>
          <rPr>
            <b/>
            <vertAlign val="superscript"/>
            <sz val="9"/>
            <rFont val="Tahoma"/>
            <family val="2"/>
          </rPr>
          <t>How often will results be reported to Honda?</t>
        </r>
      </text>
    </comment>
    <comment ref="L25" authorId="1" shapeId="0" xr:uid="{00000000-0006-0000-0100-000012000000}">
      <text>
        <r>
          <rPr>
            <b/>
            <vertAlign val="superscript"/>
            <sz val="9"/>
            <rFont val="Tahoma"/>
            <family val="2"/>
          </rPr>
          <t>Use OK for attribute data.  Use lower spec limit for variable data.</t>
        </r>
      </text>
    </comment>
    <comment ref="M25" authorId="1" shapeId="0" xr:uid="{00000000-0006-0000-0100-000013000000}">
      <text>
        <r>
          <rPr>
            <b/>
            <vertAlign val="superscript"/>
            <sz val="9"/>
            <rFont val="Tahoma"/>
            <family val="2"/>
          </rPr>
          <t>Use NG for attribute data.  Use upper spec limit for variable data.</t>
        </r>
      </text>
    </comment>
    <comment ref="N25" authorId="1" shapeId="0" xr:uid="{00000000-0006-0000-0100-000014000000}">
      <text>
        <r>
          <rPr>
            <b/>
            <vertAlign val="superscript"/>
            <sz val="9"/>
            <rFont val="Tahoma"/>
            <family val="2"/>
          </rPr>
          <t>Add true position here</t>
        </r>
      </text>
    </comment>
    <comment ref="O25" authorId="1" shapeId="0" xr:uid="{00000000-0006-0000-0100-000015000000}">
      <text>
        <r>
          <rPr>
            <b/>
            <vertAlign val="superscript"/>
            <sz val="9"/>
            <rFont val="Tahoma"/>
            <family val="2"/>
          </rPr>
          <t>Nominal dimension listed on drawing</t>
        </r>
      </text>
    </comment>
    <comment ref="P25" authorId="1" shapeId="0" xr:uid="{00000000-0006-0000-0100-000016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5" authorId="1" shapeId="0" xr:uid="{00000000-0006-0000-0100-000017000000}">
      <text>
        <r>
          <rPr>
            <b/>
            <vertAlign val="superscript"/>
            <sz val="9"/>
            <rFont val="Tahoma"/>
            <family val="2"/>
          </rPr>
          <t>Use OK or NG for attribute data.  Use numerical value for variable data.</t>
        </r>
      </text>
    </comment>
    <comment ref="AC25" authorId="1" shapeId="0" xr:uid="{00000000-0006-0000-0100-000018000000}">
      <text>
        <r>
          <rPr>
            <vertAlign val="superscript"/>
            <sz val="9"/>
            <rFont val="Tahoma"/>
            <family val="2"/>
          </rPr>
          <t>Measurement plan to be negotiated between supplier and Honda.  The results will be recorded here.  Please note the sample size used.</t>
        </r>
      </text>
    </comment>
    <comment ref="F26" authorId="1" shapeId="0" xr:uid="{FECB9BCD-8747-4505-8A82-4CC777304577}">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6" authorId="1" shapeId="0" xr:uid="{CB4A3B63-EC44-4A3C-AF82-69A416FAB697}">
      <text>
        <r>
          <rPr>
            <b/>
            <vertAlign val="superscript"/>
            <sz val="9"/>
            <rFont val="Tahoma"/>
            <family val="2"/>
          </rPr>
          <t>What measurement device will take the data?</t>
        </r>
      </text>
    </comment>
    <comment ref="H26" authorId="1" shapeId="0" xr:uid="{73BE3117-314F-4C38-9887-827B2D761AAF}">
      <text>
        <r>
          <rPr>
            <b/>
            <vertAlign val="superscript"/>
            <sz val="9"/>
            <rFont val="Tahoma"/>
            <family val="2"/>
          </rPr>
          <t>How often will data be taken on this line item?</t>
        </r>
      </text>
    </comment>
    <comment ref="J26" authorId="1" shapeId="0" xr:uid="{69AA541C-70AD-4317-8A2A-7E123F36D988}">
      <text>
        <r>
          <rPr>
            <b/>
            <vertAlign val="superscript"/>
            <sz val="9"/>
            <rFont val="Tahoma"/>
            <family val="2"/>
          </rPr>
          <t>How often will results be reported to Honda?</t>
        </r>
      </text>
    </comment>
    <comment ref="P26" authorId="1" shapeId="0" xr:uid="{DF00A13C-2954-4694-B614-93F68FA938AD}">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26" authorId="1" shapeId="0" xr:uid="{BB02B1C5-6F05-4BCD-865A-874F70CCF48B}">
      <text>
        <r>
          <rPr>
            <b/>
            <vertAlign val="superscript"/>
            <sz val="9"/>
            <rFont val="Tahoma"/>
            <family val="2"/>
          </rPr>
          <t>Use OK or NG for attribute data.  Use numerical value for variable data.</t>
        </r>
      </text>
    </comment>
    <comment ref="AC26" authorId="1" shapeId="0" xr:uid="{8F1F07CA-4F85-4042-839A-DA699680370A}">
      <text>
        <r>
          <rPr>
            <vertAlign val="superscript"/>
            <sz val="9"/>
            <rFont val="Tahoma"/>
            <family val="2"/>
          </rPr>
          <t>Measurement plan to be negotiated between supplier and Honda.  The results will be recorded here.  Please note the sample size used.</t>
        </r>
      </text>
    </comment>
    <comment ref="O99" authorId="1" shapeId="0" xr:uid="{00000000-0006-0000-0100-000019000000}">
      <text>
        <r>
          <rPr>
            <b/>
            <vertAlign val="superscript"/>
            <sz val="9"/>
            <rFont val="Tahoma"/>
            <family val="2"/>
          </rPr>
          <t>Manufacturing Date</t>
        </r>
        <r>
          <rPr>
            <vertAlign val="superscript"/>
            <sz val="9"/>
            <rFont val="Tahoma"/>
            <family val="2"/>
          </rPr>
          <t xml:space="preserve">
Add the date the parts were manufactured.</t>
        </r>
      </text>
    </comment>
    <comment ref="O100" authorId="1" shapeId="0" xr:uid="{00000000-0006-0000-0100-00001A000000}">
      <text>
        <r>
          <rPr>
            <b/>
            <vertAlign val="superscript"/>
            <sz val="9"/>
            <rFont val="Tahoma"/>
            <family val="2"/>
          </rPr>
          <t>Jig Identification</t>
        </r>
        <r>
          <rPr>
            <vertAlign val="superscript"/>
            <sz val="9"/>
            <rFont val="Tahoma"/>
            <family val="2"/>
          </rPr>
          <t xml:space="preserve">
If multiple jigs are used identify that under each data point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Karl Hertel</author>
  </authors>
  <commentList>
    <comment ref="F4" authorId="0" shapeId="0" xr:uid="{00000000-0006-0000-0200-000001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P4" authorId="0" shapeId="0" xr:uid="{00000000-0006-0000-0200-000002000000}">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AC4" authorId="0" shapeId="0" xr:uid="{00000000-0006-0000-0200-000003000000}">
      <text>
        <r>
          <rPr>
            <b/>
            <vertAlign val="superscript"/>
            <sz val="9"/>
            <rFont val="Tahoma"/>
            <family val="2"/>
          </rPr>
          <t>Measurement plan to be negotiated between supplier and Honda.  The results will be recorded here.</t>
        </r>
      </text>
    </comment>
    <comment ref="F5" authorId="0" shapeId="0" xr:uid="{0AE80987-BE71-4015-8A85-7486BEB3F9D1}">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5" authorId="0" shapeId="0" xr:uid="{F5CBAB6A-E9FC-405F-A926-F0B0AB51DF80}">
      <text>
        <r>
          <rPr>
            <b/>
            <vertAlign val="superscript"/>
            <sz val="9"/>
            <rFont val="Tahoma"/>
            <family val="2"/>
          </rPr>
          <t>What measurement device will take the data?</t>
        </r>
      </text>
    </comment>
    <comment ref="H5" authorId="0" shapeId="0" xr:uid="{AB02E25B-DEE0-4BFC-BDDF-32839C75FD07}">
      <text>
        <r>
          <rPr>
            <b/>
            <vertAlign val="superscript"/>
            <sz val="9"/>
            <rFont val="Tahoma"/>
            <family val="2"/>
          </rPr>
          <t>How often will data be taken on this line item?</t>
        </r>
      </text>
    </comment>
    <comment ref="J5" authorId="0" shapeId="0" xr:uid="{CA54B912-E71E-4815-9229-F0FE371B6DA4}">
      <text>
        <r>
          <rPr>
            <b/>
            <vertAlign val="superscript"/>
            <sz val="9"/>
            <rFont val="Tahoma"/>
            <family val="2"/>
          </rPr>
          <t>How often will results be reported to Honda?</t>
        </r>
      </text>
    </comment>
    <comment ref="P5" authorId="0" shapeId="0" xr:uid="{924C721A-8149-4FD8-818D-5CB73F95757B}">
      <text>
        <r>
          <rPr>
            <b/>
            <vertAlign val="superscript"/>
            <sz val="9"/>
            <rFont val="Tahoma"/>
            <family val="2"/>
          </rPr>
          <t>Reference the PAC-V for statistical data requirements.  If line item was marked as critical this field auto populates as Yes.  Please review and mark as No if CPK or PPK  is not required.</t>
        </r>
      </text>
    </comment>
    <comment ref="Q5" authorId="0" shapeId="0" xr:uid="{B5D2FDFB-DD39-431B-B6A9-C15DA3EBDF3A}">
      <text>
        <r>
          <rPr>
            <b/>
            <vertAlign val="superscript"/>
            <sz val="9"/>
            <rFont val="Tahoma"/>
            <family val="2"/>
          </rPr>
          <t>Use OK or NG for attribute data.  Use numerical value for variable data.</t>
        </r>
      </text>
    </comment>
    <comment ref="AC5" authorId="0" shapeId="0" xr:uid="{F553996D-CBFE-494B-BC4C-B53C8853278B}">
      <text>
        <r>
          <rPr>
            <vertAlign val="superscript"/>
            <sz val="9"/>
            <rFont val="Tahoma"/>
            <family val="2"/>
          </rPr>
          <t>Measurement plan to be negotiated between supplier and Honda.  The results will be recorded here.  Please note the sample size used.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Rishabh Garikiparithi</author>
    <author>Karl Hertel</author>
  </authors>
  <commentList>
    <comment ref="L7" authorId="0" shapeId="0" xr:uid="{22D5E67A-B2FA-4BCA-84C4-D08390F91F9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L8" authorId="0" shapeId="0" xr:uid="{BB0091EA-E0CB-4CBC-83B5-2A5406718173}">
      <text>
        <r>
          <rPr>
            <b/>
            <vertAlign val="superscript"/>
            <sz val="6"/>
            <rFont val="Tahoma"/>
            <family val="2"/>
          </rPr>
          <t xml:space="preserve">Point Counters
</t>
        </r>
        <r>
          <rPr>
            <vertAlign val="superscript"/>
            <sz val="6"/>
            <rFont val="Tahoma"/>
            <family val="2"/>
          </rPr>
          <t>Formulas that count the number of points that are OK or NG. Do not delete/overwrite these formulas. Please only modify these formulas when you add additional datasheets. (See Operation Standard: Adding Additional Data Sheets)
Contact your Honda Rep if you have issues</t>
        </r>
      </text>
    </comment>
    <comment ref="B23" authorId="1" shapeId="0" xr:uid="{00000000-0006-0000-0400-000001000000}">
      <text>
        <r>
          <rPr>
            <b/>
            <vertAlign val="superscript"/>
            <sz val="9"/>
            <rFont val="Tahoma"/>
            <family val="2"/>
          </rPr>
          <t>Description of inspection item</t>
        </r>
      </text>
    </comment>
    <comment ref="F23" authorId="1" shapeId="0" xr:uid="{00000000-0006-0000-0400-000002000000}">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3" authorId="1" shapeId="0" xr:uid="{00000000-0006-0000-0400-000003000000}">
      <text>
        <r>
          <rPr>
            <b/>
            <vertAlign val="superscript"/>
            <sz val="9"/>
            <rFont val="Tahoma"/>
            <family val="2"/>
          </rPr>
          <t>What measurement device will take the data?</t>
        </r>
      </text>
    </comment>
    <comment ref="H23" authorId="1" shapeId="0" xr:uid="{00000000-0006-0000-0400-000004000000}">
      <text>
        <r>
          <rPr>
            <b/>
            <vertAlign val="superscript"/>
            <sz val="9"/>
            <rFont val="Tahoma"/>
            <family val="2"/>
          </rPr>
          <t>How often will data be taken on this line item?</t>
        </r>
      </text>
    </comment>
    <comment ref="J23" authorId="1" shapeId="0" xr:uid="{00000000-0006-0000-0400-000005000000}">
      <text>
        <r>
          <rPr>
            <b/>
            <vertAlign val="superscript"/>
            <sz val="9"/>
            <rFont val="Tahoma"/>
            <family val="2"/>
          </rPr>
          <t>How often will results be reported to Honda?</t>
        </r>
      </text>
    </comment>
    <comment ref="L23" authorId="1" shapeId="0" xr:uid="{00000000-0006-0000-0400-000006000000}">
      <text>
        <r>
          <rPr>
            <b/>
            <vertAlign val="superscript"/>
            <sz val="9"/>
            <rFont val="Tahoma"/>
            <family val="2"/>
          </rPr>
          <t>Use OK for attribute data.  Use lower spec limit for variable data.</t>
        </r>
      </text>
    </comment>
    <comment ref="M23" authorId="1" shapeId="0" xr:uid="{00000000-0006-0000-0400-000007000000}">
      <text>
        <r>
          <rPr>
            <b/>
            <vertAlign val="superscript"/>
            <sz val="9"/>
            <rFont val="Tahoma"/>
            <family val="2"/>
          </rPr>
          <t>Use NG for attribute data.  Use upper spec limit for variable data.</t>
        </r>
      </text>
    </comment>
    <comment ref="N23" authorId="1" shapeId="0" xr:uid="{00000000-0006-0000-0400-000008000000}">
      <text>
        <r>
          <rPr>
            <b/>
            <vertAlign val="superscript"/>
            <sz val="9"/>
            <rFont val="Tahoma"/>
            <family val="2"/>
          </rPr>
          <t>Add true position here</t>
        </r>
      </text>
    </comment>
    <comment ref="O23" authorId="1" shapeId="0" xr:uid="{00000000-0006-0000-0400-000009000000}">
      <text>
        <r>
          <rPr>
            <b/>
            <vertAlign val="superscript"/>
            <sz val="9"/>
            <rFont val="Tahoma"/>
            <family val="2"/>
          </rPr>
          <t>Nominal dimension listed on drawing</t>
        </r>
      </text>
    </comment>
    <comment ref="P23" authorId="1" shapeId="0" xr:uid="{00000000-0006-0000-0400-00000A000000}">
      <text>
        <r>
          <rPr>
            <b/>
            <vertAlign val="superscript"/>
            <sz val="9"/>
            <rFont val="Tahoma"/>
            <family val="2"/>
          </rPr>
          <t>Use OK or NG for attribute data.  Use numerical value for variable data.</t>
        </r>
      </text>
    </comment>
    <comment ref="AB23" authorId="1" shapeId="0" xr:uid="{00000000-0006-0000-0400-00000B000000}">
      <text>
        <r>
          <rPr>
            <b/>
            <vertAlign val="superscript"/>
            <sz val="9"/>
            <rFont val="Tahoma"/>
            <family val="2"/>
          </rPr>
          <t>Measurement plan to be negotiated between supplier and Honda.  The results will be recorded here.</t>
        </r>
      </text>
    </comment>
    <comment ref="B24" authorId="1" shapeId="0" xr:uid="{34F8751A-F553-4734-8753-DFC2C8FA8A96}">
      <text>
        <r>
          <rPr>
            <b/>
            <vertAlign val="superscript"/>
            <sz val="9"/>
            <rFont val="Tahoma"/>
            <family val="2"/>
          </rPr>
          <t>Description of inspection item</t>
        </r>
      </text>
    </comment>
    <comment ref="F24" authorId="1" shapeId="0" xr:uid="{21BBCEDC-833C-4A48-9AFB-5751167C28C9}">
      <text>
        <r>
          <rPr>
            <b/>
            <vertAlign val="superscript"/>
            <sz val="9"/>
            <rFont val="Tahoma"/>
            <family val="2"/>
          </rPr>
          <t>Leave this cell blank or mark N/A if the point is not a CCP or KQP
CCP and KQP points are identified to ensure visibility of these items is maintained.
CCP (Critical Control Point)- These line items are critical points that require variable data and statistical analysis to ensure part performance.  Typically these points are identified by the PACV or are a Q-point.  The supplier can denote an item as critical as well.  Items deemed critical should not be deleted from the IDS at any time.
KQP (Key Quality Point)- These line items are key points that ensure part performance, but do not require statistical analysis.  The supplier can denote an item as a KQP as well.  Line items deemed as a KQP should not be deleted from the IDS at any time.
GMP (Global Measurement Point)- These line items are global standards across shared models.</t>
        </r>
      </text>
    </comment>
    <comment ref="G24" authorId="1" shapeId="0" xr:uid="{9A5144E5-11C3-4D51-893C-F026B824A5E8}">
      <text>
        <r>
          <rPr>
            <b/>
            <vertAlign val="superscript"/>
            <sz val="9"/>
            <rFont val="Tahoma"/>
            <family val="2"/>
          </rPr>
          <t>What measurement device will take the data?</t>
        </r>
      </text>
    </comment>
    <comment ref="H24" authorId="1" shapeId="0" xr:uid="{2F38BB39-4E53-4FAC-8AA7-466283BDB0C4}">
      <text>
        <r>
          <rPr>
            <b/>
            <vertAlign val="superscript"/>
            <sz val="9"/>
            <rFont val="Tahoma"/>
            <family val="2"/>
          </rPr>
          <t>How often will data be taken on this line item?</t>
        </r>
      </text>
    </comment>
    <comment ref="J24" authorId="1" shapeId="0" xr:uid="{726269E3-C6F2-4495-89FE-CC7BB4D2FABD}">
      <text>
        <r>
          <rPr>
            <b/>
            <vertAlign val="superscript"/>
            <sz val="9"/>
            <rFont val="Tahoma"/>
            <family val="2"/>
          </rPr>
          <t>How often will results be reported to Honda?</t>
        </r>
      </text>
    </comment>
    <comment ref="L24" authorId="1" shapeId="0" xr:uid="{A85804AF-FACD-466F-BA83-8082A71752F5}">
      <text>
        <r>
          <rPr>
            <b/>
            <vertAlign val="superscript"/>
            <sz val="9"/>
            <rFont val="Tahoma"/>
            <family val="2"/>
          </rPr>
          <t>Use OK for attribute data.  Use lower spec limit for variable data.</t>
        </r>
      </text>
    </comment>
    <comment ref="M24" authorId="1" shapeId="0" xr:uid="{B8722D2F-E8B3-4019-B630-C562662F209A}">
      <text>
        <r>
          <rPr>
            <b/>
            <vertAlign val="superscript"/>
            <sz val="9"/>
            <rFont val="Tahoma"/>
            <family val="2"/>
          </rPr>
          <t>Use OK for attribute data.  Use lower spec limit for variable data.</t>
        </r>
      </text>
    </comment>
    <comment ref="N24" authorId="1" shapeId="0" xr:uid="{27CDE0C0-DF62-4E80-ADDB-2EC605652671}">
      <text>
        <r>
          <rPr>
            <b/>
            <vertAlign val="superscript"/>
            <sz val="9"/>
            <rFont val="Tahoma"/>
            <family val="2"/>
          </rPr>
          <t>Add true position here</t>
        </r>
      </text>
    </comment>
    <comment ref="O24" authorId="1" shapeId="0" xr:uid="{A0C90EFF-8C9D-470D-A3F2-4DCF89722BD3}">
      <text>
        <r>
          <rPr>
            <b/>
            <vertAlign val="superscript"/>
            <sz val="9"/>
            <rFont val="Tahoma"/>
            <family val="2"/>
          </rPr>
          <t>Nominal dimension listed on drawing</t>
        </r>
      </text>
    </comment>
    <comment ref="P24" authorId="1" shapeId="0" xr:uid="{B6734B20-78AA-4A1B-861B-0706DA81594F}">
      <text>
        <r>
          <rPr>
            <b/>
            <vertAlign val="superscript"/>
            <sz val="9"/>
            <rFont val="Tahoma"/>
            <family val="2"/>
          </rPr>
          <t>Use OK or NG for attribute data.  Use numerical value for variable data.</t>
        </r>
      </text>
    </comment>
    <comment ref="AB24" authorId="1" shapeId="0" xr:uid="{4082053B-4136-4E81-AA0F-073C35346877}">
      <text>
        <r>
          <rPr>
            <b/>
            <vertAlign val="superscript"/>
            <sz val="9"/>
            <rFont val="Tahoma"/>
            <family val="2"/>
          </rPr>
          <t>Measurement plan to be negotiated between supplier and Honda.  The results will be recorded here.</t>
        </r>
      </text>
    </comment>
  </commentList>
</comments>
</file>

<file path=xl/sharedStrings.xml><?xml version="1.0" encoding="utf-8"?>
<sst xmlns="http://schemas.openxmlformats.org/spreadsheetml/2006/main" count="408" uniqueCount="227">
  <si>
    <t>DATE:</t>
  </si>
  <si>
    <t xml:space="preserve">HONDA INSPECTION DATA SHEET </t>
  </si>
  <si>
    <t>Page:</t>
  </si>
  <si>
    <t xml:space="preserve"> PART NUMBER:</t>
  </si>
  <si>
    <t xml:space="preserve">  SIDE:</t>
  </si>
  <si>
    <t>DATA EVALUATION AND RESULTS</t>
  </si>
  <si>
    <t>Right</t>
  </si>
  <si>
    <t>Left</t>
  </si>
  <si>
    <t>HONDA</t>
  </si>
  <si>
    <t>SUPPLIER</t>
  </si>
  <si>
    <t xml:space="preserve"> PART NAME:</t>
  </si>
  <si>
    <t>JUDGEMENT</t>
  </si>
  <si>
    <t>WHO</t>
  </si>
  <si>
    <t>PASS</t>
  </si>
  <si>
    <t xml:space="preserve"> SUPPLIER:</t>
  </si>
  <si>
    <t xml:space="preserve">  FACILITY:</t>
  </si>
  <si>
    <t>REGULATION  PART</t>
  </si>
  <si>
    <t>DATE</t>
  </si>
  <si>
    <t>FAIL</t>
  </si>
  <si>
    <t>DATA PURPOSE:</t>
  </si>
  <si>
    <t>D/C NUMBER:</t>
  </si>
  <si>
    <t>WITHIN SPECIFICATION</t>
  </si>
  <si>
    <t>REVISION RECORD</t>
  </si>
  <si>
    <t>TOOLING LEVEL:</t>
  </si>
  <si>
    <t xml:space="preserve">OUT OF SPECIFICATON              </t>
  </si>
  <si>
    <t>REV</t>
  </si>
  <si>
    <t>D/C LEVEL</t>
  </si>
  <si>
    <t>CONTENT</t>
  </si>
  <si>
    <t>HANDWORK:</t>
  </si>
  <si>
    <t xml:space="preserve">    Y</t>
  </si>
  <si>
    <t>N</t>
  </si>
  <si>
    <t>COMMENTS:</t>
  </si>
  <si>
    <t>00</t>
  </si>
  <si>
    <t>INITIAL ISSUE</t>
  </si>
  <si>
    <t>DEVIATIONS FROM NOMINAL MUST BE RECORDED</t>
  </si>
  <si>
    <t>No.</t>
  </si>
  <si>
    <t>INSPECTION ITEM</t>
  </si>
  <si>
    <t>METHOD</t>
  </si>
  <si>
    <t>SAMPLE AND FREQUENCY</t>
  </si>
  <si>
    <t>REPORTING FREQUENCY</t>
  </si>
  <si>
    <t>TOLERANCE</t>
  </si>
  <si>
    <t>NOMINAL</t>
  </si>
  <si>
    <t>X</t>
  </si>
  <si>
    <t>R</t>
  </si>
  <si>
    <t>SUPPLIERS DATA SHEET</t>
  </si>
  <si>
    <t>Revision 1</t>
  </si>
  <si>
    <t>Date:</t>
  </si>
  <si>
    <t>Part Number:</t>
  </si>
  <si>
    <t>Part Name:</t>
  </si>
  <si>
    <t>Rev.  No.</t>
  </si>
  <si>
    <t xml:space="preserve">Page:        </t>
  </si>
  <si>
    <t xml:space="preserve">  Sketch</t>
  </si>
  <si>
    <t>PROBLEM INVESTIGATION</t>
  </si>
  <si>
    <t>OTHER</t>
  </si>
  <si>
    <t>Texture Code:</t>
  </si>
  <si>
    <t>Color Code:</t>
  </si>
  <si>
    <t>Software
Applicable:</t>
  </si>
  <si>
    <t>Weight:</t>
  </si>
  <si>
    <t>Gloss Value:</t>
  </si>
  <si>
    <t>Critical OK</t>
  </si>
  <si>
    <t>All OK</t>
  </si>
  <si>
    <t>All NG</t>
  </si>
  <si>
    <t>Model:</t>
  </si>
  <si>
    <t>Event:</t>
  </si>
  <si>
    <t>(Complete all sections that apply)</t>
  </si>
  <si>
    <t>LOT NUMBER / PART MARKING:</t>
  </si>
  <si>
    <t>Cert Mark:</t>
  </si>
  <si>
    <t>Barcode Trace Content:</t>
  </si>
  <si>
    <t>Column1</t>
  </si>
  <si>
    <t>Column2</t>
  </si>
  <si>
    <t>Column3</t>
  </si>
  <si>
    <t>Column4</t>
  </si>
  <si>
    <t>Column5</t>
  </si>
  <si>
    <t>Column7</t>
  </si>
  <si>
    <t>Column9</t>
  </si>
  <si>
    <t>Column11</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</si>
  <si>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</si>
  <si>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</si>
  <si>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</si>
  <si>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</si>
  <si>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</si>
  <si>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</si>
  <si>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</si>
  <si>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</si>
  <si>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</si>
  <si>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</si>
  <si>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</si>
  <si>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</si>
  <si>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</si>
  <si>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</si>
  <si>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</si>
  <si>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</si>
  <si>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</si>
  <si>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</si>
  <si>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</si>
  <si>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</si>
  <si>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</si>
  <si>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</si>
  <si>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DRAWING RANK</t>
  </si>
  <si>
    <t>List all applicable regulations:</t>
  </si>
  <si>
    <t>factory part mark yes/no
if yes what is part mark DC #</t>
  </si>
  <si>
    <t>Yes</t>
  </si>
  <si>
    <t>No</t>
  </si>
  <si>
    <t>Prototype</t>
  </si>
  <si>
    <t>T1</t>
  </si>
  <si>
    <t>T2</t>
  </si>
  <si>
    <t>T3</t>
  </si>
  <si>
    <t>T4</t>
  </si>
  <si>
    <t>LT</t>
  </si>
  <si>
    <t>MP</t>
  </si>
  <si>
    <t>PROCESS MATURATION:</t>
  </si>
  <si>
    <t>Temporary process and sequence</t>
  </si>
  <si>
    <t>Process equivalent to MP/ Sequence is MP</t>
  </si>
  <si>
    <t>MP process and sequence</t>
  </si>
  <si>
    <t>MP process, sequence, and cycle time</t>
  </si>
  <si>
    <t>Statistical Data
Required</t>
  </si>
  <si>
    <t>Judgement</t>
  </si>
  <si>
    <t>Include items such as weight, texture code, cert mark, gloss value, software version, color code, and barcode trace content as line items in the body of the document if applicable.</t>
  </si>
  <si>
    <t>Jig A/B</t>
  </si>
  <si>
    <t>Manufacturing Date</t>
  </si>
  <si>
    <t>CPK</t>
  </si>
  <si>
    <t>Quality Manager</t>
  </si>
  <si>
    <t>Issuer</t>
  </si>
  <si>
    <t>Instructions for using the IDS sheet</t>
  </si>
  <si>
    <t>Click on a row inside the table</t>
  </si>
  <si>
    <t>Right click and select Insert</t>
  </si>
  <si>
    <t>This will add another row to the data sheet</t>
  </si>
  <si>
    <t>Add as many rows as needed</t>
  </si>
  <si>
    <t>Adding rows in this manner will not change the conditional formatting or other formulas</t>
  </si>
  <si>
    <t>Adding More Space for additional data points</t>
  </si>
  <si>
    <t>Right click on the child part page</t>
  </si>
  <si>
    <t>Select Move or Copy</t>
  </si>
  <si>
    <t>Select "move to end"</t>
  </si>
  <si>
    <t>Check the box for "Create a copy"</t>
  </si>
  <si>
    <t>Note- Child Part Page CCPs are not calculated on main IDS page</t>
  </si>
  <si>
    <t>Inserting new rows in the data sheet (IDS Page, IDS Additional Data Sheet, Child Part Page)</t>
  </si>
  <si>
    <t>Adding additional Child Part Pages</t>
  </si>
  <si>
    <t>General Notes</t>
  </si>
  <si>
    <t>Child Part totals are contained only on their individual sheets and are not added to the "IDS Page"</t>
  </si>
  <si>
    <t xml:space="preserve">CCP (Critical Control Point)- </t>
  </si>
  <si>
    <t>KQP (Key Quality Point)-</t>
  </si>
  <si>
    <t>These line items are key points that ensure part performance, but do not require statistical analysis.  The supplier can denote an item as a KQP as well.  Line items deemed as a KQP should not be deleted from the IDS at any time.</t>
  </si>
  <si>
    <t>Entering Data</t>
  </si>
  <si>
    <t>For attribute data add the upper and lower tolerance as well as the nominal.  If the point is in spec type in "OK".  If the point is out of spec type in "NG".</t>
  </si>
  <si>
    <t>For variable data add the upper and lower tolerance as well as the nominal.  Type in the numerical value taken from gauging into the cell.</t>
  </si>
  <si>
    <t>Conditional formatting will show the points in tolerance in green.  Points out of tolerance will be displayed in red.</t>
  </si>
  <si>
    <t>CCP/KQP OK</t>
  </si>
  <si>
    <t>Software
Version:</t>
  </si>
  <si>
    <t>A new IDS Workbook can also be utilized for child parts.  The child part tab can be used to keep everything in one document.</t>
  </si>
  <si>
    <t>COMMENTS:.</t>
  </si>
  <si>
    <t>Y</t>
  </si>
  <si>
    <t>TUNING: *All tune dimensions to be identified</t>
  </si>
  <si>
    <t>CCP/KQP/GMP</t>
  </si>
  <si>
    <t xml:space="preserve">GMP (Global Measurement Point)- </t>
  </si>
  <si>
    <t xml:space="preserve">Child part data can be added to another IDS sheet instead of the child part tab.  </t>
  </si>
  <si>
    <t>These line items are critical points (example: hole positions, pitch measurements, print notes etc...) that require variable data and statistical analysis to ensure part performance.  The supplier can denote an item as critical as well.  Items deemed critical should not be deleted from the IDS at any time.  Typically these points are identified by the PACV or are a Q-point.</t>
  </si>
  <si>
    <t>The use of the IDS format in the supplier portal is not mandatory.  If another format is used, all relevant line items from the document located in the supplier portal must be represented.  This includes the identification of Critical Control Points.  The Honda PIC must approve any non-SQM IDS formats being used before submission.  Additionally, if any modifications or changes are needed the Honda PIC must be notified for approval.</t>
  </si>
  <si>
    <t>%</t>
  </si>
  <si>
    <t># PTS</t>
  </si>
  <si>
    <t>Categories</t>
  </si>
  <si>
    <t>These line items are global measurements shared across multiple models.</t>
  </si>
  <si>
    <t>When the copy function is used, CTRL-C or "Right Click" to copy can be utilized.  To use the paste function DO NOT USE CTRL-V.</t>
  </si>
  <si>
    <t>Instead, "Right Click" and select the "Paste Values" option shown in the screenshot below.  This will ensure that the conditional formatting of the document is maintained.</t>
  </si>
  <si>
    <t>Adding Additional Data Sheets</t>
  </si>
  <si>
    <t>To insert an additional datasheet, make a copy of the IDS Additional Data Sheet</t>
  </si>
  <si>
    <t>Right click on the Additional Data Sheet page</t>
  </si>
  <si>
    <t>Now you need to update the formulas in the point counters on IDS Page 1</t>
  </si>
  <si>
    <t>Make sure to change SHEETNAME in each of the formulas to the name of the sheet you just created</t>
  </si>
  <si>
    <t>Select the IDS additional Datasheet (so that the copy comes right next to it. You can move the sheet around as you wish)</t>
  </si>
  <si>
    <t>REGULAR INSPECTION</t>
  </si>
  <si>
    <t>NEW MODEL INSPECTION</t>
  </si>
  <si>
    <t>When adding additional datasheets, the formulas that count the points in page 1 need to be updated to also count the points in the additional datasheet</t>
  </si>
  <si>
    <t>Inspection Item</t>
  </si>
  <si>
    <t>(-) LSL</t>
  </si>
  <si>
    <t>(+) USL</t>
  </si>
  <si>
    <t xml:space="preserve">TBH rrZ A B </t>
  </si>
  <si>
    <t>Nominal</t>
  </si>
  <si>
    <t>1</t>
  </si>
  <si>
    <t>2</t>
  </si>
  <si>
    <t>3</t>
  </si>
  <si>
    <t>4</t>
  </si>
  <si>
    <t>5</t>
  </si>
  <si>
    <t>6</t>
  </si>
  <si>
    <t>7</t>
  </si>
  <si>
    <t>8</t>
  </si>
  <si>
    <t>9</t>
  </si>
  <si>
    <t>10</t>
  </si>
  <si>
    <t>PointCount1</t>
  </si>
  <si>
    <t>PointCount2</t>
  </si>
  <si>
    <t>PointCount3</t>
  </si>
  <si>
    <t>PointCount4</t>
  </si>
  <si>
    <t>PointCount5</t>
  </si>
  <si>
    <t>PointCount6</t>
  </si>
  <si>
    <t>PointCount7</t>
  </si>
  <si>
    <t>PointCount8</t>
  </si>
  <si>
    <t>PointCount9</t>
  </si>
  <si>
    <t>PointCount10</t>
  </si>
  <si>
    <t>CriticalPoints1</t>
  </si>
  <si>
    <t>CriticalPoints2</t>
  </si>
  <si>
    <t>CriticalPoints3</t>
  </si>
  <si>
    <t>CriticalPoints4</t>
  </si>
  <si>
    <t>CriticalPoints5</t>
  </si>
  <si>
    <t>CriticalPoints6</t>
  </si>
  <si>
    <t>CriticalPoints7</t>
  </si>
  <si>
    <t>CriticalPoints8</t>
  </si>
  <si>
    <t>CriticalPoints9</t>
  </si>
  <si>
    <t>CriticalPoints10</t>
  </si>
  <si>
    <t>CCP/KQP NG</t>
  </si>
  <si>
    <t>OUT OF SPECIFICATION</t>
  </si>
  <si>
    <t>Critical NG</t>
  </si>
  <si>
    <t>SUMMARY TOTALS</t>
  </si>
  <si>
    <t/>
  </si>
  <si>
    <t>The "47" in each of the above formulas should be changed to the spreadsheet row number of the last row of data entered into the additional page of the datasheet</t>
  </si>
  <si>
    <t xml:space="preserve">Part Name: </t>
  </si>
  <si>
    <t>Click on check boxes to add a check mark.</t>
  </si>
  <si>
    <t>Hover over cells with red triangles in the corners to view the "Notes" for a description of each section.</t>
  </si>
  <si>
    <t>This section on the "IDS Page" will sum the critical and non-critical points from the "IDS Page" and the "IDS Additional Data Sheet"</t>
  </si>
  <si>
    <r>
      <t xml:space="preserve">ADD the following to the end of the ALL OK formula in AB13: </t>
    </r>
    <r>
      <rPr>
        <b/>
        <vertAlign val="superscript"/>
        <sz val="10"/>
        <rFont val="Arial"/>
        <family val="2"/>
      </rPr>
      <t>+IFERROR(COUNTIF('SHEETNAME'!$AE$6:$AN$47,"OK"),0)</t>
    </r>
  </si>
  <si>
    <r>
      <t xml:space="preserve">ADD the following to the end of the ALL NG formula in AB14: </t>
    </r>
    <r>
      <rPr>
        <b/>
        <vertAlign val="superscript"/>
        <sz val="10"/>
        <rFont val="Arial"/>
        <family val="2"/>
      </rPr>
      <t>+IFERROR(COUNTIF(SHEETNAME!$AE$6:$AN$47,"NG"),0)</t>
    </r>
  </si>
  <si>
    <r>
      <t xml:space="preserve">If your part has any critical points (CCP, KCP, GMP), then ADD the following to the end of the CCP OK formula in AB11: </t>
    </r>
    <r>
      <rPr>
        <b/>
        <vertAlign val="superscript"/>
        <sz val="10"/>
        <rFont val="Arial"/>
        <family val="2"/>
      </rPr>
      <t>+IFERROR(COUNTIF('SHEETNAME'!$AP$6:$AY$47,"OK"),0)</t>
    </r>
  </si>
  <si>
    <r>
      <t xml:space="preserve">If your part has any critical points (CCP, KCP, GMP), then ADD the following to the end of the CCP NG formula in AB12: </t>
    </r>
    <r>
      <rPr>
        <b/>
        <vertAlign val="superscript"/>
        <sz val="10"/>
        <rFont val="Arial"/>
        <family val="2"/>
      </rPr>
      <t>+IFERROR(COUNTIF('SHEETNAME'!$AP$6:$AY$47,"NG"),0)</t>
    </r>
  </si>
  <si>
    <t>Regular Inspection</t>
  </si>
  <si>
    <t>NM Inspection</t>
  </si>
  <si>
    <t>Problem Investigation</t>
  </si>
  <si>
    <t>Other</t>
  </si>
  <si>
    <t>Side Righ</t>
  </si>
  <si>
    <t>Side Left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</si>
</sst>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0">
    <font>
      <vertAlign val="superscript"/>
      <sz val="10"/>
      <name val="Arial"/>
      <family val="2"/>
    </font>
    <font>
      <sz val="11"/>
      <color theme="1"/>
      <name val="Calibri"/>
      <family val="2"/>
      <scheme val="minor"/>
    </font>
    <font>
      <b/>
      <sz val="10"/>
      <name val="Arial"/>
      <family val="2"/>
    </font>
    <font>
      <sz val="6"/>
      <name val="Arial"/>
      <family val="2"/>
    </font>
    <font>
      <b/>
      <sz val="6"/>
      <name val="Arial"/>
      <family val="2"/>
    </font>
    <font>
      <b/>
      <sz val="12"/>
      <name val="Arial"/>
      <family val="2"/>
    </font>
    <font>
      <sz val="8"/>
      <name val="Arial"/>
      <family val="2"/>
    </font>
    <font>
      <sz val="7"/>
      <name val="Arial"/>
      <family val="2"/>
    </font>
    <font>
      <sz val="5"/>
      <name val="Arial"/>
      <family val="2"/>
    </font>
    <font>
      <sz val="5.5"/>
      <name val="Arial"/>
      <family val="2"/>
    </font>
    <font>
      <sz val="4"/>
      <name val="Arial"/>
      <family val="2"/>
    </font>
    <font>
      <sz val="4.8"/>
      <name val="Arial"/>
      <family val="2"/>
    </font>
    <font>
      <sz val="10"/>
      <name val="Arial"/>
      <family val="2"/>
    </font>
    <font>
      <b/>
      <sz val="5"/>
      <name val="Arial"/>
      <family val="2"/>
    </font>
    <font>
      <b/>
      <sz val="8"/>
      <name val="Arial"/>
      <family val="2"/>
    </font>
    <font>
      <b/>
      <i/>
      <sz val="8"/>
      <name val="Arial"/>
      <family val="2"/>
    </font>
    <font>
      <vertAlign val="superscript"/>
      <sz val="6"/>
      <name val="Arial"/>
      <family val="2"/>
    </font>
    <font>
      <sz val="9"/>
      <name val="Arial"/>
      <family val="2"/>
    </font>
    <font>
      <sz val="12"/>
      <name val="Arial"/>
      <family val="2"/>
    </font>
    <font>
      <vertAlign val="superscript"/>
      <sz val="12"/>
      <name val="Arial"/>
      <family val="2"/>
    </font>
    <font>
      <sz val="11"/>
      <name val="‚l‚r ‚oƒSƒVƒbƒN"/>
      <family val="3"/>
      <charset val="128"/>
    </font>
    <font>
      <b/>
      <u/>
      <sz val="8"/>
      <name val="Arial"/>
      <family val="2"/>
    </font>
    <font>
      <vertAlign val="superscript"/>
      <sz val="8"/>
      <name val="Arial"/>
      <family val="2"/>
    </font>
    <font>
      <sz val="16"/>
      <name val="Arial"/>
      <family val="2"/>
    </font>
    <font>
      <vertAlign val="superscript"/>
      <sz val="11"/>
      <name val="Calibri"/>
      <family val="2"/>
    </font>
    <font>
      <b/>
      <vertAlign val="superscript"/>
      <sz val="9"/>
      <name val="Tahoma"/>
      <family val="2"/>
    </font>
    <font>
      <vertAlign val="superscript"/>
      <sz val="9"/>
      <name val="Tahoma"/>
      <family val="2"/>
    </font>
    <font>
      <vertAlign val="superscript"/>
      <sz val="9"/>
      <name val="Arial"/>
      <family val="2"/>
    </font>
    <font>
      <b/>
      <sz val="10"/>
      <color theme="0"/>
      <name val="Arial"/>
      <family val="2"/>
    </font>
    <font>
      <vertAlign val="superscript"/>
      <sz val="10"/>
      <color theme="0"/>
      <name val="Arial"/>
      <family val="2"/>
    </font>
    <font>
      <sz val="14"/>
      <name val="Arial"/>
      <family val="2"/>
    </font>
    <font>
      <b/>
      <sz val="16"/>
      <name val="Arial"/>
      <family val="2"/>
    </font>
    <font>
      <vertAlign val="superscript"/>
      <sz val="10"/>
      <color rgb="FFFF0000"/>
      <name val="Arial"/>
      <family val="2"/>
    </font>
    <font>
      <sz val="6"/>
      <color rgb="FFFF0000"/>
      <name val="Arial"/>
      <family val="2"/>
    </font>
    <font>
      <vertAlign val="superscript"/>
      <sz val="11"/>
      <color rgb="FF000000"/>
      <name val="Calibri"/>
      <family val="2"/>
    </font>
    <font>
      <vertAlign val="superscript"/>
      <sz val="11"/>
      <color rgb="FFEEEEEE"/>
      <name val="Courier New"/>
      <family val="3"/>
    </font>
    <font>
      <vertAlign val="superscript"/>
      <sz val="8"/>
      <color rgb="FF000000"/>
      <name val="Arial"/>
      <family val="2"/>
    </font>
    <font>
      <b/>
      <vertAlign val="superscript"/>
      <sz val="8"/>
      <name val="Tahoma"/>
      <family val="2"/>
    </font>
    <font>
      <vertAlign val="superscript"/>
      <sz val="8"/>
      <name val="Tahoma"/>
      <family val="2"/>
    </font>
    <font>
      <sz val="10"/>
      <color rgb="FFFF0000"/>
      <name val="Arial"/>
      <family val="2"/>
    </font>
    <font>
      <sz val="10"/>
      <color theme="0" tint="-0.34995574816125979"/>
      <name val="Arial"/>
      <family val="2"/>
    </font>
    <font>
      <b/>
      <vertAlign val="superscript"/>
      <sz val="6"/>
      <name val="Tahoma"/>
      <family val="2"/>
    </font>
    <font>
      <vertAlign val="superscript"/>
      <sz val="6"/>
      <name val="Tahoma"/>
      <family val="2"/>
    </font>
    <font>
      <sz val="7"/>
      <color theme="4" tint="-0.24994659260841701"/>
      <name val="Arial"/>
      <family val="2"/>
    </font>
    <font>
      <sz val="10"/>
      <color theme="4" tint="-0.24994659260841701"/>
      <name val="Arial"/>
      <family val="2"/>
    </font>
    <font>
      <sz val="6"/>
      <color theme="4" tint="-0.24994659260841701"/>
      <name val="Arial"/>
      <family val="2"/>
    </font>
    <font>
      <vertAlign val="superscript"/>
      <sz val="10"/>
      <color theme="4" tint="-0.24994659260841701"/>
      <name val="Arial"/>
      <family val="2"/>
    </font>
    <font>
      <sz val="8"/>
      <color theme="4" tint="-0.24994659260841701"/>
      <name val="Arial"/>
      <family val="2"/>
    </font>
    <font>
      <vertAlign val="superscript"/>
      <sz val="8"/>
      <color theme="4" tint="-0.24994659260841701"/>
      <name val="Arial"/>
      <family val="2"/>
    </font>
    <font>
      <b/>
      <vertAlign val="superscript"/>
      <sz val="12"/>
      <color theme="4" tint="-0.24994659260841701"/>
      <name val="Arial"/>
      <family val="2"/>
    </font>
    <font>
      <sz val="5"/>
      <color theme="4" tint="-0.24994659260841701"/>
      <name val="Arial"/>
      <family val="2"/>
    </font>
    <font>
      <b/>
      <vertAlign val="superscript"/>
      <sz val="6"/>
      <color theme="4" tint="-0.24994659260841701"/>
      <name val="Arial"/>
      <family val="2"/>
    </font>
    <font>
      <b/>
      <vertAlign val="superscript"/>
      <sz val="10"/>
      <color theme="4" tint="-0.24994659260841701"/>
      <name val="Arial"/>
      <family val="2"/>
    </font>
    <font>
      <b/>
      <vertAlign val="superscript"/>
      <sz val="10"/>
      <name val="Arial"/>
      <family val="2"/>
    </font>
    <font>
      <sz val="16"/>
      <color theme="4" tint="-0.24994659260841701"/>
      <name val="Arial"/>
      <family val="2"/>
    </font>
    <font>
      <sz val="10"/>
      <color rgb="FF000000"/>
      <name val="Calibri"/>
    </font>
    <font>
      <b/>
      <sz val="6"/>
      <color theme="4" tint="-0.24994659260841701"/>
      <name val="Arial"/>
      <family val="2"/>
    </font>
    <font>
      <b/>
      <sz val="8"/>
      <color theme="4" tint="-0.24994659260841701"/>
      <name val="Arial"/>
      <family val="2"/>
    </font>
    <font>
      <b/>
      <sz val="7"/>
      <color theme="4" tint="-0.24994659260841701"/>
      <name val="Arial"/>
      <family val="2"/>
    </font>
    <font>
      <b/>
      <sz val="10"/>
      <color theme="4" tint="-0.24994659260841701"/>
      <name val="Arial"/>
      <family val="2"/>
    </font>
  </fonts>
  <fills count="6">
    <fill>
      <patternFill patternType="none"/>
    </fill>
    <fill>
      <patternFill patternType="gray125"/>
    </fill>
    <fill>
      <patternFill patternType="solid">
        <fgColor rgb="FFFFFF00"/>
        <bgColor indexed="64"/>
      </patternFill>
    </fill>
    <fill>
      <patternFill patternType="solid">
        <fgColor theme="0" tint="-0.24994659260841701"/>
        <bgColor indexed="64"/>
      </patternFill>
    </fill>
    <fill>
      <patternFill patternType="solid">
        <fgColor theme="4" tint="0.79995117038483843"/>
        <bgColor indexed="64"/>
      </patternFill>
    </fill>
    <fill>
      <patternFill patternType="solid">
        <fgColor theme="4" tint="0.79998168889431442"/>
        <bgColor theme="4" tint="0.79998168889431442"/>
      </patternFill>
    </fill>
  </fills>
  <borders count="118">
    <border>
      <left/>
      <right/>
      <top/>
      <bottom/>
      <diagonal/>
    </border>
    <border>
      <left/>
      <right/>
      <top style="medium">
        <color auto="1"/>
      </top>
      <bottom style="medium">
        <color auto="1"/>
      </bottom>
      <diagonal/>
    </border>
    <border>
      <left/>
      <right/>
      <top style="thin">
        <color auto="1"/>
      </top>
      <bottom style="thin">
        <color auto="1"/>
      </bottom>
      <diagonal/>
    </border>
    <border>
      <left/>
      <right/>
      <top/>
      <bottom style="thin">
        <color auto="1"/>
      </bottom>
      <diagonal/>
    </border>
    <border>
      <left/>
      <right/>
      <top style="medium">
        <color auto="1"/>
      </top>
      <bottom/>
      <diagonal/>
    </border>
    <border>
      <left/>
      <right style="double">
        <color auto="1"/>
      </right>
      <top style="medium">
        <color auto="1"/>
      </top>
      <bottom style="medium">
        <color auto="1"/>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right/>
      <top/>
      <bottom style="medium">
        <color auto="1"/>
      </bottom>
      <diagonal/>
    </border>
    <border>
      <left/>
      <right style="thin">
        <color auto="1"/>
      </right>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top style="double">
        <color auto="1"/>
      </top>
      <bottom style="medium">
        <color auto="1"/>
      </bottom>
      <diagonal/>
    </border>
    <border>
      <left style="thin">
        <color auto="1"/>
      </left>
      <right style="thin">
        <color auto="1"/>
      </right>
      <top/>
      <bottom style="medium">
        <color auto="1"/>
      </bottom>
      <diagonal/>
    </border>
    <border>
      <left/>
      <right style="double">
        <color auto="1"/>
      </right>
      <top style="double">
        <color auto="1"/>
      </top>
      <bottom style="medium">
        <color auto="1"/>
      </bottom>
      <diagonal/>
    </border>
    <border>
      <left/>
      <right style="double">
        <color auto="1"/>
      </right>
      <top/>
      <bottom/>
      <diagonal/>
    </border>
    <border>
      <left/>
      <right style="double">
        <color auto="1"/>
      </right>
      <top/>
      <bottom style="double">
        <color auto="1"/>
      </bottom>
      <diagonal/>
    </border>
    <border>
      <left style="medium">
        <color auto="1"/>
      </left>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style="thin">
        <color auto="1"/>
      </top>
      <bottom/>
      <diagonal/>
    </border>
    <border>
      <left style="thin">
        <color auto="1"/>
      </left>
      <right/>
      <top/>
      <bottom style="medium">
        <color auto="1"/>
      </bottom>
      <diagonal/>
    </border>
    <border>
      <left/>
      <right style="medium">
        <color auto="1"/>
      </right>
      <top/>
      <bottom/>
      <diagonal/>
    </border>
    <border>
      <left style="medium">
        <color auto="1"/>
      </left>
      <right/>
      <top/>
      <bottom/>
      <diagonal/>
    </border>
    <border>
      <left/>
      <right style="medium">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right style="double">
        <color auto="1"/>
      </right>
      <top style="double">
        <color auto="1"/>
      </top>
      <bottom/>
      <diagonal/>
    </border>
    <border>
      <left/>
      <right style="double">
        <color auto="1"/>
      </right>
      <top/>
      <bottom style="medium">
        <color auto="1"/>
      </bottom>
      <diagonal/>
    </border>
    <border>
      <left style="medium">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top style="thin">
        <color auto="1"/>
      </top>
      <bottom/>
      <diagonal/>
    </border>
    <border>
      <left/>
      <right/>
      <top style="thin">
        <color theme="4"/>
      </top>
      <bottom/>
      <diagonal/>
    </border>
    <border>
      <left style="double">
        <color auto="1"/>
      </left>
      <right/>
      <top style="medium">
        <color auto="1"/>
      </top>
      <bottom/>
      <diagonal/>
    </border>
    <border>
      <left style="medium">
        <color auto="1"/>
      </left>
      <right/>
      <top style="thin">
        <color theme="4"/>
      </top>
      <bottom/>
      <diagonal/>
    </border>
    <border>
      <left/>
      <right/>
      <top style="thin">
        <color auto="1"/>
      </top>
      <bottom style="medium">
        <color auto="1"/>
      </bottom>
      <diagonal/>
    </border>
    <border>
      <left style="hair">
        <color auto="1"/>
      </left>
      <right/>
      <top/>
      <bottom/>
      <diagonal/>
    </border>
    <border>
      <left style="medium">
        <color auto="1"/>
      </left>
      <right/>
      <top style="hair">
        <color auto="1"/>
      </top>
      <bottom/>
      <diagonal/>
    </border>
    <border>
      <left style="hair">
        <color auto="1"/>
      </left>
      <right/>
      <top style="hair">
        <color auto="1"/>
      </top>
      <bottom/>
      <diagonal/>
    </border>
    <border>
      <left style="medium">
        <color auto="1"/>
      </left>
      <right/>
      <top style="thin">
        <color auto="1"/>
      </top>
      <bottom style="double">
        <color auto="1"/>
      </bottom>
      <diagonal/>
    </border>
    <border>
      <left style="thin">
        <color auto="1"/>
      </left>
      <right/>
      <top style="thin">
        <color auto="1"/>
      </top>
      <bottom style="double">
        <color auto="1"/>
      </bottom>
      <diagonal/>
    </border>
    <border>
      <left style="medium">
        <color auto="1"/>
      </left>
      <right/>
      <top style="hair">
        <color auto="1"/>
      </top>
      <bottom style="hair">
        <color auto="1"/>
      </bottom>
      <diagonal/>
    </border>
    <border>
      <left style="hair">
        <color auto="1"/>
      </left>
      <right/>
      <top style="hair">
        <color auto="1"/>
      </top>
      <bottom style="hair">
        <color auto="1"/>
      </bottom>
      <diagonal/>
    </border>
    <border>
      <left/>
      <right style="thin">
        <color rgb="FF0070C0"/>
      </right>
      <top style="thin">
        <color theme="4"/>
      </top>
      <bottom/>
      <diagonal/>
    </border>
    <border>
      <left style="thin">
        <color auto="1"/>
      </left>
      <right style="medium">
        <color auto="1"/>
      </right>
      <top style="thin">
        <color auto="1"/>
      </top>
      <bottom style="medium">
        <color auto="1"/>
      </bottom>
      <diagonal/>
    </border>
    <border>
      <left/>
      <right/>
      <top style="hair">
        <color auto="1"/>
      </top>
      <bottom/>
      <diagonal/>
    </border>
    <border>
      <left style="medium">
        <color auto="1"/>
      </left>
      <right/>
      <top style="thin">
        <color auto="1"/>
      </top>
      <bottom style="thin">
        <color theme="4"/>
      </bottom>
      <diagonal/>
    </border>
    <border>
      <left style="thin">
        <color auto="1"/>
      </left>
      <right/>
      <top style="thin">
        <color auto="1"/>
      </top>
      <bottom style="thin">
        <color theme="4"/>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diagonal/>
    </border>
    <border>
      <left style="double">
        <color rgb="FF000000"/>
      </left>
      <right/>
      <top style="medium">
        <color auto="1"/>
      </top>
      <bottom/>
      <diagonal/>
    </border>
    <border>
      <left/>
      <right/>
      <top style="hair">
        <color auto="1"/>
      </top>
      <bottom style="hair">
        <color auto="1"/>
      </bottom>
      <diagonal/>
    </border>
    <border>
      <left/>
      <right style="medium">
        <color auto="1"/>
      </right>
      <top/>
      <bottom style="thin">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right style="thin">
        <color auto="1"/>
      </right>
      <top style="thin">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diagonal/>
    </border>
    <border>
      <left style="thin">
        <color auto="1"/>
      </left>
      <right/>
      <top/>
      <bottom style="thin">
        <color auto="1"/>
      </bottom>
      <diagonal/>
    </border>
    <border>
      <left style="double">
        <color auto="1"/>
      </left>
      <right/>
      <top style="double">
        <color auto="1"/>
      </top>
      <bottom style="medium">
        <color auto="1"/>
      </bottom>
      <diagonal/>
    </border>
    <border>
      <left style="thin">
        <color theme="4"/>
      </left>
      <right/>
      <top style="medium">
        <color auto="1"/>
      </top>
      <bottom/>
      <diagonal/>
    </border>
    <border>
      <left style="thin">
        <color theme="4"/>
      </left>
      <right/>
      <top style="thin">
        <color theme="4"/>
      </top>
      <bottom/>
      <diagonal/>
    </border>
    <border>
      <left style="thin">
        <color theme="4"/>
      </left>
      <right style="thin">
        <color rgb="FF0070C0"/>
      </right>
      <top style="thin">
        <color theme="4"/>
      </top>
      <bottom/>
      <diagonal/>
    </border>
    <border>
      <left style="hair">
        <color auto="1"/>
      </left>
      <right/>
      <top style="thin">
        <color theme="4"/>
      </top>
      <bottom/>
      <diagonal/>
    </border>
    <border>
      <left style="hair">
        <color auto="1"/>
      </left>
      <right style="thin">
        <color theme="4"/>
      </right>
      <top style="thin">
        <color theme="4"/>
      </top>
      <bottom/>
      <diagonal/>
    </border>
    <border>
      <left style="double">
        <color auto="1"/>
      </left>
      <right/>
      <top style="thin">
        <color auto="1"/>
      </top>
      <bottom/>
      <diagonal/>
    </border>
    <border>
      <left style="thin">
        <color theme="4"/>
      </left>
      <right/>
      <top style="thin">
        <color auto="1"/>
      </top>
      <bottom/>
      <diagonal/>
    </border>
    <border>
      <left style="hair">
        <color auto="1"/>
      </left>
      <right style="thin">
        <color theme="4"/>
      </right>
      <top style="hair">
        <color auto="1"/>
      </top>
      <bottom/>
      <diagonal/>
    </border>
    <border>
      <left style="double">
        <color auto="1"/>
      </left>
      <right/>
      <top style="thin">
        <color auto="1"/>
      </top>
      <bottom style="double">
        <color auto="1"/>
      </bottom>
      <diagonal/>
    </border>
    <border>
      <left style="thin">
        <color theme="4"/>
      </left>
      <right/>
      <top style="thin">
        <color auto="1"/>
      </top>
      <bottom style="double">
        <color auto="1"/>
      </bottom>
      <diagonal/>
    </border>
    <border>
      <left style="hair">
        <color auto="1"/>
      </left>
      <right/>
      <top style="thin">
        <color theme="4"/>
      </top>
      <bottom style="thin">
        <color theme="4"/>
      </bottom>
      <diagonal/>
    </border>
    <border>
      <left style="hair">
        <color auto="1"/>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style="thin">
        <color theme="4"/>
      </left>
      <right/>
      <top style="hair">
        <color auto="1"/>
      </top>
      <bottom/>
      <diagonal/>
    </border>
    <border>
      <left style="double">
        <color auto="1"/>
      </left>
      <right/>
      <top style="thin">
        <color auto="1"/>
      </top>
      <bottom style="thin">
        <color theme="4"/>
      </bottom>
      <diagonal/>
    </border>
    <border>
      <left style="thin">
        <color theme="4"/>
      </left>
      <right/>
      <top style="thin">
        <color auto="1"/>
      </top>
      <bottom style="thin">
        <color theme="4"/>
      </bottom>
      <diagonal/>
    </border>
    <border>
      <left style="medium">
        <color auto="1"/>
      </left>
      <right/>
      <top style="thin">
        <color theme="4"/>
      </top>
      <bottom style="thin">
        <color theme="4"/>
      </bottom>
      <diagonal/>
    </border>
    <border>
      <left style="thin">
        <color theme="4"/>
      </left>
      <right/>
      <top style="thin">
        <color theme="4"/>
      </top>
      <bottom style="hair">
        <color auto="1"/>
      </bottom>
      <diagonal/>
    </border>
    <border>
      <left style="hair">
        <color auto="1"/>
      </left>
      <right/>
      <top style="thin">
        <color theme="4"/>
      </top>
      <bottom style="hair">
        <color auto="1"/>
      </bottom>
      <diagonal/>
    </border>
    <border>
      <left style="thin">
        <color theme="4"/>
      </left>
      <right/>
      <top style="thin">
        <color theme="4"/>
      </top>
      <bottom style="thin">
        <color theme="4"/>
      </bottom>
      <diagonal/>
    </border>
    <border>
      <left style="thin">
        <color auto="1"/>
      </left>
      <right style="double">
        <color auto="1"/>
      </right>
      <top style="thin">
        <color auto="1"/>
      </top>
      <bottom style="medium">
        <color auto="1"/>
      </bottom>
      <diagonal/>
    </border>
    <border>
      <left style="thin">
        <color auto="1"/>
      </left>
      <right style="double">
        <color auto="1"/>
      </right>
      <top style="medium">
        <color auto="1"/>
      </top>
      <bottom/>
      <diagonal/>
    </border>
    <border>
      <left style="double">
        <color rgb="FF000000"/>
      </left>
      <right/>
      <top style="thin">
        <color auto="1"/>
      </top>
      <bottom/>
      <diagonal/>
    </border>
    <border>
      <left style="thin">
        <color auto="1"/>
      </left>
      <right style="double">
        <color auto="1"/>
      </right>
      <top style="thin">
        <color auto="1"/>
      </top>
      <bottom/>
      <diagonal/>
    </border>
    <border>
      <left style="double">
        <color rgb="FF000000"/>
      </left>
      <right/>
      <top style="thin">
        <color auto="1"/>
      </top>
      <bottom style="medium">
        <color auto="1"/>
      </bottom>
      <diagonal/>
    </border>
    <border>
      <left style="thin">
        <color theme="4"/>
      </left>
      <right/>
      <top style="thin">
        <color auto="1"/>
      </top>
      <bottom style="medium">
        <color auto="1"/>
      </bottom>
      <diagonal/>
    </border>
  </borders>
  <cellStyleXfs count="6">
    <xf numFmtId="0" fontId="0" fillId="0" borderId="0"/>
    <xf numFmtId="0" fontId="5" fillId="0" borderId="1" applyNumberFormat="0" applyProtection="0"/>
    <xf numFmtId="0" fontId="5" fillId="0" borderId="2">
      <alignment horizontal="left" vertical="center"/>
    </xf>
    <xf numFmtId="40" fontId="20" fillId="0" borderId="0" applyFont="0" applyFill="0" applyBorder="0" applyAlignment="0" applyProtection="0"/>
    <xf numFmtId="38" fontId="20" fillId="0" borderId="0" applyFont="0" applyFill="0" applyBorder="0" applyAlignment="0" applyProtection="0"/>
    <xf numFmtId="0" fontId="1" fillId="0" borderId="0"/>
  </cellStyleXfs>
  <cellXfs count="672">
    <xf numFmtId="0" fontId="0" fillId="0" borderId="0" xfId="0"/>
    <xf numFmtId="0" fontId="12" fillId="0" borderId="0" xfId="0" applyFont="1" applyAlignment="1">
      <alignment horizontal="center" wrapText="1"/>
    </xf>
    <xf numFmtId="0" fontId="3" fillId="0" borderId="0" xfId="0" applyFont="1"/>
    <xf numFmtId="0" fontId="3" fillId="0" borderId="0" xfId="0" applyFont="1" applyAlignment="1">
      <alignment horizontal="centerContinuous"/>
    </xf>
    <xf numFmtId="0" fontId="3" fillId="0" borderId="0" xfId="0" applyFont="1" applyAlignment="1">
      <alignment horizontal="center"/>
    </xf>
    <xf numFmtId="0" fontId="0" fillId="0" borderId="0" xfId="0" applyAlignment="1">
      <alignment horizontal="centerContinuous"/>
    </xf>
    <xf numFmtId="0" fontId="0" fillId="0" borderId="0" xfId="0" applyAlignment="1">
      <alignment horizontal="center"/>
    </xf>
    <xf numFmtId="0" fontId="3" fillId="0" borderId="0" xfId="0" applyFont="1" applyAlignment="1">
      <alignment horizontal="left"/>
    </xf>
    <xf numFmtId="0" fontId="0" fillId="0" borderId="0" xfId="0" applyAlignment="1">
      <alignment horizontal="left"/>
    </xf>
    <xf numFmtId="0" fontId="3" fillId="0" borderId="3" xfId="0" applyFont="1" applyBorder="1"/>
    <xf numFmtId="0" fontId="2" fillId="0" borderId="0" xfId="0" applyFont="1"/>
    <xf numFmtId="0" fontId="3" fillId="0" borderId="0" xfId="0" applyFont="1" applyAlignment="1">
      <alignment horizontal="right"/>
    </xf>
    <xf numFmtId="0" fontId="12" fillId="0" borderId="0" xfId="0" applyFont="1"/>
    <xf numFmtId="0" fontId="8" fillId="0" borderId="4" xfId="0" applyFont="1" applyBorder="1" applyAlignment="1">
      <alignment horizontal="centerContinuous" vertical="center"/>
    </xf>
    <xf numFmtId="0" fontId="15" fillId="0" borderId="1" xfId="0" applyFont="1" applyBorder="1" applyAlignment="1">
      <alignment horizontal="centerContinuous"/>
    </xf>
    <xf numFmtId="0" fontId="0" fillId="0" borderId="1" xfId="0" applyBorder="1" applyAlignment="1">
      <alignment horizontal="centerContinuous"/>
    </xf>
    <xf numFmtId="0" fontId="4" fillId="0" borderId="1" xfId="0" applyFont="1" applyBorder="1" applyAlignment="1">
      <alignment horizontal="centerContinuous"/>
    </xf>
    <xf numFmtId="0" fontId="8" fillId="0" borderId="1" xfId="0" applyFont="1" applyBorder="1" applyAlignment="1">
      <alignment horizontal="centerContinuous"/>
    </xf>
    <xf numFmtId="0" fontId="13" fillId="0" borderId="1" xfId="0" applyFont="1" applyBorder="1" applyAlignment="1">
      <alignment horizontal="centerContinuous"/>
    </xf>
    <xf numFmtId="0" fontId="3" fillId="0" borderId="4" xfId="0" applyFont="1" applyBorder="1" applyAlignment="1">
      <alignment horizontal="centerContinuous"/>
    </xf>
    <xf numFmtId="0" fontId="3" fillId="0" borderId="5" xfId="0" applyFont="1" applyBorder="1" applyAlignment="1">
      <alignment horizontal="centerContinuous"/>
    </xf>
    <xf numFmtId="0" fontId="8" fillId="0" borderId="6" xfId="0" applyFont="1" applyBorder="1" applyAlignment="1">
      <alignment horizontal="centerContinuous" vertical="center"/>
    </xf>
    <xf numFmtId="0" fontId="8" fillId="0" borderId="7" xfId="0" applyFont="1" applyBorder="1" applyAlignment="1">
      <alignment horizontal="centerContinuous" vertical="center"/>
    </xf>
    <xf numFmtId="0" fontId="8" fillId="0" borderId="0" xfId="0" applyFont="1" applyAlignment="1">
      <alignment horizontal="centerContinuous"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11" fillId="0" borderId="7" xfId="0" applyFont="1" applyBorder="1" applyAlignment="1">
      <alignment horizontal="center" vertical="center" wrapText="1"/>
    </xf>
    <xf numFmtId="0" fontId="3" fillId="0" borderId="0" xfId="0" applyFont="1" applyAlignment="1">
      <alignment horizontal="centerContinuous" vertical="top"/>
    </xf>
    <xf numFmtId="0" fontId="9" fillId="0" borderId="0" xfId="0" applyFont="1"/>
    <xf numFmtId="0" fontId="10" fillId="0" borderId="0" xfId="0" applyFont="1" applyAlignment="1">
      <alignment horizontal="center"/>
    </xf>
    <xf numFmtId="0" fontId="3" fillId="0" borderId="10" xfId="0" applyFont="1" applyBorder="1"/>
    <xf numFmtId="0" fontId="3" fillId="0" borderId="3" xfId="0" applyFont="1" applyBorder="1" applyAlignment="1">
      <alignment horizontal="centerContinuous" vertical="top"/>
    </xf>
    <xf numFmtId="0" fontId="6" fillId="0" borderId="3" xfId="0" applyFont="1" applyBorder="1" applyAlignment="1">
      <alignment horizontal="left" vertical="top"/>
    </xf>
    <xf numFmtId="0" fontId="12" fillId="0" borderId="3" xfId="0" applyFont="1" applyBorder="1" applyAlignment="1">
      <alignment horizontal="right" vertical="top"/>
    </xf>
    <xf numFmtId="0" fontId="3" fillId="0" borderId="11" xfId="0" applyFont="1" applyBorder="1" applyAlignment="1">
      <alignment horizontal="centerContinuous"/>
    </xf>
    <xf numFmtId="0" fontId="3" fillId="0" borderId="12" xfId="0" applyFont="1" applyBorder="1" applyAlignment="1">
      <alignment horizontal="centerContinuous"/>
    </xf>
    <xf numFmtId="0" fontId="6" fillId="0" borderId="0" xfId="0" applyFont="1" applyAlignment="1">
      <alignment horizontal="center"/>
    </xf>
    <xf numFmtId="0" fontId="3" fillId="0" borderId="13" xfId="0" applyFont="1" applyBorder="1" applyAlignment="1" applyProtection="1">
      <alignment horizontal="center" vertical="center"/>
      <protection locked="0"/>
    </xf>
    <xf numFmtId="0" fontId="3" fillId="0" borderId="3" xfId="0" applyFont="1" applyBorder="1" applyAlignment="1">
      <alignment horizontal="centerContinuous"/>
    </xf>
    <xf numFmtId="14" fontId="3" fillId="0" borderId="13" xfId="0" applyNumberFormat="1" applyFont="1" applyBorder="1" applyAlignment="1" applyProtection="1">
      <alignment horizontal="center" vertical="center"/>
      <protection locked="0"/>
    </xf>
    <xf numFmtId="0" fontId="3" fillId="0" borderId="14" xfId="0" applyFont="1" applyBorder="1" applyAlignment="1" applyProtection="1">
      <alignment horizontal="center" vertical="center"/>
      <protection locked="0"/>
    </xf>
    <xf numFmtId="0" fontId="3" fillId="0" borderId="0" xfId="0" applyFont="1" applyAlignment="1" applyProtection="1">
      <alignment horizontal="center" vertical="center" wrapText="1"/>
      <protection locked="0"/>
    </xf>
    <xf numFmtId="0" fontId="3" fillId="0" borderId="10" xfId="0" applyFont="1" applyBorder="1" applyAlignment="1">
      <alignment horizontal="left" vertical="center"/>
    </xf>
    <xf numFmtId="0" fontId="3" fillId="0" borderId="15" xfId="0" applyFon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3" fillId="0" borderId="0" xfId="0" applyFont="1" applyAlignment="1" applyProtection="1">
      <alignment horizontal="center" vertical="center"/>
      <protection locked="0"/>
    </xf>
    <xf numFmtId="0" fontId="0" fillId="0" borderId="0" xfId="0" applyAlignment="1" applyProtection="1">
      <alignment horizontal="center" vertical="center"/>
      <protection locked="0"/>
    </xf>
    <xf numFmtId="0" fontId="12" fillId="0" borderId="0" xfId="0" applyFont="1" applyAlignment="1" applyProtection="1">
      <alignment horizontal="center" vertical="center"/>
      <protection locked="0"/>
    </xf>
    <xf numFmtId="0" fontId="3" fillId="0" borderId="16"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17" fillId="0" borderId="15" xfId="0" applyFont="1" applyBorder="1" applyAlignment="1">
      <alignment horizontal="left" vertical="center"/>
    </xf>
    <xf numFmtId="0" fontId="6" fillId="0" borderId="15" xfId="0" applyFont="1" applyBorder="1" applyAlignment="1">
      <alignment horizontal="center" vertical="center"/>
    </xf>
    <xf numFmtId="0" fontId="2" fillId="0" borderId="18" xfId="0" applyFont="1" applyBorder="1"/>
    <xf numFmtId="0" fontId="5" fillId="0" borderId="0" xfId="0" applyFont="1"/>
    <xf numFmtId="0" fontId="18" fillId="0" borderId="0" xfId="0" applyFont="1"/>
    <xf numFmtId="0" fontId="19" fillId="0" borderId="0" xfId="0" applyFont="1"/>
    <xf numFmtId="14" fontId="3" fillId="0" borderId="19" xfId="0" applyNumberFormat="1" applyFont="1" applyBorder="1" applyAlignment="1" applyProtection="1">
      <alignment horizontal="center" vertical="center" wrapText="1"/>
      <protection locked="0"/>
    </xf>
    <xf numFmtId="0" fontId="3" fillId="0" borderId="19" xfId="0" applyFont="1" applyBorder="1" applyAlignment="1" applyProtection="1">
      <alignment horizontal="center" vertical="center" wrapText="1"/>
      <protection locked="0"/>
    </xf>
    <xf numFmtId="0" fontId="12" fillId="0" borderId="0" xfId="0" applyFont="1" applyAlignment="1">
      <alignment horizontal="centerContinuous"/>
    </xf>
    <xf numFmtId="0" fontId="6" fillId="0" borderId="0" xfId="0" applyFont="1" applyAlignment="1">
      <alignment horizontal="left"/>
    </xf>
    <xf numFmtId="0" fontId="6" fillId="0" borderId="20" xfId="0" quotePrefix="1" applyFont="1" applyBorder="1" applyAlignment="1" applyProtection="1">
      <alignment horizontal="center"/>
      <protection locked="0"/>
    </xf>
    <xf numFmtId="0" fontId="6" fillId="0" borderId="18" xfId="0" quotePrefix="1" applyFont="1" applyBorder="1" applyAlignment="1" applyProtection="1">
      <alignment horizontal="center"/>
      <protection locked="0"/>
    </xf>
    <xf numFmtId="0" fontId="3" fillId="0" borderId="21" xfId="0" applyFont="1" applyBorder="1" applyAlignment="1" applyProtection="1">
      <alignment horizontal="center" vertical="center"/>
      <protection locked="0"/>
    </xf>
    <xf numFmtId="0" fontId="3" fillId="0" borderId="22" xfId="0" applyFont="1" applyBorder="1" applyAlignment="1" applyProtection="1">
      <alignment horizontal="center" vertical="center"/>
      <protection locked="0"/>
    </xf>
    <xf numFmtId="0" fontId="3" fillId="0" borderId="0" xfId="0" applyFont="1" applyAlignment="1" applyProtection="1">
      <alignment horizontal="centerContinuous" vertical="center"/>
      <protection locked="0"/>
    </xf>
    <xf numFmtId="0" fontId="3" fillId="0" borderId="0" xfId="0" applyFont="1" applyAlignment="1" applyProtection="1">
      <alignment horizontal="centerContinuous" vertical="center" wrapText="1"/>
      <protection locked="0"/>
    </xf>
    <xf numFmtId="0" fontId="7" fillId="0" borderId="0" xfId="0" applyFont="1" applyAlignment="1" applyProtection="1">
      <alignment horizontal="centerContinuous" vertical="top"/>
      <protection locked="0"/>
    </xf>
    <xf numFmtId="0" fontId="0" fillId="0" borderId="0" xfId="0" applyAlignment="1" applyProtection="1">
      <alignment horizontal="centerContinuous"/>
      <protection locked="0"/>
    </xf>
    <xf numFmtId="0" fontId="3" fillId="0" borderId="0" xfId="0" quotePrefix="1" applyFont="1" applyAlignment="1" applyProtection="1">
      <alignment horizontal="center" vertical="center"/>
      <protection locked="0"/>
    </xf>
    <xf numFmtId="0" fontId="3" fillId="0" borderId="3" xfId="0" applyFont="1" applyBorder="1" applyAlignment="1" applyProtection="1">
      <alignment horizontal="center" vertical="center" wrapText="1"/>
      <protection locked="0"/>
    </xf>
    <xf numFmtId="0" fontId="3" fillId="0" borderId="14" xfId="0" applyFont="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0" fontId="3" fillId="0" borderId="23" xfId="0" applyFont="1" applyBorder="1" applyAlignment="1">
      <alignment horizontal="center" vertical="center"/>
    </xf>
    <xf numFmtId="0" fontId="0" fillId="0" borderId="10" xfId="0" applyBorder="1" applyAlignment="1">
      <alignment horizontal="center" vertical="center"/>
    </xf>
    <xf numFmtId="0" fontId="12" fillId="0" borderId="0" xfId="0" applyFont="1" applyAlignment="1">
      <alignment horizontal="center"/>
    </xf>
    <xf numFmtId="0" fontId="0" fillId="0" borderId="4" xfId="0" applyBorder="1" applyAlignment="1">
      <alignment horizontal="centerContinuous"/>
    </xf>
    <xf numFmtId="0" fontId="6" fillId="0" borderId="0" xfId="0" applyFont="1" applyAlignment="1">
      <alignment horizontal="center" vertical="center"/>
    </xf>
    <xf numFmtId="0" fontId="4" fillId="0" borderId="24" xfId="0" applyFont="1" applyBorder="1" applyAlignment="1">
      <alignment horizontal="centerContinuous" vertical="center"/>
    </xf>
    <xf numFmtId="0" fontId="0" fillId="0" borderId="25" xfId="0" applyBorder="1" applyAlignment="1">
      <alignment horizontal="centerContinuous" vertical="center"/>
    </xf>
    <xf numFmtId="0" fontId="14" fillId="0" borderId="26" xfId="0" applyFont="1" applyBorder="1" applyAlignment="1">
      <alignment horizontal="centerContinuous" vertical="center"/>
    </xf>
    <xf numFmtId="0" fontId="5" fillId="0" borderId="0" xfId="0" applyFont="1" applyAlignment="1">
      <alignment horizontal="centerContinuous"/>
    </xf>
    <xf numFmtId="0" fontId="3" fillId="0" borderId="17" xfId="0" applyFont="1" applyBorder="1" applyAlignment="1" applyProtection="1">
      <alignment horizontal="centerContinuous" vertical="center" wrapText="1"/>
      <protection locked="0"/>
    </xf>
    <xf numFmtId="0" fontId="0" fillId="0" borderId="17" xfId="0" applyBorder="1" applyAlignment="1" applyProtection="1">
      <alignment horizontal="centerContinuous" vertical="center" wrapText="1"/>
      <protection locked="0"/>
    </xf>
    <xf numFmtId="0" fontId="0" fillId="0" borderId="17" xfId="0" applyBorder="1" applyAlignment="1" applyProtection="1">
      <alignment horizontal="centerContinuous" vertical="center"/>
      <protection locked="0"/>
    </xf>
    <xf numFmtId="0" fontId="0" fillId="0" borderId="0" xfId="0" applyAlignment="1" applyProtection="1">
      <alignment horizontal="centerContinuous" vertical="center" wrapText="1"/>
      <protection locked="0"/>
    </xf>
    <xf numFmtId="0" fontId="0" fillId="0" borderId="0" xfId="0" applyAlignment="1" applyProtection="1">
      <alignment horizontal="centerContinuous" vertical="center"/>
      <protection locked="0"/>
    </xf>
    <xf numFmtId="0" fontId="5" fillId="0" borderId="0" xfId="0" applyFont="1" applyAlignment="1">
      <alignment horizontal="center" vertical="center"/>
    </xf>
    <xf numFmtId="2" fontId="6" fillId="0" borderId="0" xfId="0" applyNumberFormat="1" applyFont="1" applyAlignment="1" applyProtection="1">
      <alignment horizontal="center" vertical="center"/>
      <protection hidden="1"/>
    </xf>
    <xf numFmtId="0" fontId="0" fillId="0" borderId="0" xfId="0" applyAlignment="1">
      <alignment horizontal="center" vertical="top" wrapText="1"/>
    </xf>
    <xf numFmtId="0" fontId="23" fillId="0" borderId="0" xfId="0" applyFont="1" applyAlignment="1" applyProtection="1">
      <alignment horizontal="center" vertical="center"/>
      <protection locked="0"/>
    </xf>
    <xf numFmtId="0" fontId="3" fillId="0" borderId="27" xfId="0" applyFont="1" applyBorder="1" applyAlignment="1" applyProtection="1">
      <alignment horizontal="center" vertical="center" wrapText="1"/>
      <protection locked="0"/>
    </xf>
    <xf numFmtId="0" fontId="11" fillId="0" borderId="28" xfId="0" applyFont="1" applyBorder="1" applyAlignment="1">
      <alignment horizontal="centerContinuous" vertical="center" wrapText="1"/>
    </xf>
    <xf numFmtId="0" fontId="3" fillId="0" borderId="0" xfId="0" applyFont="1" applyAlignment="1">
      <alignment horizontal="left" vertical="top"/>
    </xf>
    <xf numFmtId="0" fontId="0" fillId="2" borderId="0" xfId="0" applyFill="1"/>
    <xf numFmtId="0" fontId="6" fillId="0" borderId="3" xfId="0" applyFont="1" applyBorder="1" applyAlignment="1">
      <alignment vertical="top"/>
    </xf>
    <xf numFmtId="0" fontId="24" fillId="0" borderId="0" xfId="0" applyFont="1" applyAlignment="1">
      <alignment vertical="center"/>
    </xf>
    <xf numFmtId="0" fontId="6" fillId="0" borderId="10" xfId="0" applyFont="1" applyBorder="1" applyAlignment="1">
      <alignment horizontal="left" vertical="center"/>
    </xf>
    <xf numFmtId="0" fontId="0" fillId="0" borderId="29" xfId="0" applyBorder="1"/>
    <xf numFmtId="0" fontId="0" fillId="0" borderId="28" xfId="0" applyBorder="1"/>
    <xf numFmtId="0" fontId="0" fillId="0" borderId="28" xfId="0" applyBorder="1" applyAlignment="1">
      <alignment horizontal="center" vertical="top" wrapText="1"/>
    </xf>
    <xf numFmtId="0" fontId="12" fillId="0" borderId="30" xfId="0" applyFont="1" applyBorder="1" applyAlignment="1">
      <alignment horizontal="center"/>
    </xf>
    <xf numFmtId="0" fontId="3" fillId="0" borderId="31"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14" fillId="0" borderId="29" xfId="0" applyFont="1" applyBorder="1" applyAlignment="1">
      <alignment vertical="center"/>
    </xf>
    <xf numFmtId="0" fontId="14" fillId="0" borderId="0" xfId="0" applyFont="1" applyAlignment="1">
      <alignment vertical="center"/>
    </xf>
    <xf numFmtId="0" fontId="18" fillId="0" borderId="10" xfId="0" applyFont="1" applyBorder="1"/>
    <xf numFmtId="0" fontId="5" fillId="0" borderId="10" xfId="0" applyFont="1" applyBorder="1"/>
    <xf numFmtId="0" fontId="3" fillId="0" borderId="17" xfId="0" applyFont="1" applyBorder="1" applyAlignment="1">
      <alignment horizontal="centerContinuous"/>
    </xf>
    <xf numFmtId="0" fontId="3" fillId="0" borderId="17" xfId="0" applyFont="1" applyBorder="1"/>
    <xf numFmtId="0" fontId="6" fillId="0" borderId="0" xfId="0" quotePrefix="1" applyFont="1" applyAlignment="1" applyProtection="1">
      <alignment horizontal="left" vertical="center"/>
      <protection locked="0"/>
    </xf>
    <xf numFmtId="0" fontId="6" fillId="0" borderId="0" xfId="0" applyFont="1" applyAlignment="1" applyProtection="1">
      <alignment vertical="center" wrapText="1"/>
      <protection locked="0"/>
    </xf>
    <xf numFmtId="0" fontId="6" fillId="0" borderId="11" xfId="0" applyFont="1" applyBorder="1" applyAlignment="1" applyProtection="1">
      <alignment vertical="center" wrapText="1"/>
      <protection locked="0"/>
    </xf>
    <xf numFmtId="0" fontId="3" fillId="0" borderId="33" xfId="0" applyFont="1" applyBorder="1"/>
    <xf numFmtId="0" fontId="9" fillId="0" borderId="26" xfId="0" applyFont="1" applyBorder="1" applyAlignment="1">
      <alignment vertical="center"/>
    </xf>
    <xf numFmtId="0" fontId="3" fillId="0" borderId="29" xfId="0" applyFont="1" applyBorder="1"/>
    <xf numFmtId="0" fontId="3" fillId="0" borderId="33" xfId="0" applyFont="1" applyBorder="1" applyAlignment="1">
      <alignment horizontal="left"/>
    </xf>
    <xf numFmtId="0" fontId="9" fillId="0" borderId="29" xfId="0" applyFont="1" applyBorder="1" applyAlignment="1">
      <alignment horizontal="left" vertical="top"/>
    </xf>
    <xf numFmtId="0" fontId="3" fillId="0" borderId="29" xfId="0" applyFont="1" applyBorder="1" applyAlignment="1">
      <alignment horizontal="left" vertical="top"/>
    </xf>
    <xf numFmtId="0" fontId="3" fillId="0" borderId="34" xfId="0" applyFont="1" applyBorder="1" applyAlignment="1" applyProtection="1">
      <alignment horizontal="center" vertical="center"/>
      <protection locked="0"/>
    </xf>
    <xf numFmtId="0" fontId="3" fillId="0" borderId="35" xfId="0" quotePrefix="1" applyFont="1" applyBorder="1" applyAlignment="1">
      <alignment horizontal="center"/>
    </xf>
    <xf numFmtId="0" fontId="9" fillId="0" borderId="29" xfId="0" applyFont="1" applyBorder="1" applyAlignment="1">
      <alignment vertical="center"/>
    </xf>
    <xf numFmtId="0" fontId="0" fillId="0" borderId="29" xfId="0" applyBorder="1" applyAlignment="1">
      <alignment horizontal="center" vertical="top" wrapText="1"/>
    </xf>
    <xf numFmtId="0" fontId="12" fillId="0" borderId="36" xfId="0" applyFont="1" applyBorder="1" applyAlignment="1">
      <alignment horizontal="center"/>
    </xf>
    <xf numFmtId="0" fontId="3" fillId="0" borderId="17" xfId="0" applyFont="1" applyBorder="1" applyAlignment="1">
      <alignment horizontal="left"/>
    </xf>
    <xf numFmtId="0" fontId="14" fillId="0" borderId="28" xfId="0" applyFont="1" applyBorder="1" applyAlignment="1">
      <alignment vertical="center"/>
    </xf>
    <xf numFmtId="0" fontId="0" fillId="0" borderId="17" xfId="0" applyBorder="1"/>
    <xf numFmtId="0" fontId="12" fillId="0" borderId="17" xfId="0" applyFont="1" applyBorder="1"/>
    <xf numFmtId="0" fontId="3" fillId="0" borderId="17" xfId="0" applyFont="1" applyBorder="1" applyAlignment="1">
      <alignment horizontal="center"/>
    </xf>
    <xf numFmtId="0" fontId="8" fillId="0" borderId="37" xfId="0" applyFont="1" applyBorder="1" applyAlignment="1">
      <alignment horizontal="center" vertical="center"/>
    </xf>
    <xf numFmtId="0" fontId="8" fillId="0" borderId="38" xfId="0" applyFont="1" applyBorder="1" applyAlignment="1">
      <alignment horizontal="center" vertical="center"/>
    </xf>
    <xf numFmtId="0" fontId="8" fillId="0" borderId="39" xfId="0" applyFont="1" applyBorder="1" applyAlignment="1">
      <alignment horizontal="centerContinuous" vertical="center"/>
    </xf>
    <xf numFmtId="0" fontId="8" fillId="0" borderId="40" xfId="0" applyFont="1" applyBorder="1" applyAlignment="1">
      <alignment horizontal="centerContinuous" vertical="center"/>
    </xf>
    <xf numFmtId="0" fontId="8" fillId="0" borderId="41" xfId="0" applyFont="1" applyBorder="1" applyAlignment="1">
      <alignment horizontal="center" vertical="center"/>
    </xf>
    <xf numFmtId="0" fontId="11" fillId="0" borderId="40" xfId="0" applyFont="1" applyBorder="1" applyAlignment="1">
      <alignment horizontal="center" vertical="center" wrapText="1"/>
    </xf>
    <xf numFmtId="0" fontId="11" fillId="0" borderId="42" xfId="0" applyFont="1" applyBorder="1" applyAlignment="1">
      <alignment horizontal="centerContinuous" vertical="center" wrapText="1"/>
    </xf>
    <xf numFmtId="0" fontId="0" fillId="0" borderId="42" xfId="0" applyBorder="1" applyAlignment="1">
      <alignment horizontal="centerContinuous"/>
    </xf>
    <xf numFmtId="0" fontId="29" fillId="0" borderId="0" xfId="0" applyFont="1"/>
    <xf numFmtId="0" fontId="28" fillId="0" borderId="0" xfId="0" applyFont="1"/>
    <xf numFmtId="0" fontId="22" fillId="3" borderId="0" xfId="0" applyFont="1" applyFill="1" applyAlignment="1">
      <alignment horizontal="left" vertical="center"/>
    </xf>
    <xf numFmtId="0" fontId="6" fillId="3" borderId="0" xfId="0" applyFont="1" applyFill="1" applyAlignment="1" applyProtection="1">
      <alignment horizontal="center" vertical="center"/>
      <protection locked="0"/>
    </xf>
    <xf numFmtId="0" fontId="6" fillId="3" borderId="0" xfId="0" applyFont="1" applyFill="1" applyAlignment="1" applyProtection="1">
      <alignment horizontal="left" vertical="center"/>
      <protection locked="0"/>
    </xf>
    <xf numFmtId="0" fontId="22" fillId="3" borderId="0" xfId="0" applyFont="1" applyFill="1" applyAlignment="1" applyProtection="1">
      <alignment horizontal="left" vertical="center"/>
      <protection locked="0"/>
    </xf>
    <xf numFmtId="0" fontId="22" fillId="3" borderId="0" xfId="0" applyFont="1" applyFill="1" applyAlignment="1" applyProtection="1">
      <alignment horizontal="center" vertical="center" wrapText="1"/>
      <protection locked="0"/>
    </xf>
    <xf numFmtId="0" fontId="6" fillId="0" borderId="43" xfId="0" applyFont="1" applyBorder="1" applyAlignment="1" applyProtection="1">
      <alignment horizontal="center" vertical="center"/>
      <protection hidden="1"/>
    </xf>
    <xf numFmtId="0" fontId="6" fillId="0" borderId="13" xfId="0" applyFont="1" applyBorder="1" applyAlignment="1" applyProtection="1">
      <alignment horizontal="center" vertical="center"/>
      <protection hidden="1"/>
    </xf>
    <xf numFmtId="0" fontId="6" fillId="0" borderId="31" xfId="0" applyFont="1" applyBorder="1" applyAlignment="1" applyProtection="1">
      <alignment horizontal="center" vertical="center"/>
      <protection hidden="1"/>
    </xf>
    <xf numFmtId="0" fontId="6" fillId="3" borderId="44" xfId="0" applyFont="1" applyFill="1" applyBorder="1" applyAlignment="1" applyProtection="1">
      <alignment horizontal="center" vertical="center"/>
      <protection locked="0"/>
    </xf>
    <xf numFmtId="0" fontId="6" fillId="3" borderId="4" xfId="0" applyFont="1" applyFill="1" applyBorder="1" applyAlignment="1" applyProtection="1">
      <alignment horizontal="left" vertical="center"/>
      <protection locked="0"/>
    </xf>
    <xf numFmtId="0" fontId="22" fillId="3" borderId="4" xfId="0" applyFont="1" applyFill="1" applyBorder="1" applyAlignment="1">
      <alignment horizontal="left" vertical="center"/>
    </xf>
    <xf numFmtId="0" fontId="6" fillId="3" borderId="4" xfId="0" applyFont="1" applyFill="1" applyBorder="1" applyAlignment="1" applyProtection="1">
      <alignment horizontal="center" vertical="center"/>
      <protection locked="0"/>
    </xf>
    <xf numFmtId="0" fontId="22" fillId="3" borderId="4" xfId="0" applyFont="1" applyFill="1" applyBorder="1" applyAlignment="1" applyProtection="1">
      <alignment horizontal="left" vertical="center"/>
      <protection locked="0"/>
    </xf>
    <xf numFmtId="0" fontId="22" fillId="3" borderId="4"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xf numFmtId="0" fontId="3" fillId="3" borderId="42" xfId="0" applyFont="1" applyFill="1" applyBorder="1" applyAlignment="1" applyProtection="1">
      <alignment horizontal="center" vertical="center"/>
      <protection hidden="1"/>
    </xf>
    <xf numFmtId="0" fontId="22" fillId="3" borderId="11" xfId="0" applyFont="1" applyFill="1" applyBorder="1" applyAlignment="1">
      <alignment horizontal="left" vertical="center"/>
    </xf>
    <xf numFmtId="0" fontId="6" fillId="3" borderId="11" xfId="0" applyFont="1" applyFill="1" applyBorder="1" applyAlignment="1" applyProtection="1">
      <alignment horizontal="center" vertical="center"/>
      <protection locked="0"/>
    </xf>
    <xf numFmtId="0" fontId="6"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left" vertical="center"/>
      <protection locked="0"/>
    </xf>
    <xf numFmtId="0" fontId="22" fillId="3" borderId="11" xfId="0" applyFont="1" applyFill="1" applyBorder="1" applyAlignment="1" applyProtection="1">
      <alignment horizontal="center" vertical="center" wrapText="1"/>
      <protection locked="0"/>
    </xf>
    <xf numFmtId="0" fontId="3" fillId="3" borderId="0" xfId="0" applyFont="1" applyFill="1" applyAlignment="1" applyProtection="1">
      <alignment horizontal="center" vertical="center"/>
      <protection hidden="1"/>
    </xf>
    <xf numFmtId="0" fontId="3" fillId="0" borderId="45" xfId="0" applyFont="1" applyBorder="1" applyAlignment="1">
      <alignment horizontal="left"/>
    </xf>
    <xf numFmtId="0" fontId="3" fillId="0" borderId="1" xfId="0" applyFont="1" applyBorder="1" applyAlignment="1">
      <alignment horizontal="left"/>
    </xf>
    <xf numFmtId="0" fontId="3" fillId="0" borderId="1" xfId="0" applyFont="1" applyBorder="1" applyAlignment="1">
      <alignment horizontal="centerContinuous"/>
    </xf>
    <xf numFmtId="0" fontId="3" fillId="0" borderId="1" xfId="0" applyFont="1" applyBorder="1"/>
    <xf numFmtId="0" fontId="3" fillId="0" borderId="1" xfId="0" applyFont="1" applyBorder="1" applyAlignment="1">
      <alignment horizontal="center"/>
    </xf>
    <xf numFmtId="0" fontId="3" fillId="0" borderId="1" xfId="0" applyFont="1" applyBorder="1" applyAlignment="1">
      <alignment horizontal="right"/>
    </xf>
    <xf numFmtId="0" fontId="3" fillId="0" borderId="46" xfId="0" applyFont="1" applyBorder="1"/>
    <xf numFmtId="0" fontId="0" fillId="0" borderId="4" xfId="0" applyBorder="1" applyAlignment="1">
      <alignment horizontal="center"/>
    </xf>
    <xf numFmtId="0" fontId="12" fillId="0" borderId="29" xfId="0" applyFont="1" applyBorder="1" applyAlignment="1" applyProtection="1">
      <alignment horizontal="center" vertical="top"/>
      <protection locked="0"/>
    </xf>
    <xf numFmtId="0" fontId="12" fillId="0" borderId="11" xfId="0" applyFont="1" applyBorder="1" applyAlignment="1">
      <alignment horizontal="center"/>
    </xf>
    <xf numFmtId="0" fontId="15" fillId="0" borderId="36" xfId="0" applyFont="1" applyBorder="1" applyAlignment="1">
      <alignment horizontal="centerContinuous"/>
    </xf>
    <xf numFmtId="0" fontId="15" fillId="0" borderId="11" xfId="0" applyFont="1" applyBorder="1" applyAlignment="1">
      <alignment horizontal="centerContinuous"/>
    </xf>
    <xf numFmtId="0" fontId="0" fillId="0" borderId="11" xfId="0" applyBorder="1" applyAlignment="1">
      <alignment horizontal="centerContinuous"/>
    </xf>
    <xf numFmtId="0" fontId="4" fillId="0" borderId="11" xfId="0" applyFont="1" applyBorder="1" applyAlignment="1">
      <alignment horizontal="centerContinuous"/>
    </xf>
    <xf numFmtId="0" fontId="8" fillId="0" borderId="11" xfId="0" applyFont="1" applyBorder="1" applyAlignment="1">
      <alignment horizontal="centerContinuous"/>
    </xf>
    <xf numFmtId="0" fontId="13" fillId="0" borderId="11" xfId="0" applyFont="1" applyBorder="1" applyAlignment="1">
      <alignment horizontal="centerContinuous"/>
    </xf>
    <xf numFmtId="0" fontId="0" fillId="0" borderId="30" xfId="0" applyBorder="1"/>
    <xf numFmtId="0" fontId="3" fillId="3" borderId="28" xfId="0" applyFont="1" applyFill="1" applyBorder="1" applyAlignment="1" applyProtection="1">
      <alignment horizontal="center" vertical="center"/>
      <protection hidden="1"/>
    </xf>
    <xf numFmtId="0" fontId="3" fillId="3" borderId="11" xfId="0" applyFont="1" applyFill="1" applyBorder="1" applyAlignment="1" applyProtection="1">
      <alignment horizontal="center" vertical="center"/>
      <protection hidden="1"/>
    </xf>
    <xf numFmtId="0" fontId="3" fillId="3" borderId="30" xfId="0" applyFont="1" applyFill="1" applyBorder="1" applyAlignment="1" applyProtection="1">
      <alignment horizontal="center" vertical="center"/>
      <protection hidden="1"/>
    </xf>
    <xf numFmtId="0" fontId="3" fillId="0" borderId="47" xfId="0" applyFont="1" applyBorder="1" applyAlignment="1" applyProtection="1">
      <alignment horizontal="center" vertical="center"/>
      <protection hidden="1"/>
    </xf>
    <xf numFmtId="0" fontId="3" fillId="0" borderId="48" xfId="0" applyFont="1" applyBorder="1" applyAlignment="1" applyProtection="1">
      <alignment horizontal="center" vertical="center"/>
      <protection hidden="1"/>
    </xf>
    <xf numFmtId="0" fontId="6" fillId="3" borderId="0" xfId="0" applyFont="1" applyFill="1" applyAlignment="1" applyProtection="1">
      <alignment horizontal="center" vertical="center"/>
      <protection hidden="1"/>
    </xf>
    <xf numFmtId="0" fontId="6" fillId="3" borderId="11" xfId="0" applyFont="1" applyFill="1" applyBorder="1" applyAlignment="1" applyProtection="1">
      <alignment horizontal="center" vertical="center"/>
      <protection hidden="1"/>
    </xf>
    <xf numFmtId="0" fontId="6" fillId="0" borderId="4" xfId="0" applyFont="1" applyBorder="1" applyAlignment="1">
      <alignment vertical="top"/>
    </xf>
    <xf numFmtId="0" fontId="6" fillId="0" borderId="42" xfId="0" applyFont="1" applyBorder="1" applyAlignment="1">
      <alignment vertical="top"/>
    </xf>
    <xf numFmtId="0" fontId="6" fillId="0" borderId="0" xfId="0" applyFont="1" applyAlignment="1">
      <alignment vertical="top"/>
    </xf>
    <xf numFmtId="0" fontId="6" fillId="0" borderId="28" xfId="0" applyFont="1" applyBorder="1" applyAlignment="1">
      <alignment vertical="top"/>
    </xf>
    <xf numFmtId="0" fontId="6" fillId="0" borderId="11" xfId="0" applyFont="1" applyBorder="1" applyAlignment="1">
      <alignment vertical="top"/>
    </xf>
    <xf numFmtId="0" fontId="6" fillId="0" borderId="30" xfId="0" applyFont="1" applyBorder="1" applyAlignment="1">
      <alignment vertical="top"/>
    </xf>
    <xf numFmtId="0" fontId="4" fillId="0" borderId="25" xfId="0" applyFont="1" applyBorder="1" applyAlignment="1">
      <alignment horizontal="centerContinuous" vertical="center"/>
    </xf>
    <xf numFmtId="0" fontId="3" fillId="0" borderId="7" xfId="0" applyFont="1" applyBorder="1" applyAlignment="1">
      <alignment horizontal="center" vertical="center"/>
    </xf>
    <xf numFmtId="0" fontId="3" fillId="0" borderId="7" xfId="0" applyFont="1" applyBorder="1" applyAlignment="1">
      <alignment horizontal="center"/>
    </xf>
    <xf numFmtId="0" fontId="3" fillId="0" borderId="49" xfId="0" applyFont="1" applyBorder="1" applyAlignment="1">
      <alignment horizontal="center"/>
    </xf>
    <xf numFmtId="0" fontId="3" fillId="0" borderId="12" xfId="0" applyFont="1" applyBorder="1" applyAlignment="1">
      <alignment horizontal="center" vertical="center"/>
    </xf>
    <xf numFmtId="0" fontId="0" fillId="0" borderId="46" xfId="0" applyBorder="1" applyAlignment="1">
      <alignment vertical="top"/>
    </xf>
    <xf numFmtId="0" fontId="0" fillId="0" borderId="50" xfId="0" applyBorder="1" applyAlignment="1">
      <alignment horizontal="left" vertical="top"/>
    </xf>
    <xf numFmtId="0" fontId="0" fillId="0" borderId="51" xfId="0" applyBorder="1" applyAlignment="1">
      <alignment horizontal="left" vertical="top"/>
    </xf>
    <xf numFmtId="0" fontId="14" fillId="0" borderId="26" xfId="0" applyFont="1" applyBorder="1" applyAlignment="1">
      <alignment horizontal="left" vertical="center"/>
    </xf>
    <xf numFmtId="0" fontId="14" fillId="0" borderId="29" xfId="0" applyFont="1" applyBorder="1" applyAlignment="1">
      <alignment horizontal="left" vertical="center"/>
    </xf>
    <xf numFmtId="0" fontId="30" fillId="0" borderId="0" xfId="0" applyFont="1"/>
    <xf numFmtId="0" fontId="31" fillId="0" borderId="0" xfId="0" applyFont="1" applyAlignment="1">
      <alignment horizontal="left" vertical="center"/>
    </xf>
    <xf numFmtId="0" fontId="12" fillId="0" borderId="0" xfId="0" applyFont="1" applyAlignment="1">
      <alignment wrapText="1"/>
    </xf>
    <xf numFmtId="0" fontId="32" fillId="0" borderId="0" xfId="0" applyFont="1"/>
    <xf numFmtId="0" fontId="33" fillId="0" borderId="0" xfId="0" applyFont="1"/>
    <xf numFmtId="0" fontId="3" fillId="0" borderId="44" xfId="0" applyFont="1" applyBorder="1" applyAlignment="1">
      <alignment vertical="top"/>
    </xf>
    <xf numFmtId="0" fontId="3" fillId="0" borderId="4" xfId="0" applyFont="1" applyBorder="1" applyAlignment="1">
      <alignment vertical="top"/>
    </xf>
    <xf numFmtId="0" fontId="3" fillId="0" borderId="42" xfId="0" applyFont="1" applyBorder="1" applyAlignment="1">
      <alignment vertical="top"/>
    </xf>
    <xf numFmtId="0" fontId="3" fillId="0" borderId="0" xfId="0" applyFont="1" applyAlignment="1">
      <alignment vertical="top"/>
    </xf>
    <xf numFmtId="0" fontId="3" fillId="0" borderId="28" xfId="0" applyFont="1" applyBorder="1" applyAlignment="1">
      <alignment vertical="top"/>
    </xf>
    <xf numFmtId="0" fontId="3" fillId="0" borderId="36" xfId="0" applyFont="1" applyBorder="1" applyAlignment="1">
      <alignment vertical="top"/>
    </xf>
    <xf numFmtId="0" fontId="3" fillId="0" borderId="11" xfId="0" applyFont="1" applyBorder="1" applyAlignment="1">
      <alignment vertical="top"/>
    </xf>
    <xf numFmtId="0" fontId="3" fillId="0" borderId="30" xfId="0" applyFont="1" applyBorder="1" applyAlignment="1">
      <alignment vertical="top"/>
    </xf>
    <xf numFmtId="0" fontId="3" fillId="0" borderId="0" xfId="0" applyFont="1" applyAlignment="1">
      <alignment horizontal="center" vertical="top"/>
    </xf>
    <xf numFmtId="0" fontId="3" fillId="0" borderId="29" xfId="0" applyFont="1" applyBorder="1" applyAlignment="1">
      <alignment horizontal="center" vertical="top"/>
    </xf>
    <xf numFmtId="0" fontId="6" fillId="0" borderId="52" xfId="0" applyFont="1" applyBorder="1" applyAlignment="1" applyProtection="1">
      <alignment vertical="center" wrapText="1"/>
      <protection locked="0"/>
    </xf>
    <xf numFmtId="0" fontId="6" fillId="0" borderId="21" xfId="0" applyFont="1" applyBorder="1" applyAlignment="1" applyProtection="1">
      <alignment vertical="center" wrapText="1"/>
      <protection locked="0"/>
    </xf>
    <xf numFmtId="0" fontId="6" fillId="0" borderId="53" xfId="0" applyFont="1" applyBorder="1" applyAlignment="1" applyProtection="1">
      <alignment vertical="center" wrapText="1"/>
      <protection locked="0"/>
    </xf>
    <xf numFmtId="0" fontId="22" fillId="3" borderId="29" xfId="0" applyFont="1" applyFill="1" applyBorder="1" applyAlignment="1">
      <alignment horizontal="left" vertical="center"/>
    </xf>
    <xf numFmtId="0" fontId="22" fillId="3" borderId="36" xfId="0" applyFont="1" applyFill="1" applyBorder="1" applyAlignment="1">
      <alignment horizontal="left" vertical="center"/>
    </xf>
    <xf numFmtId="0" fontId="3" fillId="0" borderId="46" xfId="0" applyFont="1" applyBorder="1" applyAlignment="1">
      <alignment horizontal="right"/>
    </xf>
    <xf numFmtId="0" fontId="34" fillId="0" borderId="0" xfId="0" applyFont="1" applyAlignment="1">
      <alignment horizontal="center" vertical="center"/>
    </xf>
    <xf numFmtId="0" fontId="3" fillId="0" borderId="4" xfId="0" applyFont="1" applyBorder="1" applyAlignment="1">
      <alignment horizontal="left" vertical="center"/>
    </xf>
    <xf numFmtId="0" fontId="6" fillId="0" borderId="4" xfId="0" applyFont="1" applyBorder="1" applyAlignment="1">
      <alignment horizontal="centerContinuous" vertical="top"/>
    </xf>
    <xf numFmtId="0" fontId="14" fillId="0" borderId="44" xfId="0" applyFont="1" applyBorder="1" applyAlignment="1">
      <alignment horizontal="centerContinuous"/>
    </xf>
    <xf numFmtId="0" fontId="14" fillId="0" borderId="4" xfId="0" applyFont="1" applyBorder="1" applyAlignment="1">
      <alignment horizontal="centerContinuous"/>
    </xf>
    <xf numFmtId="0" fontId="14" fillId="0" borderId="45" xfId="0" applyFont="1" applyBorder="1" applyAlignment="1">
      <alignment horizontal="centerContinuous"/>
    </xf>
    <xf numFmtId="0" fontId="0" fillId="0" borderId="25" xfId="0" applyBorder="1" applyAlignment="1">
      <alignment horizontal="centerContinuous"/>
    </xf>
    <xf numFmtId="0" fontId="0" fillId="0" borderId="5" xfId="0" applyBorder="1" applyAlignment="1">
      <alignment horizontal="centerContinuous"/>
    </xf>
    <xf numFmtId="0" fontId="0" fillId="0" borderId="46" xfId="0" applyBorder="1" applyAlignment="1">
      <alignment horizontal="centerContinuous"/>
    </xf>
    <xf numFmtId="0" fontId="8" fillId="0" borderId="54" xfId="0" applyFont="1" applyBorder="1" applyAlignment="1">
      <alignment horizontal="center" vertical="center"/>
    </xf>
    <xf numFmtId="0" fontId="6" fillId="0" borderId="1" xfId="0" applyFont="1" applyBorder="1" applyAlignment="1" applyProtection="1">
      <alignment horizontal="left"/>
      <protection locked="0"/>
    </xf>
    <xf numFmtId="0" fontId="2" fillId="0" borderId="1" xfId="0" applyFont="1" applyBorder="1" applyAlignment="1">
      <alignment horizontal="right"/>
    </xf>
    <xf numFmtId="0" fontId="2" fillId="0" borderId="4" xfId="0" applyFont="1" applyBorder="1" applyAlignment="1">
      <alignment horizontal="center"/>
    </xf>
    <xf numFmtId="0" fontId="6" fillId="0" borderId="4" xfId="0" quotePrefix="1" applyFont="1" applyBorder="1" applyAlignment="1" applyProtection="1">
      <alignment horizontal="center"/>
      <protection locked="0"/>
    </xf>
    <xf numFmtId="0" fontId="6" fillId="0" borderId="1" xfId="0" quotePrefix="1" applyFont="1" applyBorder="1" applyAlignment="1" applyProtection="1">
      <alignment horizontal="center"/>
      <protection locked="0"/>
    </xf>
    <xf numFmtId="0" fontId="6" fillId="0" borderId="51" xfId="0" quotePrefix="1" applyFont="1" applyBorder="1" applyAlignment="1" applyProtection="1">
      <alignment horizontal="center"/>
      <protection locked="0"/>
    </xf>
    <xf numFmtId="0" fontId="0" fillId="0" borderId="46" xfId="0" applyBorder="1" applyAlignment="1">
      <alignment horizontal="center"/>
    </xf>
    <xf numFmtId="164" fontId="6" fillId="0" borderId="43" xfId="0" applyNumberFormat="1" applyFont="1" applyBorder="1" applyAlignment="1" applyProtection="1">
      <alignment horizontal="centerContinuous" vertical="center"/>
      <protection hidden="1"/>
    </xf>
    <xf numFmtId="0" fontId="35" fillId="0" borderId="0" xfId="0" applyFont="1" applyAlignment="1">
      <alignment vertical="center"/>
    </xf>
    <xf numFmtId="0" fontId="12" fillId="0" borderId="0" xfId="0" quotePrefix="1" applyFont="1"/>
    <xf numFmtId="0" fontId="36" fillId="0" borderId="0" xfId="0" applyFont="1" applyAlignment="1">
      <alignment horizontal="left" vertical="center" readingOrder="1"/>
    </xf>
    <xf numFmtId="0" fontId="39" fillId="0" borderId="0" xfId="0" applyFont="1" applyAlignment="1">
      <alignment horizontal="centerContinuous"/>
    </xf>
    <xf numFmtId="0" fontId="40" fillId="0" borderId="0" xfId="0" applyFont="1"/>
    <xf numFmtId="164" fontId="6" fillId="0" borderId="55" xfId="0" applyNumberFormat="1" applyFont="1" applyBorder="1" applyAlignment="1" applyProtection="1">
      <alignment horizontal="centerContinuous" vertical="center"/>
      <protection hidden="1"/>
    </xf>
    <xf numFmtId="164" fontId="6" fillId="0" borderId="56" xfId="0" applyNumberFormat="1" applyFont="1" applyBorder="1" applyAlignment="1" applyProtection="1">
      <alignment horizontal="centerContinuous" vertical="center"/>
      <protection hidden="1"/>
    </xf>
    <xf numFmtId="0" fontId="46" fillId="4" borderId="0" xfId="0" applyFont="1" applyFill="1"/>
    <xf numFmtId="0" fontId="46" fillId="4" borderId="57" xfId="0" applyFont="1" applyFill="1" applyBorder="1"/>
    <xf numFmtId="0" fontId="45" fillId="4" borderId="58" xfId="0" applyFont="1" applyFill="1" applyBorder="1" applyAlignment="1">
      <alignment horizontal="center" vertical="center"/>
    </xf>
    <xf numFmtId="0" fontId="45" fillId="4" borderId="44" xfId="0" applyFont="1" applyFill="1" applyBorder="1" applyAlignment="1">
      <alignment horizontal="left" vertical="center"/>
    </xf>
    <xf numFmtId="0" fontId="45" fillId="4" borderId="4" xfId="0" applyFont="1" applyFill="1" applyBorder="1" applyAlignment="1">
      <alignment horizontal="center" vertical="center"/>
    </xf>
    <xf numFmtId="0" fontId="45" fillId="4" borderId="4" xfId="0" applyFont="1" applyFill="1" applyBorder="1" applyAlignment="1">
      <alignment horizontal="center" vertical="center" wrapText="1"/>
    </xf>
    <xf numFmtId="0" fontId="49" fillId="4" borderId="44" xfId="0" applyFont="1" applyFill="1" applyBorder="1" applyAlignment="1">
      <alignment horizontal="center" vertical="center" wrapText="1"/>
    </xf>
    <xf numFmtId="0" fontId="45" fillId="4" borderId="44" xfId="0" applyFont="1" applyFill="1" applyBorder="1" applyAlignment="1">
      <alignment horizontal="center" vertical="center" wrapText="1"/>
    </xf>
    <xf numFmtId="0" fontId="43" fillId="4" borderId="44" xfId="0" applyFont="1" applyFill="1" applyBorder="1" applyAlignment="1">
      <alignment horizontal="left" vertical="top"/>
    </xf>
    <xf numFmtId="0" fontId="44" fillId="4" borderId="4" xfId="0" applyFont="1" applyFill="1" applyBorder="1" applyAlignment="1">
      <alignment horizontal="center" vertical="top"/>
    </xf>
    <xf numFmtId="0" fontId="45" fillId="4" borderId="44" xfId="0" applyFont="1" applyFill="1" applyBorder="1" applyAlignment="1">
      <alignment horizontal="center" vertical="center"/>
    </xf>
    <xf numFmtId="0" fontId="45" fillId="4" borderId="39" xfId="0" applyFont="1" applyFill="1" applyBorder="1" applyAlignment="1">
      <alignment horizontal="center" vertical="center"/>
    </xf>
    <xf numFmtId="0" fontId="46" fillId="4" borderId="59" xfId="0" applyFont="1" applyFill="1" applyBorder="1"/>
    <xf numFmtId="0" fontId="0" fillId="0" borderId="60" xfId="0" applyBorder="1" applyAlignment="1">
      <alignment horizontal="center" vertical="center"/>
    </xf>
    <xf numFmtId="0" fontId="0" fillId="0" borderId="45" xfId="0" applyBorder="1" applyAlignment="1">
      <alignment horizontal="left" vertical="top"/>
    </xf>
    <xf numFmtId="2" fontId="47" fillId="0" borderId="61" xfId="0" applyNumberFormat="1" applyFont="1" applyBorder="1" applyAlignment="1">
      <alignment horizontal="center" vertical="center"/>
    </xf>
    <xf numFmtId="0" fontId="47" fillId="0" borderId="26" xfId="0" applyFont="1" applyBorder="1" applyAlignment="1">
      <alignment horizontal="left" vertical="center"/>
    </xf>
    <xf numFmtId="0" fontId="47" fillId="0" borderId="26" xfId="0" applyFont="1" applyBorder="1" applyAlignment="1">
      <alignment horizontal="center" vertical="center"/>
    </xf>
    <xf numFmtId="0" fontId="47" fillId="0" borderId="56" xfId="0" applyFont="1" applyBorder="1" applyAlignment="1">
      <alignment horizontal="left" vertical="center"/>
    </xf>
    <xf numFmtId="0" fontId="47" fillId="0" borderId="26" xfId="0" applyFont="1" applyBorder="1" applyAlignment="1">
      <alignment horizontal="center" vertical="center" wrapText="1"/>
    </xf>
    <xf numFmtId="0" fontId="47" fillId="0" borderId="56" xfId="0" applyFont="1" applyBorder="1" applyAlignment="1">
      <alignment horizontal="center" vertical="center"/>
    </xf>
    <xf numFmtId="2" fontId="47" fillId="0" borderId="56" xfId="0" applyNumberFormat="1" applyFont="1" applyBorder="1" applyAlignment="1">
      <alignment horizontal="center" vertical="center"/>
    </xf>
    <xf numFmtId="2" fontId="47" fillId="0" borderId="62" xfId="0" applyNumberFormat="1" applyFont="1" applyBorder="1" applyAlignment="1">
      <alignment horizontal="center" vertical="center"/>
    </xf>
    <xf numFmtId="2" fontId="47" fillId="0" borderId="63" xfId="0" applyNumberFormat="1" applyFont="1" applyBorder="1" applyAlignment="1">
      <alignment horizontal="center" vertical="center"/>
    </xf>
    <xf numFmtId="0" fontId="45" fillId="4" borderId="39" xfId="0" applyFont="1" applyFill="1" applyBorder="1" applyAlignment="1">
      <alignment horizontal="centerContinuous" vertical="center"/>
    </xf>
    <xf numFmtId="0" fontId="45" fillId="4" borderId="39" xfId="0" applyFont="1" applyFill="1" applyBorder="1" applyAlignment="1">
      <alignment horizontal="center" vertical="center" wrapText="1"/>
    </xf>
    <xf numFmtId="0" fontId="49" fillId="4" borderId="39" xfId="0" applyFont="1" applyFill="1" applyBorder="1" applyAlignment="1">
      <alignment horizontal="center" vertical="center" wrapText="1"/>
    </xf>
    <xf numFmtId="0" fontId="43" fillId="4" borderId="39" xfId="0" applyFont="1" applyFill="1" applyBorder="1" applyAlignment="1">
      <alignment horizontal="left" vertical="top"/>
    </xf>
    <xf numFmtId="0" fontId="46" fillId="4" borderId="39" xfId="0" applyFont="1" applyFill="1" applyBorder="1" applyAlignment="1">
      <alignment horizontal="center" vertical="top"/>
    </xf>
    <xf numFmtId="0" fontId="50" fillId="4" borderId="39" xfId="0" applyFont="1" applyFill="1" applyBorder="1" applyAlignment="1">
      <alignment horizontal="center" vertical="top" wrapText="1"/>
    </xf>
    <xf numFmtId="0" fontId="51" fillId="4" borderId="44" xfId="0" applyFont="1" applyFill="1" applyBorder="1" applyAlignment="1">
      <alignment horizontal="center" vertical="center" wrapText="1"/>
    </xf>
    <xf numFmtId="0" fontId="16" fillId="0" borderId="0" xfId="0" applyFont="1" applyAlignment="1">
      <alignment horizontal="center" vertical="center"/>
    </xf>
    <xf numFmtId="0" fontId="46" fillId="4" borderId="68" xfId="0" applyFont="1" applyFill="1" applyBorder="1"/>
    <xf numFmtId="0" fontId="2" fillId="0" borderId="45" xfId="0" applyFont="1" applyBorder="1"/>
    <xf numFmtId="0" fontId="21" fillId="0" borderId="23" xfId="0" applyFont="1" applyBorder="1" applyAlignment="1">
      <alignment horizontal="center" vertical="center"/>
    </xf>
    <xf numFmtId="164" fontId="6" fillId="0" borderId="31" xfId="0" applyNumberFormat="1" applyFont="1" applyBorder="1" applyAlignment="1" applyProtection="1">
      <alignment horizontal="center" vertical="center"/>
      <protection hidden="1"/>
    </xf>
    <xf numFmtId="164" fontId="6" fillId="0" borderId="69" xfId="0" applyNumberFormat="1" applyFont="1" applyBorder="1" applyAlignment="1" applyProtection="1">
      <alignment horizontal="center" vertical="center"/>
      <protection hidden="1"/>
    </xf>
    <xf numFmtId="2" fontId="47" fillId="0" borderId="0" xfId="0" applyNumberFormat="1" applyFont="1" applyAlignment="1">
      <alignment horizontal="center" vertical="center"/>
    </xf>
    <xf numFmtId="0" fontId="46" fillId="0" borderId="61" xfId="0" applyFont="1" applyBorder="1"/>
    <xf numFmtId="0" fontId="46" fillId="0" borderId="0" xfId="0" applyFont="1"/>
    <xf numFmtId="0" fontId="48" fillId="0" borderId="26" xfId="0" applyFont="1" applyBorder="1" applyAlignment="1">
      <alignment horizontal="center" vertical="center" wrapText="1"/>
    </xf>
    <xf numFmtId="0" fontId="45" fillId="0" borderId="56" xfId="0" applyFont="1" applyBorder="1" applyAlignment="1">
      <alignment horizontal="center" vertical="center"/>
    </xf>
    <xf numFmtId="2" fontId="47" fillId="0" borderId="70" xfId="0" applyNumberFormat="1" applyFont="1" applyBorder="1" applyAlignment="1">
      <alignment horizontal="center" vertical="center"/>
    </xf>
    <xf numFmtId="0" fontId="48" fillId="0" borderId="26" xfId="0" applyFont="1" applyBorder="1" applyAlignment="1">
      <alignment horizontal="left" vertical="center"/>
    </xf>
    <xf numFmtId="0" fontId="47" fillId="0" borderId="71" xfId="0" applyFont="1" applyBorder="1" applyAlignment="1">
      <alignment horizontal="left" vertical="center"/>
    </xf>
    <xf numFmtId="0" fontId="47" fillId="0" borderId="71" xfId="0" applyFont="1" applyBorder="1" applyAlignment="1">
      <alignment horizontal="center" vertical="center"/>
    </xf>
    <xf numFmtId="0" fontId="47" fillId="0" borderId="72" xfId="0" applyFont="1" applyBorder="1" applyAlignment="1">
      <alignment horizontal="left" vertical="center"/>
    </xf>
    <xf numFmtId="0" fontId="48" fillId="0" borderId="71" xfId="0" applyFont="1" applyBorder="1" applyAlignment="1">
      <alignment horizontal="left" vertical="center"/>
    </xf>
    <xf numFmtId="0" fontId="48" fillId="0" borderId="71" xfId="0" applyFont="1" applyBorder="1" applyAlignment="1">
      <alignment horizontal="center" vertical="center" wrapText="1"/>
    </xf>
    <xf numFmtId="0" fontId="47" fillId="0" borderId="72" xfId="0" applyFont="1" applyBorder="1" applyAlignment="1">
      <alignment horizontal="center" vertical="center"/>
    </xf>
    <xf numFmtId="0" fontId="45" fillId="0" borderId="32" xfId="0" applyFont="1" applyBorder="1" applyAlignment="1">
      <alignment horizontal="center" vertical="center"/>
    </xf>
    <xf numFmtId="0" fontId="45" fillId="0" borderId="72" xfId="0" applyFont="1" applyBorder="1" applyAlignment="1">
      <alignment horizontal="center" vertical="center"/>
    </xf>
    <xf numFmtId="164" fontId="6" fillId="0" borderId="9" xfId="0" applyNumberFormat="1" applyFont="1" applyBorder="1" applyAlignment="1" applyProtection="1">
      <alignment horizontal="centerContinuous" vertical="center"/>
      <protection hidden="1"/>
    </xf>
    <xf numFmtId="164" fontId="6" fillId="0" borderId="6" xfId="0" applyNumberFormat="1" applyFont="1" applyBorder="1" applyAlignment="1" applyProtection="1">
      <alignment horizontal="centerContinuous" vertical="center"/>
      <protection hidden="1"/>
    </xf>
    <xf numFmtId="0" fontId="14" fillId="0" borderId="33" xfId="0" applyFont="1" applyBorder="1" applyAlignment="1">
      <alignment horizontal="left" vertical="center"/>
    </xf>
    <xf numFmtId="164" fontId="6" fillId="0" borderId="13" xfId="0" applyNumberFormat="1" applyFont="1" applyBorder="1" applyAlignment="1" applyProtection="1">
      <alignment horizontal="centerContinuous" vertical="center"/>
      <protection hidden="1"/>
    </xf>
    <xf numFmtId="164" fontId="6" fillId="0" borderId="73" xfId="0" applyNumberFormat="1" applyFont="1" applyBorder="1" applyAlignment="1" applyProtection="1">
      <alignment horizontal="centerContinuous" vertical="center"/>
      <protection hidden="1"/>
    </xf>
    <xf numFmtId="0" fontId="21" fillId="0" borderId="23" xfId="0" applyFont="1" applyBorder="1" applyAlignment="1">
      <alignment horizontal="centerContinuous" vertical="center"/>
    </xf>
    <xf numFmtId="164" fontId="6" fillId="0" borderId="31" xfId="0" applyNumberFormat="1" applyFont="1" applyBorder="1" applyAlignment="1" applyProtection="1">
      <alignment horizontal="centerContinuous" vertical="center"/>
      <protection hidden="1"/>
    </xf>
    <xf numFmtId="164" fontId="6" fillId="0" borderId="69" xfId="0" applyNumberFormat="1" applyFont="1" applyBorder="1" applyAlignment="1" applyProtection="1">
      <alignment horizontal="centerContinuous" vertical="center"/>
      <protection hidden="1"/>
    </xf>
    <xf numFmtId="0" fontId="0" fillId="0" borderId="6" xfId="0" applyBorder="1"/>
    <xf numFmtId="0" fontId="3" fillId="0" borderId="6" xfId="0" applyFont="1" applyBorder="1"/>
    <xf numFmtId="0" fontId="32" fillId="0" borderId="6" xfId="0" applyFont="1" applyBorder="1"/>
    <xf numFmtId="0" fontId="33" fillId="0" borderId="6" xfId="0" applyFont="1" applyBorder="1"/>
    <xf numFmtId="0" fontId="45" fillId="4" borderId="74" xfId="0" applyFont="1" applyFill="1" applyBorder="1" applyAlignment="1">
      <alignment horizontal="center" vertical="center"/>
    </xf>
    <xf numFmtId="0" fontId="2" fillId="0" borderId="29" xfId="0" applyFont="1" applyBorder="1"/>
    <xf numFmtId="0" fontId="16" fillId="0" borderId="29" xfId="0" applyFont="1" applyBorder="1" applyAlignment="1">
      <alignment horizontal="center" vertical="center"/>
    </xf>
    <xf numFmtId="0" fontId="6" fillId="0" borderId="0" xfId="0" quotePrefix="1" applyFont="1" applyAlignment="1" applyProtection="1">
      <alignment horizontal="center" vertical="center"/>
      <protection locked="0"/>
    </xf>
    <xf numFmtId="0" fontId="0" fillId="0" borderId="15" xfId="0" applyBorder="1"/>
    <xf numFmtId="0" fontId="52" fillId="0" borderId="0" xfId="0" applyFont="1"/>
    <xf numFmtId="0" fontId="45" fillId="4" borderId="75" xfId="0" applyFont="1" applyFill="1" applyBorder="1" applyAlignment="1">
      <alignment horizontal="center" vertical="center"/>
    </xf>
    <xf numFmtId="0" fontId="44" fillId="4" borderId="39" xfId="0" applyFont="1" applyFill="1" applyBorder="1" applyAlignment="1">
      <alignment horizontal="center" vertical="top"/>
    </xf>
    <xf numFmtId="0" fontId="46" fillId="4" borderId="15" xfId="0" applyFont="1" applyFill="1" applyBorder="1"/>
    <xf numFmtId="2" fontId="47" fillId="4" borderId="70" xfId="0" applyNumberFormat="1" applyFont="1" applyFill="1" applyBorder="1" applyAlignment="1">
      <alignment horizontal="center" vertical="center"/>
    </xf>
    <xf numFmtId="2" fontId="47" fillId="4" borderId="63" xfId="0" applyNumberFormat="1" applyFont="1" applyFill="1" applyBorder="1" applyAlignment="1">
      <alignment horizontal="center" vertical="center"/>
    </xf>
    <xf numFmtId="0" fontId="46" fillId="4" borderId="61" xfId="0" applyFont="1" applyFill="1" applyBorder="1"/>
    <xf numFmtId="2" fontId="47" fillId="4" borderId="76" xfId="0" applyNumberFormat="1" applyFont="1" applyFill="1" applyBorder="1" applyAlignment="1">
      <alignment horizontal="center" vertical="center"/>
    </xf>
    <xf numFmtId="2" fontId="47" fillId="4" borderId="67" xfId="0" applyNumberFormat="1" applyFont="1" applyFill="1" applyBorder="1" applyAlignment="1">
      <alignment horizontal="center" vertical="center"/>
    </xf>
    <xf numFmtId="0" fontId="6" fillId="3" borderId="29" xfId="0" applyFont="1" applyFill="1" applyBorder="1" applyAlignment="1" applyProtection="1">
      <alignment horizontal="center" vertical="center"/>
      <protection locked="0"/>
    </xf>
    <xf numFmtId="0" fontId="47" fillId="0" borderId="23" xfId="0" applyFont="1" applyBorder="1" applyAlignment="1">
      <alignment horizontal="center" vertical="center"/>
    </xf>
    <xf numFmtId="0" fontId="47" fillId="4" borderId="4" xfId="0" applyFont="1" applyFill="1" applyBorder="1" applyAlignment="1">
      <alignment horizontal="center" vertical="center"/>
    </xf>
    <xf numFmtId="0" fontId="47" fillId="4" borderId="4" xfId="0" applyFont="1" applyFill="1" applyBorder="1" applyAlignment="1">
      <alignment horizontal="center" vertical="center" wrapText="1"/>
    </xf>
    <xf numFmtId="0" fontId="47" fillId="4" borderId="44" xfId="0" applyFont="1" applyFill="1" applyBorder="1" applyAlignment="1">
      <alignment horizontal="left" vertical="center" wrapText="1"/>
    </xf>
    <xf numFmtId="0" fontId="47" fillId="0" borderId="26" xfId="0" applyFont="1" applyBorder="1" applyAlignment="1">
      <alignment vertical="center"/>
    </xf>
    <xf numFmtId="0" fontId="47" fillId="0" borderId="26" xfId="0" applyFont="1" applyBorder="1" applyAlignment="1">
      <alignment vertical="center" wrapText="1"/>
    </xf>
    <xf numFmtId="0" fontId="56" fillId="4" borderId="91" xfId="0" applyFont="1" applyFill="1" applyBorder="1" applyAlignment="1">
      <alignment horizontal="center" vertical="center"/>
    </xf>
    <xf numFmtId="0" fontId="56" fillId="4" borderId="44" xfId="0" applyFont="1" applyFill="1" applyBorder="1" applyAlignment="1">
      <alignment horizontal="left" vertical="center"/>
    </xf>
    <xf numFmtId="0" fontId="57" fillId="4" borderId="91" xfId="0" applyFont="1" applyFill="1" applyBorder="1" applyAlignment="1">
      <alignment horizontal="center" vertical="center"/>
    </xf>
    <xf numFmtId="0" fontId="57" fillId="4" borderId="91" xfId="0" applyFont="1" applyFill="1" applyBorder="1" applyAlignment="1">
      <alignment horizontal="center" vertical="center" wrapText="1"/>
    </xf>
    <xf numFmtId="0" fontId="56" fillId="4" borderId="44" xfId="0" applyFont="1" applyFill="1" applyBorder="1" applyAlignment="1">
      <alignment horizontal="center" vertical="center" wrapText="1"/>
    </xf>
    <xf numFmtId="0" fontId="56" fillId="4" borderId="91" xfId="0" applyFont="1" applyFill="1" applyBorder="1" applyAlignment="1">
      <alignment horizontal="center" vertical="center" wrapText="1"/>
    </xf>
    <xf numFmtId="0" fontId="58" fillId="4" borderId="44" xfId="0" applyFont="1" applyFill="1" applyBorder="1" applyAlignment="1">
      <alignment horizontal="left" vertical="top"/>
    </xf>
    <xf numFmtId="0" fontId="59" fillId="4" borderId="91" xfId="0" applyFont="1" applyFill="1" applyBorder="1" applyAlignment="1">
      <alignment horizontal="center" vertical="top"/>
    </xf>
    <xf numFmtId="0" fontId="56" fillId="4" borderId="44" xfId="0" applyFont="1" applyFill="1" applyBorder="1" applyAlignment="1">
      <alignment horizontal="center" vertical="center"/>
    </xf>
    <xf numFmtId="0" fontId="56" fillId="4" borderId="39" xfId="0" applyFont="1" applyFill="1" applyBorder="1" applyAlignment="1">
      <alignment horizontal="center" vertical="center"/>
    </xf>
    <xf numFmtId="0" fontId="52" fillId="4" borderId="59" xfId="0" applyFont="1" applyFill="1" applyBorder="1"/>
    <xf numFmtId="0" fontId="52" fillId="4" borderId="92" xfId="0" applyFont="1" applyFill="1" applyBorder="1"/>
    <xf numFmtId="0" fontId="52" fillId="4" borderId="93" xfId="0" applyFont="1" applyFill="1" applyBorder="1"/>
    <xf numFmtId="0" fontId="47" fillId="5" borderId="58" xfId="0" applyFont="1" applyFill="1" applyBorder="1" applyAlignment="1">
      <alignment horizontal="center" vertical="center"/>
    </xf>
    <xf numFmtId="0" fontId="47" fillId="5" borderId="44" xfId="0" applyFont="1" applyFill="1" applyBorder="1" applyAlignment="1">
      <alignment vertical="center"/>
    </xf>
    <xf numFmtId="0" fontId="47" fillId="5" borderId="91" xfId="0" applyFont="1" applyFill="1" applyBorder="1" applyAlignment="1">
      <alignment vertical="center"/>
    </xf>
    <xf numFmtId="0" fontId="54" fillId="5" borderId="91" xfId="0" applyFont="1" applyFill="1" applyBorder="1" applyAlignment="1">
      <alignment horizontal="center" vertical="center"/>
    </xf>
    <xf numFmtId="0" fontId="47" fillId="5" borderId="91" xfId="0" applyFont="1" applyFill="1" applyBorder="1" applyAlignment="1">
      <alignment horizontal="left" vertical="center"/>
    </xf>
    <xf numFmtId="0" fontId="47" fillId="5" borderId="44" xfId="0" applyFont="1" applyFill="1" applyBorder="1" applyAlignment="1">
      <alignment horizontal="center" vertical="center"/>
    </xf>
    <xf numFmtId="0" fontId="47" fillId="5" borderId="44" xfId="0" applyFont="1" applyFill="1" applyBorder="1" applyAlignment="1">
      <alignment horizontal="left" vertical="center"/>
    </xf>
    <xf numFmtId="0" fontId="48" fillId="5" borderId="91" xfId="0" applyFont="1" applyFill="1" applyBorder="1" applyAlignment="1">
      <alignment horizontal="left" vertical="center"/>
    </xf>
    <xf numFmtId="0" fontId="47" fillId="5" borderId="39" xfId="0" applyFont="1" applyFill="1" applyBorder="1" applyAlignment="1">
      <alignment horizontal="left" vertical="center"/>
    </xf>
    <xf numFmtId="0" fontId="47" fillId="5" borderId="44" xfId="0" applyFont="1" applyFill="1" applyBorder="1" applyAlignment="1">
      <alignment horizontal="center" vertical="center" wrapText="1"/>
    </xf>
    <xf numFmtId="0" fontId="47" fillId="5" borderId="39" xfId="0" applyFont="1" applyFill="1" applyBorder="1" applyAlignment="1">
      <alignment horizontal="center" vertical="center"/>
    </xf>
    <xf numFmtId="2" fontId="47" fillId="5" borderId="39" xfId="0" applyNumberFormat="1" applyFont="1" applyFill="1" applyBorder="1" applyAlignment="1">
      <alignment horizontal="center" vertical="center"/>
    </xf>
    <xf numFmtId="2" fontId="47" fillId="5" borderId="59" xfId="0" applyNumberFormat="1" applyFont="1" applyFill="1" applyBorder="1" applyAlignment="1">
      <alignment horizontal="center" vertical="center"/>
    </xf>
    <xf numFmtId="2" fontId="47" fillId="5" borderId="94" xfId="0" applyNumberFormat="1" applyFont="1" applyFill="1" applyBorder="1" applyAlignment="1">
      <alignment horizontal="center" vertical="center"/>
    </xf>
    <xf numFmtId="2" fontId="47" fillId="5" borderId="95" xfId="0" applyNumberFormat="1" applyFont="1" applyFill="1" applyBorder="1" applyAlignment="1">
      <alignment horizontal="center" vertical="center"/>
    </xf>
    <xf numFmtId="0" fontId="47" fillId="0" borderId="96" xfId="0" applyFont="1" applyBorder="1" applyAlignment="1">
      <alignment horizontal="center" vertical="center"/>
    </xf>
    <xf numFmtId="0" fontId="47" fillId="0" borderId="97" xfId="0" applyFont="1" applyBorder="1" applyAlignment="1">
      <alignment vertical="center"/>
    </xf>
    <xf numFmtId="0" fontId="54" fillId="0" borderId="97" xfId="0" applyFont="1" applyBorder="1" applyAlignment="1">
      <alignment horizontal="center" vertical="center"/>
    </xf>
    <xf numFmtId="0" fontId="47" fillId="0" borderId="97" xfId="0" applyFont="1" applyBorder="1" applyAlignment="1">
      <alignment horizontal="left" vertical="center"/>
    </xf>
    <xf numFmtId="0" fontId="48" fillId="0" borderId="97" xfId="0" applyFont="1" applyBorder="1" applyAlignment="1">
      <alignment horizontal="left" vertical="center"/>
    </xf>
    <xf numFmtId="2" fontId="47" fillId="0" borderId="98" xfId="0" applyNumberFormat="1" applyFont="1" applyBorder="1" applyAlignment="1">
      <alignment horizontal="center" vertical="center"/>
    </xf>
    <xf numFmtId="0" fontId="47" fillId="5" borderId="96" xfId="0" applyFont="1" applyFill="1" applyBorder="1" applyAlignment="1">
      <alignment horizontal="center" vertical="center"/>
    </xf>
    <xf numFmtId="0" fontId="47" fillId="5" borderId="26" xfId="0" applyFont="1" applyFill="1" applyBorder="1" applyAlignment="1">
      <alignment vertical="center"/>
    </xf>
    <xf numFmtId="0" fontId="47" fillId="5" borderId="97" xfId="0" applyFont="1" applyFill="1" applyBorder="1" applyAlignment="1">
      <alignment vertical="center"/>
    </xf>
    <xf numFmtId="0" fontId="54" fillId="5" borderId="97" xfId="0" applyFont="1" applyFill="1" applyBorder="1" applyAlignment="1">
      <alignment horizontal="center" vertical="center"/>
    </xf>
    <xf numFmtId="0" fontId="47" fillId="5" borderId="97" xfId="0" applyFont="1" applyFill="1" applyBorder="1" applyAlignment="1">
      <alignment horizontal="left" vertical="center"/>
    </xf>
    <xf numFmtId="0" fontId="47" fillId="5" borderId="26" xfId="0" applyFont="1" applyFill="1" applyBorder="1" applyAlignment="1">
      <alignment horizontal="center" vertical="center"/>
    </xf>
    <xf numFmtId="0" fontId="47" fillId="5" borderId="26" xfId="0" applyFont="1" applyFill="1" applyBorder="1" applyAlignment="1">
      <alignment horizontal="left" vertical="center"/>
    </xf>
    <xf numFmtId="0" fontId="48" fillId="5" borderId="97" xfId="0" applyFont="1" applyFill="1" applyBorder="1" applyAlignment="1">
      <alignment horizontal="left" vertical="center"/>
    </xf>
    <xf numFmtId="0" fontId="47" fillId="5" borderId="56" xfId="0" applyFont="1" applyFill="1" applyBorder="1" applyAlignment="1">
      <alignment horizontal="left" vertical="center"/>
    </xf>
    <xf numFmtId="0" fontId="47" fillId="5" borderId="26" xfId="0" applyFont="1" applyFill="1" applyBorder="1" applyAlignment="1">
      <alignment horizontal="center" vertical="center" wrapText="1"/>
    </xf>
    <xf numFmtId="0" fontId="47" fillId="5" borderId="56" xfId="0" applyFont="1" applyFill="1" applyBorder="1" applyAlignment="1">
      <alignment horizontal="center" vertical="center"/>
    </xf>
    <xf numFmtId="2" fontId="47" fillId="5" borderId="56" xfId="0" applyNumberFormat="1" applyFont="1" applyFill="1" applyBorder="1" applyAlignment="1">
      <alignment horizontal="center" vertical="center"/>
    </xf>
    <xf numFmtId="2" fontId="47" fillId="5" borderId="62" xfId="0" applyNumberFormat="1" applyFont="1" applyFill="1" applyBorder="1" applyAlignment="1">
      <alignment horizontal="center" vertical="center"/>
    </xf>
    <xf numFmtId="2" fontId="47" fillId="5" borderId="63" xfId="0" applyNumberFormat="1" applyFont="1" applyFill="1" applyBorder="1" applyAlignment="1">
      <alignment horizontal="center" vertical="center"/>
    </xf>
    <xf numFmtId="0" fontId="47" fillId="5" borderId="97" xfId="0" applyFont="1" applyFill="1" applyBorder="1" applyAlignment="1">
      <alignment horizontal="center" vertical="center"/>
    </xf>
    <xf numFmtId="0" fontId="48" fillId="5" borderId="97" xfId="0" applyFont="1" applyFill="1" applyBorder="1" applyAlignment="1">
      <alignment horizontal="center" vertical="center" wrapText="1"/>
    </xf>
    <xf numFmtId="0" fontId="47" fillId="0" borderId="97" xfId="0" applyFont="1" applyBorder="1" applyAlignment="1">
      <alignment horizontal="center" vertical="center"/>
    </xf>
    <xf numFmtId="0" fontId="47" fillId="0" borderId="97" xfId="0" applyFont="1" applyBorder="1" applyAlignment="1">
      <alignment horizontal="center" vertical="center" wrapText="1"/>
    </xf>
    <xf numFmtId="0" fontId="48" fillId="0" borderId="97" xfId="0" applyFont="1" applyBorder="1" applyAlignment="1">
      <alignment horizontal="center" vertical="center" wrapText="1"/>
    </xf>
    <xf numFmtId="0" fontId="47" fillId="5" borderId="97" xfId="0" applyFont="1" applyFill="1" applyBorder="1" applyAlignment="1">
      <alignment horizontal="center" vertical="center" wrapText="1"/>
    </xf>
    <xf numFmtId="0" fontId="47" fillId="5" borderId="26" xfId="0" applyFont="1" applyFill="1" applyBorder="1" applyAlignment="1">
      <alignment vertical="center" wrapText="1"/>
    </xf>
    <xf numFmtId="2" fontId="47" fillId="5" borderId="98" xfId="0" applyNumberFormat="1" applyFont="1" applyFill="1" applyBorder="1" applyAlignment="1">
      <alignment horizontal="center" vertical="center"/>
    </xf>
    <xf numFmtId="2" fontId="47" fillId="0" borderId="94" xfId="0" applyNumberFormat="1" applyFont="1" applyBorder="1" applyAlignment="1">
      <alignment horizontal="center" vertical="center"/>
    </xf>
    <xf numFmtId="2" fontId="47" fillId="0" borderId="95" xfId="0" applyNumberFormat="1" applyFont="1" applyBorder="1" applyAlignment="1">
      <alignment horizontal="center" vertical="center"/>
    </xf>
    <xf numFmtId="0" fontId="47" fillId="5" borderId="99" xfId="0" applyFont="1" applyFill="1" applyBorder="1" applyAlignment="1">
      <alignment horizontal="center" vertical="center"/>
    </xf>
    <xf numFmtId="0" fontId="47" fillId="5" borderId="64" xfId="0" applyFont="1" applyFill="1" applyBorder="1" applyAlignment="1">
      <alignment vertical="center"/>
    </xf>
    <xf numFmtId="0" fontId="47" fillId="5" borderId="100" xfId="0" applyFont="1" applyFill="1" applyBorder="1" applyAlignment="1">
      <alignment vertical="center"/>
    </xf>
    <xf numFmtId="0" fontId="54" fillId="5" borderId="100" xfId="0" applyFont="1" applyFill="1" applyBorder="1" applyAlignment="1">
      <alignment horizontal="center" vertical="center"/>
    </xf>
    <xf numFmtId="0" fontId="47" fillId="5" borderId="100" xfId="0" applyFont="1" applyFill="1" applyBorder="1" applyAlignment="1">
      <alignment horizontal="left" vertical="center"/>
    </xf>
    <xf numFmtId="0" fontId="47" fillId="5" borderId="64" xfId="0" applyFont="1" applyFill="1" applyBorder="1" applyAlignment="1">
      <alignment horizontal="left" vertical="center"/>
    </xf>
    <xf numFmtId="0" fontId="47" fillId="5" borderId="71" xfId="0" applyFont="1" applyFill="1" applyBorder="1" applyAlignment="1">
      <alignment horizontal="left" vertical="center"/>
    </xf>
    <xf numFmtId="0" fontId="48" fillId="5" borderId="100" xfId="0" applyFont="1" applyFill="1" applyBorder="1" applyAlignment="1">
      <alignment horizontal="left" vertical="center"/>
    </xf>
    <xf numFmtId="0" fontId="47" fillId="5" borderId="65" xfId="0" applyFont="1" applyFill="1" applyBorder="1" applyAlignment="1">
      <alignment horizontal="left" vertical="center"/>
    </xf>
    <xf numFmtId="0" fontId="47" fillId="5" borderId="64" xfId="0" applyFont="1" applyFill="1" applyBorder="1" applyAlignment="1">
      <alignment horizontal="center" vertical="center"/>
    </xf>
    <xf numFmtId="0" fontId="47" fillId="5" borderId="65" xfId="0" applyFont="1" applyFill="1" applyBorder="1" applyAlignment="1">
      <alignment horizontal="center" vertical="center"/>
    </xf>
    <xf numFmtId="2" fontId="47" fillId="5" borderId="65" xfId="0" applyNumberFormat="1" applyFont="1" applyFill="1" applyBorder="1" applyAlignment="1">
      <alignment horizontal="center" vertical="center"/>
    </xf>
    <xf numFmtId="2" fontId="47" fillId="5" borderId="66" xfId="0" applyNumberFormat="1" applyFont="1" applyFill="1" applyBorder="1" applyAlignment="1">
      <alignment horizontal="center" vertical="center"/>
    </xf>
    <xf numFmtId="2" fontId="47" fillId="5" borderId="67" xfId="0" applyNumberFormat="1" applyFont="1" applyFill="1" applyBorder="1" applyAlignment="1">
      <alignment horizontal="center" vertical="center"/>
    </xf>
    <xf numFmtId="2" fontId="47" fillId="5" borderId="101" xfId="0" applyNumberFormat="1" applyFont="1" applyFill="1" applyBorder="1" applyAlignment="1">
      <alignment horizontal="center" vertical="center"/>
    </xf>
    <xf numFmtId="2" fontId="47" fillId="5" borderId="102" xfId="0" applyNumberFormat="1" applyFont="1" applyFill="1" applyBorder="1" applyAlignment="1">
      <alignment horizontal="center" vertical="center"/>
    </xf>
    <xf numFmtId="0" fontId="56" fillId="4" borderId="58" xfId="0" applyFont="1" applyFill="1" applyBorder="1" applyAlignment="1">
      <alignment horizontal="center" vertical="center"/>
    </xf>
    <xf numFmtId="0" fontId="56" fillId="4" borderId="59" xfId="0" applyFont="1" applyFill="1" applyBorder="1" applyAlignment="1">
      <alignment horizontal="center" vertical="center"/>
    </xf>
    <xf numFmtId="0" fontId="56" fillId="4" borderId="92" xfId="0" applyFont="1" applyFill="1" applyBorder="1" applyAlignment="1">
      <alignment horizontal="center" vertical="center"/>
    </xf>
    <xf numFmtId="0" fontId="56" fillId="4" borderId="104" xfId="0" applyFont="1" applyFill="1" applyBorder="1" applyAlignment="1">
      <alignment horizontal="center" vertical="center"/>
    </xf>
    <xf numFmtId="0" fontId="48" fillId="5" borderId="44" xfId="0" applyFont="1" applyFill="1" applyBorder="1" applyAlignment="1">
      <alignment horizontal="center" vertical="center" wrapText="1"/>
    </xf>
    <xf numFmtId="0" fontId="45" fillId="5" borderId="39" xfId="0" applyFont="1" applyFill="1" applyBorder="1" applyAlignment="1">
      <alignment horizontal="center" vertical="center"/>
    </xf>
    <xf numFmtId="0" fontId="46" fillId="5" borderId="59" xfId="0" applyFont="1" applyFill="1" applyBorder="1"/>
    <xf numFmtId="2" fontId="47" fillId="5" borderId="92" xfId="0" applyNumberFormat="1" applyFont="1" applyFill="1" applyBorder="1" applyAlignment="1">
      <alignment horizontal="center" vertical="center"/>
    </xf>
    <xf numFmtId="0" fontId="46" fillId="5" borderId="94" xfId="0" applyFont="1" applyFill="1" applyBorder="1"/>
    <xf numFmtId="0" fontId="46" fillId="5" borderId="92" xfId="0" applyFont="1" applyFill="1" applyBorder="1"/>
    <xf numFmtId="0" fontId="46" fillId="5" borderId="104" xfId="0" applyFont="1" applyFill="1" applyBorder="1"/>
    <xf numFmtId="0" fontId="46" fillId="0" borderId="59" xfId="0" applyFont="1" applyBorder="1"/>
    <xf numFmtId="2" fontId="47" fillId="0" borderId="105" xfId="0" applyNumberFormat="1" applyFont="1" applyBorder="1" applyAlignment="1">
      <alignment horizontal="center" vertical="center"/>
    </xf>
    <xf numFmtId="0" fontId="46" fillId="0" borderId="94" xfId="0" applyFont="1" applyBorder="1"/>
    <xf numFmtId="0" fontId="46" fillId="0" borderId="92" xfId="0" applyFont="1" applyBorder="1"/>
    <xf numFmtId="0" fontId="46" fillId="0" borderId="104" xfId="0" applyFont="1" applyBorder="1"/>
    <xf numFmtId="0" fontId="48" fillId="5" borderId="26" xfId="0" applyFont="1" applyFill="1" applyBorder="1" applyAlignment="1">
      <alignment horizontal="center" vertical="center" wrapText="1"/>
    </xf>
    <xf numFmtId="0" fontId="45" fillId="5" borderId="56" xfId="0" applyFont="1" applyFill="1" applyBorder="1" applyAlignment="1">
      <alignment horizontal="center" vertical="center"/>
    </xf>
    <xf numFmtId="2" fontId="47" fillId="5" borderId="105" xfId="0" applyNumberFormat="1" applyFont="1" applyFill="1" applyBorder="1" applyAlignment="1">
      <alignment horizontal="center" vertical="center"/>
    </xf>
    <xf numFmtId="0" fontId="48" fillId="5" borderId="26" xfId="0" applyFont="1" applyFill="1" applyBorder="1" applyAlignment="1">
      <alignment horizontal="left" vertical="center"/>
    </xf>
    <xf numFmtId="0" fontId="45" fillId="5" borderId="94" xfId="0" applyFont="1" applyFill="1" applyBorder="1"/>
    <xf numFmtId="2" fontId="47" fillId="0" borderId="92" xfId="0" applyNumberFormat="1" applyFont="1" applyBorder="1" applyAlignment="1">
      <alignment horizontal="center" vertical="center"/>
    </xf>
    <xf numFmtId="0" fontId="47" fillId="0" borderId="106" xfId="0" applyFont="1" applyBorder="1" applyAlignment="1">
      <alignment horizontal="center" vertical="center"/>
    </xf>
    <xf numFmtId="0" fontId="48" fillId="0" borderId="107" xfId="0" applyFont="1" applyBorder="1" applyAlignment="1">
      <alignment horizontal="left" vertical="center"/>
    </xf>
    <xf numFmtId="0" fontId="46" fillId="0" borderId="108" xfId="0" applyFont="1" applyBorder="1"/>
    <xf numFmtId="2" fontId="47" fillId="0" borderId="109" xfId="0" applyNumberFormat="1" applyFont="1" applyBorder="1" applyAlignment="1">
      <alignment horizontal="center" vertical="center"/>
    </xf>
    <xf numFmtId="2" fontId="47" fillId="0" borderId="110" xfId="0" applyNumberFormat="1" applyFont="1" applyBorder="1" applyAlignment="1">
      <alignment horizontal="center" vertical="center"/>
    </xf>
    <xf numFmtId="0" fontId="46" fillId="0" borderId="101" xfId="0" applyFont="1" applyBorder="1"/>
    <xf numFmtId="0" fontId="46" fillId="0" borderId="111" xfId="0" applyFont="1" applyBorder="1"/>
    <xf numFmtId="0" fontId="46" fillId="0" borderId="103" xfId="0" applyFont="1" applyBorder="1"/>
    <xf numFmtId="0" fontId="56" fillId="4" borderId="75" xfId="0" applyFont="1" applyFill="1" applyBorder="1" applyAlignment="1">
      <alignment horizontal="center" vertical="center"/>
    </xf>
    <xf numFmtId="0" fontId="47" fillId="5" borderId="75" xfId="0" applyFont="1" applyFill="1" applyBorder="1" applyAlignment="1">
      <alignment horizontal="center" vertical="center"/>
    </xf>
    <xf numFmtId="0" fontId="48" fillId="5" borderId="91" xfId="0" applyFont="1" applyFill="1" applyBorder="1" applyAlignment="1">
      <alignment horizontal="center" vertical="center"/>
    </xf>
    <xf numFmtId="0" fontId="47" fillId="5" borderId="91" xfId="0" applyFont="1" applyFill="1" applyBorder="1" applyAlignment="1">
      <alignment horizontal="center" vertical="center" wrapText="1"/>
    </xf>
    <xf numFmtId="0" fontId="48" fillId="5" borderId="91" xfId="0" applyFont="1" applyFill="1" applyBorder="1" applyAlignment="1">
      <alignment horizontal="center" vertical="center" wrapText="1"/>
    </xf>
    <xf numFmtId="0" fontId="47" fillId="5" borderId="113" xfId="0" applyFont="1" applyFill="1" applyBorder="1" applyAlignment="1">
      <alignment horizontal="center" vertical="center"/>
    </xf>
    <xf numFmtId="0" fontId="47" fillId="0" borderId="114" xfId="0" applyFont="1" applyBorder="1" applyAlignment="1">
      <alignment horizontal="center" vertical="center"/>
    </xf>
    <xf numFmtId="0" fontId="48" fillId="0" borderId="97" xfId="0" applyFont="1" applyBorder="1" applyAlignment="1">
      <alignment horizontal="center" vertical="center"/>
    </xf>
    <xf numFmtId="0" fontId="47" fillId="0" borderId="115" xfId="0" applyFont="1" applyBorder="1" applyAlignment="1">
      <alignment horizontal="center" vertical="center"/>
    </xf>
    <xf numFmtId="0" fontId="47" fillId="5" borderId="114" xfId="0" applyFont="1" applyFill="1" applyBorder="1" applyAlignment="1">
      <alignment horizontal="center" vertical="center"/>
    </xf>
    <xf numFmtId="0" fontId="48" fillId="5" borderId="97" xfId="0" applyFont="1" applyFill="1" applyBorder="1" applyAlignment="1">
      <alignment horizontal="center" vertical="center"/>
    </xf>
    <xf numFmtId="0" fontId="47" fillId="5" borderId="115" xfId="0" applyFont="1" applyFill="1" applyBorder="1" applyAlignment="1">
      <alignment horizontal="center" vertical="center"/>
    </xf>
    <xf numFmtId="0" fontId="47" fillId="0" borderId="116" xfId="0" applyFont="1" applyBorder="1" applyAlignment="1">
      <alignment horizontal="center" vertical="center"/>
    </xf>
    <xf numFmtId="0" fontId="47" fillId="0" borderId="23" xfId="0" applyFont="1" applyBorder="1" applyAlignment="1">
      <alignment horizontal="center" vertical="center" wrapText="1"/>
    </xf>
    <xf numFmtId="0" fontId="48" fillId="0" borderId="117" xfId="0" applyFont="1" applyBorder="1" applyAlignment="1">
      <alignment horizontal="center" vertical="center"/>
    </xf>
    <xf numFmtId="0" fontId="47" fillId="0" borderId="23" xfId="0" applyFont="1" applyBorder="1" applyAlignment="1">
      <alignment vertical="center" wrapText="1"/>
    </xf>
    <xf numFmtId="0" fontId="47" fillId="0" borderId="117" xfId="0" applyFont="1" applyBorder="1" applyAlignment="1">
      <alignment horizontal="center" vertical="center" wrapText="1"/>
    </xf>
    <xf numFmtId="0" fontId="48" fillId="0" borderId="117" xfId="0" applyFont="1" applyBorder="1" applyAlignment="1">
      <alignment horizontal="center" vertical="center" wrapText="1"/>
    </xf>
    <xf numFmtId="0" fontId="47" fillId="0" borderId="87" xfId="0" applyFont="1" applyBorder="1" applyAlignment="1">
      <alignment horizontal="center" vertical="center"/>
    </xf>
    <xf numFmtId="2" fontId="47" fillId="0" borderId="87" xfId="0" applyNumberFormat="1" applyFont="1" applyBorder="1" applyAlignment="1">
      <alignment horizontal="center" vertical="center"/>
    </xf>
    <xf numFmtId="0" fontId="47" fillId="0" borderId="112" xfId="0" applyFont="1" applyBorder="1" applyAlignment="1">
      <alignment horizontal="center" vertical="center"/>
    </xf>
    <xf numFmtId="0" fontId="56" fillId="4" borderId="113" xfId="0" applyFont="1" applyFill="1" applyBorder="1" applyAlignment="1">
      <alignment horizontal="center" vertical="center"/>
    </xf>
    <xf numFmtId="0" fontId="9" fillId="0" borderId="0" xfId="0" applyFont="1" applyProtection="1">
      <protection locked="0"/>
    </xf>
    <xf numFmtId="0" fontId="12" fillId="0" borderId="0" xfId="0" applyFont="1" applyAlignment="1">
      <alignment horizontal="left"/>
    </xf>
    <xf numFmtId="0" fontId="12" fillId="0" borderId="0" xfId="0" applyFont="1" applyAlignment="1">
      <alignment horizontal="center" wrapText="1"/>
    </xf>
    <xf numFmtId="0" fontId="12" fillId="0" borderId="0" xfId="0" applyFont="1" applyAlignment="1">
      <alignment horizontal="left" wrapText="1"/>
    </xf>
    <xf numFmtId="0" fontId="3" fillId="0" borderId="87" xfId="0" applyFont="1" applyBorder="1" applyAlignment="1" applyProtection="1">
      <alignment horizontal="center" vertical="center"/>
      <protection locked="0"/>
    </xf>
    <xf numFmtId="0" fontId="3" fillId="0" borderId="80"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0" borderId="44" xfId="0" applyFont="1" applyBorder="1" applyAlignment="1">
      <alignment horizontal="left" vertical="top"/>
    </xf>
    <xf numFmtId="0" fontId="3" fillId="0" borderId="4" xfId="0" applyFont="1" applyBorder="1" applyAlignment="1">
      <alignment horizontal="left" vertical="top"/>
    </xf>
    <xf numFmtId="0" fontId="3" fillId="0" borderId="33" xfId="0" applyFont="1" applyBorder="1" applyAlignment="1">
      <alignment horizontal="left" vertical="top"/>
    </xf>
    <xf numFmtId="0" fontId="3" fillId="0" borderId="3" xfId="0" applyFont="1" applyBorder="1" applyAlignment="1">
      <alignment horizontal="left" vertical="top"/>
    </xf>
    <xf numFmtId="0" fontId="6"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0" xfId="0" applyBorder="1" applyAlignment="1">
      <alignment horizontal="center" vertical="center" wrapText="1"/>
    </xf>
    <xf numFmtId="0" fontId="0" fillId="0" borderId="0" xfId="0" applyAlignment="1">
      <alignment horizontal="center" vertical="center" wrapText="1"/>
    </xf>
    <xf numFmtId="0" fontId="0" fillId="0" borderId="45" xfId="0" applyBorder="1" applyAlignment="1">
      <alignment horizontal="center" vertical="top"/>
    </xf>
    <xf numFmtId="0" fontId="0" fillId="0" borderId="46" xfId="0" applyBorder="1" applyAlignment="1">
      <alignment horizontal="center" vertical="top"/>
    </xf>
    <xf numFmtId="0" fontId="0" fillId="0" borderId="45" xfId="0" applyBorder="1" applyAlignment="1">
      <alignment horizontal="center"/>
    </xf>
    <xf numFmtId="0" fontId="0" fillId="0" borderId="1" xfId="0" applyBorder="1" applyAlignment="1">
      <alignment horizontal="center"/>
    </xf>
    <xf numFmtId="0" fontId="0" fillId="0" borderId="46" xfId="0" applyBorder="1" applyAlignment="1">
      <alignment horizontal="center"/>
    </xf>
    <xf numFmtId="0" fontId="3" fillId="0" borderId="10" xfId="0" applyFont="1" applyBorder="1" applyAlignment="1">
      <alignment horizontal="left" vertical="center" wrapText="1"/>
    </xf>
    <xf numFmtId="0" fontId="0" fillId="0" borderId="10" xfId="0" applyBorder="1" applyAlignment="1">
      <alignment horizontal="left" vertical="center" wrapText="1"/>
    </xf>
    <xf numFmtId="0" fontId="0" fillId="0" borderId="0" xfId="0" applyAlignment="1">
      <alignment horizontal="left" vertical="center" wrapText="1"/>
    </xf>
    <xf numFmtId="0" fontId="3" fillId="0" borderId="45" xfId="0" applyFont="1" applyBorder="1" applyAlignment="1">
      <alignment horizontal="center" vertical="center" wrapText="1"/>
    </xf>
    <xf numFmtId="0" fontId="3" fillId="0" borderId="46" xfId="0" applyFont="1" applyBorder="1" applyAlignment="1">
      <alignment horizontal="center" vertical="center" wrapText="1"/>
    </xf>
    <xf numFmtId="0" fontId="3" fillId="0" borderId="36" xfId="0" applyFont="1" applyBorder="1" applyAlignment="1">
      <alignment horizontal="center" vertical="center" wrapText="1"/>
    </xf>
    <xf numFmtId="0" fontId="3" fillId="0" borderId="30" xfId="0" applyFont="1" applyBorder="1" applyAlignment="1">
      <alignment horizontal="center" vertical="center" wrapText="1"/>
    </xf>
    <xf numFmtId="0" fontId="6" fillId="0" borderId="45" xfId="0" applyFont="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0" fillId="0" borderId="45" xfId="0" applyBorder="1" applyAlignment="1">
      <alignment horizontal="center" vertical="top" wrapText="1"/>
    </xf>
    <xf numFmtId="0" fontId="0" fillId="0" borderId="1" xfId="0" applyBorder="1" applyAlignment="1">
      <alignment horizontal="center" vertical="top" wrapText="1"/>
    </xf>
    <xf numFmtId="0" fontId="0" fillId="0" borderId="44" xfId="0" applyBorder="1" applyAlignment="1">
      <alignment horizontal="center" vertical="center"/>
    </xf>
    <xf numFmtId="0" fontId="0" fillId="0" borderId="42" xfId="0" applyBorder="1" applyAlignment="1">
      <alignment horizontal="center" vertical="center"/>
    </xf>
    <xf numFmtId="0" fontId="0" fillId="0" borderId="36" xfId="0" applyBorder="1" applyAlignment="1">
      <alignment horizontal="center" vertical="center"/>
    </xf>
    <xf numFmtId="0" fontId="0" fillId="0" borderId="30" xfId="0" applyBorder="1" applyAlignment="1">
      <alignment horizontal="center" vertical="center"/>
    </xf>
    <xf numFmtId="0" fontId="3" fillId="0" borderId="34" xfId="0" applyFont="1" applyBorder="1" applyAlignment="1" applyProtection="1">
      <alignment horizontal="center" vertical="center" wrapText="1"/>
      <protection locked="0"/>
    </xf>
    <xf numFmtId="0" fontId="3" fillId="0" borderId="13" xfId="0" applyFont="1" applyBorder="1" applyAlignment="1" applyProtection="1">
      <alignment horizontal="center" vertical="center" wrapText="1"/>
      <protection locked="0"/>
    </xf>
    <xf numFmtId="0" fontId="3" fillId="0" borderId="32" xfId="0" applyFont="1" applyBorder="1" applyAlignment="1" applyProtection="1">
      <alignment horizontal="center" vertical="center" wrapText="1"/>
      <protection locked="0"/>
    </xf>
    <xf numFmtId="0" fontId="0" fillId="0" borderId="45" xfId="0" applyBorder="1" applyAlignment="1">
      <alignment horizontal="left" vertical="top"/>
    </xf>
    <xf numFmtId="0" fontId="0" fillId="0" borderId="46" xfId="0" applyBorder="1" applyAlignment="1">
      <alignment horizontal="left" vertical="top"/>
    </xf>
    <xf numFmtId="0" fontId="0" fillId="0" borderId="29" xfId="0" applyBorder="1" applyAlignment="1">
      <alignment horizontal="center"/>
    </xf>
    <xf numFmtId="0" fontId="0" fillId="0" borderId="28" xfId="0" applyBorder="1" applyAlignment="1">
      <alignment horizontal="center"/>
    </xf>
    <xf numFmtId="0" fontId="0" fillId="0" borderId="44" xfId="0" applyBorder="1" applyAlignment="1">
      <alignment horizontal="left" vertical="top"/>
    </xf>
    <xf numFmtId="0" fontId="0" fillId="0" borderId="42" xfId="0" applyBorder="1" applyAlignment="1">
      <alignment horizontal="left" vertical="top"/>
    </xf>
    <xf numFmtId="0" fontId="0" fillId="0" borderId="44" xfId="0" applyBorder="1" applyAlignment="1">
      <alignment horizontal="center" vertical="top"/>
    </xf>
    <xf numFmtId="0" fontId="0" fillId="0" borderId="4" xfId="0" applyBorder="1" applyAlignment="1">
      <alignment horizontal="center" vertical="top"/>
    </xf>
    <xf numFmtId="0" fontId="0" fillId="0" borderId="42" xfId="0" applyBorder="1" applyAlignment="1">
      <alignment horizontal="center" vertical="top"/>
    </xf>
    <xf numFmtId="0" fontId="0" fillId="0" borderId="36" xfId="0" applyBorder="1" applyAlignment="1">
      <alignment horizontal="center" vertical="top"/>
    </xf>
    <xf numFmtId="0" fontId="0" fillId="0" borderId="11" xfId="0" applyBorder="1" applyAlignment="1">
      <alignment horizontal="center" vertical="top"/>
    </xf>
    <xf numFmtId="0" fontId="0" fillId="0" borderId="30" xfId="0" applyBorder="1" applyAlignment="1">
      <alignment horizontal="center" vertical="top"/>
    </xf>
    <xf numFmtId="0" fontId="3" fillId="0" borderId="73" xfId="0" applyFont="1" applyBorder="1" applyAlignment="1" applyProtection="1">
      <alignment horizontal="center" vertical="center" wrapText="1"/>
      <protection locked="0"/>
    </xf>
    <xf numFmtId="0" fontId="3" fillId="0" borderId="4" xfId="0" applyFont="1" applyBorder="1" applyAlignment="1">
      <alignment horizontal="left" vertical="top" wrapText="1"/>
    </xf>
    <xf numFmtId="0" fontId="3" fillId="0" borderId="42" xfId="0" applyFont="1" applyBorder="1" applyAlignment="1">
      <alignment horizontal="left" vertical="top" wrapText="1"/>
    </xf>
    <xf numFmtId="0" fontId="3" fillId="0" borderId="0" xfId="0" applyFont="1" applyAlignment="1">
      <alignment horizontal="left" vertical="top" wrapText="1"/>
    </xf>
    <xf numFmtId="0" fontId="3" fillId="0" borderId="28" xfId="0" applyFont="1" applyBorder="1" applyAlignment="1">
      <alignment horizontal="left" vertical="top" wrapText="1"/>
    </xf>
    <xf numFmtId="0" fontId="3" fillId="0" borderId="11" xfId="0" applyFont="1" applyBorder="1" applyAlignment="1">
      <alignment horizontal="left" vertical="top" wrapText="1"/>
    </xf>
    <xf numFmtId="0" fontId="3" fillId="0" borderId="30" xfId="0" applyFont="1" applyBorder="1" applyAlignment="1">
      <alignment horizontal="left" vertical="top" wrapText="1"/>
    </xf>
    <xf numFmtId="0" fontId="6" fillId="0" borderId="29" xfId="0" applyFont="1" applyBorder="1" applyAlignment="1" applyProtection="1">
      <alignment horizontal="center"/>
      <protection hidden="1"/>
    </xf>
    <xf numFmtId="0" fontId="6" fillId="0" borderId="0" xfId="0" applyFont="1" applyAlignment="1" applyProtection="1">
      <alignment horizontal="center"/>
      <protection hidden="1"/>
    </xf>
    <xf numFmtId="0" fontId="6" fillId="0" borderId="28" xfId="0" applyFont="1" applyBorder="1" applyAlignment="1" applyProtection="1">
      <alignment horizontal="center"/>
      <protection hidden="1"/>
    </xf>
    <xf numFmtId="0" fontId="6" fillId="0" borderId="45" xfId="0" applyFont="1" applyBorder="1" applyAlignment="1" applyProtection="1">
      <alignment horizontal="center"/>
      <protection hidden="1"/>
    </xf>
    <xf numFmtId="0" fontId="6" fillId="0" borderId="1" xfId="0" applyFont="1" applyBorder="1" applyAlignment="1" applyProtection="1">
      <alignment horizontal="center"/>
      <protection hidden="1"/>
    </xf>
    <xf numFmtId="0" fontId="6" fillId="0" borderId="46" xfId="0" applyFont="1" applyBorder="1" applyAlignment="1" applyProtection="1">
      <alignment horizontal="center"/>
      <protection hidden="1"/>
    </xf>
    <xf numFmtId="0" fontId="3" fillId="0" borderId="10" xfId="0" applyFont="1" applyBorder="1" applyAlignment="1">
      <alignment horizontal="center"/>
    </xf>
    <xf numFmtId="0" fontId="3" fillId="0" borderId="85" xfId="0" applyFont="1" applyBorder="1" applyAlignment="1">
      <alignment horizontal="center"/>
    </xf>
    <xf numFmtId="0" fontId="3" fillId="0" borderId="11" xfId="0" applyFont="1" applyBorder="1" applyAlignment="1">
      <alignment horizontal="center"/>
    </xf>
    <xf numFmtId="0" fontId="3" fillId="0" borderId="30" xfId="0" applyFont="1" applyBorder="1" applyAlignment="1">
      <alignment horizontal="center"/>
    </xf>
    <xf numFmtId="0" fontId="6" fillId="0" borderId="2" xfId="0" applyFont="1" applyBorder="1" applyAlignment="1">
      <alignment horizontal="center" vertical="top"/>
    </xf>
    <xf numFmtId="0" fontId="6" fillId="0" borderId="47" xfId="0" applyFont="1" applyBorder="1" applyAlignment="1">
      <alignment horizontal="center" vertical="top"/>
    </xf>
    <xf numFmtId="0" fontId="0" fillId="0" borderId="10" xfId="0" applyBorder="1" applyAlignment="1">
      <alignment horizontal="left" wrapText="1"/>
    </xf>
    <xf numFmtId="0" fontId="0" fillId="0" borderId="88" xfId="0" applyBorder="1" applyAlignment="1">
      <alignment horizontal="left" wrapText="1"/>
    </xf>
    <xf numFmtId="0" fontId="0" fillId="0" borderId="3" xfId="0" applyBorder="1" applyAlignment="1">
      <alignment horizontal="left" wrapText="1"/>
    </xf>
    <xf numFmtId="0" fontId="0" fillId="0" borderId="49" xfId="0" applyBorder="1" applyAlignment="1">
      <alignment horizontal="left" wrapText="1"/>
    </xf>
    <xf numFmtId="0" fontId="3" fillId="0" borderId="56" xfId="0" applyFont="1" applyBorder="1" applyAlignment="1" applyProtection="1">
      <alignment horizontal="left" vertical="center" wrapText="1"/>
      <protection locked="0"/>
    </xf>
    <xf numFmtId="0" fontId="0" fillId="0" borderId="89" xfId="0" applyBorder="1" applyAlignment="1">
      <alignment horizontal="left" vertical="center" wrapText="1"/>
    </xf>
    <xf numFmtId="0" fontId="0" fillId="0" borderId="3" xfId="0" applyBorder="1" applyAlignment="1">
      <alignment horizontal="left" vertical="center" wrapText="1"/>
    </xf>
    <xf numFmtId="0" fontId="0" fillId="0" borderId="87" xfId="0" applyBorder="1" applyAlignment="1">
      <alignment horizontal="center" vertical="center"/>
    </xf>
    <xf numFmtId="0" fontId="0" fillId="0" borderId="80" xfId="0" applyBorder="1" applyAlignment="1">
      <alignment horizontal="center" vertical="center"/>
    </xf>
    <xf numFmtId="0" fontId="0" fillId="0" borderId="60" xfId="0" applyBorder="1" applyAlignment="1">
      <alignment horizontal="center" vertical="center"/>
    </xf>
    <xf numFmtId="0" fontId="3" fillId="0" borderId="56" xfId="0" applyFont="1" applyBorder="1" applyAlignment="1" applyProtection="1">
      <alignment horizontal="center" vertical="center" wrapText="1"/>
      <protection locked="0"/>
    </xf>
    <xf numFmtId="0" fontId="0" fillId="0" borderId="88"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9" xfId="0" applyBorder="1" applyAlignment="1">
      <alignment horizontal="center" vertical="center" wrapText="1"/>
    </xf>
    <xf numFmtId="0" fontId="0" fillId="0" borderId="49" xfId="0" applyBorder="1" applyAlignment="1">
      <alignment horizontal="center" vertical="center" wrapText="1"/>
    </xf>
    <xf numFmtId="0" fontId="12" fillId="0" borderId="44" xfId="0" applyFont="1" applyBorder="1" applyAlignment="1" applyProtection="1">
      <alignment horizontal="center" vertical="center" wrapText="1"/>
      <protection locked="0"/>
    </xf>
    <xf numFmtId="0" fontId="12" fillId="0" borderId="4" xfId="0" applyFont="1" applyBorder="1" applyAlignment="1" applyProtection="1">
      <alignment horizontal="center" vertical="center" wrapText="1"/>
      <protection locked="0"/>
    </xf>
    <xf numFmtId="0" fontId="12" fillId="0" borderId="42" xfId="0" applyFont="1" applyBorder="1" applyAlignment="1" applyProtection="1">
      <alignment horizontal="center" vertical="center" wrapText="1"/>
      <protection locked="0"/>
    </xf>
    <xf numFmtId="0" fontId="12" fillId="0" borderId="29" xfId="0" applyFont="1" applyBorder="1" applyAlignment="1" applyProtection="1">
      <alignment horizontal="center" vertical="center" wrapText="1"/>
      <protection locked="0"/>
    </xf>
    <xf numFmtId="0" fontId="12" fillId="0" borderId="0" xfId="0" applyFont="1" applyAlignment="1" applyProtection="1">
      <alignment horizontal="center" vertical="center" wrapText="1"/>
      <protection locked="0"/>
    </xf>
    <xf numFmtId="0" fontId="12" fillId="0" borderId="28"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protection locked="0"/>
    </xf>
    <xf numFmtId="0" fontId="12" fillId="0" borderId="11" xfId="0" applyFont="1" applyBorder="1" applyAlignment="1" applyProtection="1">
      <alignment horizontal="center" vertical="center" wrapText="1"/>
      <protection locked="0"/>
    </xf>
    <xf numFmtId="0" fontId="12" fillId="0" borderId="30" xfId="0" applyFont="1" applyBorder="1" applyAlignment="1" applyProtection="1">
      <alignment horizontal="center" vertical="center" wrapText="1"/>
      <protection locked="0"/>
    </xf>
    <xf numFmtId="0" fontId="16" fillId="0" borderId="44" xfId="0" applyFont="1" applyBorder="1" applyAlignment="1">
      <alignment horizontal="center"/>
    </xf>
    <xf numFmtId="0" fontId="16" fillId="0" borderId="4" xfId="0" applyFont="1" applyBorder="1" applyAlignment="1">
      <alignment horizontal="center"/>
    </xf>
    <xf numFmtId="0" fontId="16" fillId="0" borderId="42" xfId="0" applyFont="1" applyBorder="1" applyAlignment="1">
      <alignment horizontal="center"/>
    </xf>
    <xf numFmtId="0" fontId="3" fillId="0" borderId="32" xfId="0" applyFont="1" applyBorder="1" applyAlignment="1">
      <alignment horizontal="center" vertical="center"/>
    </xf>
    <xf numFmtId="0" fontId="3" fillId="0" borderId="47" xfId="0" applyFont="1" applyBorder="1" applyAlignment="1">
      <alignment horizontal="center" vertical="center"/>
    </xf>
    <xf numFmtId="0" fontId="3" fillId="0" borderId="81" xfId="0" applyFont="1" applyBorder="1" applyAlignment="1">
      <alignment horizontal="center" vertical="center"/>
    </xf>
    <xf numFmtId="0" fontId="3" fillId="0" borderId="54" xfId="0" applyFont="1" applyBorder="1" applyAlignment="1">
      <alignment horizontal="center" vertical="center"/>
    </xf>
    <xf numFmtId="0" fontId="6" fillId="0" borderId="4" xfId="0" quotePrefix="1" applyFont="1" applyBorder="1" applyAlignment="1" applyProtection="1">
      <alignment horizontal="left" vertical="center" wrapText="1"/>
      <protection locked="0"/>
    </xf>
    <xf numFmtId="0" fontId="0" fillId="0" borderId="4" xfId="0" applyBorder="1" applyAlignment="1">
      <alignment horizontal="left" vertical="center" wrapText="1"/>
    </xf>
    <xf numFmtId="0" fontId="0" fillId="0" borderId="42" xfId="0" applyBorder="1" applyAlignment="1">
      <alignment horizontal="left" vertical="center" wrapText="1"/>
    </xf>
    <xf numFmtId="0" fontId="0" fillId="0" borderId="77" xfId="0" applyBorder="1" applyAlignment="1">
      <alignment horizontal="left" vertical="center" wrapText="1"/>
    </xf>
    <xf numFmtId="0" fontId="6" fillId="0" borderId="10" xfId="0" quotePrefix="1" applyFont="1" applyBorder="1" applyAlignment="1" applyProtection="1">
      <alignment horizontal="left" vertical="center" wrapText="1"/>
      <protection locked="0"/>
    </xf>
    <xf numFmtId="0" fontId="0" fillId="0" borderId="85" xfId="0" applyBorder="1" applyAlignment="1">
      <alignment horizontal="left" vertical="center" wrapText="1"/>
    </xf>
    <xf numFmtId="14" fontId="0" fillId="0" borderId="3" xfId="0" applyNumberFormat="1" applyBorder="1" applyAlignment="1">
      <alignment horizontal="center"/>
    </xf>
    <xf numFmtId="0" fontId="0" fillId="0" borderId="3" xfId="0" applyBorder="1" applyAlignment="1">
      <alignment horizontal="center"/>
    </xf>
    <xf numFmtId="0" fontId="14" fillId="0" borderId="34" xfId="0" applyFont="1" applyBorder="1" applyAlignment="1" applyProtection="1">
      <alignment horizontal="center" vertical="center"/>
      <protection locked="0"/>
    </xf>
    <xf numFmtId="0" fontId="14" fillId="0" borderId="13" xfId="0" applyFont="1" applyBorder="1" applyAlignment="1" applyProtection="1">
      <alignment horizontal="center" vertical="center"/>
      <protection locked="0"/>
    </xf>
    <xf numFmtId="0" fontId="3" fillId="0" borderId="2" xfId="0"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0" fillId="0" borderId="14" xfId="0" applyBorder="1" applyAlignment="1">
      <alignment horizontal="center" vertical="center" wrapText="1"/>
    </xf>
    <xf numFmtId="0" fontId="3" fillId="0" borderId="86" xfId="0" applyFont="1" applyBorder="1" applyAlignment="1" applyProtection="1">
      <alignment horizontal="center" vertical="center" wrapText="1"/>
      <protection locked="0"/>
    </xf>
    <xf numFmtId="0" fontId="3" fillId="0" borderId="31" xfId="0" applyFont="1" applyBorder="1" applyAlignment="1" applyProtection="1">
      <alignment horizontal="center" vertical="center" wrapText="1"/>
      <protection locked="0"/>
    </xf>
    <xf numFmtId="0" fontId="3" fillId="0" borderId="87" xfId="0" applyFont="1" applyBorder="1" applyAlignment="1" applyProtection="1">
      <alignment horizontal="center" vertical="center" wrapText="1"/>
      <protection locked="0"/>
    </xf>
    <xf numFmtId="0" fontId="9" fillId="0" borderId="44" xfId="0" applyFont="1" applyBorder="1" applyAlignment="1">
      <alignment horizontal="left" vertical="top"/>
    </xf>
    <xf numFmtId="0" fontId="9" fillId="0" borderId="4" xfId="0" applyFont="1" applyBorder="1" applyAlignment="1">
      <alignment horizontal="left" vertical="top"/>
    </xf>
    <xf numFmtId="0" fontId="9" fillId="0" borderId="33" xfId="0" applyFont="1" applyBorder="1" applyAlignment="1">
      <alignment horizontal="left" vertical="top"/>
    </xf>
    <xf numFmtId="0" fontId="9" fillId="0" borderId="3" xfId="0" applyFont="1" applyBorder="1" applyAlignment="1">
      <alignment horizontal="left" vertical="top"/>
    </xf>
    <xf numFmtId="0" fontId="9" fillId="0" borderId="26" xfId="0" applyFont="1" applyBorder="1" applyAlignment="1">
      <alignment horizontal="left" vertical="top"/>
    </xf>
    <xf numFmtId="0" fontId="9" fillId="0" borderId="10" xfId="0" applyFont="1" applyBorder="1" applyAlignment="1">
      <alignment horizontal="left" vertical="top"/>
    </xf>
    <xf numFmtId="0" fontId="14" fillId="0" borderId="81" xfId="0" applyFont="1" applyBorder="1" applyAlignment="1" applyProtection="1">
      <alignment horizontal="center" vertical="center"/>
      <protection locked="0"/>
    </xf>
    <xf numFmtId="0" fontId="14" fillId="0" borderId="43" xfId="0" applyFont="1" applyBorder="1" applyAlignment="1" applyProtection="1">
      <alignment horizontal="center" vertical="center"/>
      <protection locked="0"/>
    </xf>
    <xf numFmtId="0" fontId="4" fillId="0" borderId="44" xfId="0" applyFont="1" applyBorder="1" applyAlignment="1">
      <alignment horizontal="center" vertical="center" wrapText="1"/>
    </xf>
    <xf numFmtId="0" fontId="4" fillId="0" borderId="29" xfId="0" applyFont="1" applyBorder="1" applyAlignment="1">
      <alignment horizontal="center" vertical="center" wrapText="1"/>
    </xf>
    <xf numFmtId="0" fontId="4" fillId="0" borderId="36" xfId="0" applyFont="1" applyBorder="1" applyAlignment="1">
      <alignment horizontal="center" vertical="center" wrapText="1"/>
    </xf>
    <xf numFmtId="0" fontId="9" fillId="0" borderId="0" xfId="0" applyFont="1" applyAlignment="1">
      <alignment horizontal="center" vertical="center" wrapText="1"/>
    </xf>
    <xf numFmtId="0" fontId="6" fillId="0" borderId="82" xfId="0" applyFont="1" applyBorder="1" applyAlignment="1">
      <alignment horizontal="center" vertical="center" wrapText="1"/>
    </xf>
    <xf numFmtId="0" fontId="6" fillId="0" borderId="50" xfId="0" applyFont="1" applyBorder="1" applyAlignment="1">
      <alignment horizontal="center" vertical="center" wrapText="1"/>
    </xf>
    <xf numFmtId="0" fontId="6" fillId="0" borderId="83" xfId="0" applyFont="1" applyBorder="1" applyAlignment="1">
      <alignment horizontal="center" vertical="center" wrapText="1"/>
    </xf>
    <xf numFmtId="0" fontId="3" fillId="0" borderId="45" xfId="0" applyFont="1" applyBorder="1" applyAlignment="1">
      <alignment horizontal="center"/>
    </xf>
    <xf numFmtId="0" fontId="3" fillId="0" borderId="1" xfId="0" applyFont="1" applyBorder="1" applyAlignment="1">
      <alignment horizontal="center"/>
    </xf>
    <xf numFmtId="0" fontId="3" fillId="0" borderId="37" xfId="0" applyFont="1" applyBorder="1" applyAlignment="1" applyProtection="1">
      <alignment horizontal="center" vertical="center" wrapText="1"/>
      <protection locked="0"/>
    </xf>
    <xf numFmtId="0" fontId="3" fillId="0" borderId="38" xfId="0" applyFont="1" applyBorder="1" applyAlignment="1" applyProtection="1">
      <alignment horizontal="center" vertical="center" wrapText="1"/>
      <protection locked="0"/>
    </xf>
    <xf numFmtId="0" fontId="3" fillId="0" borderId="84" xfId="0" applyFont="1" applyBorder="1" applyAlignment="1" applyProtection="1">
      <alignment horizontal="center" vertical="center" wrapText="1"/>
      <protection locked="0"/>
    </xf>
    <xf numFmtId="0" fontId="9" fillId="0" borderId="0" xfId="0" applyFont="1" applyAlignment="1" applyProtection="1">
      <alignment horizontal="center"/>
      <protection locked="0"/>
    </xf>
    <xf numFmtId="0" fontId="0" fillId="0" borderId="0" xfId="0" applyAlignment="1">
      <alignment horizontal="center"/>
    </xf>
    <xf numFmtId="164" fontId="6" fillId="0" borderId="9" xfId="0" applyNumberFormat="1" applyFont="1" applyBorder="1" applyAlignment="1" applyProtection="1">
      <alignment horizontal="center" vertical="center"/>
      <protection hidden="1"/>
    </xf>
    <xf numFmtId="164" fontId="6" fillId="0" borderId="19" xfId="0" applyNumberFormat="1" applyFont="1" applyBorder="1" applyAlignment="1" applyProtection="1">
      <alignment horizontal="center" vertical="center"/>
      <protection hidden="1"/>
    </xf>
    <xf numFmtId="164" fontId="6" fillId="0" borderId="78" xfId="0" applyNumberFormat="1" applyFont="1" applyBorder="1" applyAlignment="1" applyProtection="1">
      <alignment horizontal="center" vertical="center"/>
      <protection hidden="1"/>
    </xf>
    <xf numFmtId="164" fontId="6" fillId="0" borderId="79" xfId="0" applyNumberFormat="1" applyFont="1" applyBorder="1" applyAlignment="1" applyProtection="1">
      <alignment horizontal="center" vertical="center"/>
      <protection hidden="1"/>
    </xf>
    <xf numFmtId="0" fontId="14" fillId="0" borderId="29" xfId="0" applyFont="1" applyBorder="1" applyAlignment="1">
      <alignment horizontal="center" vertical="center"/>
    </xf>
    <xf numFmtId="0" fontId="14" fillId="0" borderId="0" xfId="0" applyFont="1" applyAlignment="1">
      <alignment horizontal="center" vertical="center"/>
    </xf>
    <xf numFmtId="0" fontId="14" fillId="0" borderId="7" xfId="0" applyFont="1" applyBorder="1" applyAlignment="1">
      <alignment horizontal="center" vertical="center"/>
    </xf>
    <xf numFmtId="0" fontId="7" fillId="0" borderId="2" xfId="0" applyFont="1" applyBorder="1" applyAlignment="1">
      <alignment horizontal="center"/>
    </xf>
    <xf numFmtId="0" fontId="7" fillId="0" borderId="14" xfId="0" applyFont="1" applyBorder="1" applyAlignment="1">
      <alignment horizontal="center"/>
    </xf>
    <xf numFmtId="0" fontId="7" fillId="0" borderId="60" xfId="0" applyFont="1" applyBorder="1" applyAlignment="1">
      <alignment horizontal="center" vertical="center" wrapText="1"/>
    </xf>
    <xf numFmtId="0" fontId="7" fillId="0" borderId="80" xfId="0" applyFont="1" applyBorder="1" applyAlignment="1">
      <alignment horizontal="center" vertical="center" wrapText="1"/>
    </xf>
    <xf numFmtId="0" fontId="6" fillId="0" borderId="42" xfId="0" applyFont="1" applyBorder="1" applyAlignment="1">
      <alignment horizontal="center" vertical="center"/>
    </xf>
    <xf numFmtId="0" fontId="6" fillId="0" borderId="77" xfId="0" applyFont="1" applyBorder="1" applyAlignment="1">
      <alignment horizontal="center" vertical="center"/>
    </xf>
    <xf numFmtId="0" fontId="6" fillId="0" borderId="41" xfId="0" applyFont="1" applyBorder="1" applyAlignment="1">
      <alignment horizontal="center" vertical="center"/>
    </xf>
    <xf numFmtId="0" fontId="6" fillId="0" borderId="8" xfId="0" applyFont="1" applyBorder="1" applyAlignment="1">
      <alignment horizontal="center" vertical="center"/>
    </xf>
    <xf numFmtId="0" fontId="6" fillId="0" borderId="44" xfId="0" quotePrefix="1" applyFont="1" applyBorder="1" applyAlignment="1">
      <alignment horizontal="center" vertical="center"/>
    </xf>
    <xf numFmtId="0" fontId="6" fillId="0" borderId="4" xfId="0" quotePrefix="1" applyFont="1" applyBorder="1" applyAlignment="1">
      <alignment horizontal="center" vertical="center"/>
    </xf>
    <xf numFmtId="0" fontId="6" fillId="0" borderId="40" xfId="0" quotePrefix="1" applyFont="1" applyBorder="1" applyAlignment="1">
      <alignment horizontal="center" vertical="center"/>
    </xf>
    <xf numFmtId="0" fontId="6" fillId="0" borderId="33" xfId="0" quotePrefix="1" applyFont="1" applyBorder="1" applyAlignment="1">
      <alignment horizontal="center" vertical="center"/>
    </xf>
    <xf numFmtId="0" fontId="6" fillId="0" borderId="3" xfId="0" quotePrefix="1" applyFont="1" applyBorder="1" applyAlignment="1">
      <alignment horizontal="center" vertical="center"/>
    </xf>
    <xf numFmtId="0" fontId="6" fillId="0" borderId="49" xfId="0" quotePrefix="1" applyFont="1" applyBorder="1" applyAlignment="1">
      <alignment horizontal="center" vertical="center"/>
    </xf>
    <xf numFmtId="0" fontId="7" fillId="0" borderId="2" xfId="0" applyFont="1" applyBorder="1" applyAlignment="1">
      <alignment horizontal="center" vertical="center"/>
    </xf>
    <xf numFmtId="0" fontId="7" fillId="0" borderId="14" xfId="0" applyFont="1" applyBorder="1" applyAlignment="1">
      <alignment horizontal="center" vertical="center"/>
    </xf>
    <xf numFmtId="0" fontId="14" fillId="0" borderId="86" xfId="0" applyFont="1" applyBorder="1" applyAlignment="1" applyProtection="1">
      <alignment horizontal="center" vertical="center"/>
      <protection locked="0"/>
    </xf>
    <xf numFmtId="0" fontId="14" fillId="0" borderId="31" xfId="0" applyFont="1" applyBorder="1" applyAlignment="1" applyProtection="1">
      <alignment horizontal="center" vertical="center"/>
      <protection locked="0"/>
    </xf>
    <xf numFmtId="0" fontId="6" fillId="0" borderId="1" xfId="0" applyFont="1" applyBorder="1" applyAlignment="1">
      <alignment horizontal="center" vertical="center"/>
    </xf>
    <xf numFmtId="0" fontId="2" fillId="0" borderId="1" xfId="0" applyFont="1" applyBorder="1" applyAlignment="1">
      <alignment horizontal="right"/>
    </xf>
    <xf numFmtId="0" fontId="2" fillId="0" borderId="90" xfId="0" applyFont="1" applyBorder="1" applyAlignment="1">
      <alignment horizontal="left"/>
    </xf>
    <xf numFmtId="0" fontId="2" fillId="0" borderId="18" xfId="0" applyFont="1" applyBorder="1" applyAlignment="1">
      <alignment horizontal="left"/>
    </xf>
    <xf numFmtId="0" fontId="2" fillId="0" borderId="18" xfId="0" applyFont="1" applyBorder="1" applyAlignment="1">
      <alignment horizontal="center"/>
    </xf>
    <xf numFmtId="0" fontId="6" fillId="0" borderId="18" xfId="0" applyFont="1" applyBorder="1" applyAlignment="1">
      <alignment horizontal="center" vertical="center"/>
    </xf>
    <xf numFmtId="14" fontId="6" fillId="0" borderId="18" xfId="0" applyNumberFormat="1" applyFont="1" applyBorder="1" applyAlignment="1" applyProtection="1">
      <alignment horizontal="center" vertical="justify"/>
      <protection locked="0"/>
    </xf>
    <xf numFmtId="0" fontId="0" fillId="0" borderId="18" xfId="0" applyBorder="1" applyAlignment="1">
      <alignment horizontal="center" vertical="justify"/>
    </xf>
    <xf numFmtId="0" fontId="6" fillId="0" borderId="18" xfId="0" applyFont="1" applyBorder="1" applyAlignment="1" applyProtection="1">
      <alignment horizontal="center" vertical="justify"/>
      <protection locked="0"/>
    </xf>
    <xf numFmtId="0" fontId="0" fillId="0" borderId="80" xfId="0" applyBorder="1" applyAlignment="1">
      <alignment horizontal="center" vertical="center" wrapText="1"/>
    </xf>
    <xf numFmtId="0" fontId="6" fillId="0" borderId="29" xfId="0" applyFont="1" applyBorder="1" applyAlignment="1">
      <alignment horizontal="center" vertical="center" wrapText="1"/>
    </xf>
    <xf numFmtId="0" fontId="6" fillId="0" borderId="28"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85" xfId="0" applyFont="1" applyBorder="1" applyAlignment="1">
      <alignment horizontal="center" vertical="center" wrapText="1"/>
    </xf>
    <xf numFmtId="0" fontId="27" fillId="0" borderId="3" xfId="0" applyFont="1" applyBorder="1" applyAlignment="1">
      <alignment horizontal="center" vertical="center" wrapText="1"/>
    </xf>
    <xf numFmtId="0" fontId="27" fillId="0" borderId="77" xfId="0" applyFont="1" applyBorder="1" applyAlignment="1">
      <alignment horizontal="center" vertical="center" wrapText="1"/>
    </xf>
    <xf numFmtId="0" fontId="3" fillId="0" borderId="69" xfId="0" applyFont="1" applyBorder="1" applyAlignment="1" applyProtection="1">
      <alignment horizontal="center" vertical="center" wrapText="1"/>
      <protection locked="0"/>
    </xf>
    <xf numFmtId="0" fontId="7" fillId="0" borderId="60" xfId="0" applyFont="1" applyBorder="1" applyAlignment="1">
      <alignment horizontal="center" wrapText="1"/>
    </xf>
    <xf numFmtId="0" fontId="7" fillId="0" borderId="80" xfId="0" applyFont="1" applyBorder="1" applyAlignment="1">
      <alignment horizontal="center" wrapText="1"/>
    </xf>
    <xf numFmtId="0" fontId="14" fillId="0" borderId="39" xfId="0" applyFont="1" applyBorder="1" applyAlignment="1">
      <alignment horizontal="center" vertical="center"/>
    </xf>
    <xf numFmtId="0" fontId="14" fillId="0" borderId="4" xfId="0" applyFont="1" applyBorder="1" applyAlignment="1">
      <alignment horizontal="center" vertical="center"/>
    </xf>
    <xf numFmtId="0" fontId="14" fillId="0" borderId="40" xfId="0" applyFont="1" applyBorder="1" applyAlignment="1">
      <alignment horizontal="center" vertical="center"/>
    </xf>
    <xf numFmtId="0" fontId="14" fillId="0" borderId="27" xfId="0" applyFont="1" applyBorder="1" applyAlignment="1">
      <alignment horizontal="center" vertical="center"/>
    </xf>
    <xf numFmtId="0" fontId="14" fillId="0" borderId="11" xfId="0" applyFont="1" applyBorder="1" applyAlignment="1">
      <alignment horizontal="center" vertical="center"/>
    </xf>
    <xf numFmtId="0" fontId="14" fillId="0" borderId="12" xfId="0" applyFont="1" applyBorder="1" applyAlignment="1">
      <alignment horizontal="center" vertical="center"/>
    </xf>
    <xf numFmtId="164" fontId="6" fillId="0" borderId="41" xfId="0" applyNumberFormat="1" applyFont="1" applyBorder="1" applyAlignment="1" applyProtection="1">
      <alignment horizontal="center" vertical="center"/>
      <protection hidden="1"/>
    </xf>
    <xf numFmtId="164" fontId="6" fillId="0" borderId="74" xfId="0" applyNumberFormat="1" applyFont="1" applyBorder="1" applyAlignment="1" applyProtection="1">
      <alignment horizontal="center" vertical="center"/>
      <protection hidden="1"/>
    </xf>
    <xf numFmtId="0" fontId="12" fillId="0" borderId="0" xfId="0" applyFont="1"/>
    <xf numFmtId="0" fontId="0" fillId="0" borderId="0" xfId="0"/>
    <xf numFmtId="14" fontId="6" fillId="0" borderId="0" xfId="0" applyNumberFormat="1" applyFont="1" applyAlignment="1" applyProtection="1">
      <alignment horizontal="left"/>
      <protection locked="0"/>
    </xf>
    <xf numFmtId="0" fontId="0" fillId="0" borderId="0" xfId="0" applyAlignment="1">
      <alignment horizontal="left"/>
    </xf>
    <xf numFmtId="0" fontId="6" fillId="0" borderId="0" xfId="0" applyFont="1" applyAlignment="1" applyProtection="1">
      <alignment horizontal="center" vertical="center" wrapText="1"/>
      <protection locked="0"/>
    </xf>
    <xf numFmtId="0" fontId="0" fillId="0" borderId="28" xfId="0" applyBorder="1" applyAlignment="1">
      <alignment horizontal="center" vertical="center" wrapText="1"/>
    </xf>
    <xf numFmtId="0" fontId="0" fillId="0" borderId="77" xfId="0" applyBorder="1" applyAlignment="1">
      <alignment horizontal="center" vertical="center" wrapText="1"/>
    </xf>
    <xf numFmtId="0" fontId="6" fillId="0" borderId="10" xfId="0" applyFont="1" applyBorder="1" applyAlignment="1" applyProtection="1">
      <alignment horizontal="center" vertical="center" wrapText="1"/>
      <protection locked="0"/>
    </xf>
    <xf numFmtId="0" fontId="0" fillId="0" borderId="85" xfId="0" applyBorder="1" applyAlignment="1">
      <alignment horizontal="center" vertical="center" wrapText="1"/>
    </xf>
    <xf numFmtId="0" fontId="8"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6" fillId="0" borderId="29" xfId="0" applyFont="1" applyBorder="1" applyAlignment="1" applyProtection="1">
      <alignment horizontal="center" vertical="top"/>
      <protection locked="0"/>
    </xf>
    <xf numFmtId="0" fontId="6" fillId="0" borderId="28" xfId="0" applyFont="1" applyBorder="1" applyAlignment="1" applyProtection="1">
      <alignment horizontal="center" vertical="top"/>
      <protection locked="0"/>
    </xf>
    <xf numFmtId="0" fontId="7" fillId="0" borderId="3" xfId="0" applyFont="1" applyBorder="1" applyAlignment="1">
      <alignment horizontal="center" vertical="center"/>
    </xf>
    <xf numFmtId="0" fontId="7" fillId="0" borderId="49" xfId="0" applyFont="1" applyBorder="1" applyAlignment="1">
      <alignment horizontal="center" vertical="center"/>
    </xf>
    <xf numFmtId="0" fontId="3" fillId="0" borderId="46" xfId="0" applyFont="1" applyBorder="1" applyAlignment="1">
      <alignment horizontal="center"/>
    </xf>
    <xf numFmtId="0" fontId="9" fillId="0" borderId="0" xfId="0" applyFont="1" applyAlignment="1" applyProtection="1">
      <alignment horizontal="left"/>
      <protection locked="0"/>
    </xf>
    <xf numFmtId="0" fontId="9" fillId="0" borderId="0" xfId="0" applyFont="1" applyAlignment="1">
      <alignment horizontal="left" vertical="center" wrapText="1"/>
    </xf>
  </cellXfs>
  <cellStyles count="6">
    <cellStyle name="Header1" xfId="1" xr:uid="{00000000-0005-0000-0000-000006000000}"/>
    <cellStyle name="Header2" xfId="2" xr:uid="{00000000-0005-0000-0000-000007000000}"/>
    <cellStyle name="Normal" xfId="0" builtinId="0"/>
    <cellStyle name="Normal 2" xfId="5" xr:uid="{00000000-0005-0000-0000-00000A000000}"/>
    <cellStyle name="Œ…‹æØ‚è [0.00]_QUARTERLY" xfId="3" xr:uid="{00000000-0005-0000-0000-000008000000}"/>
    <cellStyle name="Œ…‹æØ‚è_QUARTERLY" xfId="4" xr:uid="{00000000-0005-0000-0000-000009000000}"/>
  </cellStyles>
  <dxfs count="13">
    <dxf>
      <font>
        <color rgb="FF00B050"/>
      </font>
    </dxf>
    <dxf>
      <font>
        <color rgb="FFFF0000"/>
      </font>
    </dxf>
    <dxf>
      <font>
        <color rgb="FF00B050"/>
      </font>
    </dxf>
    <dxf>
      <font>
        <color rgb="FFFF0000"/>
      </font>
    </dxf>
    <dxf>
      <font>
        <u val="double"/>
      </font>
    </dxf>
    <dxf>
      <font>
        <color rgb="FF9C5700"/>
      </font>
      <fill>
        <patternFill>
          <bgColor rgb="FFFFEB9C"/>
        </patternFill>
      </fill>
    </dxf>
    <dxf>
      <font>
        <color rgb="FF00B050"/>
      </font>
    </dxf>
    <dxf>
      <font>
        <color rgb="FFFF0000"/>
      </font>
    </dxf>
    <dxf>
      <font>
        <color rgb="FF9C5700"/>
      </font>
      <fill>
        <patternFill>
          <bgColor rgb="FFFFEB9C"/>
        </patternFill>
      </fill>
    </dxf>
    <dxf>
      <font>
        <u val="double"/>
      </font>
    </dxf>
    <dxf>
      <font>
        <color rgb="FF00B050"/>
      </font>
    </dxf>
    <dxf>
      <font>
        <color rgb="FFFF0000"/>
      </font>
    </dxf>
    <dxf>
      <font>
        <color rgb="FF9C5700"/>
      </font>
      <fill>
        <patternFill>
          <bgColor rgb="FFFFEB9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CheckBox" fmlaLink="Side_R_Box" lockText="1" noThreeD="1"/>
</file>

<file path=xl/ctrlProps/ctrlProp10.xml><?xml version="1.0" encoding="utf-8"?>
<formControlPr xmlns="http://schemas.microsoft.com/office/spreadsheetml/2009/9/main" objectType="CheckBox" fmlaLink="NM_Inspection_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fmlaLink="Side_L_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fmlaLink="Regular_Inspection_Box" lockText="1" noThreeD="1"/>
</file>

<file path=xl/ctrlProps/ctrlProp8.xml><?xml version="1.0" encoding="utf-8"?>
<formControlPr xmlns="http://schemas.microsoft.com/office/spreadsheetml/2009/9/main" objectType="CheckBox" fmlaLink="Other_Box" lockText="1" noThreeD="1"/>
</file>

<file path=xl/ctrlProps/ctrlProp9.xml><?xml version="1.0" encoding="utf-8"?>
<formControlPr xmlns="http://schemas.microsoft.com/office/spreadsheetml/2009/9/main" objectType="CheckBox" fmlaLink="Prob_Inv_Box" lockText="1" noThreeD="1"/>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421342</xdr:colOff>
      <xdr:row>78</xdr:row>
      <xdr:rowOff>17929</xdr:rowOff>
    </xdr:from>
    <xdr:to>
      <xdr:col>10</xdr:col>
      <xdr:colOff>21965</xdr:colOff>
      <xdr:row>100</xdr:row>
      <xdr:rowOff>20047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419100" y="12963525"/>
          <a:ext cx="5791200" cy="3562350"/>
        </a:xfrm>
        <a:prstGeom prst="rect">
          <a:avLst/>
        </a:prstGeom>
      </xdr:spPr>
    </xdr:pic>
    <xdr:clientData/>
  </xdr:twoCellAnchor>
  <xdr:twoCellAnchor>
    <xdr:from>
      <xdr:col>14</xdr:col>
      <xdr:colOff>26116</xdr:colOff>
      <xdr:row>81</xdr:row>
      <xdr:rowOff>29623</xdr:rowOff>
    </xdr:from>
    <xdr:to>
      <xdr:col>19</xdr:col>
      <xdr:colOff>88868</xdr:colOff>
      <xdr:row>92</xdr:row>
      <xdr:rowOff>50913</xdr:rowOff>
    </xdr:to>
    <xdr:grpSp>
      <xdr:nvGrpSpPr>
        <xdr:cNvPr id="12" name="Group 11">
          <a:extLst>
            <a:ext uri="{FF2B5EF4-FFF2-40B4-BE49-F238E27FC236}">
              <a16:creationId xmlns:a16="http://schemas.microsoft.com/office/drawing/2014/main" id="{00000000-0008-0000-0000-00000C000000}"/>
            </a:ext>
          </a:extLst>
        </xdr:cNvPr>
        <xdr:cNvGrpSpPr>
          <a:grpSpLocks/>
        </xdr:cNvGrpSpPr>
      </xdr:nvGrpSpPr>
      <xdr:grpSpPr>
        <a:xfrm>
          <a:off x="6193554" y="13852779"/>
          <a:ext cx="2265408" cy="1854853"/>
          <a:chOff x="6062481" y="2699936"/>
          <a:chExt cx="2183100" cy="1843464"/>
        </a:xfrm>
      </xdr:grpSpPr>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2"/>
          <a:stretch>
            <a:fillRect/>
          </a:stretch>
        </xdr:blipFill>
        <xdr:spPr>
          <a:xfrm>
            <a:off x="6062481" y="2699936"/>
            <a:ext cx="2183100" cy="1843464"/>
          </a:xfrm>
          <a:prstGeom prst="rect">
            <a:avLst/>
          </a:prstGeom>
        </xdr:spPr>
      </xdr:pic>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6205916" y="2811799"/>
            <a:ext cx="343387" cy="309087"/>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1</a:t>
            </a:r>
          </a:p>
        </xdr:txBody>
      </xdr:sp>
    </xdr:grpSp>
    <xdr:clientData/>
  </xdr:twoCellAnchor>
  <xdr:twoCellAnchor>
    <xdr:from>
      <xdr:col>14</xdr:col>
      <xdr:colOff>53009</xdr:colOff>
      <xdr:row>93</xdr:row>
      <xdr:rowOff>36942</xdr:rowOff>
    </xdr:from>
    <xdr:to>
      <xdr:col>19</xdr:col>
      <xdr:colOff>169085</xdr:colOff>
      <xdr:row>102</xdr:row>
      <xdr:rowOff>125896</xdr:rowOff>
    </xdr:to>
    <xdr:grpSp>
      <xdr:nvGrpSpPr>
        <xdr:cNvPr id="11" name="Group 10">
          <a:extLst>
            <a:ext uri="{FF2B5EF4-FFF2-40B4-BE49-F238E27FC236}">
              <a16:creationId xmlns:a16="http://schemas.microsoft.com/office/drawing/2014/main" id="{00000000-0008-0000-0000-00000B000000}"/>
            </a:ext>
          </a:extLst>
        </xdr:cNvPr>
        <xdr:cNvGrpSpPr>
          <a:grpSpLocks/>
        </xdr:cNvGrpSpPr>
      </xdr:nvGrpSpPr>
      <xdr:grpSpPr>
        <a:xfrm>
          <a:off x="6220447" y="15860348"/>
          <a:ext cx="2318732" cy="1589142"/>
          <a:chOff x="6023114" y="4628820"/>
          <a:chExt cx="2236424" cy="1579823"/>
        </a:xfrm>
      </xdr:grpSpPr>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6023114" y="4628820"/>
            <a:ext cx="2236424" cy="1579823"/>
          </a:xfrm>
          <a:prstGeom prst="rect">
            <a:avLst/>
          </a:prstGeom>
        </xdr:spPr>
      </xdr:pic>
      <xdr:sp macro="" textlink="">
        <xdr:nvSpPr>
          <xdr:cNvPr id="8" name="TextBox 7">
            <a:extLst>
              <a:ext uri="{FF2B5EF4-FFF2-40B4-BE49-F238E27FC236}">
                <a16:creationId xmlns:a16="http://schemas.microsoft.com/office/drawing/2014/main" id="{00000000-0008-0000-0000-000008000000}"/>
              </a:ext>
            </a:extLst>
          </xdr:cNvPr>
          <xdr:cNvSpPr txBox="1"/>
        </xdr:nvSpPr>
        <xdr:spPr>
          <a:xfrm>
            <a:off x="6125234" y="4835483"/>
            <a:ext cx="343387" cy="304410"/>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2</a:t>
            </a:r>
          </a:p>
        </xdr:txBody>
      </xdr:sp>
    </xdr:grpSp>
    <xdr:clientData/>
  </xdr:twoCellAnchor>
  <xdr:twoCellAnchor editAs="oneCell">
    <xdr:from>
      <xdr:col>1</xdr:col>
      <xdr:colOff>26504</xdr:colOff>
      <xdr:row>7</xdr:row>
      <xdr:rowOff>79513</xdr:rowOff>
    </xdr:from>
    <xdr:to>
      <xdr:col>4</xdr:col>
      <xdr:colOff>92766</xdr:colOff>
      <xdr:row>12</xdr:row>
      <xdr:rowOff>15491</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4"/>
        <a:stretch>
          <a:fillRect/>
        </a:stretch>
      </xdr:blipFill>
      <xdr:spPr>
        <a:xfrm>
          <a:off x="647700" y="1371600"/>
          <a:ext cx="1924050" cy="742950"/>
        </a:xfrm>
        <a:prstGeom prst="rect">
          <a:avLst/>
        </a:prstGeom>
      </xdr:spPr>
    </xdr:pic>
    <xdr:clientData/>
  </xdr:twoCellAnchor>
  <xdr:twoCellAnchor editAs="oneCell">
    <xdr:from>
      <xdr:col>1</xdr:col>
      <xdr:colOff>13253</xdr:colOff>
      <xdr:row>33</xdr:row>
      <xdr:rowOff>79513</xdr:rowOff>
    </xdr:from>
    <xdr:to>
      <xdr:col>9</xdr:col>
      <xdr:colOff>359947</xdr:colOff>
      <xdr:row>37</xdr:row>
      <xdr:rowOff>98084</xdr:rowOff>
    </xdr:to>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5"/>
        <a:stretch>
          <a:fillRect/>
        </a:stretch>
      </xdr:blipFill>
      <xdr:spPr>
        <a:xfrm>
          <a:off x="628650" y="5638800"/>
          <a:ext cx="5295900" cy="666750"/>
        </a:xfrm>
        <a:prstGeom prst="rect">
          <a:avLst/>
        </a:prstGeom>
      </xdr:spPr>
    </xdr:pic>
    <xdr:clientData/>
  </xdr:twoCellAnchor>
  <xdr:twoCellAnchor editAs="oneCell">
    <xdr:from>
      <xdr:col>1</xdr:col>
      <xdr:colOff>30927</xdr:colOff>
      <xdr:row>41</xdr:row>
      <xdr:rowOff>150189</xdr:rowOff>
    </xdr:from>
    <xdr:to>
      <xdr:col>6</xdr:col>
      <xdr:colOff>233082</xdr:colOff>
      <xdr:row>51</xdr:row>
      <xdr:rowOff>30627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a:stretch>
          <a:fillRect/>
        </a:stretch>
      </xdr:blipFill>
      <xdr:spPr>
        <a:xfrm>
          <a:off x="647700" y="7010400"/>
          <a:ext cx="3295650" cy="1533525"/>
        </a:xfrm>
        <a:prstGeom prst="rect">
          <a:avLst/>
        </a:prstGeom>
      </xdr:spPr>
    </xdr:pic>
    <xdr:clientData/>
  </xdr:twoCellAnchor>
  <xdr:twoCellAnchor editAs="oneCell">
    <xdr:from>
      <xdr:col>1</xdr:col>
      <xdr:colOff>8964</xdr:colOff>
      <xdr:row>124</xdr:row>
      <xdr:rowOff>17931</xdr:rowOff>
    </xdr:from>
    <xdr:to>
      <xdr:col>11</xdr:col>
      <xdr:colOff>347626</xdr:colOff>
      <xdr:row>148</xdr:row>
      <xdr:rowOff>80684</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7"/>
        <a:stretch>
          <a:fillRect/>
        </a:stretch>
      </xdr:blipFill>
      <xdr:spPr>
        <a:xfrm>
          <a:off x="628650" y="20535900"/>
          <a:ext cx="6534150" cy="3952875"/>
        </a:xfrm>
        <a:prstGeom prst="rect">
          <a:avLst/>
        </a:prstGeom>
      </xdr:spPr>
    </xdr:pic>
    <xdr:clientData/>
  </xdr:twoCellAnchor>
  <xdr:twoCellAnchor editAs="oneCell">
    <xdr:from>
      <xdr:col>1</xdr:col>
      <xdr:colOff>0</xdr:colOff>
      <xdr:row>150</xdr:row>
      <xdr:rowOff>0</xdr:rowOff>
    </xdr:from>
    <xdr:to>
      <xdr:col>35</xdr:col>
      <xdr:colOff>1268</xdr:colOff>
      <xdr:row>194</xdr:row>
      <xdr:rowOff>103304</xdr:rowOff>
    </xdr:to>
    <xdr:pic>
      <xdr:nvPicPr>
        <xdr:cNvPr id="32" name="Picture 31">
          <a:extLst>
            <a:ext uri="{FF2B5EF4-FFF2-40B4-BE49-F238E27FC236}">
              <a16:creationId xmlns:a16="http://schemas.microsoft.com/office/drawing/2014/main" id="{00000000-0008-0000-0000-000020000000}"/>
            </a:ext>
          </a:extLst>
        </xdr:cNvPr>
        <xdr:cNvPicPr>
          <a:picLocks noChangeAspect="1"/>
        </xdr:cNvPicPr>
      </xdr:nvPicPr>
      <xdr:blipFill>
        <a:blip xmlns:r="http://schemas.openxmlformats.org/officeDocument/2006/relationships" r:embed="rId8"/>
        <a:stretch>
          <a:fillRect/>
        </a:stretch>
      </xdr:blipFill>
      <xdr:spPr>
        <a:xfrm>
          <a:off x="619125" y="24726900"/>
          <a:ext cx="21050250" cy="7229475"/>
        </a:xfrm>
        <a:prstGeom prst="rect">
          <a:avLst/>
        </a:prstGeom>
      </xdr:spPr>
    </xdr:pic>
    <xdr:clientData/>
  </xdr:twoCellAnchor>
  <xdr:twoCellAnchor editAs="oneCell">
    <xdr:from>
      <xdr:col>1</xdr:col>
      <xdr:colOff>0</xdr:colOff>
      <xdr:row>196</xdr:row>
      <xdr:rowOff>0</xdr:rowOff>
    </xdr:from>
    <xdr:to>
      <xdr:col>35</xdr:col>
      <xdr:colOff>1268</xdr:colOff>
      <xdr:row>240</xdr:row>
      <xdr:rowOff>88062</xdr:rowOff>
    </xdr:to>
    <xdr:pic>
      <xdr:nvPicPr>
        <xdr:cNvPr id="33" name="Picture 32">
          <a:extLst>
            <a:ext uri="{FF2B5EF4-FFF2-40B4-BE49-F238E27FC236}">
              <a16:creationId xmlns:a16="http://schemas.microsoft.com/office/drawing/2014/main" id="{00000000-0008-0000-0000-000021000000}"/>
            </a:ext>
          </a:extLst>
        </xdr:cNvPr>
        <xdr:cNvPicPr>
          <a:picLocks noChangeAspect="1"/>
        </xdr:cNvPicPr>
      </xdr:nvPicPr>
      <xdr:blipFill>
        <a:blip xmlns:r="http://schemas.openxmlformats.org/officeDocument/2006/relationships" r:embed="rId9"/>
        <a:stretch>
          <a:fillRect/>
        </a:stretch>
      </xdr:blipFill>
      <xdr:spPr>
        <a:xfrm>
          <a:off x="619125" y="32175450"/>
          <a:ext cx="21050250" cy="7210425"/>
        </a:xfrm>
        <a:prstGeom prst="rect">
          <a:avLst/>
        </a:prstGeom>
      </xdr:spPr>
    </xdr:pic>
    <xdr:clientData/>
  </xdr:twoCellAnchor>
  <xdr:twoCellAnchor editAs="oneCell">
    <xdr:from>
      <xdr:col>1</xdr:col>
      <xdr:colOff>0</xdr:colOff>
      <xdr:row>242</xdr:row>
      <xdr:rowOff>0</xdr:rowOff>
    </xdr:from>
    <xdr:to>
      <xdr:col>35</xdr:col>
      <xdr:colOff>1268</xdr:colOff>
      <xdr:row>286</xdr:row>
      <xdr:rowOff>141409</xdr:rowOff>
    </xdr:to>
    <xdr:pic>
      <xdr:nvPicPr>
        <xdr:cNvPr id="34" name="Picture 33">
          <a:extLst>
            <a:ext uri="{FF2B5EF4-FFF2-40B4-BE49-F238E27FC236}">
              <a16:creationId xmlns:a16="http://schemas.microsoft.com/office/drawing/2014/main" id="{00000000-0008-0000-0000-000022000000}"/>
            </a:ext>
          </a:extLst>
        </xdr:cNvPr>
        <xdr:cNvPicPr>
          <a:picLocks noChangeAspect="1"/>
        </xdr:cNvPicPr>
      </xdr:nvPicPr>
      <xdr:blipFill>
        <a:blip xmlns:r="http://schemas.openxmlformats.org/officeDocument/2006/relationships" r:embed="rId10"/>
        <a:stretch>
          <a:fillRect/>
        </a:stretch>
      </xdr:blipFill>
      <xdr:spPr>
        <a:xfrm>
          <a:off x="619125" y="39624000"/>
          <a:ext cx="21050250" cy="7267575"/>
        </a:xfrm>
        <a:prstGeom prst="rect">
          <a:avLst/>
        </a:prstGeom>
      </xdr:spPr>
    </xdr:pic>
    <xdr:clientData/>
  </xdr:twoCellAnchor>
  <xdr:twoCellAnchor editAs="oneCell">
    <xdr:from>
      <xdr:col>1</xdr:col>
      <xdr:colOff>0</xdr:colOff>
      <xdr:row>288</xdr:row>
      <xdr:rowOff>0</xdr:rowOff>
    </xdr:from>
    <xdr:to>
      <xdr:col>35</xdr:col>
      <xdr:colOff>1268</xdr:colOff>
      <xdr:row>332</xdr:row>
      <xdr:rowOff>65201</xdr:rowOff>
    </xdr:to>
    <xdr:pic>
      <xdr:nvPicPr>
        <xdr:cNvPr id="35" name="Picture 34">
          <a:extLst>
            <a:ext uri="{FF2B5EF4-FFF2-40B4-BE49-F238E27FC236}">
              <a16:creationId xmlns:a16="http://schemas.microsoft.com/office/drawing/2014/main" id="{00000000-0008-0000-0000-000023000000}"/>
            </a:ext>
          </a:extLst>
        </xdr:cNvPr>
        <xdr:cNvPicPr>
          <a:picLocks noChangeAspect="1"/>
        </xdr:cNvPicPr>
      </xdr:nvPicPr>
      <xdr:blipFill>
        <a:blip xmlns:r="http://schemas.openxmlformats.org/officeDocument/2006/relationships" r:embed="rId11"/>
        <a:stretch>
          <a:fillRect/>
        </a:stretch>
      </xdr:blipFill>
      <xdr:spPr>
        <a:xfrm>
          <a:off x="619125" y="47072550"/>
          <a:ext cx="21050250" cy="7191375"/>
        </a:xfrm>
        <a:prstGeom prst="rect">
          <a:avLst/>
        </a:prstGeom>
      </xdr:spPr>
    </xdr:pic>
    <xdr:clientData/>
  </xdr:twoCellAnchor>
  <xdr:twoCellAnchor editAs="oneCell">
    <xdr:from>
      <xdr:col>1</xdr:col>
      <xdr:colOff>0</xdr:colOff>
      <xdr:row>14</xdr:row>
      <xdr:rowOff>169333</xdr:rowOff>
    </xdr:from>
    <xdr:to>
      <xdr:col>6</xdr:col>
      <xdr:colOff>217714</xdr:colOff>
      <xdr:row>18</xdr:row>
      <xdr:rowOff>9321</xdr:rowOff>
    </xdr:to>
    <xdr:pic>
      <xdr:nvPicPr>
        <xdr:cNvPr id="27" name="Picture 26">
          <a:extLst>
            <a:ext uri="{FF2B5EF4-FFF2-40B4-BE49-F238E27FC236}">
              <a16:creationId xmlns:a16="http://schemas.microsoft.com/office/drawing/2014/main" id="{00000000-0008-0000-0000-00001B000000}"/>
            </a:ext>
          </a:extLst>
        </xdr:cNvPr>
        <xdr:cNvPicPr>
          <a:picLocks noChangeAspect="1"/>
        </xdr:cNvPicPr>
      </xdr:nvPicPr>
      <xdr:blipFill>
        <a:blip xmlns:r="http://schemas.openxmlformats.org/officeDocument/2006/relationships" r:embed="rId12"/>
        <a:stretch>
          <a:fillRect/>
        </a:stretch>
      </xdr:blipFill>
      <xdr:spPr>
        <a:xfrm>
          <a:off x="619125" y="2590800"/>
          <a:ext cx="3314700" cy="495300"/>
        </a:xfrm>
        <a:prstGeom prst="rect">
          <a:avLst/>
        </a:prstGeom>
      </xdr:spPr>
    </xdr:pic>
    <xdr:clientData/>
  </xdr:twoCellAnchor>
  <xdr:twoCellAnchor editAs="oneCell">
    <xdr:from>
      <xdr:col>0</xdr:col>
      <xdr:colOff>429380</xdr:colOff>
      <xdr:row>21</xdr:row>
      <xdr:rowOff>169333</xdr:rowOff>
    </xdr:from>
    <xdr:to>
      <xdr:col>12</xdr:col>
      <xdr:colOff>332618</xdr:colOff>
      <xdr:row>28</xdr:row>
      <xdr:rowOff>0</xdr:rowOff>
    </xdr:to>
    <xdr:pic>
      <xdr:nvPicPr>
        <xdr:cNvPr id="28" name="Picture 27">
          <a:extLst>
            <a:ext uri="{FF2B5EF4-FFF2-40B4-BE49-F238E27FC236}">
              <a16:creationId xmlns:a16="http://schemas.microsoft.com/office/drawing/2014/main" id="{00000000-0008-0000-0000-00001C000000}"/>
            </a:ext>
          </a:extLst>
        </xdr:cNvPr>
        <xdr:cNvPicPr>
          <a:picLocks noChangeAspect="1"/>
        </xdr:cNvPicPr>
      </xdr:nvPicPr>
      <xdr:blipFill>
        <a:blip xmlns:r="http://schemas.openxmlformats.org/officeDocument/2006/relationships" r:embed="rId13"/>
        <a:stretch>
          <a:fillRect/>
        </a:stretch>
      </xdr:blipFill>
      <xdr:spPr>
        <a:xfrm>
          <a:off x="428625" y="3724275"/>
          <a:ext cx="7334250" cy="971550"/>
        </a:xfrm>
        <a:prstGeom prst="rect">
          <a:avLst/>
        </a:prstGeom>
      </xdr:spPr>
    </xdr:pic>
    <xdr:clientData/>
  </xdr:twoCellAnchor>
  <xdr:twoCellAnchor editAs="oneCell">
    <xdr:from>
      <xdr:col>13</xdr:col>
      <xdr:colOff>0</xdr:colOff>
      <xdr:row>124</xdr:row>
      <xdr:rowOff>0</xdr:rowOff>
    </xdr:from>
    <xdr:to>
      <xdr:col>20</xdr:col>
      <xdr:colOff>259361</xdr:colOff>
      <xdr:row>140</xdr:row>
      <xdr:rowOff>99301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4"/>
        <a:stretch>
          <a:fillRect/>
        </a:stretch>
      </xdr:blipFill>
      <xdr:spPr>
        <a:xfrm>
          <a:off x="8048625" y="20516850"/>
          <a:ext cx="4591050" cy="26860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167149</xdr:colOff>
      <xdr:row>24</xdr:row>
      <xdr:rowOff>231616</xdr:rowOff>
    </xdr:from>
    <xdr:to>
      <xdr:col>11</xdr:col>
      <xdr:colOff>532909</xdr:colOff>
      <xdr:row>24</xdr:row>
      <xdr:rowOff>414496</xdr:rowOff>
    </xdr:to>
    <xdr:sp macro="" textlink="">
      <xdr:nvSpPr>
        <xdr:cNvPr id="1026" name="Text 2">
          <a:extLst>
            <a:ext uri="{FF2B5EF4-FFF2-40B4-BE49-F238E27FC236}">
              <a16:creationId xmlns:a16="http://schemas.microsoft.com/office/drawing/2014/main" id="{00000000-0008-0000-0100-000002040000}"/>
            </a:ext>
          </a:extLst>
        </xdr:cNvPr>
        <xdr:cNvSpPr txBox="1">
          <a:spLocks noChangeArrowheads="1"/>
        </xdr:cNvSpPr>
      </xdr:nvSpPr>
      <xdr:spPr bwMode="auto">
        <a:xfrm>
          <a:off x="7258944" y="3820809"/>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LSL</a:t>
          </a:r>
        </a:p>
      </xdr:txBody>
    </xdr:sp>
    <xdr:clientData/>
  </xdr:twoCellAnchor>
  <xdr:twoCellAnchor>
    <xdr:from>
      <xdr:col>12</xdr:col>
      <xdr:colOff>254653</xdr:colOff>
      <xdr:row>24</xdr:row>
      <xdr:rowOff>219343</xdr:rowOff>
    </xdr:from>
    <xdr:to>
      <xdr:col>12</xdr:col>
      <xdr:colOff>620413</xdr:colOff>
      <xdr:row>24</xdr:row>
      <xdr:rowOff>402223</xdr:rowOff>
    </xdr:to>
    <xdr:sp macro="" textlink="">
      <xdr:nvSpPr>
        <xdr:cNvPr id="1027" name="Text 3">
          <a:extLst>
            <a:ext uri="{FF2B5EF4-FFF2-40B4-BE49-F238E27FC236}">
              <a16:creationId xmlns:a16="http://schemas.microsoft.com/office/drawing/2014/main" id="{00000000-0008-0000-0100-000003040000}"/>
            </a:ext>
          </a:extLst>
        </xdr:cNvPr>
        <xdr:cNvSpPr txBox="1">
          <a:spLocks noChangeArrowheads="1"/>
        </xdr:cNvSpPr>
      </xdr:nvSpPr>
      <xdr:spPr bwMode="auto">
        <a:xfrm>
          <a:off x="8052164" y="3808536"/>
          <a:ext cx="365760" cy="182880"/>
        </a:xfrm>
        <a:prstGeom prst="rect">
          <a:avLst/>
        </a:prstGeom>
        <a:solidFill>
          <a:srgbClr val="FFFFFF"/>
        </a:solidFill>
        <a:ln w="1">
          <a:noFill/>
          <a:miter lim="800000"/>
        </a:ln>
      </xdr:spPr>
      <xdr:txBody>
        <a:bodyPr vertOverflow="clip" wrap="square" lIns="18288" tIns="18288" rIns="18288" bIns="0" anchor="ctr" upright="1"/>
        <a:lstStyle/>
        <a:p>
          <a:pPr algn="ctr" rtl="0"/>
          <a:r>
            <a:rPr lang="en-US" sz="60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1261" name="Line 12">
          <a:extLst>
            <a:ext uri="{FF2B5EF4-FFF2-40B4-BE49-F238E27FC236}">
              <a16:creationId xmlns:a16="http://schemas.microsoft.com/office/drawing/2014/main" id="{00000000-0008-0000-0100-0000ED040000}"/>
            </a:ext>
          </a:extLst>
        </xdr:cNvPr>
        <xdr:cNvSpPr>
          <a:spLocks noChangeShapeType="1"/>
        </xdr:cNvSpPr>
      </xdr:nvSpPr>
      <xdr:spPr bwMode="auto">
        <a:xfrm>
          <a:off x="3800475" y="1647825"/>
          <a:ext cx="21336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133350</xdr:colOff>
      <xdr:row>24</xdr:row>
      <xdr:rowOff>76200</xdr:rowOff>
    </xdr:from>
    <xdr:to>
      <xdr:col>26</xdr:col>
      <xdr:colOff>219075</xdr:colOff>
      <xdr:row>24</xdr:row>
      <xdr:rowOff>76200</xdr:rowOff>
    </xdr:to>
    <xdr:sp macro="" textlink="">
      <xdr:nvSpPr>
        <xdr:cNvPr id="1262" name="Line 94">
          <a:extLst>
            <a:ext uri="{FF2B5EF4-FFF2-40B4-BE49-F238E27FC236}">
              <a16:creationId xmlns:a16="http://schemas.microsoft.com/office/drawing/2014/main" id="{00000000-0008-0000-0100-0000EE040000}"/>
            </a:ext>
          </a:extLst>
        </xdr:cNvPr>
        <xdr:cNvSpPr>
          <a:spLocks noChangeShapeType="1"/>
        </xdr:cNvSpPr>
      </xdr:nvSpPr>
      <xdr:spPr bwMode="auto">
        <a:xfrm>
          <a:off x="17386024" y="3612874"/>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26</xdr:col>
      <xdr:colOff>612322</xdr:colOff>
      <xdr:row>0</xdr:row>
      <xdr:rowOff>47625</xdr:rowOff>
    </xdr:from>
    <xdr:to>
      <xdr:col>27</xdr:col>
      <xdr:colOff>39461</xdr:colOff>
      <xdr:row>1</xdr:row>
      <xdr:rowOff>0</xdr:rowOff>
    </xdr:to>
    <xdr:sp macro="" textlink="">
      <xdr:nvSpPr>
        <xdr:cNvPr id="1279" name="Line 177">
          <a:extLst>
            <a:ext uri="{FF2B5EF4-FFF2-40B4-BE49-F238E27FC236}">
              <a16:creationId xmlns:a16="http://schemas.microsoft.com/office/drawing/2014/main" id="{00000000-0008-0000-0100-0000FF040000}"/>
            </a:ext>
          </a:extLst>
        </xdr:cNvPr>
        <xdr:cNvSpPr>
          <a:spLocks noChangeShapeType="1"/>
        </xdr:cNvSpPr>
      </xdr:nvSpPr>
      <xdr:spPr bwMode="auto">
        <a:xfrm flipH="1">
          <a:off x="24736425" y="47625"/>
          <a:ext cx="361950" cy="1619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24</xdr:row>
      <xdr:rowOff>97858</xdr:rowOff>
    </xdr:from>
    <xdr:to>
      <xdr:col>13</xdr:col>
      <xdr:colOff>624254</xdr:colOff>
      <xdr:row>25</xdr:row>
      <xdr:rowOff>144872</xdr:rowOff>
    </xdr:to>
    <xdr:grpSp>
      <xdr:nvGrpSpPr>
        <xdr:cNvPr id="1281" name="Group 189">
          <a:extLst>
            <a:ext uri="{FF2B5EF4-FFF2-40B4-BE49-F238E27FC236}">
              <a16:creationId xmlns:a16="http://schemas.microsoft.com/office/drawing/2014/main" id="{00000000-0008-0000-0100-000001050000}"/>
            </a:ext>
          </a:extLst>
        </xdr:cNvPr>
        <xdr:cNvGrpSpPr>
          <a:grpSpLocks/>
        </xdr:cNvGrpSpPr>
      </xdr:nvGrpSpPr>
      <xdr:grpSpPr bwMode="auto">
        <a:xfrm>
          <a:off x="8666857" y="3622108"/>
          <a:ext cx="614564" cy="431309"/>
          <a:chOff x="-31" y="2113"/>
          <a:chExt cx="31" cy="7724"/>
        </a:xfrm>
      </xdr:grpSpPr>
      <xdr:sp macro="" textlink="">
        <xdr:nvSpPr>
          <xdr:cNvPr id="1214" name="Text 190">
            <a:extLst>
              <a:ext uri="{FF2B5EF4-FFF2-40B4-BE49-F238E27FC236}">
                <a16:creationId xmlns:a16="http://schemas.microsoft.com/office/drawing/2014/main" id="{00000000-0008-0000-0100-0000BE040000}"/>
              </a:ext>
            </a:extLst>
          </xdr:cNvPr>
          <xdr:cNvSpPr txBox="1">
            <a:spLocks noChangeArrowheads="1"/>
          </xdr:cNvSpPr>
        </xdr:nvSpPr>
        <xdr:spPr bwMode="auto">
          <a:xfrm>
            <a:off x="-30" y="2296"/>
            <a:ext cx="13" cy="4554"/>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1215" name="Text 191">
            <a:extLst>
              <a:ext uri="{FF2B5EF4-FFF2-40B4-BE49-F238E27FC236}">
                <a16:creationId xmlns:a16="http://schemas.microsoft.com/office/drawing/2014/main" id="{00000000-0008-0000-0100-0000BF040000}"/>
              </a:ext>
            </a:extLst>
          </xdr:cNvPr>
          <xdr:cNvSpPr txBox="1">
            <a:spLocks noChangeArrowheads="1"/>
          </xdr:cNvSpPr>
        </xdr:nvSpPr>
        <xdr:spPr bwMode="auto">
          <a:xfrm>
            <a:off x="-19" y="2137"/>
            <a:ext cx="13" cy="4990"/>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1216" name="Text 192">
            <a:extLst>
              <a:ext uri="{FF2B5EF4-FFF2-40B4-BE49-F238E27FC236}">
                <a16:creationId xmlns:a16="http://schemas.microsoft.com/office/drawing/2014/main" id="{00000000-0008-0000-0100-0000C004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1217" name="Text 193">
            <a:extLst>
              <a:ext uri="{FF2B5EF4-FFF2-40B4-BE49-F238E27FC236}">
                <a16:creationId xmlns:a16="http://schemas.microsoft.com/office/drawing/2014/main" id="{00000000-0008-0000-0100-0000C104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28</xdr:col>
      <xdr:colOff>193960</xdr:colOff>
      <xdr:row>6</xdr:row>
      <xdr:rowOff>114300</xdr:rowOff>
    </xdr:from>
    <xdr:to>
      <xdr:col>28</xdr:col>
      <xdr:colOff>397795</xdr:colOff>
      <xdr:row>7</xdr:row>
      <xdr:rowOff>114300</xdr:rowOff>
    </xdr:to>
    <xdr:sp macro="" textlink="">
      <xdr:nvSpPr>
        <xdr:cNvPr id="1282" name="Rectangle 197">
          <a:extLst>
            <a:ext uri="{FF2B5EF4-FFF2-40B4-BE49-F238E27FC236}">
              <a16:creationId xmlns:a16="http://schemas.microsoft.com/office/drawing/2014/main" id="{00000000-0008-0000-0100-000002050000}"/>
            </a:ext>
          </a:extLst>
        </xdr:cNvPr>
        <xdr:cNvSpPr>
          <a:spLocks noChangeArrowheads="1"/>
        </xdr:cNvSpPr>
      </xdr:nvSpPr>
      <xdr:spPr bwMode="auto">
        <a:xfrm>
          <a:off x="26184225"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26</xdr:col>
      <xdr:colOff>198293</xdr:colOff>
      <xdr:row>6</xdr:row>
      <xdr:rowOff>114300</xdr:rowOff>
    </xdr:from>
    <xdr:to>
      <xdr:col>26</xdr:col>
      <xdr:colOff>398318</xdr:colOff>
      <xdr:row>7</xdr:row>
      <xdr:rowOff>114300</xdr:rowOff>
    </xdr:to>
    <xdr:sp macro="" textlink="">
      <xdr:nvSpPr>
        <xdr:cNvPr id="1283" name="Rectangle 199">
          <a:extLst>
            <a:ext uri="{FF2B5EF4-FFF2-40B4-BE49-F238E27FC236}">
              <a16:creationId xmlns:a16="http://schemas.microsoft.com/office/drawing/2014/main" id="{00000000-0008-0000-0100-000003050000}"/>
            </a:ext>
          </a:extLst>
        </xdr:cNvPr>
        <xdr:cNvSpPr>
          <a:spLocks noChangeArrowheads="1"/>
        </xdr:cNvSpPr>
      </xdr:nvSpPr>
      <xdr:spPr bwMode="auto">
        <a:xfrm>
          <a:off x="24326850" y="9906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123825</xdr:rowOff>
        </xdr:from>
        <xdr:to>
          <xdr:col>0</xdr:col>
          <xdr:colOff>400050</xdr:colOff>
          <xdr:row>10</xdr:row>
          <xdr:rowOff>0</xdr:rowOff>
        </xdr:to>
        <xdr:sp macro="" textlink="">
          <xdr:nvSpPr>
            <xdr:cNvPr id="1099" name="Reg_Insp_Box" hidden="1">
              <a:extLst>
                <a:ext uri="{63B3BB69-23CF-44E3-9099-C40C66FF867C}">
                  <a14:compatExt spid="_x0000_s1099"/>
                </a:ext>
                <a:ext uri="{FF2B5EF4-FFF2-40B4-BE49-F238E27FC236}">
                  <a16:creationId xmlns:a16="http://schemas.microsoft.com/office/drawing/2014/main" id="{00000000-0008-0000-0100-00004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9525</xdr:rowOff>
        </xdr:from>
        <xdr:to>
          <xdr:col>3</xdr:col>
          <xdr:colOff>361950</xdr:colOff>
          <xdr:row>11</xdr:row>
          <xdr:rowOff>19050</xdr:rowOff>
        </xdr:to>
        <xdr:sp macro="" textlink="">
          <xdr:nvSpPr>
            <xdr:cNvPr id="1102" name="Check Box 78" hidden="1">
              <a:extLst>
                <a:ext uri="{63B3BB69-23CF-44E3-9099-C40C66FF867C}">
                  <a14:compatExt spid="_x0000_s1102"/>
                </a:ext>
                <a:ext uri="{FF2B5EF4-FFF2-40B4-BE49-F238E27FC236}">
                  <a16:creationId xmlns:a16="http://schemas.microsoft.com/office/drawing/2014/main" id="{00000000-0008-0000-0100-00004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0</xdr:rowOff>
        </xdr:to>
        <xdr:sp macro="" textlink="">
          <xdr:nvSpPr>
            <xdr:cNvPr id="1103" name="Prob_Inves_Box" hidden="1">
              <a:extLst>
                <a:ext uri="{63B3BB69-23CF-44E3-9099-C40C66FF867C}">
                  <a14:compatExt spid="_x0000_s1103"/>
                </a:ext>
                <a:ext uri="{FF2B5EF4-FFF2-40B4-BE49-F238E27FC236}">
                  <a16:creationId xmlns:a16="http://schemas.microsoft.com/office/drawing/2014/main" id="{00000000-0008-0000-0100-00004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152400</xdr:rowOff>
        </xdr:from>
        <xdr:to>
          <xdr:col>0</xdr:col>
          <xdr:colOff>400050</xdr:colOff>
          <xdr:row>11</xdr:row>
          <xdr:rowOff>38100</xdr:rowOff>
        </xdr:to>
        <xdr:sp macro="" textlink="">
          <xdr:nvSpPr>
            <xdr:cNvPr id="1104" name="NM_Insp_Box" hidden="1">
              <a:extLst>
                <a:ext uri="{63B3BB69-23CF-44E3-9099-C40C66FF867C}">
                  <a14:compatExt spid="_x0000_s1104"/>
                </a:ext>
                <a:ext uri="{FF2B5EF4-FFF2-40B4-BE49-F238E27FC236}">
                  <a16:creationId xmlns:a16="http://schemas.microsoft.com/office/drawing/2014/main" id="{00000000-0008-0000-0100-00005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247650</xdr:colOff>
          <xdr:row>2</xdr:row>
          <xdr:rowOff>114300</xdr:rowOff>
        </xdr:from>
        <xdr:to>
          <xdr:col>8</xdr:col>
          <xdr:colOff>514350</xdr:colOff>
          <xdr:row>4</xdr:row>
          <xdr:rowOff>0</xdr:rowOff>
        </xdr:to>
        <xdr:sp macro="" textlink="">
          <xdr:nvSpPr>
            <xdr:cNvPr id="1107" name="Side_Right_Box" hidden="1">
              <a:extLst>
                <a:ext uri="{63B3BB69-23CF-44E3-9099-C40C66FF867C}">
                  <a14:compatExt spid="_x0000_s1107"/>
                </a:ext>
                <a:ext uri="{FF2B5EF4-FFF2-40B4-BE49-F238E27FC236}">
                  <a16:creationId xmlns:a16="http://schemas.microsoft.com/office/drawing/2014/main" id="{00000000-0008-0000-0100-00005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247650</xdr:colOff>
          <xdr:row>2</xdr:row>
          <xdr:rowOff>114300</xdr:rowOff>
        </xdr:from>
        <xdr:to>
          <xdr:col>10</xdr:col>
          <xdr:colOff>514350</xdr:colOff>
          <xdr:row>4</xdr:row>
          <xdr:rowOff>0</xdr:rowOff>
        </xdr:to>
        <xdr:sp macro="" textlink="">
          <xdr:nvSpPr>
            <xdr:cNvPr id="1108" name="Side_Left_Box" hidden="1">
              <a:extLst>
                <a:ext uri="{63B3BB69-23CF-44E3-9099-C40C66FF867C}">
                  <a14:compatExt spid="_x0000_s1108"/>
                </a:ext>
                <a:ext uri="{FF2B5EF4-FFF2-40B4-BE49-F238E27FC236}">
                  <a16:creationId xmlns:a16="http://schemas.microsoft.com/office/drawing/2014/main" id="{00000000-0008-0000-0100-00005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209550</xdr:colOff>
          <xdr:row>21</xdr:row>
          <xdr:rowOff>95250</xdr:rowOff>
        </xdr:from>
        <xdr:to>
          <xdr:col>17</xdr:col>
          <xdr:colOff>457200</xdr:colOff>
          <xdr:row>22</xdr:row>
          <xdr:rowOff>123825</xdr:rowOff>
        </xdr:to>
        <xdr:sp macro="" textlink="">
          <xdr:nvSpPr>
            <xdr:cNvPr id="1111" name="Check Box 87" hidden="1">
              <a:extLst>
                <a:ext uri="{63B3BB69-23CF-44E3-9099-C40C66FF867C}">
                  <a14:compatExt spid="_x0000_s1111"/>
                </a:ext>
                <a:ext uri="{FF2B5EF4-FFF2-40B4-BE49-F238E27FC236}">
                  <a16:creationId xmlns:a16="http://schemas.microsoft.com/office/drawing/2014/main" id="{00000000-0008-0000-0100-00005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200025</xdr:colOff>
          <xdr:row>21</xdr:row>
          <xdr:rowOff>95250</xdr:rowOff>
        </xdr:from>
        <xdr:to>
          <xdr:col>16</xdr:col>
          <xdr:colOff>438150</xdr:colOff>
          <xdr:row>22</xdr:row>
          <xdr:rowOff>123825</xdr:rowOff>
        </xdr:to>
        <xdr:sp macro="" textlink="">
          <xdr:nvSpPr>
            <xdr:cNvPr id="1112" name="Check Box 88" hidden="1">
              <a:extLst>
                <a:ext uri="{63B3BB69-23CF-44E3-9099-C40C66FF867C}">
                  <a14:compatExt spid="_x0000_s1112"/>
                </a:ext>
                <a:ext uri="{FF2B5EF4-FFF2-40B4-BE49-F238E27FC236}">
                  <a16:creationId xmlns:a16="http://schemas.microsoft.com/office/drawing/2014/main" id="{00000000-0008-0000-0100-00005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209550</xdr:colOff>
          <xdr:row>14</xdr:row>
          <xdr:rowOff>123825</xdr:rowOff>
        </xdr:from>
        <xdr:to>
          <xdr:col>19</xdr:col>
          <xdr:colOff>476250</xdr:colOff>
          <xdr:row>16</xdr:row>
          <xdr:rowOff>19050</xdr:rowOff>
        </xdr:to>
        <xdr:sp macro="" textlink="">
          <xdr:nvSpPr>
            <xdr:cNvPr id="1114" name="Check Box 90" hidden="1">
              <a:extLst>
                <a:ext uri="{63B3BB69-23CF-44E3-9099-C40C66FF867C}">
                  <a14:compatExt spid="_x0000_s1114"/>
                </a:ext>
                <a:ext uri="{FF2B5EF4-FFF2-40B4-BE49-F238E27FC236}">
                  <a16:creationId xmlns:a16="http://schemas.microsoft.com/office/drawing/2014/main" id="{00000000-0008-0000-0100-00005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14</xdr:row>
          <xdr:rowOff>123825</xdr:rowOff>
        </xdr:from>
        <xdr:to>
          <xdr:col>18</xdr:col>
          <xdr:colOff>323850</xdr:colOff>
          <xdr:row>16</xdr:row>
          <xdr:rowOff>19050</xdr:rowOff>
        </xdr:to>
        <xdr:sp macro="" textlink="">
          <xdr:nvSpPr>
            <xdr:cNvPr id="1115" name="Check Box 91" hidden="1">
              <a:extLst>
                <a:ext uri="{63B3BB69-23CF-44E3-9099-C40C66FF867C}">
                  <a14:compatExt spid="_x0000_s1115"/>
                </a:ext>
                <a:ext uri="{FF2B5EF4-FFF2-40B4-BE49-F238E27FC236}">
                  <a16:creationId xmlns:a16="http://schemas.microsoft.com/office/drawing/2014/main" id="{00000000-0008-0000-0100-00005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26</xdr:col>
      <xdr:colOff>133350</xdr:colOff>
      <xdr:row>25</xdr:row>
      <xdr:rowOff>76200</xdr:rowOff>
    </xdr:from>
    <xdr:to>
      <xdr:col>26</xdr:col>
      <xdr:colOff>219075</xdr:colOff>
      <xdr:row>25</xdr:row>
      <xdr:rowOff>76200</xdr:rowOff>
    </xdr:to>
    <xdr:sp macro="" textlink="">
      <xdr:nvSpPr>
        <xdr:cNvPr id="29" name="Line 94">
          <a:extLst>
            <a:ext uri="{FF2B5EF4-FFF2-40B4-BE49-F238E27FC236}">
              <a16:creationId xmlns:a16="http://schemas.microsoft.com/office/drawing/2014/main" id="{00000000-0008-0000-0100-00001D000000}"/>
            </a:ext>
          </a:extLst>
        </xdr:cNvPr>
        <xdr:cNvSpPr>
          <a:spLocks noChangeShapeType="1"/>
        </xdr:cNvSpPr>
      </xdr:nvSpPr>
      <xdr:spPr bwMode="auto">
        <a:xfrm>
          <a:off x="24260175" y="41338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19050</xdr:colOff>
      <xdr:row>0</xdr:row>
      <xdr:rowOff>0</xdr:rowOff>
    </xdr:from>
    <xdr:to>
      <xdr:col>11</xdr:col>
      <xdr:colOff>314325</xdr:colOff>
      <xdr:row>0</xdr:row>
      <xdr:rowOff>0</xdr:rowOff>
    </xdr:to>
    <xdr:sp macro="" textlink="">
      <xdr:nvSpPr>
        <xdr:cNvPr id="2050" name="Text 2">
          <a:extLst>
            <a:ext uri="{FF2B5EF4-FFF2-40B4-BE49-F238E27FC236}">
              <a16:creationId xmlns:a16="http://schemas.microsoft.com/office/drawing/2014/main" id="{00000000-0008-0000-0200-000002080000}"/>
            </a:ext>
          </a:extLst>
        </xdr:cNvPr>
        <xdr:cNvSpPr txBox="1">
          <a:spLocks noChangeArrowheads="1"/>
        </xdr:cNvSpPr>
      </xdr:nvSpPr>
      <xdr:spPr bwMode="auto">
        <a:xfrm>
          <a:off x="98393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28575</xdr:colOff>
      <xdr:row>0</xdr:row>
      <xdr:rowOff>0</xdr:rowOff>
    </xdr:from>
    <xdr:to>
      <xdr:col>12</xdr:col>
      <xdr:colOff>323850</xdr:colOff>
      <xdr:row>0</xdr:row>
      <xdr:rowOff>0</xdr:rowOff>
    </xdr:to>
    <xdr:sp macro="" textlink="">
      <xdr:nvSpPr>
        <xdr:cNvPr id="2051" name="Text 3">
          <a:extLst>
            <a:ext uri="{FF2B5EF4-FFF2-40B4-BE49-F238E27FC236}">
              <a16:creationId xmlns:a16="http://schemas.microsoft.com/office/drawing/2014/main" id="{00000000-0008-0000-0200-000003080000}"/>
            </a:ext>
          </a:extLst>
        </xdr:cNvPr>
        <xdr:cNvSpPr txBox="1">
          <a:spLocks noChangeArrowheads="1"/>
        </xdr:cNvSpPr>
      </xdr:nvSpPr>
      <xdr:spPr bwMode="auto">
        <a:xfrm>
          <a:off x="10829925" y="0"/>
          <a:ext cx="295275" cy="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1</xdr:col>
      <xdr:colOff>219075</xdr:colOff>
      <xdr:row>0</xdr:row>
      <xdr:rowOff>0</xdr:rowOff>
    </xdr:from>
    <xdr:to>
      <xdr:col>6</xdr:col>
      <xdr:colOff>457200</xdr:colOff>
      <xdr:row>0</xdr:row>
      <xdr:rowOff>0</xdr:rowOff>
    </xdr:to>
    <xdr:grpSp>
      <xdr:nvGrpSpPr>
        <xdr:cNvPr id="2240" name="Group 118">
          <a:extLst>
            <a:ext uri="{FF2B5EF4-FFF2-40B4-BE49-F238E27FC236}">
              <a16:creationId xmlns:a16="http://schemas.microsoft.com/office/drawing/2014/main" id="{00000000-0008-0000-0200-0000C0080000}"/>
            </a:ext>
          </a:extLst>
        </xdr:cNvPr>
        <xdr:cNvGrpSpPr>
          <a:grpSpLocks/>
        </xdr:cNvGrpSpPr>
      </xdr:nvGrpSpPr>
      <xdr:grpSpPr bwMode="auto">
        <a:xfrm>
          <a:off x="864658" y="0"/>
          <a:ext cx="3402542" cy="0"/>
          <a:chOff x="-1725" y="0"/>
          <a:chExt cx="21037" cy="0"/>
        </a:xfrm>
      </xdr:grpSpPr>
      <xdr:sp macro="" textlink="">
        <xdr:nvSpPr>
          <xdr:cNvPr id="2265" name="Rectangle 5">
            <a:extLst>
              <a:ext uri="{FF2B5EF4-FFF2-40B4-BE49-F238E27FC236}">
                <a16:creationId xmlns:a16="http://schemas.microsoft.com/office/drawing/2014/main" id="{00000000-0008-0000-0200-0000D9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6" name="Rectangle 6">
            <a:extLst>
              <a:ext uri="{FF2B5EF4-FFF2-40B4-BE49-F238E27FC236}">
                <a16:creationId xmlns:a16="http://schemas.microsoft.com/office/drawing/2014/main" id="{00000000-0008-0000-0200-0000DA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7" name="Rectangle 7">
            <a:extLst>
              <a:ext uri="{FF2B5EF4-FFF2-40B4-BE49-F238E27FC236}">
                <a16:creationId xmlns:a16="http://schemas.microsoft.com/office/drawing/2014/main" id="{00000000-0008-0000-0200-0000DB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8" name="Rectangle 8">
            <a:extLst>
              <a:ext uri="{FF2B5EF4-FFF2-40B4-BE49-F238E27FC236}">
                <a16:creationId xmlns:a16="http://schemas.microsoft.com/office/drawing/2014/main" id="{00000000-0008-0000-0200-0000DC080000}"/>
              </a:ext>
            </a:extLst>
          </xdr:cNvPr>
          <xdr:cNvSpPr>
            <a:spLocks noChangeArrowheads="1"/>
          </xdr:cNvSpPr>
        </xdr:nvSpPr>
        <xdr:spPr bwMode="auto">
          <a:xfrm>
            <a:off x="-1724" y="0"/>
            <a:ext cx="1526" cy="0"/>
          </a:xfrm>
          <a:prstGeom prst="rect">
            <a:avLst/>
          </a:prstGeom>
          <a:noFill/>
          <a:ln w="1">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057" name="Text 9">
            <a:extLst>
              <a:ext uri="{FF2B5EF4-FFF2-40B4-BE49-F238E27FC236}">
                <a16:creationId xmlns:a16="http://schemas.microsoft.com/office/drawing/2014/main" id="{00000000-0008-0000-0200-000009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REGULAR INSPECTION</a:t>
            </a:r>
          </a:p>
        </xdr:txBody>
      </xdr:sp>
      <xdr:sp macro="" textlink="">
        <xdr:nvSpPr>
          <xdr:cNvPr id="2058" name="Text 10">
            <a:extLst>
              <a:ext uri="{FF2B5EF4-FFF2-40B4-BE49-F238E27FC236}">
                <a16:creationId xmlns:a16="http://schemas.microsoft.com/office/drawing/2014/main" id="{00000000-0008-0000-0200-00000A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NEW MODEL INSPECTION</a:t>
            </a:r>
          </a:p>
        </xdr:txBody>
      </xdr:sp>
      <xdr:sp macro="" textlink="">
        <xdr:nvSpPr>
          <xdr:cNvPr id="2059" name="Text 11">
            <a:extLst>
              <a:ext uri="{FF2B5EF4-FFF2-40B4-BE49-F238E27FC236}">
                <a16:creationId xmlns:a16="http://schemas.microsoft.com/office/drawing/2014/main" id="{00000000-0008-0000-0200-00000B080000}"/>
              </a:ext>
            </a:extLst>
          </xdr:cNvPr>
          <xdr:cNvSpPr txBox="1">
            <a:spLocks noChangeArrowheads="1"/>
          </xdr:cNvSpPr>
        </xdr:nvSpPr>
        <xdr:spPr bwMode="auto">
          <a:xfrm>
            <a:off x="782" y="0"/>
            <a:ext cx="18530" cy="0"/>
          </a:xfrm>
          <a:prstGeom prst="rect">
            <a:avLst/>
          </a:prstGeom>
          <a:solidFill>
            <a:srgbClr val="FFFFFF"/>
          </a:solidFill>
          <a:ln w="1">
            <a:noFill/>
            <a:miter lim="800000"/>
          </a:ln>
        </xdr:spPr>
        <xdr:txBody>
          <a:bodyPr vertOverflow="clip" wrap="square" lIns="18288" tIns="18288" rIns="0" bIns="18288" anchor="ctr" upright="1"/>
          <a:lstStyle/>
          <a:p>
            <a:pPr algn="l" rtl="0"/>
            <a:r>
              <a:rPr lang="en-US" sz="500" b="0" i="0" u="none" baseline="0">
                <a:solidFill>
                  <a:srgbClr val="000000"/>
                </a:solidFill>
                <a:latin typeface="Arial"/>
                <a:cs typeface="Arial"/>
              </a:rPr>
              <a:t>PROBLEM INVESTIGATION</a:t>
            </a:r>
          </a:p>
        </xdr:txBody>
      </xdr:sp>
      <xdr:sp macro="" textlink="">
        <xdr:nvSpPr>
          <xdr:cNvPr id="2272" name="Line 12">
            <a:extLst>
              <a:ext uri="{FF2B5EF4-FFF2-40B4-BE49-F238E27FC236}">
                <a16:creationId xmlns:a16="http://schemas.microsoft.com/office/drawing/2014/main" id="{00000000-0008-0000-0200-0000E0080000}"/>
              </a:ext>
            </a:extLst>
          </xdr:cNvPr>
          <xdr:cNvSpPr>
            <a:spLocks noChangeShapeType="1"/>
          </xdr:cNvSpPr>
        </xdr:nvSpPr>
        <xdr:spPr bwMode="auto">
          <a:xfrm>
            <a:off x="782" y="0"/>
            <a:ext cx="17113"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grpSp>
    <xdr:clientData/>
  </xdr:twoCellAnchor>
  <xdr:twoCellAnchor>
    <xdr:from>
      <xdr:col>26</xdr:col>
      <xdr:colOff>123825</xdr:colOff>
      <xdr:row>0</xdr:row>
      <xdr:rowOff>0</xdr:rowOff>
    </xdr:from>
    <xdr:to>
      <xdr:col>26</xdr:col>
      <xdr:colOff>209550</xdr:colOff>
      <xdr:row>0</xdr:row>
      <xdr:rowOff>0</xdr:rowOff>
    </xdr:to>
    <xdr:sp macro="" textlink="">
      <xdr:nvSpPr>
        <xdr:cNvPr id="2241" name="Line 94">
          <a:extLst>
            <a:ext uri="{FF2B5EF4-FFF2-40B4-BE49-F238E27FC236}">
              <a16:creationId xmlns:a16="http://schemas.microsoft.com/office/drawing/2014/main" id="{00000000-0008-0000-0200-0000C1080000}"/>
            </a:ext>
          </a:extLst>
        </xdr:cNvPr>
        <xdr:cNvSpPr>
          <a:spLocks noChangeShapeType="1"/>
        </xdr:cNvSpPr>
      </xdr:nvSpPr>
      <xdr:spPr bwMode="auto">
        <a:xfrm>
          <a:off x="24564975" y="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57150</xdr:colOff>
      <xdr:row>0</xdr:row>
      <xdr:rowOff>0</xdr:rowOff>
    </xdr:from>
    <xdr:to>
      <xdr:col>21</xdr:col>
      <xdr:colOff>247650</xdr:colOff>
      <xdr:row>0</xdr:row>
      <xdr:rowOff>0</xdr:rowOff>
    </xdr:to>
    <xdr:sp macro="" textlink="">
      <xdr:nvSpPr>
        <xdr:cNvPr id="2180" name="Text 132">
          <a:extLst>
            <a:ext uri="{FF2B5EF4-FFF2-40B4-BE49-F238E27FC236}">
              <a16:creationId xmlns:a16="http://schemas.microsoft.com/office/drawing/2014/main" id="{00000000-0008-0000-0200-000084080000}"/>
            </a:ext>
          </a:extLst>
        </xdr:cNvPr>
        <xdr:cNvSpPr txBox="1">
          <a:spLocks noChangeArrowheads="1"/>
        </xdr:cNvSpPr>
      </xdr:nvSpPr>
      <xdr:spPr bwMode="auto">
        <a:xfrm>
          <a:off x="19592925" y="0"/>
          <a:ext cx="19050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NG</a:t>
          </a:r>
        </a:p>
      </xdr:txBody>
    </xdr:sp>
    <xdr:clientData/>
  </xdr:twoCellAnchor>
  <xdr:twoCellAnchor>
    <xdr:from>
      <xdr:col>21</xdr:col>
      <xdr:colOff>38100</xdr:colOff>
      <xdr:row>0</xdr:row>
      <xdr:rowOff>0</xdr:rowOff>
    </xdr:from>
    <xdr:to>
      <xdr:col>21</xdr:col>
      <xdr:colOff>247650</xdr:colOff>
      <xdr:row>0</xdr:row>
      <xdr:rowOff>0</xdr:rowOff>
    </xdr:to>
    <xdr:sp macro="" textlink="">
      <xdr:nvSpPr>
        <xdr:cNvPr id="2243" name="Oval 102">
          <a:extLst>
            <a:ext uri="{FF2B5EF4-FFF2-40B4-BE49-F238E27FC236}">
              <a16:creationId xmlns:a16="http://schemas.microsoft.com/office/drawing/2014/main" id="{00000000-0008-0000-0200-0000C3080000}"/>
            </a:ext>
          </a:extLst>
        </xdr:cNvPr>
        <xdr:cNvSpPr>
          <a:spLocks noChangeArrowheads="1"/>
        </xdr:cNvSpPr>
      </xdr:nvSpPr>
      <xdr:spPr bwMode="auto">
        <a:xfrm>
          <a:off x="19573875" y="0"/>
          <a:ext cx="209550" cy="0"/>
        </a:xfrm>
        <a:prstGeom prst="ellipse">
          <a:avLst/>
        </a:prstGeom>
        <a:noFill/>
        <a:ln w="17145">
          <a:solidFill>
            <a:srgbClr val="000000"/>
          </a:solidFill>
          <a:round/>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114300</xdr:colOff>
      <xdr:row>0</xdr:row>
      <xdr:rowOff>0</xdr:rowOff>
    </xdr:from>
    <xdr:to>
      <xdr:col>22</xdr:col>
      <xdr:colOff>228600</xdr:colOff>
      <xdr:row>0</xdr:row>
      <xdr:rowOff>0</xdr:rowOff>
    </xdr:to>
    <xdr:grpSp>
      <xdr:nvGrpSpPr>
        <xdr:cNvPr id="2244" name="Group 120">
          <a:extLst>
            <a:ext uri="{FF2B5EF4-FFF2-40B4-BE49-F238E27FC236}">
              <a16:creationId xmlns:a16="http://schemas.microsoft.com/office/drawing/2014/main" id="{00000000-0008-0000-0200-0000C4080000}"/>
            </a:ext>
          </a:extLst>
        </xdr:cNvPr>
        <xdr:cNvGrpSpPr>
          <a:grpSpLocks/>
        </xdr:cNvGrpSpPr>
      </xdr:nvGrpSpPr>
      <xdr:grpSpPr bwMode="auto">
        <a:xfrm>
          <a:off x="14137217" y="0"/>
          <a:ext cx="823383" cy="0"/>
          <a:chOff x="-14001" y="0"/>
          <a:chExt cx="25864" cy="0"/>
        </a:xfrm>
      </xdr:grpSpPr>
      <xdr:sp macro="" textlink="">
        <xdr:nvSpPr>
          <xdr:cNvPr id="2146" name="Text 98">
            <a:extLst>
              <a:ext uri="{FF2B5EF4-FFF2-40B4-BE49-F238E27FC236}">
                <a16:creationId xmlns:a16="http://schemas.microsoft.com/office/drawing/2014/main" id="{00000000-0008-0000-0200-000062080000}"/>
              </a:ext>
            </a:extLst>
          </xdr:cNvPr>
          <xdr:cNvSpPr txBox="1">
            <a:spLocks noChangeArrowheads="1"/>
          </xdr:cNvSpPr>
        </xdr:nvSpPr>
        <xdr:spPr bwMode="auto">
          <a:xfrm>
            <a:off x="-7168" y="0"/>
            <a:ext cx="19032" cy="0"/>
          </a:xfrm>
          <a:prstGeom prst="rect">
            <a:avLst/>
          </a:prstGeom>
          <a:solidFill>
            <a:srgbClr val="FFFFFF"/>
          </a:solidFill>
          <a:ln w="1">
            <a:noFill/>
            <a:miter lim="800000"/>
          </a:ln>
        </xdr:spPr>
        <xdr:txBody>
          <a:bodyPr vertOverflow="clip" wrap="square" lIns="27432" tIns="22860" rIns="0" bIns="0" anchor="t" upright="1"/>
          <a:lstStyle/>
          <a:p>
            <a:pPr algn="l" rtl="0">
              <a:defRPr sz="1000"/>
            </a:pPr>
            <a:r>
              <a:rPr lang="en-US" sz="800" b="0" i="0" u="none" baseline="0">
                <a:solidFill>
                  <a:srgbClr val="000000"/>
                </a:solidFill>
                <a:latin typeface="Arial"/>
                <a:cs typeface="Arial"/>
              </a:rPr>
              <a:t>PASS</a:t>
            </a:r>
          </a:p>
          <a:p>
            <a:pPr algn="l" rtl="0">
              <a:defRPr sz="1000"/>
            </a:pPr>
            <a:r>
              <a:rPr lang="en-US" sz="800" b="0" i="0" u="none" baseline="0">
                <a:solidFill>
                  <a:srgbClr val="000000"/>
                </a:solidFill>
                <a:latin typeface="Arial"/>
                <a:cs typeface="Arial"/>
              </a:rPr>
              <a:t>FAIL</a:t>
            </a:r>
          </a:p>
        </xdr:txBody>
      </xdr:sp>
      <xdr:sp macro="" textlink="">
        <xdr:nvSpPr>
          <xdr:cNvPr id="2263" name="Rectangle 100">
            <a:extLst>
              <a:ext uri="{FF2B5EF4-FFF2-40B4-BE49-F238E27FC236}">
                <a16:creationId xmlns:a16="http://schemas.microsoft.com/office/drawing/2014/main" id="{00000000-0008-0000-0200-0000D7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sp macro="" textlink="">
        <xdr:nvSpPr>
          <xdr:cNvPr id="2264" name="Rectangle 119">
            <a:extLst>
              <a:ext uri="{FF2B5EF4-FFF2-40B4-BE49-F238E27FC236}">
                <a16:creationId xmlns:a16="http://schemas.microsoft.com/office/drawing/2014/main" id="{00000000-0008-0000-0200-0000D8080000}"/>
              </a:ext>
            </a:extLst>
          </xdr:cNvPr>
          <xdr:cNvSpPr>
            <a:spLocks noChangeArrowheads="1"/>
          </xdr:cNvSpPr>
        </xdr:nvSpPr>
        <xdr:spPr bwMode="auto">
          <a:xfrm>
            <a:off x="-14000" y="0"/>
            <a:ext cx="3904"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grpSp>
    <xdr:clientData/>
  </xdr:twoCellAnchor>
  <xdr:twoCellAnchor>
    <xdr:from>
      <xdr:col>0</xdr:col>
      <xdr:colOff>0</xdr:colOff>
      <xdr:row>0</xdr:row>
      <xdr:rowOff>0</xdr:rowOff>
    </xdr:from>
    <xdr:to>
      <xdr:col>7</xdr:col>
      <xdr:colOff>0</xdr:colOff>
      <xdr:row>0</xdr:row>
      <xdr:rowOff>0</xdr:rowOff>
    </xdr:to>
    <xdr:sp macro="" textlink="">
      <xdr:nvSpPr>
        <xdr:cNvPr id="2245" name="Line 122">
          <a:extLst>
            <a:ext uri="{FF2B5EF4-FFF2-40B4-BE49-F238E27FC236}">
              <a16:creationId xmlns:a16="http://schemas.microsoft.com/office/drawing/2014/main" id="{00000000-0008-0000-0200-0000C5080000}"/>
            </a:ext>
          </a:extLst>
        </xdr:cNvPr>
        <xdr:cNvSpPr>
          <a:spLocks noChangeShapeType="1"/>
        </xdr:cNvSpPr>
      </xdr:nvSpPr>
      <xdr:spPr bwMode="auto">
        <a:xfrm>
          <a:off x="0" y="0"/>
          <a:ext cx="6248400"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18</xdr:col>
      <xdr:colOff>76200</xdr:colOff>
      <xdr:row>0</xdr:row>
      <xdr:rowOff>0</xdr:rowOff>
    </xdr:from>
    <xdr:to>
      <xdr:col>18</xdr:col>
      <xdr:colOff>238125</xdr:colOff>
      <xdr:row>0</xdr:row>
      <xdr:rowOff>0</xdr:rowOff>
    </xdr:to>
    <xdr:sp macro="" textlink="">
      <xdr:nvSpPr>
        <xdr:cNvPr id="2246" name="Rectangle 129">
          <a:extLst>
            <a:ext uri="{FF2B5EF4-FFF2-40B4-BE49-F238E27FC236}">
              <a16:creationId xmlns:a16="http://schemas.microsoft.com/office/drawing/2014/main" id="{00000000-0008-0000-0200-0000C6080000}"/>
            </a:ext>
          </a:extLst>
        </xdr:cNvPr>
        <xdr:cNvSpPr>
          <a:spLocks noChangeArrowheads="1"/>
        </xdr:cNvSpPr>
      </xdr:nvSpPr>
      <xdr:spPr bwMode="auto">
        <a:xfrm>
          <a:off x="166687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19</xdr:col>
      <xdr:colOff>85725</xdr:colOff>
      <xdr:row>0</xdr:row>
      <xdr:rowOff>0</xdr:rowOff>
    </xdr:from>
    <xdr:to>
      <xdr:col>19</xdr:col>
      <xdr:colOff>247650</xdr:colOff>
      <xdr:row>0</xdr:row>
      <xdr:rowOff>0</xdr:rowOff>
    </xdr:to>
    <xdr:sp macro="" textlink="">
      <xdr:nvSpPr>
        <xdr:cNvPr id="2247" name="Rectangle 131">
          <a:extLst>
            <a:ext uri="{FF2B5EF4-FFF2-40B4-BE49-F238E27FC236}">
              <a16:creationId xmlns:a16="http://schemas.microsoft.com/office/drawing/2014/main" id="{00000000-0008-0000-0200-0000C7080000}"/>
            </a:ext>
          </a:extLst>
        </xdr:cNvPr>
        <xdr:cNvSpPr>
          <a:spLocks noChangeArrowheads="1"/>
        </xdr:cNvSpPr>
      </xdr:nvSpPr>
      <xdr:spPr bwMode="auto">
        <a:xfrm>
          <a:off x="17659350" y="0"/>
          <a:ext cx="16192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21</xdr:col>
      <xdr:colOff>0</xdr:colOff>
      <xdr:row>0</xdr:row>
      <xdr:rowOff>0</xdr:rowOff>
    </xdr:from>
    <xdr:to>
      <xdr:col>27</xdr:col>
      <xdr:colOff>295275</xdr:colOff>
      <xdr:row>0</xdr:row>
      <xdr:rowOff>0</xdr:rowOff>
    </xdr:to>
    <xdr:sp macro="" textlink="">
      <xdr:nvSpPr>
        <xdr:cNvPr id="2248" name="Line 134">
          <a:extLst>
            <a:ext uri="{FF2B5EF4-FFF2-40B4-BE49-F238E27FC236}">
              <a16:creationId xmlns:a16="http://schemas.microsoft.com/office/drawing/2014/main" id="{00000000-0008-0000-0200-0000C8080000}"/>
            </a:ext>
          </a:extLst>
        </xdr:cNvPr>
        <xdr:cNvSpPr>
          <a:spLocks noChangeShapeType="1"/>
        </xdr:cNvSpPr>
      </xdr:nvSpPr>
      <xdr:spPr bwMode="auto">
        <a:xfrm>
          <a:off x="19535775" y="0"/>
          <a:ext cx="6115050" cy="0"/>
        </a:xfrm>
        <a:prstGeom prst="line">
          <a:avLst/>
        </a:prstGeom>
        <a:noFill/>
        <a:ln w="1714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21</xdr:col>
      <xdr:colOff>38100</xdr:colOff>
      <xdr:row>0</xdr:row>
      <xdr:rowOff>0</xdr:rowOff>
    </xdr:from>
    <xdr:to>
      <xdr:col>21</xdr:col>
      <xdr:colOff>247650</xdr:colOff>
      <xdr:row>0</xdr:row>
      <xdr:rowOff>0</xdr:rowOff>
    </xdr:to>
    <xdr:sp macro="" textlink="">
      <xdr:nvSpPr>
        <xdr:cNvPr id="2183" name="Text 135">
          <a:extLst>
            <a:ext uri="{FF2B5EF4-FFF2-40B4-BE49-F238E27FC236}">
              <a16:creationId xmlns:a16="http://schemas.microsoft.com/office/drawing/2014/main" id="{00000000-0008-0000-0200-000087080000}"/>
            </a:ext>
          </a:extLst>
        </xdr:cNvPr>
        <xdr:cNvSpPr txBox="1">
          <a:spLocks noChangeArrowheads="1"/>
        </xdr:cNvSpPr>
      </xdr:nvSpPr>
      <xdr:spPr bwMode="auto">
        <a:xfrm>
          <a:off x="19573875" y="0"/>
          <a:ext cx="209550" cy="0"/>
        </a:xfrm>
        <a:prstGeom prst="rect">
          <a:avLst/>
        </a:prstGeom>
        <a:solidFill>
          <a:srgbClr val="FFFFFF"/>
        </a:solidFill>
        <a:ln w="1">
          <a:noFill/>
          <a:miter lim="800000"/>
        </a:ln>
      </xdr:spPr>
      <xdr:txBody>
        <a:bodyPr vertOverflow="clip" wrap="square" lIns="27432" tIns="22860" rIns="0" bIns="0" anchor="t" upright="1"/>
        <a:lstStyle/>
        <a:p>
          <a:pPr algn="l" rtl="0"/>
          <a:r>
            <a:rPr lang="en-US" sz="1000" b="1" i="0" u="none" baseline="0">
              <a:solidFill>
                <a:srgbClr val="000000"/>
              </a:solidFill>
              <a:latin typeface="Arial"/>
              <a:cs typeface="Arial"/>
            </a:rPr>
            <a:t>OK</a:t>
          </a:r>
        </a:p>
      </xdr:txBody>
    </xdr:sp>
    <xdr:clientData/>
  </xdr:twoCellAnchor>
  <xdr:twoCellAnchor>
    <xdr:from>
      <xdr:col>22</xdr:col>
      <xdr:colOff>104775</xdr:colOff>
      <xdr:row>0</xdr:row>
      <xdr:rowOff>0</xdr:rowOff>
    </xdr:from>
    <xdr:to>
      <xdr:col>24</xdr:col>
      <xdr:colOff>247650</xdr:colOff>
      <xdr:row>0</xdr:row>
      <xdr:rowOff>0</xdr:rowOff>
    </xdr:to>
    <xdr:sp macro="" textlink="">
      <xdr:nvSpPr>
        <xdr:cNvPr id="2184" name="Text 136">
          <a:extLst>
            <a:ext uri="{FF2B5EF4-FFF2-40B4-BE49-F238E27FC236}">
              <a16:creationId xmlns:a16="http://schemas.microsoft.com/office/drawing/2014/main" id="{00000000-0008-0000-0200-000088080000}"/>
            </a:ext>
          </a:extLst>
        </xdr:cNvPr>
        <xdr:cNvSpPr txBox="1">
          <a:spLocks noChangeArrowheads="1"/>
        </xdr:cNvSpPr>
      </xdr:nvSpPr>
      <xdr:spPr bwMode="auto">
        <a:xfrm>
          <a:off x="20621625" y="0"/>
          <a:ext cx="2105025" cy="0"/>
        </a:xfrm>
        <a:prstGeom prst="rect">
          <a:avLst/>
        </a:prstGeom>
        <a:solidFill>
          <a:srgbClr val="FFFFFF"/>
        </a:solidFill>
        <a:ln w="1">
          <a:noFill/>
          <a:miter lim="800000"/>
        </a:ln>
      </xdr:spPr>
      <xdr:txBody>
        <a:bodyPr vertOverflow="clip" wrap="square" lIns="18288" tIns="18288" rIns="0" bIns="0" anchor="t" upright="1"/>
        <a:lstStyle/>
        <a:p>
          <a:pPr algn="l" rtl="0"/>
          <a:r>
            <a:rPr lang="en-US" sz="500" b="0" i="0" u="none" baseline="0">
              <a:solidFill>
                <a:srgbClr val="000000"/>
              </a:solidFill>
              <a:latin typeface="Arial"/>
              <a:cs typeface="Arial"/>
            </a:rPr>
            <a:t>WITHIN SPECIFICATION</a:t>
          </a:r>
        </a:p>
      </xdr:txBody>
    </xdr:sp>
    <xdr:clientData/>
  </xdr:twoCellAnchor>
  <xdr:twoCellAnchor>
    <xdr:from>
      <xdr:col>8</xdr:col>
      <xdr:colOff>142875</xdr:colOff>
      <xdr:row>0</xdr:row>
      <xdr:rowOff>0</xdr:rowOff>
    </xdr:from>
    <xdr:to>
      <xdr:col>8</xdr:col>
      <xdr:colOff>257175</xdr:colOff>
      <xdr:row>0</xdr:row>
      <xdr:rowOff>0</xdr:rowOff>
    </xdr:to>
    <xdr:sp macro="" textlink="">
      <xdr:nvSpPr>
        <xdr:cNvPr id="2251" name="Rectangle 137">
          <a:extLst>
            <a:ext uri="{FF2B5EF4-FFF2-40B4-BE49-F238E27FC236}">
              <a16:creationId xmlns:a16="http://schemas.microsoft.com/office/drawing/2014/main" id="{00000000-0008-0000-0200-0000CB080000}"/>
            </a:ext>
          </a:extLst>
        </xdr:cNvPr>
        <xdr:cNvSpPr>
          <a:spLocks noChangeArrowheads="1"/>
        </xdr:cNvSpPr>
      </xdr:nvSpPr>
      <xdr:spPr bwMode="auto">
        <a:xfrm>
          <a:off x="7296150" y="0"/>
          <a:ext cx="114300"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238125</xdr:colOff>
      <xdr:row>0</xdr:row>
      <xdr:rowOff>0</xdr:rowOff>
    </xdr:from>
    <xdr:to>
      <xdr:col>10</xdr:col>
      <xdr:colOff>342900</xdr:colOff>
      <xdr:row>0</xdr:row>
      <xdr:rowOff>0</xdr:rowOff>
    </xdr:to>
    <xdr:sp macro="" textlink="">
      <xdr:nvSpPr>
        <xdr:cNvPr id="2252" name="Rectangle 138">
          <a:extLst>
            <a:ext uri="{FF2B5EF4-FFF2-40B4-BE49-F238E27FC236}">
              <a16:creationId xmlns:a16="http://schemas.microsoft.com/office/drawing/2014/main" id="{00000000-0008-0000-0200-0000CC080000}"/>
            </a:ext>
          </a:extLst>
        </xdr:cNvPr>
        <xdr:cNvSpPr>
          <a:spLocks noChangeArrowheads="1"/>
        </xdr:cNvSpPr>
      </xdr:nvSpPr>
      <xdr:spPr bwMode="auto">
        <a:xfrm>
          <a:off x="9191625" y="0"/>
          <a:ext cx="104775" cy="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28575</xdr:colOff>
      <xdr:row>3</xdr:row>
      <xdr:rowOff>152400</xdr:rowOff>
    </xdr:from>
    <xdr:to>
      <xdr:col>11</xdr:col>
      <xdr:colOff>342900</xdr:colOff>
      <xdr:row>3</xdr:row>
      <xdr:rowOff>228600</xdr:rowOff>
    </xdr:to>
    <xdr:sp macro="" textlink="">
      <xdr:nvSpPr>
        <xdr:cNvPr id="2187" name="Text 139">
          <a:extLst>
            <a:ext uri="{FF2B5EF4-FFF2-40B4-BE49-F238E27FC236}">
              <a16:creationId xmlns:a16="http://schemas.microsoft.com/office/drawing/2014/main" id="{00000000-0008-0000-0200-00008B080000}"/>
            </a:ext>
          </a:extLst>
        </xdr:cNvPr>
        <xdr:cNvSpPr txBox="1">
          <a:spLocks noChangeArrowheads="1"/>
        </xdr:cNvSpPr>
      </xdr:nvSpPr>
      <xdr:spPr bwMode="auto">
        <a:xfrm>
          <a:off x="9848850" y="619125"/>
          <a:ext cx="31432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(-)LSL</a:t>
          </a:r>
        </a:p>
      </xdr:txBody>
    </xdr:sp>
    <xdr:clientData/>
  </xdr:twoCellAnchor>
  <xdr:twoCellAnchor>
    <xdr:from>
      <xdr:col>12</xdr:col>
      <xdr:colOff>66675</xdr:colOff>
      <xdr:row>3</xdr:row>
      <xdr:rowOff>152400</xdr:rowOff>
    </xdr:from>
    <xdr:to>
      <xdr:col>12</xdr:col>
      <xdr:colOff>352425</xdr:colOff>
      <xdr:row>3</xdr:row>
      <xdr:rowOff>228600</xdr:rowOff>
    </xdr:to>
    <xdr:sp macro="" textlink="">
      <xdr:nvSpPr>
        <xdr:cNvPr id="2188" name="Text 140">
          <a:extLst>
            <a:ext uri="{FF2B5EF4-FFF2-40B4-BE49-F238E27FC236}">
              <a16:creationId xmlns:a16="http://schemas.microsoft.com/office/drawing/2014/main" id="{00000000-0008-0000-0200-00008C080000}"/>
            </a:ext>
          </a:extLst>
        </xdr:cNvPr>
        <xdr:cNvSpPr txBox="1">
          <a:spLocks noChangeArrowheads="1"/>
        </xdr:cNvSpPr>
      </xdr:nvSpPr>
      <xdr:spPr bwMode="auto">
        <a:xfrm>
          <a:off x="10868025" y="619125"/>
          <a:ext cx="285750"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26</xdr:col>
      <xdr:colOff>123825</xdr:colOff>
      <xdr:row>3</xdr:row>
      <xdr:rowOff>66675</xdr:rowOff>
    </xdr:from>
    <xdr:to>
      <xdr:col>26</xdr:col>
      <xdr:colOff>209550</xdr:colOff>
      <xdr:row>3</xdr:row>
      <xdr:rowOff>66675</xdr:rowOff>
    </xdr:to>
    <xdr:sp macro="" textlink="">
      <xdr:nvSpPr>
        <xdr:cNvPr id="2255" name="Line 141">
          <a:extLst>
            <a:ext uri="{FF2B5EF4-FFF2-40B4-BE49-F238E27FC236}">
              <a16:creationId xmlns:a16="http://schemas.microsoft.com/office/drawing/2014/main" id="{00000000-0008-0000-0200-0000CF080000}"/>
            </a:ext>
          </a:extLst>
        </xdr:cNvPr>
        <xdr:cNvSpPr>
          <a:spLocks noChangeShapeType="1"/>
        </xdr:cNvSpPr>
      </xdr:nvSpPr>
      <xdr:spPr bwMode="auto">
        <a:xfrm>
          <a:off x="24564975" y="53340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27</xdr:col>
      <xdr:colOff>0</xdr:colOff>
      <xdr:row>2</xdr:row>
      <xdr:rowOff>47625</xdr:rowOff>
    </xdr:from>
    <xdr:to>
      <xdr:col>27</xdr:col>
      <xdr:colOff>19050</xdr:colOff>
      <xdr:row>2</xdr:row>
      <xdr:rowOff>133350</xdr:rowOff>
    </xdr:to>
    <xdr:sp macro="" textlink="">
      <xdr:nvSpPr>
        <xdr:cNvPr id="2256" name="Line 145">
          <a:extLst>
            <a:ext uri="{FF2B5EF4-FFF2-40B4-BE49-F238E27FC236}">
              <a16:creationId xmlns:a16="http://schemas.microsoft.com/office/drawing/2014/main" id="{00000000-0008-0000-0200-0000D0080000}"/>
            </a:ext>
          </a:extLst>
        </xdr:cNvPr>
        <xdr:cNvSpPr>
          <a:spLocks noChangeShapeType="1"/>
        </xdr:cNvSpPr>
      </xdr:nvSpPr>
      <xdr:spPr bwMode="auto">
        <a:xfrm flipH="1">
          <a:off x="25355550" y="35242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14</xdr:col>
      <xdr:colOff>446314</xdr:colOff>
      <xdr:row>10</xdr:row>
      <xdr:rowOff>141515</xdr:rowOff>
    </xdr:from>
    <xdr:to>
      <xdr:col>23</xdr:col>
      <xdr:colOff>608795</xdr:colOff>
      <xdr:row>28</xdr:row>
      <xdr:rowOff>63717</xdr:rowOff>
    </xdr:to>
    <xdr:grpSp>
      <xdr:nvGrpSpPr>
        <xdr:cNvPr id="40" name="Group 39">
          <a:extLst>
            <a:ext uri="{FF2B5EF4-FFF2-40B4-BE49-F238E27FC236}">
              <a16:creationId xmlns:a16="http://schemas.microsoft.com/office/drawing/2014/main" id="{00000000-0008-0000-0200-000028000000}"/>
            </a:ext>
          </a:extLst>
        </xdr:cNvPr>
        <xdr:cNvGrpSpPr>
          <a:grpSpLocks/>
        </xdr:cNvGrpSpPr>
      </xdr:nvGrpSpPr>
      <xdr:grpSpPr>
        <a:xfrm>
          <a:off x="9590314" y="2046515"/>
          <a:ext cx="6459564" cy="3351202"/>
          <a:chOff x="8252146" y="3932496"/>
          <a:chExt cx="5406883" cy="3377863"/>
        </a:xfrm>
      </xdr:grpSpPr>
      <xdr:sp macro="" textlink="">
        <xdr:nvSpPr>
          <xdr:cNvPr id="41" name="TextBox 40">
            <a:extLst>
              <a:ext uri="{FF2B5EF4-FFF2-40B4-BE49-F238E27FC236}">
                <a16:creationId xmlns:a16="http://schemas.microsoft.com/office/drawing/2014/main" id="{00000000-0008-0000-0200-000029000000}"/>
              </a:ext>
            </a:extLst>
          </xdr:cNvPr>
          <xdr:cNvSpPr txBox="1"/>
        </xdr:nvSpPr>
        <xdr:spPr>
          <a:xfrm>
            <a:off x="8252146" y="3932496"/>
            <a:ext cx="5406883" cy="119042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pPr algn="ctr"/>
            <a:r>
              <a:rPr lang="en-US" sz="1400" b="1"/>
              <a:t>STOP!!</a:t>
            </a:r>
          </a:p>
          <a:p>
            <a:pPr algn="ctr"/>
            <a:endParaRPr lang="en-US" sz="800" b="1"/>
          </a:p>
          <a:p>
            <a:pPr algn="ctr"/>
            <a:r>
              <a:rPr lang="en-US" sz="1100" baseline="0"/>
              <a:t>When the copy function is used, CTRL-C or "Right Click" to copy can be utilized.  </a:t>
            </a:r>
            <a:r>
              <a:rPr lang="en-US" sz="1100" b="0" baseline="0"/>
              <a:t>To use the paste function </a:t>
            </a:r>
            <a:r>
              <a:rPr lang="en-US" sz="1100" b="1" baseline="0"/>
              <a:t>DO NOT USE CTRL-V</a:t>
            </a:r>
            <a:r>
              <a:rPr lang="en-US" sz="1100" baseline="0"/>
              <a:t>.  Instead, "Right Click" and select the "Paste Values" option shown in the screenshot below.  This will ensure that the conditional formatting of the document is maintained.  This box can be deleted once to make room for data collection.</a:t>
            </a:r>
            <a:endParaRPr lang="en-US" sz="1100"/>
          </a:p>
        </xdr:txBody>
      </xdr:sp>
      <xdr:pic>
        <xdr:nvPicPr>
          <xdr:cNvPr id="42" name="Picture 41">
            <a:extLst>
              <a:ext uri="{FF2B5EF4-FFF2-40B4-BE49-F238E27FC236}">
                <a16:creationId xmlns:a16="http://schemas.microsoft.com/office/drawing/2014/main" id="{00000000-0008-0000-0200-00002A000000}"/>
              </a:ext>
            </a:extLst>
          </xdr:cNvPr>
          <xdr:cNvPicPr>
            <a:picLocks noChangeAspect="1"/>
          </xdr:cNvPicPr>
        </xdr:nvPicPr>
        <xdr:blipFill>
          <a:blip xmlns:r="http://schemas.openxmlformats.org/officeDocument/2006/relationships" r:embed="rId1"/>
          <a:stretch>
            <a:fillRect/>
          </a:stretch>
        </xdr:blipFill>
        <xdr:spPr>
          <a:xfrm>
            <a:off x="9454197" y="5054545"/>
            <a:ext cx="3305485" cy="2255814"/>
          </a:xfrm>
          <a:prstGeom prst="rect">
            <a:avLst/>
          </a:prstGeom>
        </xdr:spPr>
      </xdr:pic>
    </xdr:grpSp>
    <xdr:clientData/>
  </xdr:twoCellAnchor>
  <xdr:twoCellAnchor>
    <xdr:from>
      <xdr:col>13</xdr:col>
      <xdr:colOff>9690</xdr:colOff>
      <xdr:row>3</xdr:row>
      <xdr:rowOff>97858</xdr:rowOff>
    </xdr:from>
    <xdr:to>
      <xdr:col>13</xdr:col>
      <xdr:colOff>624254</xdr:colOff>
      <xdr:row>3</xdr:row>
      <xdr:rowOff>450609</xdr:rowOff>
    </xdr:to>
    <xdr:grpSp>
      <xdr:nvGrpSpPr>
        <xdr:cNvPr id="43" name="Group 189">
          <a:extLst>
            <a:ext uri="{FF2B5EF4-FFF2-40B4-BE49-F238E27FC236}">
              <a16:creationId xmlns:a16="http://schemas.microsoft.com/office/drawing/2014/main" id="{00000000-0008-0000-0200-00002B000000}"/>
            </a:ext>
          </a:extLst>
        </xdr:cNvPr>
        <xdr:cNvGrpSpPr>
          <a:grpSpLocks/>
        </xdr:cNvGrpSpPr>
      </xdr:nvGrpSpPr>
      <xdr:grpSpPr bwMode="auto">
        <a:xfrm>
          <a:off x="8444607" y="563525"/>
          <a:ext cx="614564" cy="352751"/>
          <a:chOff x="-31" y="2113"/>
          <a:chExt cx="31" cy="7416"/>
        </a:xfrm>
      </xdr:grpSpPr>
      <xdr:sp macro="" textlink="">
        <xdr:nvSpPr>
          <xdr:cNvPr id="44" name="Text 190">
            <a:extLst>
              <a:ext uri="{FF2B5EF4-FFF2-40B4-BE49-F238E27FC236}">
                <a16:creationId xmlns:a16="http://schemas.microsoft.com/office/drawing/2014/main" id="{00000000-0008-0000-0200-00002C000000}"/>
              </a:ext>
            </a:extLst>
          </xdr:cNvPr>
          <xdr:cNvSpPr txBox="1">
            <a:spLocks noChangeArrowheads="1"/>
          </xdr:cNvSpPr>
        </xdr:nvSpPr>
        <xdr:spPr bwMode="auto">
          <a:xfrm>
            <a:off x="-30" y="2296"/>
            <a:ext cx="13" cy="7233"/>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45" name="Text 191">
            <a:extLst>
              <a:ext uri="{FF2B5EF4-FFF2-40B4-BE49-F238E27FC236}">
                <a16:creationId xmlns:a16="http://schemas.microsoft.com/office/drawing/2014/main" id="{00000000-0008-0000-0200-00002D000000}"/>
              </a:ext>
            </a:extLst>
          </xdr:cNvPr>
          <xdr:cNvSpPr txBox="1">
            <a:spLocks noChangeArrowheads="1"/>
          </xdr:cNvSpPr>
        </xdr:nvSpPr>
        <xdr:spPr bwMode="auto">
          <a:xfrm>
            <a:off x="-19" y="2137"/>
            <a:ext cx="13" cy="7315"/>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46" name="Text 192">
            <a:extLst>
              <a:ext uri="{FF2B5EF4-FFF2-40B4-BE49-F238E27FC236}">
                <a16:creationId xmlns:a16="http://schemas.microsoft.com/office/drawing/2014/main" id="{00000000-0008-0000-0200-00002E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47" name="Text 193">
            <a:extLst>
              <a:ext uri="{FF2B5EF4-FFF2-40B4-BE49-F238E27FC236}">
                <a16:creationId xmlns:a16="http://schemas.microsoft.com/office/drawing/2014/main" id="{00000000-0008-0000-0200-00002F000000}"/>
              </a:ext>
            </a:extLst>
          </xdr:cNvPr>
          <xdr:cNvSpPr txBox="1">
            <a:spLocks noChangeArrowheads="1"/>
          </xdr:cNvSpPr>
        </xdr:nvSpPr>
        <xdr:spPr bwMode="auto">
          <a:xfrm>
            <a:off x="-7" y="6765"/>
            <a:ext cx="8" cy="2764"/>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26</xdr:col>
      <xdr:colOff>133350</xdr:colOff>
      <xdr:row>4</xdr:row>
      <xdr:rowOff>76200</xdr:rowOff>
    </xdr:from>
    <xdr:to>
      <xdr:col>26</xdr:col>
      <xdr:colOff>219075</xdr:colOff>
      <xdr:row>4</xdr:row>
      <xdr:rowOff>76200</xdr:rowOff>
    </xdr:to>
    <xdr:sp macro="" textlink="">
      <xdr:nvSpPr>
        <xdr:cNvPr id="48" name="Line 94">
          <a:extLst>
            <a:ext uri="{FF2B5EF4-FFF2-40B4-BE49-F238E27FC236}">
              <a16:creationId xmlns:a16="http://schemas.microsoft.com/office/drawing/2014/main" id="{00000000-0008-0000-0200-000030000000}"/>
            </a:ext>
          </a:extLst>
        </xdr:cNvPr>
        <xdr:cNvSpPr>
          <a:spLocks noChangeShapeType="1"/>
        </xdr:cNvSpPr>
      </xdr:nvSpPr>
      <xdr:spPr bwMode="auto">
        <a:xfrm>
          <a:off x="24574500" y="92392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24</xdr:col>
      <xdr:colOff>304800</xdr:colOff>
      <xdr:row>2</xdr:row>
      <xdr:rowOff>47625</xdr:rowOff>
    </xdr:from>
    <xdr:to>
      <xdr:col>24</xdr:col>
      <xdr:colOff>323850</xdr:colOff>
      <xdr:row>2</xdr:row>
      <xdr:rowOff>133350</xdr:rowOff>
    </xdr:to>
    <xdr:sp macro="" textlink="">
      <xdr:nvSpPr>
        <xdr:cNvPr id="3083" name="Line 1">
          <a:extLst>
            <a:ext uri="{FF2B5EF4-FFF2-40B4-BE49-F238E27FC236}">
              <a16:creationId xmlns:a16="http://schemas.microsoft.com/office/drawing/2014/main" id="{00000000-0008-0000-0300-00000B0C0000}"/>
            </a:ext>
          </a:extLst>
        </xdr:cNvPr>
        <xdr:cNvSpPr>
          <a:spLocks noChangeShapeType="1"/>
        </xdr:cNvSpPr>
      </xdr:nvSpPr>
      <xdr:spPr bwMode="auto">
        <a:xfrm flipH="1">
          <a:off x="12687300" y="447675"/>
          <a:ext cx="19050" cy="85725"/>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editAs="oneCell">
    <xdr:from>
      <xdr:col>3</xdr:col>
      <xdr:colOff>152400</xdr:colOff>
      <xdr:row>37</xdr:row>
      <xdr:rowOff>104775</xdr:rowOff>
    </xdr:from>
    <xdr:to>
      <xdr:col>3</xdr:col>
      <xdr:colOff>190500</xdr:colOff>
      <xdr:row>37</xdr:row>
      <xdr:rowOff>142875</xdr:rowOff>
    </xdr:to>
    <xdr:sp macro="" textlink="">
      <xdr:nvSpPr>
        <xdr:cNvPr id="3084" name="Text Box 5">
          <a:extLst>
            <a:ext uri="{FF2B5EF4-FFF2-40B4-BE49-F238E27FC236}">
              <a16:creationId xmlns:a16="http://schemas.microsoft.com/office/drawing/2014/main" id="{00000000-0008-0000-0300-00000C0C0000}"/>
            </a:ext>
          </a:extLst>
        </xdr:cNvPr>
        <xdr:cNvSpPr txBox="1">
          <a:spLocks noChangeArrowheads="1"/>
        </xdr:cNvSpPr>
      </xdr:nvSpPr>
      <xdr:spPr bwMode="auto">
        <a:xfrm flipV="1">
          <a:off x="1609725" y="7096125"/>
          <a:ext cx="38100"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a:lstStyle/>
        <a:p>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19050</xdr:colOff>
      <xdr:row>22</xdr:row>
      <xdr:rowOff>152400</xdr:rowOff>
    </xdr:from>
    <xdr:to>
      <xdr:col>11</xdr:col>
      <xdr:colOff>352425</xdr:colOff>
      <xdr:row>22</xdr:row>
      <xdr:rowOff>228600</xdr:rowOff>
    </xdr:to>
    <xdr:sp macro="" textlink="">
      <xdr:nvSpPr>
        <xdr:cNvPr id="2" name="Text 2">
          <a:extLst>
            <a:ext uri="{FF2B5EF4-FFF2-40B4-BE49-F238E27FC236}">
              <a16:creationId xmlns:a16="http://schemas.microsoft.com/office/drawing/2014/main" id="{00000000-0008-0000-0400-000002000000}"/>
            </a:ext>
          </a:extLst>
        </xdr:cNvPr>
        <xdr:cNvSpPr txBox="1">
          <a:spLocks noChangeArrowheads="1"/>
        </xdr:cNvSpPr>
      </xdr:nvSpPr>
      <xdr:spPr bwMode="auto">
        <a:xfrm>
          <a:off x="10106025" y="3457575"/>
          <a:ext cx="333375" cy="76200"/>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LSL</a:t>
          </a:r>
        </a:p>
      </xdr:txBody>
    </xdr:sp>
    <xdr:clientData/>
  </xdr:twoCellAnchor>
  <xdr:twoCellAnchor>
    <xdr:from>
      <xdr:col>12</xdr:col>
      <xdr:colOff>14287</xdr:colOff>
      <xdr:row>22</xdr:row>
      <xdr:rowOff>152400</xdr:rowOff>
    </xdr:from>
    <xdr:to>
      <xdr:col>12</xdr:col>
      <xdr:colOff>357187</xdr:colOff>
      <xdr:row>22</xdr:row>
      <xdr:rowOff>238125</xdr:rowOff>
    </xdr:to>
    <xdr:sp macro="" textlink="">
      <xdr:nvSpPr>
        <xdr:cNvPr id="3" name="Text 3">
          <a:extLst>
            <a:ext uri="{FF2B5EF4-FFF2-40B4-BE49-F238E27FC236}">
              <a16:creationId xmlns:a16="http://schemas.microsoft.com/office/drawing/2014/main" id="{00000000-0008-0000-0400-000003000000}"/>
            </a:ext>
          </a:extLst>
        </xdr:cNvPr>
        <xdr:cNvSpPr txBox="1">
          <a:spLocks noChangeArrowheads="1"/>
        </xdr:cNvSpPr>
      </xdr:nvSpPr>
      <xdr:spPr bwMode="auto">
        <a:xfrm>
          <a:off x="11134725" y="3457575"/>
          <a:ext cx="342900" cy="85725"/>
        </a:xfrm>
        <a:prstGeom prst="rect">
          <a:avLst/>
        </a:prstGeom>
        <a:solidFill>
          <a:srgbClr val="FFFFFF"/>
        </a:solidFill>
        <a:ln w="1">
          <a:noFill/>
          <a:miter lim="800000"/>
        </a:ln>
      </xdr:spPr>
      <xdr:txBody>
        <a:bodyPr vertOverflow="clip" wrap="square" lIns="18288" tIns="18288" rIns="18288" bIns="0" anchor="t" upright="1"/>
        <a:lstStyle/>
        <a:p>
          <a:pPr algn="ctr" rtl="0"/>
          <a:r>
            <a:rPr lang="en-US" sz="450" b="1" i="0" u="none" baseline="0">
              <a:solidFill>
                <a:srgbClr val="000000"/>
              </a:solidFill>
              <a:latin typeface="Arial"/>
              <a:cs typeface="Arial"/>
            </a:rPr>
            <a:t>(+) USL</a:t>
          </a:r>
        </a:p>
      </xdr:txBody>
    </xdr:sp>
    <xdr:clientData/>
  </xdr:twoCellAnchor>
  <xdr:twoCellAnchor>
    <xdr:from>
      <xdr:col>4</xdr:col>
      <xdr:colOff>85725</xdr:colOff>
      <xdr:row>11</xdr:row>
      <xdr:rowOff>19050</xdr:rowOff>
    </xdr:from>
    <xdr:to>
      <xdr:col>6</xdr:col>
      <xdr:colOff>428625</xdr:colOff>
      <xdr:row>11</xdr:row>
      <xdr:rowOff>19050</xdr:rowOff>
    </xdr:to>
    <xdr:sp macro="" textlink="">
      <xdr:nvSpPr>
        <xdr:cNvPr id="6" name="Line 12">
          <a:extLst>
            <a:ext uri="{FF2B5EF4-FFF2-40B4-BE49-F238E27FC236}">
              <a16:creationId xmlns:a16="http://schemas.microsoft.com/office/drawing/2014/main" id="{00000000-0008-0000-0400-000006000000}"/>
            </a:ext>
          </a:extLst>
        </xdr:cNvPr>
        <xdr:cNvSpPr>
          <a:spLocks noChangeShapeType="1"/>
        </xdr:cNvSpPr>
      </xdr:nvSpPr>
      <xdr:spPr bwMode="auto">
        <a:xfrm>
          <a:off x="3857625" y="1647825"/>
          <a:ext cx="21050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25</xdr:col>
      <xdr:colOff>133350</xdr:colOff>
      <xdr:row>22</xdr:row>
      <xdr:rowOff>76200</xdr:rowOff>
    </xdr:from>
    <xdr:to>
      <xdr:col>25</xdr:col>
      <xdr:colOff>219075</xdr:colOff>
      <xdr:row>22</xdr:row>
      <xdr:rowOff>76200</xdr:rowOff>
    </xdr:to>
    <xdr:sp macro="" textlink="">
      <xdr:nvSpPr>
        <xdr:cNvPr id="7" name="Line 94">
          <a:extLst>
            <a:ext uri="{FF2B5EF4-FFF2-40B4-BE49-F238E27FC236}">
              <a16:creationId xmlns:a16="http://schemas.microsoft.com/office/drawing/2014/main" id="{00000000-0008-0000-0400-000007000000}"/>
            </a:ext>
          </a:extLst>
        </xdr:cNvPr>
        <xdr:cNvSpPr>
          <a:spLocks noChangeShapeType="1"/>
        </xdr:cNvSpPr>
      </xdr:nvSpPr>
      <xdr:spPr bwMode="auto">
        <a:xfrm>
          <a:off x="24012525" y="3381375"/>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twoCellAnchor>
    <xdr:from>
      <xdr:col>13</xdr:col>
      <xdr:colOff>9690</xdr:colOff>
      <xdr:row>22</xdr:row>
      <xdr:rowOff>97858</xdr:rowOff>
    </xdr:from>
    <xdr:to>
      <xdr:col>14</xdr:col>
      <xdr:colOff>0</xdr:colOff>
      <xdr:row>24</xdr:row>
      <xdr:rowOff>170498</xdr:rowOff>
    </xdr:to>
    <xdr:grpSp>
      <xdr:nvGrpSpPr>
        <xdr:cNvPr id="24" name="Group 189">
          <a:extLst>
            <a:ext uri="{FF2B5EF4-FFF2-40B4-BE49-F238E27FC236}">
              <a16:creationId xmlns:a16="http://schemas.microsoft.com/office/drawing/2014/main" id="{00000000-0008-0000-0400-000018000000}"/>
            </a:ext>
          </a:extLst>
        </xdr:cNvPr>
        <xdr:cNvGrpSpPr>
          <a:grpSpLocks/>
        </xdr:cNvGrpSpPr>
      </xdr:nvGrpSpPr>
      <xdr:grpSpPr bwMode="auto">
        <a:xfrm>
          <a:off x="8804440" y="3325775"/>
          <a:ext cx="667643" cy="601806"/>
          <a:chOff x="-31" y="2113"/>
          <a:chExt cx="31" cy="15159"/>
        </a:xfrm>
      </xdr:grpSpPr>
      <xdr:sp macro="" textlink="">
        <xdr:nvSpPr>
          <xdr:cNvPr id="25" name="Text 190">
            <a:extLst>
              <a:ext uri="{FF2B5EF4-FFF2-40B4-BE49-F238E27FC236}">
                <a16:creationId xmlns:a16="http://schemas.microsoft.com/office/drawing/2014/main" id="{00000000-0008-0000-0400-000019000000}"/>
              </a:ext>
            </a:extLst>
          </xdr:cNvPr>
          <xdr:cNvSpPr txBox="1">
            <a:spLocks noChangeArrowheads="1"/>
          </xdr:cNvSpPr>
        </xdr:nvSpPr>
        <xdr:spPr bwMode="auto">
          <a:xfrm>
            <a:off x="-30" y="2296"/>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TBH</a:t>
            </a:r>
          </a:p>
        </xdr:txBody>
      </xdr:sp>
      <xdr:sp macro="" textlink="">
        <xdr:nvSpPr>
          <xdr:cNvPr id="26" name="Text 191">
            <a:extLst>
              <a:ext uri="{FF2B5EF4-FFF2-40B4-BE49-F238E27FC236}">
                <a16:creationId xmlns:a16="http://schemas.microsoft.com/office/drawing/2014/main" id="{00000000-0008-0000-0400-00001A000000}"/>
              </a:ext>
            </a:extLst>
          </xdr:cNvPr>
          <xdr:cNvSpPr txBox="1">
            <a:spLocks noChangeArrowheads="1"/>
          </xdr:cNvSpPr>
        </xdr:nvSpPr>
        <xdr:spPr bwMode="auto">
          <a:xfrm>
            <a:off x="-19" y="2137"/>
            <a:ext cx="13" cy="14976"/>
          </a:xfrm>
          <a:prstGeom prst="rect">
            <a:avLst/>
          </a:prstGeom>
          <a:noFill/>
          <a:ln w="9525">
            <a:noFill/>
            <a:miter lim="800000"/>
          </a:ln>
        </xdr:spPr>
        <xdr:txBody>
          <a:bodyPr vertOverflow="clip" vert="wordArtVert" wrap="square" lIns="18288" tIns="0" rIns="0" bIns="0" anchor="t" upright="1"/>
          <a:lstStyle/>
          <a:p>
            <a:pPr algn="l" rtl="0"/>
            <a:r>
              <a:rPr lang="en-US" sz="500" b="0" i="0" u="none" baseline="0">
                <a:solidFill>
                  <a:srgbClr val="000000"/>
                </a:solidFill>
                <a:latin typeface="Arial"/>
                <a:cs typeface="Arial"/>
              </a:rPr>
              <a:t>rrZ</a:t>
            </a:r>
          </a:p>
        </xdr:txBody>
      </xdr:sp>
      <xdr:sp macro="" textlink="">
        <xdr:nvSpPr>
          <xdr:cNvPr id="27" name="Text 192">
            <a:extLst>
              <a:ext uri="{FF2B5EF4-FFF2-40B4-BE49-F238E27FC236}">
                <a16:creationId xmlns:a16="http://schemas.microsoft.com/office/drawing/2014/main" id="{00000000-0008-0000-0400-00001B000000}"/>
              </a:ext>
            </a:extLst>
          </xdr:cNvPr>
          <xdr:cNvSpPr txBox="1">
            <a:spLocks noChangeArrowheads="1"/>
          </xdr:cNvSpPr>
        </xdr:nvSpPr>
        <xdr:spPr bwMode="auto">
          <a:xfrm>
            <a:off x="-7" y="2113"/>
            <a:ext cx="8" cy="2688"/>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A</a:t>
            </a:r>
          </a:p>
        </xdr:txBody>
      </xdr:sp>
      <xdr:sp macro="" textlink="">
        <xdr:nvSpPr>
          <xdr:cNvPr id="28" name="Text 193">
            <a:extLst>
              <a:ext uri="{FF2B5EF4-FFF2-40B4-BE49-F238E27FC236}">
                <a16:creationId xmlns:a16="http://schemas.microsoft.com/office/drawing/2014/main" id="{00000000-0008-0000-0400-00001C000000}"/>
              </a:ext>
            </a:extLst>
          </xdr:cNvPr>
          <xdr:cNvSpPr txBox="1">
            <a:spLocks noChangeArrowheads="1"/>
          </xdr:cNvSpPr>
        </xdr:nvSpPr>
        <xdr:spPr bwMode="auto">
          <a:xfrm>
            <a:off x="-7" y="6765"/>
            <a:ext cx="8" cy="3072"/>
          </a:xfrm>
          <a:prstGeom prst="rect">
            <a:avLst/>
          </a:prstGeom>
          <a:noFill/>
          <a:ln w="9525">
            <a:noFill/>
            <a:miter lim="800000"/>
          </a:ln>
        </xdr:spPr>
        <xdr:txBody>
          <a:bodyPr vertOverflow="clip" wrap="square" lIns="18288" tIns="18288" rIns="0" bIns="0" anchor="t" upright="1"/>
          <a:lstStyle/>
          <a:p>
            <a:pPr algn="l" rtl="0"/>
            <a:r>
              <a:rPr lang="en-US" sz="400" b="0" i="0" u="none" baseline="30000">
                <a:solidFill>
                  <a:srgbClr val="000000"/>
                </a:solidFill>
                <a:latin typeface="Arial"/>
                <a:cs typeface="Arial"/>
              </a:rPr>
              <a:t>B</a:t>
            </a:r>
          </a:p>
        </xdr:txBody>
      </xdr:sp>
    </xdr:grpSp>
    <xdr:clientData/>
  </xdr:twoCellAnchor>
  <xdr:twoCellAnchor>
    <xdr:from>
      <xdr:col>8</xdr:col>
      <xdr:colOff>193960</xdr:colOff>
      <xdr:row>4</xdr:row>
      <xdr:rowOff>114300</xdr:rowOff>
    </xdr:from>
    <xdr:to>
      <xdr:col>8</xdr:col>
      <xdr:colOff>393985</xdr:colOff>
      <xdr:row>5</xdr:row>
      <xdr:rowOff>114300</xdr:rowOff>
    </xdr:to>
    <xdr:sp macro="" textlink="">
      <xdr:nvSpPr>
        <xdr:cNvPr id="29" name="Rectangle 197">
          <a:extLst>
            <a:ext uri="{FF2B5EF4-FFF2-40B4-BE49-F238E27FC236}">
              <a16:creationId xmlns:a16="http://schemas.microsoft.com/office/drawing/2014/main" id="{00000000-0008-0000-0400-00001D000000}"/>
            </a:ext>
          </a:extLst>
        </xdr:cNvPr>
        <xdr:cNvSpPr>
          <a:spLocks noChangeArrowheads="1"/>
        </xdr:cNvSpPr>
      </xdr:nvSpPr>
      <xdr:spPr bwMode="auto">
        <a:xfrm>
          <a:off x="75247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198293</xdr:colOff>
      <xdr:row>4</xdr:row>
      <xdr:rowOff>114300</xdr:rowOff>
    </xdr:from>
    <xdr:to>
      <xdr:col>7</xdr:col>
      <xdr:colOff>398318</xdr:colOff>
      <xdr:row>5</xdr:row>
      <xdr:rowOff>114300</xdr:rowOff>
    </xdr:to>
    <xdr:sp macro="" textlink="">
      <xdr:nvSpPr>
        <xdr:cNvPr id="30" name="Rectangle 199">
          <a:extLst>
            <a:ext uri="{FF2B5EF4-FFF2-40B4-BE49-F238E27FC236}">
              <a16:creationId xmlns:a16="http://schemas.microsoft.com/office/drawing/2014/main" id="{00000000-0008-0000-0400-00001E000000}"/>
            </a:ext>
          </a:extLst>
        </xdr:cNvPr>
        <xdr:cNvSpPr>
          <a:spLocks noChangeArrowheads="1"/>
        </xdr:cNvSpPr>
      </xdr:nvSpPr>
      <xdr:spPr bwMode="auto">
        <a:xfrm>
          <a:off x="6610350" y="685800"/>
          <a:ext cx="200025" cy="152400"/>
        </a:xfrm>
        <a:prstGeom prst="rect">
          <a:avLst/>
        </a:prstGeom>
        <a:noFill/>
        <a:ln w="9525">
          <a:solidFill>
            <a:srgbClr val="000000"/>
          </a:solidFill>
          <a:miter lim="800000"/>
        </a:ln>
        <a:extLst>
          <a:ext uri="{909E8E84-426E-40DD-AFC4-6F175D3DCCD1}">
            <a14:hiddenFill xmlns:a14="http://schemas.microsoft.com/office/drawing/2010/main">
              <a:solidFill>
                <a:srgbClr val="FFFFFF"/>
              </a:solidFill>
            </a14:hiddenFill>
          </a:ext>
        </a:extLst>
      </xdr:spPr>
    </xdr:sp>
    <xdr:clientData/>
  </xdr:twoCellAnchor>
  <xdr:twoCellAnchor>
    <xdr:from>
      <xdr:col>18</xdr:col>
      <xdr:colOff>609599</xdr:colOff>
      <xdr:row>10</xdr:row>
      <xdr:rowOff>26895</xdr:rowOff>
    </xdr:from>
    <xdr:to>
      <xdr:col>23</xdr:col>
      <xdr:colOff>224117</xdr:colOff>
      <xdr:row>12</xdr:row>
      <xdr:rowOff>134471</xdr:rowOff>
    </xdr:to>
    <xdr:sp macro="" textlink="">
      <xdr:nvSpPr>
        <xdr:cNvPr id="43" name="TextBox 42">
          <a:extLst>
            <a:ext uri="{FF2B5EF4-FFF2-40B4-BE49-F238E27FC236}">
              <a16:creationId xmlns:a16="http://schemas.microsoft.com/office/drawing/2014/main" id="{00000000-0008-0000-0400-00002B000000}"/>
            </a:ext>
          </a:extLst>
        </xdr:cNvPr>
        <xdr:cNvSpPr txBox="1"/>
      </xdr:nvSpPr>
      <xdr:spPr>
        <a:xfrm>
          <a:off x="17668875" y="1504950"/>
          <a:ext cx="4486275" cy="409575"/>
        </a:xfrm>
        <a:prstGeom prst="rect">
          <a:avLst/>
        </a:prstGeom>
        <a:solidFill>
          <a:schemeClr val="bg1"/>
        </a:solidFill>
        <a:ln w="9525" cmpd="sng">
          <a:solidFill>
            <a:schemeClr val="bg1">
              <a:shade val="50000"/>
            </a:schemeClr>
          </a:solidFill>
        </a:ln>
      </xdr:spPr>
      <xdr:style>
        <a:lnRef idx="0">
          <a:srgbClr val="000000"/>
        </a:lnRef>
        <a:fillRef idx="0">
          <a:srgbClr val="000000"/>
        </a:fillRef>
        <a:effectRef idx="0">
          <a:srgbClr val="000000"/>
        </a:effectRef>
        <a:fontRef idx="minor">
          <a:schemeClr val="tx1"/>
        </a:fontRef>
      </xdr:style>
      <xdr:txBody>
        <a:bodyPr vertOverflow="clip" horzOverflow="clip" wrap="square" anchor="t"/>
        <a:lstStyle/>
        <a:p>
          <a:r>
            <a:rPr lang="en-US" sz="1600" i="1"/>
            <a:t>Add visual aid/drawing here</a:t>
          </a:r>
        </a:p>
      </xdr:txBody>
    </xdr:sp>
    <xdr:clientData/>
  </xdr:twoCellAnchor>
  <mc:AlternateContent xmlns:mc="http://schemas.openxmlformats.org/markup-compatibility/2006">
    <mc:Choice xmlns:a14="http://schemas.microsoft.com/office/drawing/2010/main" Requires="a14">
      <xdr:twoCellAnchor editAs="oneCell">
        <xdr:from>
          <xdr:col>0</xdr:col>
          <xdr:colOff>152400</xdr:colOff>
          <xdr:row>8</xdr:row>
          <xdr:rowOff>114300</xdr:rowOff>
        </xdr:from>
        <xdr:to>
          <xdr:col>0</xdr:col>
          <xdr:colOff>400050</xdr:colOff>
          <xdr:row>10</xdr:row>
          <xdr:rowOff>0</xdr:rowOff>
        </xdr:to>
        <xdr:sp macro="" textlink="">
          <xdr:nvSpPr>
            <xdr:cNvPr id="4127" name="Check Box 31" hidden="1">
              <a:extLst>
                <a:ext uri="{63B3BB69-23CF-44E3-9099-C40C66FF867C}">
                  <a14:compatExt spid="_x0000_s4127"/>
                </a:ext>
                <a:ext uri="{FF2B5EF4-FFF2-40B4-BE49-F238E27FC236}">
                  <a16:creationId xmlns:a16="http://schemas.microsoft.com/office/drawing/2014/main" id="{00000000-0008-0000-05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10</xdr:row>
          <xdr:rowOff>0</xdr:rowOff>
        </xdr:from>
        <xdr:to>
          <xdr:col>3</xdr:col>
          <xdr:colOff>361950</xdr:colOff>
          <xdr:row>11</xdr:row>
          <xdr:rowOff>57150</xdr:rowOff>
        </xdr:to>
        <xdr:sp macro="" textlink="">
          <xdr:nvSpPr>
            <xdr:cNvPr id="4128" name="Check Box 32" hidden="1">
              <a:extLst>
                <a:ext uri="{63B3BB69-23CF-44E3-9099-C40C66FF867C}">
                  <a14:compatExt spid="_x0000_s4128"/>
                </a:ext>
                <a:ext uri="{FF2B5EF4-FFF2-40B4-BE49-F238E27FC236}">
                  <a16:creationId xmlns:a16="http://schemas.microsoft.com/office/drawing/2014/main" id="{00000000-0008-0000-05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104775</xdr:colOff>
          <xdr:row>8</xdr:row>
          <xdr:rowOff>95250</xdr:rowOff>
        </xdr:from>
        <xdr:to>
          <xdr:col>3</xdr:col>
          <xdr:colOff>361950</xdr:colOff>
          <xdr:row>10</xdr:row>
          <xdr:rowOff>19050</xdr:rowOff>
        </xdr:to>
        <xdr:sp macro="" textlink="">
          <xdr:nvSpPr>
            <xdr:cNvPr id="4129" name="Check Box 33" hidden="1">
              <a:extLst>
                <a:ext uri="{63B3BB69-23CF-44E3-9099-C40C66FF867C}">
                  <a14:compatExt spid="_x0000_s4129"/>
                </a:ext>
                <a:ext uri="{FF2B5EF4-FFF2-40B4-BE49-F238E27FC236}">
                  <a16:creationId xmlns:a16="http://schemas.microsoft.com/office/drawing/2014/main" id="{00000000-0008-0000-05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9</xdr:row>
          <xdr:rowOff>142875</xdr:rowOff>
        </xdr:from>
        <xdr:to>
          <xdr:col>0</xdr:col>
          <xdr:colOff>400050</xdr:colOff>
          <xdr:row>11</xdr:row>
          <xdr:rowOff>57150</xdr:rowOff>
        </xdr:to>
        <xdr:sp macro="" textlink="">
          <xdr:nvSpPr>
            <xdr:cNvPr id="4130" name="Check Box 34" hidden="1">
              <a:extLst>
                <a:ext uri="{63B3BB69-23CF-44E3-9099-C40C66FF867C}">
                  <a14:compatExt spid="_x0000_s4130"/>
                </a:ext>
                <a:ext uri="{FF2B5EF4-FFF2-40B4-BE49-F238E27FC236}">
                  <a16:creationId xmlns:a16="http://schemas.microsoft.com/office/drawing/2014/main" id="{00000000-0008-0000-05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a:solidFill>
                  <a:miter lim="800000"/>
                  <a:headEnd/>
                  <a:tailEnd/>
                </a14:hiddenLine>
              </a:ext>
            </a:extLst>
          </xdr:spPr>
          <xdr:txBody>
            <a:bodyPr vertOverflow="clip" wrap="square" lIns="91440" tIns="45720" rIns="91440" bIns="45720" anchor="ctr" upright="1"/>
            <a:lstStyle/>
            <a:p>
              <a:pPr algn="l" rtl="0">
                <a:defRPr sz="1000"/>
              </a:pPr>
              <a:endParaRPr lang="en-US"/>
            </a:p>
          </xdr:txBody>
        </xdr:sp>
        <xdr:clientData/>
      </xdr:twoCellAnchor>
    </mc:Choice>
    <mc:Fallback/>
  </mc:AlternateContent>
  <xdr:twoCellAnchor>
    <xdr:from>
      <xdr:col>25</xdr:col>
      <xdr:colOff>133350</xdr:colOff>
      <xdr:row>23</xdr:row>
      <xdr:rowOff>76200</xdr:rowOff>
    </xdr:from>
    <xdr:to>
      <xdr:col>25</xdr:col>
      <xdr:colOff>219075</xdr:colOff>
      <xdr:row>23</xdr:row>
      <xdr:rowOff>76200</xdr:rowOff>
    </xdr:to>
    <xdr:sp macro="" textlink="">
      <xdr:nvSpPr>
        <xdr:cNvPr id="20" name="Line 94">
          <a:extLst>
            <a:ext uri="{FF2B5EF4-FFF2-40B4-BE49-F238E27FC236}">
              <a16:creationId xmlns:a16="http://schemas.microsoft.com/office/drawing/2014/main" id="{00000000-0008-0000-0400-000014000000}"/>
            </a:ext>
          </a:extLst>
        </xdr:cNvPr>
        <xdr:cNvSpPr>
          <a:spLocks noChangeShapeType="1"/>
        </xdr:cNvSpPr>
      </xdr:nvSpPr>
      <xdr:spPr bwMode="auto">
        <a:xfrm>
          <a:off x="24012525" y="3829050"/>
          <a:ext cx="85725" cy="0"/>
        </a:xfrm>
        <a:prstGeom prst="line">
          <a:avLst/>
        </a:prstGeom>
        <a:noFill/>
        <a:ln w="9525">
          <a:solidFill>
            <a:srgbClr val="000000"/>
          </a:solidFill>
          <a:rou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comments" Target="../comments3.xml"/><Relationship Id="rId3" Type="http://schemas.openxmlformats.org/officeDocument/2006/relationships/vmlDrawing" Target="../drawings/vmlDrawing3.vml"/><Relationship Id="rId7" Type="http://schemas.openxmlformats.org/officeDocument/2006/relationships/ctrlProp" Target="../ctrlProps/ctrlProp14.xml"/><Relationship Id="rId2" Type="http://schemas.openxmlformats.org/officeDocument/2006/relationships/drawing" Target="../drawings/drawing5.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B3:AD122"/>
  <sheetViews>
    <sheetView zoomScale="80" zoomScaleNormal="80" workbookViewId="0">
      <selection activeCell="B115" sqref="B115:Z122"/>
    </sheetView>
  </sheetViews>
  <sheetFormatPr defaultColWidth="9.19921875" defaultRowHeight="12.75"/>
  <cols>
    <col min="1" max="16384" width="9.19921875" style="12"/>
  </cols>
  <sheetData>
    <row r="3" spans="2:2" ht="20.25">
      <c r="B3" s="206" t="s">
        <v>123</v>
      </c>
    </row>
    <row r="5" spans="2:2" ht="18">
      <c r="B5" s="205" t="s">
        <v>137</v>
      </c>
    </row>
    <row r="7" spans="2:2">
      <c r="B7" s="12" t="s">
        <v>215</v>
      </c>
    </row>
    <row r="14" spans="2:2">
      <c r="B14" s="12" t="s">
        <v>214</v>
      </c>
    </row>
    <row r="20" spans="2:2">
      <c r="B20" s="12" t="s">
        <v>216</v>
      </c>
    </row>
    <row r="21" spans="2:2">
      <c r="B21" s="12" t="s">
        <v>138</v>
      </c>
    </row>
    <row r="30" spans="2:2" ht="18">
      <c r="B30" s="205" t="s">
        <v>142</v>
      </c>
    </row>
    <row r="31" spans="2:2">
      <c r="B31" s="12" t="s">
        <v>143</v>
      </c>
    </row>
    <row r="32" spans="2:2">
      <c r="B32" s="12" t="s">
        <v>144</v>
      </c>
    </row>
    <row r="33" spans="2:14">
      <c r="B33" s="12" t="s">
        <v>145</v>
      </c>
    </row>
    <row r="40" spans="2:14">
      <c r="B40" s="12" t="s">
        <v>161</v>
      </c>
    </row>
    <row r="41" spans="2:14">
      <c r="B41" s="12" t="s">
        <v>162</v>
      </c>
    </row>
    <row r="46" spans="2:14" ht="17.25">
      <c r="N46" s="226"/>
    </row>
    <row r="55" spans="2:30" ht="13.15" customHeight="1">
      <c r="B55" s="12" t="s">
        <v>139</v>
      </c>
      <c r="F55" s="464" t="s">
        <v>155</v>
      </c>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row>
    <row r="56" spans="2:30">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row>
    <row r="57" spans="2:30">
      <c r="F57" s="207"/>
      <c r="G57" s="207"/>
      <c r="H57" s="207"/>
      <c r="I57" s="207"/>
      <c r="J57" s="207"/>
      <c r="K57" s="207"/>
      <c r="L57" s="207"/>
      <c r="M57" s="207"/>
      <c r="N57" s="207"/>
      <c r="O57" s="207"/>
      <c r="P57" s="207"/>
      <c r="Q57" s="207"/>
      <c r="R57" s="207"/>
      <c r="S57" s="207"/>
      <c r="T57" s="207"/>
      <c r="U57" s="207"/>
      <c r="V57" s="207"/>
      <c r="W57" s="207"/>
      <c r="X57" s="207"/>
      <c r="Y57" s="207"/>
    </row>
    <row r="58" spans="2:30" ht="13.15" customHeight="1">
      <c r="B58" s="12" t="s">
        <v>140</v>
      </c>
      <c r="F58" s="464" t="s">
        <v>141</v>
      </c>
      <c r="G58" s="464"/>
      <c r="H58" s="464"/>
      <c r="I58" s="464"/>
      <c r="J58" s="464"/>
      <c r="K58" s="464"/>
      <c r="L58" s="464"/>
      <c r="M58" s="464"/>
      <c r="N58" s="464"/>
      <c r="O58" s="464"/>
      <c r="P58" s="464"/>
      <c r="Q58" s="464"/>
      <c r="R58" s="464"/>
      <c r="S58" s="464"/>
      <c r="T58" s="464"/>
      <c r="U58" s="464"/>
      <c r="V58" s="464"/>
      <c r="W58" s="464"/>
      <c r="X58" s="464"/>
      <c r="Y58" s="464"/>
      <c r="Z58" s="464"/>
    </row>
    <row r="59" spans="2:30">
      <c r="F59" s="464"/>
      <c r="G59" s="464"/>
      <c r="H59" s="464"/>
      <c r="I59" s="464"/>
      <c r="J59" s="464"/>
      <c r="K59" s="464"/>
      <c r="L59" s="464"/>
      <c r="M59" s="464"/>
      <c r="N59" s="464"/>
      <c r="O59" s="464"/>
      <c r="P59" s="464"/>
      <c r="Q59" s="464"/>
      <c r="R59" s="464"/>
      <c r="S59" s="464"/>
      <c r="T59" s="464"/>
      <c r="U59" s="464"/>
      <c r="V59" s="464"/>
      <c r="W59" s="464"/>
      <c r="X59" s="464"/>
      <c r="Y59" s="464"/>
      <c r="Z59" s="464"/>
    </row>
    <row r="60" spans="2:30">
      <c r="F60" s="1"/>
      <c r="G60" s="1"/>
      <c r="H60" s="1"/>
      <c r="I60" s="1"/>
      <c r="J60" s="1"/>
      <c r="K60" s="1"/>
      <c r="L60" s="1"/>
      <c r="M60" s="1"/>
      <c r="N60" s="1"/>
      <c r="O60" s="1"/>
      <c r="P60" s="1"/>
      <c r="Q60" s="1"/>
      <c r="R60" s="1"/>
      <c r="S60" s="1"/>
      <c r="T60" s="1"/>
      <c r="U60" s="1"/>
      <c r="V60" s="1"/>
      <c r="W60" s="1"/>
      <c r="X60" s="1"/>
      <c r="Y60" s="1"/>
      <c r="Z60" s="1"/>
    </row>
    <row r="61" spans="2:30">
      <c r="B61" s="12" t="s">
        <v>153</v>
      </c>
      <c r="G61" s="12" t="s">
        <v>160</v>
      </c>
    </row>
    <row r="64" spans="2:30">
      <c r="B64" s="12" t="s">
        <v>154</v>
      </c>
    </row>
    <row r="66" spans="2:28">
      <c r="B66" s="465" t="s">
        <v>156</v>
      </c>
      <c r="C66" s="465"/>
      <c r="D66" s="465"/>
      <c r="E66" s="465"/>
      <c r="F66" s="465"/>
      <c r="G66" s="465"/>
      <c r="H66" s="465"/>
      <c r="I66" s="465"/>
      <c r="J66" s="465"/>
      <c r="K66" s="465"/>
      <c r="L66" s="465"/>
      <c r="M66" s="465"/>
      <c r="N66" s="465"/>
      <c r="O66" s="465"/>
      <c r="P66" s="465"/>
      <c r="Q66" s="465"/>
      <c r="R66" s="465"/>
      <c r="S66" s="465"/>
      <c r="T66" s="465"/>
      <c r="U66" s="465"/>
      <c r="V66" s="465"/>
      <c r="W66" s="465"/>
      <c r="X66" s="465"/>
      <c r="Y66" s="465"/>
      <c r="Z66" s="465"/>
      <c r="AA66" s="465"/>
      <c r="AB66" s="465"/>
    </row>
    <row r="67" spans="2:28">
      <c r="B67" s="465"/>
      <c r="C67" s="465"/>
      <c r="D67" s="465"/>
      <c r="E67" s="465"/>
      <c r="F67" s="465"/>
      <c r="G67" s="465"/>
      <c r="H67" s="465"/>
      <c r="I67" s="465"/>
      <c r="J67" s="465"/>
      <c r="K67" s="465"/>
      <c r="L67" s="465"/>
      <c r="M67" s="465"/>
      <c r="N67" s="465"/>
      <c r="O67" s="465"/>
      <c r="P67" s="465"/>
      <c r="Q67" s="465"/>
      <c r="R67" s="465"/>
      <c r="S67" s="465"/>
      <c r="T67" s="465"/>
      <c r="U67" s="465"/>
      <c r="V67" s="465"/>
      <c r="W67" s="465"/>
      <c r="X67" s="465"/>
      <c r="Y67" s="465"/>
      <c r="Z67" s="465"/>
      <c r="AA67" s="465"/>
      <c r="AB67" s="465"/>
    </row>
    <row r="69" spans="2:28" ht="18">
      <c r="B69" s="205" t="s">
        <v>129</v>
      </c>
    </row>
    <row r="71" spans="2:28">
      <c r="B71" s="12" t="s">
        <v>135</v>
      </c>
      <c r="O71" s="12" t="s">
        <v>136</v>
      </c>
    </row>
    <row r="73" spans="2:28">
      <c r="B73" s="12" t="s">
        <v>124</v>
      </c>
      <c r="O73" s="12" t="s">
        <v>148</v>
      </c>
    </row>
    <row r="74" spans="2:28">
      <c r="B74" s="12" t="s">
        <v>125</v>
      </c>
    </row>
    <row r="75" spans="2:28">
      <c r="B75" s="12" t="s">
        <v>126</v>
      </c>
      <c r="O75" s="12" t="s">
        <v>130</v>
      </c>
    </row>
    <row r="76" spans="2:28">
      <c r="B76" s="12" t="s">
        <v>127</v>
      </c>
      <c r="O76" s="12" t="s">
        <v>131</v>
      </c>
    </row>
    <row r="77" spans="2:28">
      <c r="B77" s="12" t="s">
        <v>128</v>
      </c>
      <c r="O77" s="12" t="s">
        <v>132</v>
      </c>
    </row>
    <row r="78" spans="2:28">
      <c r="O78" s="12" t="s">
        <v>133</v>
      </c>
    </row>
    <row r="79" spans="2:28">
      <c r="O79" s="12" t="s">
        <v>134</v>
      </c>
    </row>
    <row r="106" spans="2:23" ht="18">
      <c r="B106" s="205" t="s">
        <v>163</v>
      </c>
    </row>
    <row r="107" spans="2:23" ht="17.25">
      <c r="B107" s="12" t="s">
        <v>171</v>
      </c>
      <c r="W107" s="244"/>
    </row>
    <row r="109" spans="2:23">
      <c r="B109" s="248" t="s">
        <v>164</v>
      </c>
    </row>
    <row r="110" spans="2:23">
      <c r="B110" s="12" t="s">
        <v>165</v>
      </c>
    </row>
    <row r="111" spans="2:23">
      <c r="B111" s="12" t="s">
        <v>131</v>
      </c>
    </row>
    <row r="112" spans="2:23">
      <c r="B112" s="12" t="s">
        <v>168</v>
      </c>
    </row>
    <row r="113" spans="2:26">
      <c r="B113" s="12" t="s">
        <v>133</v>
      </c>
    </row>
    <row r="115" spans="2:26">
      <c r="B115" s="248" t="s">
        <v>166</v>
      </c>
      <c r="I115" s="245"/>
    </row>
    <row r="116" spans="2:26" ht="14.25">
      <c r="B116" s="463" t="s">
        <v>217</v>
      </c>
      <c r="C116" s="463"/>
      <c r="D116" s="463"/>
      <c r="E116" s="463"/>
      <c r="F116" s="463"/>
      <c r="G116" s="463"/>
      <c r="H116" s="463"/>
      <c r="I116" s="463"/>
      <c r="J116" s="463"/>
      <c r="K116" s="463"/>
      <c r="L116" s="463"/>
      <c r="M116" s="463"/>
      <c r="N116" s="463"/>
      <c r="O116" s="463"/>
      <c r="P116" s="463"/>
      <c r="Q116" s="463"/>
      <c r="R116" s="463"/>
    </row>
    <row r="117" spans="2:26" ht="14.25">
      <c r="B117" s="463" t="s">
        <v>218</v>
      </c>
      <c r="C117" s="463"/>
      <c r="D117" s="463"/>
      <c r="E117" s="463"/>
      <c r="F117" s="463"/>
      <c r="G117" s="463"/>
      <c r="H117" s="463"/>
      <c r="I117" s="463"/>
      <c r="J117" s="463"/>
      <c r="K117" s="463"/>
      <c r="L117" s="463"/>
      <c r="M117" s="463"/>
      <c r="N117" s="463"/>
      <c r="O117" s="463"/>
      <c r="P117" s="463"/>
      <c r="Q117" s="463"/>
      <c r="R117" s="463"/>
    </row>
    <row r="118" spans="2:26" ht="14.25">
      <c r="B118" s="463" t="s">
        <v>219</v>
      </c>
      <c r="C118" s="463"/>
      <c r="D118" s="463"/>
      <c r="E118" s="463"/>
      <c r="F118" s="463"/>
      <c r="G118" s="463"/>
      <c r="H118" s="463"/>
      <c r="I118" s="463"/>
      <c r="J118" s="463"/>
      <c r="K118" s="463"/>
      <c r="L118" s="463"/>
      <c r="M118" s="463"/>
      <c r="N118" s="463"/>
      <c r="O118" s="463"/>
      <c r="P118" s="463"/>
      <c r="Q118" s="463"/>
      <c r="R118" s="463"/>
      <c r="S118" s="463"/>
      <c r="T118" s="463"/>
      <c r="U118" s="463"/>
      <c r="V118" s="463"/>
      <c r="W118" s="463"/>
      <c r="X118" s="463"/>
      <c r="Y118" s="463"/>
      <c r="Z118" s="463"/>
    </row>
    <row r="119" spans="2:26" ht="14.25">
      <c r="B119" s="463" t="s">
        <v>220</v>
      </c>
      <c r="C119" s="463"/>
      <c r="D119" s="463"/>
      <c r="E119" s="463"/>
      <c r="F119" s="463"/>
      <c r="G119" s="463"/>
      <c r="H119" s="463"/>
      <c r="I119" s="463"/>
      <c r="J119" s="463"/>
      <c r="K119" s="463"/>
      <c r="L119" s="463"/>
      <c r="M119" s="463"/>
      <c r="N119" s="463"/>
      <c r="O119" s="463"/>
      <c r="P119" s="463"/>
      <c r="Q119" s="463"/>
      <c r="R119" s="463"/>
      <c r="S119" s="463"/>
      <c r="T119" s="463"/>
      <c r="U119" s="463"/>
      <c r="V119" s="463"/>
      <c r="W119" s="463"/>
      <c r="X119" s="463"/>
      <c r="Y119" s="463"/>
      <c r="Z119" s="463"/>
    </row>
    <row r="121" spans="2:26">
      <c r="B121" s="12" t="s">
        <v>212</v>
      </c>
    </row>
    <row r="122" spans="2:26">
      <c r="B122" s="12" t="s">
        <v>167</v>
      </c>
    </row>
  </sheetData>
  <mergeCells count="7">
    <mergeCell ref="B119:Z119"/>
    <mergeCell ref="B118:Z118"/>
    <mergeCell ref="B117:R117"/>
    <mergeCell ref="F58:Z59"/>
    <mergeCell ref="F55:AD56"/>
    <mergeCell ref="B66:AB67"/>
    <mergeCell ref="B116:R116"/>
  </mergeCells>
  <pageMargins left="0.7" right="0.7" top="0.75" bottom="0.75" header="0.3" footer="0.3"/>
  <pageSetup orientation="portrait" r:id="rId1"/>
  <headerFooter>
    <oddFooter>&amp;L&amp;"Calibri"&amp;9 Printed From a Controlled Source, Title: 5-3-1 Inspection Data Sheet, Issued: 2/24/2022 Ref: HSQM-Ref6 Rev: 4, Printed: 5/6/2025 - 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BM106"/>
  <sheetViews>
    <sheetView showGridLines="0" tabSelected="1" topLeftCell="B1" zoomScale="90" zoomScaleNormal="90" zoomScaleSheetLayoutView="85" workbookViewId="0">
      <selection activeCell="AZ20" sqref="AZ20"/>
    </sheetView>
  </sheetViews>
  <sheetFormatPr defaultRowHeight="14.25"/>
  <cols>
    <col min="1" max="1" width="13.796875" style="8" customWidth="1"/>
    <col min="2" max="2" width="16.19921875" style="5" bestFit="1" customWidth="1"/>
    <col min="3" max="5" width="12.796875" style="5" customWidth="1"/>
    <col min="6" max="6" width="14" style="5" customWidth="1"/>
    <col min="7" max="7" width="12.796875" style="5" customWidth="1"/>
    <col min="8" max="8" width="13.796875" style="5" customWidth="1"/>
    <col min="9" max="9" width="12.796875" style="5" customWidth="1"/>
    <col min="10" max="10" width="13.796875" customWidth="1"/>
    <col min="11" max="11" width="13.19921875" customWidth="1"/>
    <col min="12" max="12" width="14.796875" customWidth="1"/>
    <col min="13" max="13" width="17.796875" customWidth="1"/>
    <col min="14" max="19" width="13.796875" customWidth="1"/>
    <col min="20" max="20" width="14" customWidth="1"/>
    <col min="21" max="21" width="13.796875" customWidth="1"/>
    <col min="22" max="26" width="14" customWidth="1"/>
    <col min="27" max="27" width="14" style="6" customWidth="1"/>
    <col min="28" max="29" width="14" customWidth="1"/>
    <col min="30" max="30" width="15.19921875" hidden="1" customWidth="1"/>
    <col min="31" max="39" width="13.796875" hidden="1" customWidth="1"/>
    <col min="40" max="48" width="17.796875" hidden="1" customWidth="1"/>
    <col min="49" max="49" width="18.796875" hidden="1" customWidth="1"/>
    <col min="50" max="50" width="13.796875" hidden="1" customWidth="1"/>
    <col min="51" max="51" width="9.19921875" customWidth="1"/>
  </cols>
  <sheetData>
    <row r="1" spans="1:52" s="55" customFormat="1" ht="16.5" customHeight="1">
      <c r="A1" s="12" t="s">
        <v>0</v>
      </c>
      <c r="B1" s="570"/>
      <c r="C1" s="571"/>
      <c r="D1" s="571"/>
      <c r="E1" s="54"/>
      <c r="F1" s="54"/>
      <c r="G1" s="54"/>
      <c r="H1" s="54"/>
      <c r="I1" s="54"/>
      <c r="J1" s="54"/>
      <c r="K1" s="53" t="s">
        <v>1</v>
      </c>
      <c r="L1" s="54"/>
      <c r="M1" s="54"/>
      <c r="N1" s="54"/>
      <c r="O1" s="54"/>
      <c r="P1" s="54"/>
      <c r="Q1" s="54"/>
      <c r="R1" s="54"/>
      <c r="S1" s="54" t="s">
        <v>64</v>
      </c>
      <c r="T1" s="54"/>
      <c r="U1" s="54"/>
      <c r="V1" s="54"/>
      <c r="W1" s="54"/>
      <c r="X1" s="54"/>
      <c r="Z1" s="74" t="s">
        <v>2</v>
      </c>
      <c r="AA1" s="318"/>
      <c r="AB1" s="58"/>
      <c r="AY1" s="55" t="s">
        <v>101</v>
      </c>
    </row>
    <row r="2" spans="1:52" ht="4.5" customHeight="1" thickBot="1">
      <c r="A2" s="7"/>
      <c r="B2" s="3"/>
      <c r="C2" s="3"/>
      <c r="D2" s="3"/>
      <c r="E2" s="3"/>
      <c r="F2" s="3"/>
      <c r="G2" s="3"/>
      <c r="H2" s="3"/>
      <c r="I2" s="3"/>
      <c r="J2" s="2"/>
      <c r="K2" s="2"/>
      <c r="L2" s="2"/>
      <c r="M2" s="2"/>
      <c r="N2" s="2"/>
      <c r="O2" s="2"/>
      <c r="P2" s="2"/>
      <c r="Q2" s="2"/>
      <c r="T2" s="2"/>
      <c r="U2" s="2"/>
      <c r="V2" s="2"/>
      <c r="W2" s="2"/>
      <c r="X2" s="2"/>
      <c r="Y2" s="2"/>
      <c r="Z2" s="12"/>
      <c r="AA2" s="4"/>
      <c r="AY2" t="s">
        <v>102</v>
      </c>
    </row>
    <row r="3" spans="1:52" ht="12" customHeight="1" thickBot="1">
      <c r="A3" s="580" t="s">
        <v>3</v>
      </c>
      <c r="B3" s="581"/>
      <c r="C3" s="564" t="s">
        <v>211</v>
      </c>
      <c r="D3" s="565"/>
      <c r="E3" s="565"/>
      <c r="F3" s="565"/>
      <c r="G3" s="566"/>
      <c r="H3" s="227" t="s">
        <v>4</v>
      </c>
      <c r="I3" s="228"/>
      <c r="J3" s="189"/>
      <c r="K3" s="189"/>
      <c r="L3" s="212"/>
      <c r="M3" s="229" t="s">
        <v>98</v>
      </c>
      <c r="N3" s="230"/>
      <c r="O3" s="75"/>
      <c r="P3" s="75"/>
      <c r="Q3" s="231" t="s">
        <v>5</v>
      </c>
      <c r="R3" s="167"/>
      <c r="S3" s="167"/>
      <c r="T3" s="15"/>
      <c r="U3" s="15"/>
      <c r="V3" s="15"/>
      <c r="W3" s="15"/>
      <c r="X3" s="232"/>
      <c r="Y3" s="232"/>
      <c r="Z3" s="232"/>
      <c r="AA3" s="15"/>
      <c r="AB3" s="233"/>
      <c r="AC3" s="234"/>
      <c r="AY3" t="s">
        <v>103</v>
      </c>
      <c r="AZ3" s="311"/>
    </row>
    <row r="4" spans="1:52" ht="12" customHeight="1" thickBot="1">
      <c r="A4" s="582"/>
      <c r="B4" s="583"/>
      <c r="C4" s="538"/>
      <c r="D4" s="538"/>
      <c r="E4" s="538"/>
      <c r="F4" s="538"/>
      <c r="G4" s="567"/>
      <c r="H4" s="31"/>
      <c r="I4" s="32"/>
      <c r="J4" s="32" t="s">
        <v>6</v>
      </c>
      <c r="K4" s="33"/>
      <c r="L4" s="94" t="s">
        <v>7</v>
      </c>
      <c r="M4" s="548"/>
      <c r="N4" s="549"/>
      <c r="O4" s="549"/>
      <c r="P4" s="550"/>
      <c r="Q4" s="195" t="s">
        <v>8</v>
      </c>
      <c r="R4" s="78"/>
      <c r="S4" s="78"/>
      <c r="T4" s="78"/>
      <c r="U4" s="78"/>
      <c r="V4" s="77" t="s">
        <v>9</v>
      </c>
      <c r="W4" s="78"/>
      <c r="X4" s="78"/>
      <c r="Y4" s="78"/>
      <c r="Z4" s="78"/>
      <c r="AA4" s="172"/>
      <c r="AB4" s="172"/>
      <c r="AC4" s="242"/>
      <c r="AY4" t="s">
        <v>104</v>
      </c>
      <c r="AZ4" s="311"/>
    </row>
    <row r="5" spans="1:52" ht="12" customHeight="1">
      <c r="A5" s="584" t="s">
        <v>10</v>
      </c>
      <c r="B5" s="585"/>
      <c r="C5" s="568" t="s">
        <v>211</v>
      </c>
      <c r="D5" s="484"/>
      <c r="E5" s="484"/>
      <c r="F5" s="484"/>
      <c r="G5" s="569"/>
      <c r="H5" s="96" t="s">
        <v>62</v>
      </c>
      <c r="I5" s="530"/>
      <c r="J5" s="530"/>
      <c r="K5" s="530"/>
      <c r="L5" s="531"/>
      <c r="M5" s="551"/>
      <c r="N5" s="552"/>
      <c r="O5" s="552"/>
      <c r="P5" s="553"/>
      <c r="Q5" s="196"/>
      <c r="R5" s="542"/>
      <c r="S5" s="543"/>
      <c r="T5" s="542"/>
      <c r="U5" s="476"/>
      <c r="V5" s="97"/>
      <c r="W5" s="560" t="s">
        <v>121</v>
      </c>
      <c r="X5" s="561"/>
      <c r="Y5" s="560" t="s">
        <v>122</v>
      </c>
      <c r="Z5" s="561"/>
      <c r="AA5" s="557" t="s">
        <v>11</v>
      </c>
      <c r="AB5" s="558"/>
      <c r="AC5" s="559"/>
      <c r="AY5" t="s">
        <v>105</v>
      </c>
      <c r="AZ5" s="311"/>
    </row>
    <row r="6" spans="1:52" ht="12.6" customHeight="1">
      <c r="A6" s="582"/>
      <c r="B6" s="583"/>
      <c r="C6" s="538"/>
      <c r="D6" s="538"/>
      <c r="E6" s="538"/>
      <c r="F6" s="538"/>
      <c r="G6" s="567"/>
      <c r="H6" s="96" t="s">
        <v>63</v>
      </c>
      <c r="I6" s="530"/>
      <c r="J6" s="530"/>
      <c r="K6" s="530"/>
      <c r="L6" s="531"/>
      <c r="M6" s="551"/>
      <c r="N6" s="552"/>
      <c r="O6" s="552"/>
      <c r="P6" s="553"/>
      <c r="Q6" s="197" t="s">
        <v>12</v>
      </c>
      <c r="R6" s="544"/>
      <c r="S6" s="545"/>
      <c r="T6" s="544"/>
      <c r="U6" s="477"/>
      <c r="V6" s="562" t="s">
        <v>12</v>
      </c>
      <c r="W6" s="532"/>
      <c r="X6" s="533"/>
      <c r="Y6" s="536"/>
      <c r="Z6" s="484"/>
      <c r="AA6" s="173"/>
      <c r="AC6" s="98"/>
      <c r="AY6" t="s">
        <v>106</v>
      </c>
      <c r="AZ6" s="311"/>
    </row>
    <row r="7" spans="1:52" ht="12" customHeight="1">
      <c r="A7" s="584" t="s">
        <v>14</v>
      </c>
      <c r="B7" s="585"/>
      <c r="C7" s="568"/>
      <c r="D7" s="484"/>
      <c r="E7" s="484"/>
      <c r="F7" s="484"/>
      <c r="G7" s="569"/>
      <c r="H7" s="42" t="s">
        <v>15</v>
      </c>
      <c r="I7" s="526"/>
      <c r="J7" s="526"/>
      <c r="K7" s="526"/>
      <c r="L7" s="527"/>
      <c r="M7" s="551"/>
      <c r="N7" s="552"/>
      <c r="O7" s="552"/>
      <c r="P7" s="553"/>
      <c r="Q7" s="198"/>
      <c r="R7" s="546"/>
      <c r="S7" s="547"/>
      <c r="T7" s="546"/>
      <c r="U7" s="475"/>
      <c r="V7" s="563"/>
      <c r="W7" s="534"/>
      <c r="X7" s="535"/>
      <c r="Y7" s="537"/>
      <c r="Z7" s="538"/>
      <c r="AA7" s="125" t="s">
        <v>13</v>
      </c>
      <c r="AC7" s="99" t="s">
        <v>18</v>
      </c>
      <c r="AD7" s="76"/>
      <c r="AY7" t="s">
        <v>107</v>
      </c>
      <c r="AZ7" s="311"/>
    </row>
    <row r="8" spans="1:52" ht="11.25" customHeight="1" thickBot="1">
      <c r="A8" s="582"/>
      <c r="B8" s="583"/>
      <c r="C8" s="538"/>
      <c r="D8" s="538"/>
      <c r="E8" s="538"/>
      <c r="F8" s="538"/>
      <c r="G8" s="567"/>
      <c r="H8" s="27"/>
      <c r="I8" s="528"/>
      <c r="J8" s="528"/>
      <c r="K8" s="528"/>
      <c r="L8" s="529"/>
      <c r="M8" s="554"/>
      <c r="N8" s="555"/>
      <c r="O8" s="555"/>
      <c r="P8" s="556"/>
      <c r="Q8" s="199" t="s">
        <v>17</v>
      </c>
      <c r="R8" s="466"/>
      <c r="S8" s="467"/>
      <c r="T8" s="466"/>
      <c r="U8" s="468"/>
      <c r="V8" s="72" t="s">
        <v>17</v>
      </c>
      <c r="W8" s="539"/>
      <c r="X8" s="540"/>
      <c r="Y8" s="466"/>
      <c r="Z8" s="541"/>
      <c r="AA8" s="126" t="str">
        <f>IF(AND(AB14=0,AB15&lt;&gt;0),"X","")</f>
        <v/>
      </c>
      <c r="AB8" s="174"/>
      <c r="AC8" s="100" t="str">
        <f>IF(AB14=0,"","X")</f>
        <v/>
      </c>
      <c r="AY8" t="s">
        <v>108</v>
      </c>
      <c r="AZ8" s="311"/>
    </row>
    <row r="9" spans="1:52" ht="12" customHeight="1">
      <c r="A9" s="120" t="s">
        <v>19</v>
      </c>
      <c r="B9" s="27"/>
      <c r="G9" s="3"/>
      <c r="H9" s="588" t="s">
        <v>16</v>
      </c>
      <c r="I9" s="592"/>
      <c r="J9" s="189" t="s">
        <v>99</v>
      </c>
      <c r="K9" s="189"/>
      <c r="L9" s="189"/>
      <c r="M9" s="189"/>
      <c r="N9" s="189"/>
      <c r="O9" s="189"/>
      <c r="P9" s="190"/>
      <c r="Q9" s="469" t="s">
        <v>20</v>
      </c>
      <c r="R9" s="470"/>
      <c r="S9" s="473"/>
      <c r="T9" s="474"/>
      <c r="U9" s="474"/>
      <c r="V9" s="617" t="s">
        <v>159</v>
      </c>
      <c r="W9" s="618"/>
      <c r="X9" s="618"/>
      <c r="Y9" s="618"/>
      <c r="Z9" s="618"/>
      <c r="AA9" s="619"/>
      <c r="AB9" s="615" t="s">
        <v>158</v>
      </c>
      <c r="AC9" s="613" t="s">
        <v>157</v>
      </c>
      <c r="AY9" t="s">
        <v>109</v>
      </c>
      <c r="AZ9" s="311"/>
    </row>
    <row r="10" spans="1:52" ht="12" customHeight="1">
      <c r="A10" s="121"/>
      <c r="B10" s="246" t="s">
        <v>169</v>
      </c>
      <c r="C10" s="28"/>
      <c r="D10" s="28"/>
      <c r="E10" s="591" t="s">
        <v>52</v>
      </c>
      <c r="F10" s="591"/>
      <c r="G10" s="477"/>
      <c r="H10" s="589"/>
      <c r="I10" s="593"/>
      <c r="J10" s="191"/>
      <c r="K10" s="191"/>
      <c r="L10" s="191"/>
      <c r="M10" s="191"/>
      <c r="N10" s="191"/>
      <c r="O10" s="191"/>
      <c r="P10" s="192"/>
      <c r="Q10" s="471"/>
      <c r="R10" s="472"/>
      <c r="S10" s="475"/>
      <c r="T10" s="475"/>
      <c r="U10" s="475"/>
      <c r="V10" s="620"/>
      <c r="W10" s="621"/>
      <c r="X10" s="621"/>
      <c r="Y10" s="621"/>
      <c r="Z10" s="621"/>
      <c r="AA10" s="622"/>
      <c r="AB10" s="616"/>
      <c r="AC10" s="614"/>
      <c r="AY10" s="95" t="s">
        <v>111</v>
      </c>
      <c r="AZ10" s="311"/>
    </row>
    <row r="11" spans="1:52" ht="12" customHeight="1">
      <c r="A11" s="121"/>
      <c r="B11" s="462" t="s">
        <v>170</v>
      </c>
      <c r="C11" s="462"/>
      <c r="D11"/>
      <c r="E11" s="600" t="s">
        <v>53</v>
      </c>
      <c r="F11" s="600"/>
      <c r="G11" s="601"/>
      <c r="H11" s="589"/>
      <c r="I11" s="593"/>
      <c r="J11" s="191"/>
      <c r="K11" s="191"/>
      <c r="L11" s="191"/>
      <c r="M11" s="191"/>
      <c r="N11" s="191"/>
      <c r="O11" s="191"/>
      <c r="P11" s="192"/>
      <c r="Q11" s="483" t="s">
        <v>65</v>
      </c>
      <c r="R11" s="484"/>
      <c r="S11" s="476"/>
      <c r="T11" s="476"/>
      <c r="U11" s="476"/>
      <c r="V11" s="203" t="s">
        <v>146</v>
      </c>
      <c r="W11" s="73"/>
      <c r="X11" s="623" t="s">
        <v>21</v>
      </c>
      <c r="Y11" s="623"/>
      <c r="Z11" s="623"/>
      <c r="AA11" s="624"/>
      <c r="AB11" s="243">
        <f>COUNTIF('IDS Page 1'!$AN$27:$AW$97,"OK")+IFERROR(COUNTIF('IDS Additional Data Sheet'!$AP$6:$AY$47,"OK"),0)</f>
        <v>0</v>
      </c>
      <c r="AC11" s="249" t="str">
        <f>IF(($AB$12+$AB$11)=0,"",AB11/($AB$12+$AB$11))</f>
        <v/>
      </c>
      <c r="AY11" s="95" t="s">
        <v>112</v>
      </c>
      <c r="AZ11" s="311"/>
    </row>
    <row r="12" spans="1:52" ht="12" customHeight="1" thickBot="1">
      <c r="A12" s="121"/>
      <c r="B12" s="29"/>
      <c r="C12" s="28"/>
      <c r="D12" s="28"/>
      <c r="E12" s="28"/>
      <c r="F12" s="28"/>
      <c r="G12" s="2"/>
      <c r="H12" s="590"/>
      <c r="I12" s="594"/>
      <c r="J12" s="193"/>
      <c r="K12" s="193"/>
      <c r="L12" s="193"/>
      <c r="M12" s="193"/>
      <c r="N12" s="193"/>
      <c r="O12" s="193"/>
      <c r="P12" s="194"/>
      <c r="Q12" s="485"/>
      <c r="R12" s="485"/>
      <c r="S12" s="477"/>
      <c r="T12" s="477"/>
      <c r="U12" s="477"/>
      <c r="V12" s="203" t="s">
        <v>207</v>
      </c>
      <c r="W12" s="73"/>
      <c r="X12" s="623" t="s">
        <v>208</v>
      </c>
      <c r="Y12" s="623"/>
      <c r="Z12" s="623"/>
      <c r="AA12" s="624"/>
      <c r="AB12" s="243">
        <f>COUNTIF('IDS Page 1'!$AN$27:$AW$97,"NG")+IFERROR(COUNTIF('IDS Additional Data Sheet'!$AP$6:$AY$47,"NG"),0)</f>
        <v>0</v>
      </c>
      <c r="AC12" s="249" t="str">
        <f>IF(($AB$12+$AB$11)=0,"",AB12/($AB$12+$AB$11))</f>
        <v/>
      </c>
      <c r="AD12" s="36"/>
      <c r="AH12" s="88"/>
      <c r="AY12" s="95" t="s">
        <v>113</v>
      </c>
      <c r="AZ12" s="311"/>
    </row>
    <row r="13" spans="1:52" ht="12" customHeight="1" thickBot="1">
      <c r="A13" s="595" t="s">
        <v>22</v>
      </c>
      <c r="B13" s="596"/>
      <c r="C13" s="596"/>
      <c r="D13" s="596"/>
      <c r="E13" s="596"/>
      <c r="F13" s="596"/>
      <c r="G13" s="596"/>
      <c r="H13" s="528"/>
      <c r="I13" s="528"/>
      <c r="J13" s="528"/>
      <c r="K13" s="528"/>
      <c r="L13" s="528"/>
      <c r="M13" s="528"/>
      <c r="N13" s="528"/>
      <c r="O13" s="528"/>
      <c r="P13" s="529"/>
      <c r="Q13" s="486" t="s">
        <v>23</v>
      </c>
      <c r="R13" s="487"/>
      <c r="S13" s="490"/>
      <c r="T13" s="491"/>
      <c r="U13" s="491"/>
      <c r="V13" s="79" t="s">
        <v>60</v>
      </c>
      <c r="W13" s="73"/>
      <c r="X13" s="609" t="s">
        <v>21</v>
      </c>
      <c r="Y13" s="609"/>
      <c r="Z13" s="609"/>
      <c r="AA13" s="610"/>
      <c r="AB13" s="243">
        <f>COUNTIF('IDS Page 1'!$AD$27:$AM$97,"OK")+IFERROR(COUNTIF('IDS Additional Data Sheet'!$AE$6:$AN$47,"OK"),0)</f>
        <v>0</v>
      </c>
      <c r="AC13" s="249" t="str">
        <f>IF($AB$15=0,"",(AB13/$AB$15)*100)</f>
        <v/>
      </c>
      <c r="AY13" s="95" t="s">
        <v>114</v>
      </c>
      <c r="AZ13" s="311"/>
    </row>
    <row r="14" spans="1:52" ht="12" customHeight="1" thickBot="1">
      <c r="A14" s="235" t="s">
        <v>25</v>
      </c>
      <c r="B14" s="24" t="s">
        <v>17</v>
      </c>
      <c r="C14" s="21" t="s">
        <v>26</v>
      </c>
      <c r="D14" s="22"/>
      <c r="E14" s="23" t="s">
        <v>27</v>
      </c>
      <c r="F14" s="23"/>
      <c r="G14" s="23"/>
      <c r="H14" s="23"/>
      <c r="I14" s="23"/>
      <c r="J14" s="23"/>
      <c r="K14" s="24" t="s">
        <v>8</v>
      </c>
      <c r="L14" s="25" t="s">
        <v>8</v>
      </c>
      <c r="M14" s="26" t="s">
        <v>9</v>
      </c>
      <c r="N14" s="91" t="s">
        <v>9</v>
      </c>
      <c r="O14" s="5"/>
      <c r="P14" s="5"/>
      <c r="Q14" s="488" t="s">
        <v>110</v>
      </c>
      <c r="R14" s="489"/>
      <c r="S14" s="492"/>
      <c r="T14" s="493"/>
      <c r="U14" s="493"/>
      <c r="V14" s="285" t="s">
        <v>61</v>
      </c>
      <c r="W14" s="264"/>
      <c r="X14" s="611" t="s">
        <v>24</v>
      </c>
      <c r="Y14" s="611"/>
      <c r="Z14" s="611"/>
      <c r="AA14" s="612"/>
      <c r="AB14" s="286">
        <f>COUNTIF('IDS Page 1'!$AD$27:$AM$97,"NG")+IFERROR(COUNTIF('IDS Additional Data Sheet'!$AE$6:$AN$47,"NG"),0)</f>
        <v>0</v>
      </c>
      <c r="AC14" s="287" t="str">
        <f>IF($AB$15=0,"",(AB14/$AB$15)*100)</f>
        <v/>
      </c>
      <c r="AZ14" s="311"/>
    </row>
    <row r="15" spans="1:52" ht="12" customHeight="1">
      <c r="A15" s="122"/>
      <c r="B15" s="39"/>
      <c r="C15" s="500"/>
      <c r="D15" s="576"/>
      <c r="E15" s="500"/>
      <c r="F15" s="574"/>
      <c r="G15" s="575"/>
      <c r="H15" s="575"/>
      <c r="I15" s="575"/>
      <c r="J15" s="576"/>
      <c r="K15" s="69"/>
      <c r="L15" s="102"/>
      <c r="M15" s="103"/>
      <c r="N15" s="597"/>
      <c r="O15" s="598"/>
      <c r="P15" s="599"/>
      <c r="Q15" s="7" t="s">
        <v>28</v>
      </c>
      <c r="S15" s="59" t="s">
        <v>29</v>
      </c>
      <c r="T15" s="36" t="s">
        <v>30</v>
      </c>
      <c r="U15" s="36"/>
      <c r="V15" s="606" t="s">
        <v>210</v>
      </c>
      <c r="W15" s="607"/>
      <c r="X15" s="607"/>
      <c r="Y15" s="607"/>
      <c r="Z15" s="607"/>
      <c r="AA15" s="608"/>
      <c r="AB15" s="602">
        <f>SUM(AB13:AB14)</f>
        <v>0</v>
      </c>
      <c r="AC15" s="604" t="str">
        <f>IF($AB$15=0,"",(AB15/$AB$15)*100)</f>
        <v/>
      </c>
      <c r="AZ15" s="311"/>
    </row>
    <row r="16" spans="1:52" ht="12" customHeight="1" thickBot="1">
      <c r="A16" s="122"/>
      <c r="B16" s="39"/>
      <c r="C16" s="500"/>
      <c r="D16" s="576"/>
      <c r="E16" s="500"/>
      <c r="F16" s="574"/>
      <c r="G16" s="575"/>
      <c r="H16" s="575"/>
      <c r="I16" s="575"/>
      <c r="J16" s="576"/>
      <c r="K16" s="69"/>
      <c r="L16" s="102"/>
      <c r="M16" s="103"/>
      <c r="N16" s="498"/>
      <c r="O16" s="499"/>
      <c r="P16" s="513"/>
      <c r="S16" s="6"/>
      <c r="V16" s="606"/>
      <c r="W16" s="607"/>
      <c r="X16" s="607"/>
      <c r="Y16" s="607"/>
      <c r="Z16" s="607"/>
      <c r="AA16" s="607"/>
      <c r="AB16" s="603"/>
      <c r="AC16" s="605"/>
      <c r="AZ16" s="311"/>
    </row>
    <row r="17" spans="1:65" ht="12" customHeight="1" thickBot="1">
      <c r="A17" s="122"/>
      <c r="B17" s="39"/>
      <c r="C17" s="103"/>
      <c r="D17" s="106"/>
      <c r="E17" s="103"/>
      <c r="F17" s="104"/>
      <c r="G17" s="105"/>
      <c r="H17" s="105"/>
      <c r="I17" s="105"/>
      <c r="J17" s="106"/>
      <c r="K17" s="69"/>
      <c r="L17" s="102"/>
      <c r="M17" s="103"/>
      <c r="N17" s="498"/>
      <c r="O17" s="499"/>
      <c r="P17" s="513"/>
      <c r="Q17" s="478" t="s">
        <v>56</v>
      </c>
      <c r="R17" s="479"/>
      <c r="S17" s="480"/>
      <c r="T17" s="481"/>
      <c r="U17" s="482"/>
      <c r="V17" s="265" t="s">
        <v>54</v>
      </c>
      <c r="W17" s="200"/>
      <c r="X17" s="480"/>
      <c r="Y17" s="481"/>
      <c r="Z17" s="481"/>
      <c r="AA17" s="481"/>
      <c r="AB17" s="481"/>
      <c r="AC17" s="482"/>
      <c r="AZ17" s="311"/>
    </row>
    <row r="18" spans="1:65" ht="12" customHeight="1" thickBot="1">
      <c r="A18" s="122"/>
      <c r="B18" s="39"/>
      <c r="C18" s="103"/>
      <c r="D18" s="106"/>
      <c r="E18" s="103"/>
      <c r="F18" s="104"/>
      <c r="G18" s="105"/>
      <c r="H18" s="105"/>
      <c r="I18" s="105"/>
      <c r="J18" s="106"/>
      <c r="K18" s="69"/>
      <c r="L18" s="102"/>
      <c r="M18" s="103"/>
      <c r="N18" s="498"/>
      <c r="O18" s="499"/>
      <c r="P18" s="513"/>
      <c r="Q18" s="494" t="s">
        <v>147</v>
      </c>
      <c r="R18" s="495"/>
      <c r="S18" s="507"/>
      <c r="T18" s="508"/>
      <c r="U18" s="509"/>
      <c r="V18" s="501" t="s">
        <v>55</v>
      </c>
      <c r="W18" s="502"/>
      <c r="X18" s="503"/>
      <c r="Y18" s="504"/>
      <c r="Z18" s="201" t="s">
        <v>57</v>
      </c>
      <c r="AA18" s="520"/>
      <c r="AB18" s="521"/>
      <c r="AC18" s="522"/>
      <c r="AZ18" s="311"/>
    </row>
    <row r="19" spans="1:65" ht="12" customHeight="1" thickBot="1">
      <c r="A19" s="122"/>
      <c r="B19" s="39"/>
      <c r="C19" s="103"/>
      <c r="D19" s="106"/>
      <c r="E19" s="103"/>
      <c r="F19" s="104"/>
      <c r="G19" s="105"/>
      <c r="H19" s="105"/>
      <c r="I19" s="105"/>
      <c r="J19" s="106"/>
      <c r="K19" s="69"/>
      <c r="L19" s="102"/>
      <c r="M19" s="103"/>
      <c r="N19" s="498"/>
      <c r="O19" s="499"/>
      <c r="P19" s="513"/>
      <c r="Q19" s="496"/>
      <c r="R19" s="497"/>
      <c r="S19" s="510"/>
      <c r="T19" s="511"/>
      <c r="U19" s="512"/>
      <c r="V19" s="501" t="s">
        <v>58</v>
      </c>
      <c r="W19" s="502"/>
      <c r="X19" s="480"/>
      <c r="Y19" s="482"/>
      <c r="Z19" s="202" t="s">
        <v>66</v>
      </c>
      <c r="AA19" s="523"/>
      <c r="AB19" s="524"/>
      <c r="AC19" s="525"/>
      <c r="AZ19" s="311"/>
    </row>
    <row r="20" spans="1:65" ht="12" customHeight="1" thickBot="1">
      <c r="A20" s="122"/>
      <c r="B20" s="39"/>
      <c r="C20" s="103"/>
      <c r="D20" s="106"/>
      <c r="E20" s="103"/>
      <c r="F20" s="104"/>
      <c r="G20" s="105"/>
      <c r="H20" s="105"/>
      <c r="I20" s="105"/>
      <c r="J20" s="106"/>
      <c r="K20" s="69"/>
      <c r="L20" s="102"/>
      <c r="M20" s="103"/>
      <c r="N20" s="498"/>
      <c r="O20" s="499"/>
      <c r="P20" s="513"/>
      <c r="Q20" s="505" t="s">
        <v>67</v>
      </c>
      <c r="R20" s="506"/>
      <c r="S20" s="480"/>
      <c r="T20" s="481"/>
      <c r="U20" s="481"/>
      <c r="V20" s="481"/>
      <c r="W20" s="481"/>
      <c r="X20" s="481"/>
      <c r="Y20" s="481"/>
      <c r="Z20" s="481"/>
      <c r="AA20" s="481"/>
      <c r="AB20" s="481"/>
      <c r="AC20" s="482"/>
      <c r="AZ20" s="311"/>
    </row>
    <row r="21" spans="1:65" ht="12" customHeight="1">
      <c r="A21" s="122"/>
      <c r="B21" s="37"/>
      <c r="C21" s="500"/>
      <c r="D21" s="576"/>
      <c r="E21" s="500"/>
      <c r="F21" s="574"/>
      <c r="G21" s="575"/>
      <c r="H21" s="575"/>
      <c r="I21" s="575"/>
      <c r="J21" s="576"/>
      <c r="K21" s="69"/>
      <c r="L21" s="102"/>
      <c r="M21" s="103"/>
      <c r="N21" s="498"/>
      <c r="O21" s="499"/>
      <c r="P21" s="500"/>
      <c r="Q21" s="210" t="s">
        <v>151</v>
      </c>
      <c r="R21" s="211"/>
      <c r="S21" s="212"/>
      <c r="T21" s="211" t="s">
        <v>149</v>
      </c>
      <c r="U21" s="514"/>
      <c r="V21" s="514"/>
      <c r="W21" s="514"/>
      <c r="X21" s="514"/>
      <c r="Y21" s="514"/>
      <c r="Z21" s="514"/>
      <c r="AA21" s="514"/>
      <c r="AB21" s="514"/>
      <c r="AC21" s="515"/>
      <c r="AZ21" s="311"/>
    </row>
    <row r="22" spans="1:65" ht="12" customHeight="1">
      <c r="A22" s="122"/>
      <c r="B22" s="37"/>
      <c r="C22" s="500"/>
      <c r="D22" s="576"/>
      <c r="E22" s="500"/>
      <c r="F22" s="574"/>
      <c r="G22" s="575"/>
      <c r="H22" s="575"/>
      <c r="I22" s="575"/>
      <c r="J22" s="576"/>
      <c r="K22" s="69"/>
      <c r="L22" s="102"/>
      <c r="M22" s="103"/>
      <c r="N22" s="498"/>
      <c r="O22" s="499"/>
      <c r="P22" s="500"/>
      <c r="Q22" s="219" t="s">
        <v>150</v>
      </c>
      <c r="R22" s="218" t="s">
        <v>30</v>
      </c>
      <c r="S22" s="214"/>
      <c r="T22" s="213"/>
      <c r="U22" s="516"/>
      <c r="V22" s="516"/>
      <c r="W22" s="516"/>
      <c r="X22" s="516"/>
      <c r="Y22" s="516"/>
      <c r="Z22" s="516"/>
      <c r="AA22" s="516"/>
      <c r="AB22" s="516"/>
      <c r="AC22" s="517"/>
      <c r="AD22" s="86"/>
      <c r="AZ22" s="311"/>
    </row>
    <row r="23" spans="1:65" ht="12" customHeight="1" thickBot="1">
      <c r="A23" s="122"/>
      <c r="B23" s="40"/>
      <c r="C23" s="500"/>
      <c r="D23" s="576"/>
      <c r="E23" s="500"/>
      <c r="F23" s="574"/>
      <c r="G23" s="575"/>
      <c r="H23" s="575"/>
      <c r="I23" s="575"/>
      <c r="J23" s="576"/>
      <c r="K23" s="70"/>
      <c r="L23" s="70"/>
      <c r="M23" s="104"/>
      <c r="N23" s="498"/>
      <c r="O23" s="499"/>
      <c r="P23" s="500"/>
      <c r="Q23" s="215"/>
      <c r="R23" s="216"/>
      <c r="S23" s="217"/>
      <c r="T23" s="216"/>
      <c r="U23" s="518"/>
      <c r="V23" s="518"/>
      <c r="W23" s="518"/>
      <c r="X23" s="518"/>
      <c r="Y23" s="518"/>
      <c r="Z23" s="518"/>
      <c r="AA23" s="518"/>
      <c r="AB23" s="518"/>
      <c r="AC23" s="519"/>
      <c r="AZ23" s="311"/>
    </row>
    <row r="24" spans="1:65" ht="12" customHeight="1" thickBot="1">
      <c r="A24" s="123" t="s">
        <v>32</v>
      </c>
      <c r="B24" s="56"/>
      <c r="C24" s="500"/>
      <c r="D24" s="576"/>
      <c r="E24" s="34" t="s">
        <v>33</v>
      </c>
      <c r="F24" s="34"/>
      <c r="G24" s="34"/>
      <c r="H24" s="34"/>
      <c r="I24" s="34"/>
      <c r="J24" s="35"/>
      <c r="K24" s="71"/>
      <c r="L24" s="57"/>
      <c r="M24" s="90"/>
      <c r="N24" s="577"/>
      <c r="O24" s="578"/>
      <c r="P24" s="579"/>
      <c r="Q24" s="175" t="s">
        <v>34</v>
      </c>
      <c r="R24" s="176"/>
      <c r="S24" s="177"/>
      <c r="T24" s="177"/>
      <c r="U24" s="177"/>
      <c r="V24" s="177"/>
      <c r="W24" s="178"/>
      <c r="X24" s="179"/>
      <c r="Y24" s="180"/>
      <c r="Z24" s="180"/>
      <c r="AA24" s="34"/>
      <c r="AB24" s="34"/>
      <c r="AC24" s="181"/>
      <c r="AD24" s="87"/>
      <c r="AZ24" s="311"/>
    </row>
    <row r="25" spans="1:65" ht="41.45" customHeight="1" thickBot="1">
      <c r="A25" s="253" t="s">
        <v>35</v>
      </c>
      <c r="B25" s="333" t="s">
        <v>36</v>
      </c>
      <c r="C25" s="331"/>
      <c r="D25" s="331"/>
      <c r="E25" s="332"/>
      <c r="F25" s="257" t="s">
        <v>152</v>
      </c>
      <c r="G25" s="258" t="s">
        <v>37</v>
      </c>
      <c r="H25" s="258" t="s">
        <v>38</v>
      </c>
      <c r="I25" s="256"/>
      <c r="J25" s="258" t="s">
        <v>39</v>
      </c>
      <c r="K25" s="256"/>
      <c r="L25" s="259" t="s">
        <v>40</v>
      </c>
      <c r="M25" s="260"/>
      <c r="N25" s="258"/>
      <c r="O25" s="261" t="s">
        <v>41</v>
      </c>
      <c r="P25" s="258" t="s">
        <v>115</v>
      </c>
      <c r="Q25" s="261">
        <v>1</v>
      </c>
      <c r="R25" s="262">
        <v>2</v>
      </c>
      <c r="S25" s="262">
        <v>3</v>
      </c>
      <c r="T25" s="262">
        <v>4</v>
      </c>
      <c r="U25" s="262">
        <v>5</v>
      </c>
      <c r="V25" s="262">
        <v>6</v>
      </c>
      <c r="W25" s="262">
        <v>7</v>
      </c>
      <c r="X25" s="262">
        <v>8</v>
      </c>
      <c r="Y25" s="262">
        <v>9</v>
      </c>
      <c r="Z25" s="262">
        <v>10</v>
      </c>
      <c r="AA25" s="262" t="s">
        <v>42</v>
      </c>
      <c r="AB25" s="262" t="s">
        <v>43</v>
      </c>
      <c r="AC25" s="315" t="s">
        <v>120</v>
      </c>
      <c r="AD25" s="263"/>
      <c r="AE25" s="252"/>
      <c r="AF25" s="252"/>
      <c r="AG25" s="252"/>
      <c r="AH25" s="252"/>
      <c r="AI25" s="252"/>
      <c r="AJ25" s="252"/>
      <c r="AK25" s="252"/>
      <c r="AL25" s="252"/>
      <c r="AM25" s="252"/>
      <c r="AN25" s="252"/>
      <c r="AO25" s="252"/>
      <c r="AP25" s="252"/>
      <c r="AQ25" s="252"/>
      <c r="AR25" s="252"/>
      <c r="AS25" s="252"/>
      <c r="AT25" s="252"/>
      <c r="AU25" s="252"/>
      <c r="AV25" s="252"/>
      <c r="AW25" s="283"/>
      <c r="AZ25" s="311"/>
    </row>
    <row r="26" spans="1:65" ht="41.45" hidden="1" customHeight="1" thickBot="1">
      <c r="A26" s="410" t="s">
        <v>35</v>
      </c>
      <c r="B26" s="337" t="s">
        <v>172</v>
      </c>
      <c r="C26" s="338" t="s">
        <v>70</v>
      </c>
      <c r="D26" s="338" t="s">
        <v>71</v>
      </c>
      <c r="E26" s="339" t="s">
        <v>72</v>
      </c>
      <c r="F26" s="257" t="s">
        <v>152</v>
      </c>
      <c r="G26" s="340" t="s">
        <v>37</v>
      </c>
      <c r="H26" s="340" t="s">
        <v>38</v>
      </c>
      <c r="I26" s="341" t="s">
        <v>74</v>
      </c>
      <c r="J26" s="340" t="s">
        <v>39</v>
      </c>
      <c r="K26" s="341" t="s">
        <v>75</v>
      </c>
      <c r="L26" s="342" t="s">
        <v>173</v>
      </c>
      <c r="M26" s="343" t="s">
        <v>174</v>
      </c>
      <c r="N26" s="340" t="s">
        <v>175</v>
      </c>
      <c r="O26" s="344" t="s">
        <v>176</v>
      </c>
      <c r="P26" s="340" t="s">
        <v>115</v>
      </c>
      <c r="Q26" s="344" t="s">
        <v>177</v>
      </c>
      <c r="R26" s="345" t="s">
        <v>178</v>
      </c>
      <c r="S26" s="345" t="s">
        <v>179</v>
      </c>
      <c r="T26" s="345" t="s">
        <v>180</v>
      </c>
      <c r="U26" s="345" t="s">
        <v>181</v>
      </c>
      <c r="V26" s="345" t="s">
        <v>182</v>
      </c>
      <c r="W26" s="345" t="s">
        <v>183</v>
      </c>
      <c r="X26" s="345" t="s">
        <v>184</v>
      </c>
      <c r="Y26" s="345" t="s">
        <v>185</v>
      </c>
      <c r="Z26" s="345" t="s">
        <v>186</v>
      </c>
      <c r="AA26" s="345" t="s">
        <v>42</v>
      </c>
      <c r="AB26" s="345" t="s">
        <v>43</v>
      </c>
      <c r="AC26" s="345" t="s">
        <v>120</v>
      </c>
      <c r="AD26" s="346" t="s">
        <v>187</v>
      </c>
      <c r="AE26" s="346" t="s">
        <v>188</v>
      </c>
      <c r="AF26" s="346" t="s">
        <v>189</v>
      </c>
      <c r="AG26" s="346" t="s">
        <v>190</v>
      </c>
      <c r="AH26" s="346" t="s">
        <v>191</v>
      </c>
      <c r="AI26" s="346" t="s">
        <v>192</v>
      </c>
      <c r="AJ26" s="346" t="s">
        <v>193</v>
      </c>
      <c r="AK26" s="346" t="s">
        <v>194</v>
      </c>
      <c r="AL26" s="346" t="s">
        <v>195</v>
      </c>
      <c r="AM26" s="346" t="s">
        <v>196</v>
      </c>
      <c r="AN26" s="347" t="s">
        <v>197</v>
      </c>
      <c r="AO26" s="347" t="s">
        <v>198</v>
      </c>
      <c r="AP26" s="347" t="s">
        <v>199</v>
      </c>
      <c r="AQ26" s="347" t="s">
        <v>200</v>
      </c>
      <c r="AR26" s="347" t="s">
        <v>201</v>
      </c>
      <c r="AS26" s="347" t="s">
        <v>202</v>
      </c>
      <c r="AT26" s="347" t="s">
        <v>203</v>
      </c>
      <c r="AU26" s="347" t="s">
        <v>204</v>
      </c>
      <c r="AV26" s="347" t="s">
        <v>205</v>
      </c>
      <c r="AW26" s="348" t="s">
        <v>206</v>
      </c>
      <c r="AZ26" s="311"/>
    </row>
    <row r="27" spans="1:65" ht="15" customHeight="1">
      <c r="A27" s="349"/>
      <c r="B27" s="350"/>
      <c r="C27" s="351"/>
      <c r="D27" s="352"/>
      <c r="E27" s="353"/>
      <c r="F27" s="354"/>
      <c r="G27" s="355"/>
      <c r="H27" s="355"/>
      <c r="I27" s="353"/>
      <c r="J27" s="355"/>
      <c r="K27" s="356"/>
      <c r="L27" s="355"/>
      <c r="M27" s="357"/>
      <c r="N27" s="355"/>
      <c r="O27" s="355"/>
      <c r="P27" s="358"/>
      <c r="Q27" s="354"/>
      <c r="R27" s="359"/>
      <c r="S27" s="359"/>
      <c r="T27" s="359"/>
      <c r="U27" s="359"/>
      <c r="V27" s="359"/>
      <c r="W27" s="359"/>
      <c r="X27" s="359"/>
      <c r="Y27" s="359"/>
      <c r="Z27" s="359"/>
      <c r="AA27" s="360" t="str">
        <f t="shared" ref="AA27:AA66" si="0">IF(COUNTBLANK(Q27:Z27)=10,"",(AVERAGE(Q27:Z27)))</f>
        <v/>
      </c>
      <c r="AB27" s="360" t="str">
        <f t="shared" ref="AB27:AB66" si="1">IF(COUNTBLANK(Q27:Z27)=10,"",(MAX(Q27:Z27)-MIN(Q27:Z27)))</f>
        <v/>
      </c>
      <c r="AC27" s="359"/>
      <c r="AD27" s="361" t="str">
        <f t="shared" ref="AD27:AD66" si="2">IF(OR(Q27="OK",AND(Q27&lt;=$M27,Q27&gt;=$L27,Q27&lt;&gt;"")),"OK",IF(Q27="","","NG"))</f>
        <v/>
      </c>
      <c r="AE27" s="362" t="str">
        <f t="shared" ref="AE27:AE66" si="3">IF(OR(R27="OK",AND(R27&lt;=$M27,R27&gt;=$L27,R27&lt;&gt;"")),"OK",IF(R27="","","NG"))</f>
        <v/>
      </c>
      <c r="AF27" s="362" t="str">
        <f t="shared" ref="AF27:AF66" si="4">IF(OR(S27="OK",AND(S27&lt;=$M27,S27&gt;=$L27,S27&lt;&gt;"")),"OK",IF(S27="","","NG"))</f>
        <v/>
      </c>
      <c r="AG27" s="362" t="str">
        <f t="shared" ref="AG27:AG97" si="5">IF(OR(T27="OK",AND(T27&lt;=$M27,T27&gt;=$L27,T27&lt;&gt;"")),"OK",IF(T27="","","NG"))</f>
        <v/>
      </c>
      <c r="AH27" s="362" t="str">
        <f t="shared" ref="AH27:AH97" si="6">IF(OR(U27="OK",AND(U27&lt;=$M27,U27&gt;=$L27,U27&lt;&gt;"")),"OK",IF(U27="","","NG"))</f>
        <v/>
      </c>
      <c r="AI27" s="362" t="str">
        <f t="shared" ref="AI27:AI97" si="7">IF(OR(V27="OK",AND(V27&lt;=$M27,V27&gt;=$L27,V27&lt;&gt;"")),"OK",IF(V27="","","NG"))</f>
        <v/>
      </c>
      <c r="AJ27" s="362" t="str">
        <f t="shared" ref="AJ27:AJ97" si="8">IF(OR(W27="OK",AND(W27&lt;=$M27,W27&gt;=$L27,W27&lt;&gt;"")),"OK",IF(W27="","","NG"))</f>
        <v/>
      </c>
      <c r="AK27" s="362" t="str">
        <f t="shared" ref="AK27:AK97" si="9">IF(OR(X27="OK",AND(X27&lt;=$M27,X27&gt;=$L27,X27&lt;&gt;"")),"OK",IF(X27="","","NG"))</f>
        <v/>
      </c>
      <c r="AL27" s="362" t="str">
        <f t="shared" ref="AL27:AL97" si="10">IF(OR(Y27="OK",AND(Y27&lt;=$M27,Y27&gt;=$L27,Y27&lt;&gt;"")),"OK",IF(Y27="","","NG"))</f>
        <v/>
      </c>
      <c r="AM27" s="362" t="str">
        <f t="shared" ref="AM27:AM32" si="11">IF(OR(Z27="OK",AND(Z27&lt;=$M27,Z27&gt;=$L27,Z27&lt;&gt;"")),"OK",IF(Z27="","","NG"))</f>
        <v/>
      </c>
      <c r="AN27" s="362" t="str">
        <f t="shared" ref="AN27" si="12">IF(OR($F27="N/A",$F27=""),"",IF(OR(Q27="OK",AND(Q27&lt;=$M27,Q27&gt;=$L27,Q27&lt;&gt;"")),"OK",IF(Q27="","","NG")))</f>
        <v/>
      </c>
      <c r="AO27" s="362" t="str">
        <f t="shared" ref="AO27" si="13">IF(OR($F27="N/A",$F27=""),"",IF(OR(R27="OK",AND(R27&lt;=$M27,R27&gt;=$L27,R27&lt;&gt;"")),"OK",IF(R27="","","NG")))</f>
        <v/>
      </c>
      <c r="AP27" s="362" t="str">
        <f t="shared" ref="AP27" si="14">IF(OR($F27="N/A",$F27=""),"",IF(OR(S27="OK",AND(S27&lt;=$M27,S27&gt;=$L27,S27&lt;&gt;"")),"OK",IF(S27="","","NG")))</f>
        <v/>
      </c>
      <c r="AQ27" s="362" t="str">
        <f t="shared" ref="AQ27" si="15">IF(OR($F27="N/A",$F27=""),"",IF(OR(T27="OK",AND(T27&lt;=$M27,T27&gt;=$L27,T27&lt;&gt;"")),"OK",IF(T27="","","NG")))</f>
        <v/>
      </c>
      <c r="AR27" s="362" t="str">
        <f t="shared" ref="AR27" si="16">IF(OR($F27="N/A",$F27=""),"",IF(OR(U27="OK",AND(U27&lt;=$M27,U27&gt;=$L27,U27&lt;&gt;"")),"OK",IF(U27="","","NG")))</f>
        <v/>
      </c>
      <c r="AS27" s="362" t="str">
        <f t="shared" ref="AS27" si="17">IF(OR($F27="N/A",$F27=""),"",IF(OR(V27="OK",AND(V27&lt;=$M27,V27&gt;=$L27,V27&lt;&gt;"")),"OK",IF(V27="","","NG")))</f>
        <v/>
      </c>
      <c r="AT27" s="362" t="str">
        <f t="shared" ref="AT27" si="18">IF(OR($F27="N/A",$F27=""),"",IF(OR(W27="OK",AND(W27&lt;=$M27,W27&gt;=$L27,W27&lt;&gt;"")),"OK",IF(W27="","","NG")))</f>
        <v/>
      </c>
      <c r="AU27" s="362" t="str">
        <f t="shared" ref="AU27" si="19">IF(OR($F27="N/A",$F27=""),"",IF(OR(X27="OK",AND(X27&lt;=$M27,X27&gt;=$L27,X27&lt;&gt;"")),"OK",IF(X27="","","NG")))</f>
        <v/>
      </c>
      <c r="AV27" s="362" t="str">
        <f t="shared" ref="AV27" si="20">IF(OR($F27="N/A",$F27=""),"",IF(OR(Y27="OK",AND(Y27&lt;=$M27,Y27&gt;=$L27,Y27&lt;&gt;"")),"OK",IF(Y27="","","NG")))</f>
        <v/>
      </c>
      <c r="AW27" s="363" t="str">
        <f t="shared" ref="AW27" si="21">IF(OR($F27="N/A",$F27=""),"",IF(OR(Z27="OK",AND(Z27&lt;=$M27,Z27&gt;=$L27,Z27&lt;&gt;"")),"OK",IF(Z27="","","NG")))</f>
        <v/>
      </c>
      <c r="AX27" s="208"/>
      <c r="AY27" s="208"/>
      <c r="AZ27" s="313"/>
      <c r="BA27" s="208"/>
      <c r="BB27" s="208"/>
      <c r="BC27" s="208"/>
      <c r="BD27" s="208"/>
      <c r="BE27" s="208"/>
      <c r="BF27" s="208"/>
      <c r="BG27" s="208"/>
      <c r="BH27" s="208"/>
      <c r="BI27" s="208"/>
      <c r="BJ27" s="208"/>
      <c r="BK27" s="208"/>
      <c r="BL27" s="208"/>
      <c r="BM27" s="208"/>
    </row>
    <row r="28" spans="1:65" ht="15" customHeight="1">
      <c r="A28" s="364"/>
      <c r="B28" s="334"/>
      <c r="C28" s="365"/>
      <c r="D28" s="366"/>
      <c r="E28" s="367"/>
      <c r="F28" s="268"/>
      <c r="G28" s="267"/>
      <c r="H28" s="267"/>
      <c r="I28" s="367"/>
      <c r="J28" s="267"/>
      <c r="K28" s="368"/>
      <c r="L28" s="267"/>
      <c r="M28" s="269"/>
      <c r="N28" s="267"/>
      <c r="O28" s="267"/>
      <c r="P28" s="270"/>
      <c r="Q28" s="268"/>
      <c r="R28" s="271"/>
      <c r="S28" s="271"/>
      <c r="T28" s="271"/>
      <c r="U28" s="271"/>
      <c r="V28" s="271"/>
      <c r="W28" s="271"/>
      <c r="X28" s="271"/>
      <c r="Y28" s="271"/>
      <c r="Z28" s="271"/>
      <c r="AA28" s="272" t="str">
        <f t="shared" si="0"/>
        <v/>
      </c>
      <c r="AB28" s="272" t="str">
        <f t="shared" si="1"/>
        <v/>
      </c>
      <c r="AC28" s="271"/>
      <c r="AD28" s="273" t="str">
        <f t="shared" si="2"/>
        <v/>
      </c>
      <c r="AE28" s="274" t="str">
        <f t="shared" si="3"/>
        <v/>
      </c>
      <c r="AF28" s="274" t="str">
        <f t="shared" si="4"/>
        <v/>
      </c>
      <c r="AG28" s="274" t="str">
        <f t="shared" si="5"/>
        <v/>
      </c>
      <c r="AH28" s="274" t="str">
        <f t="shared" si="6"/>
        <v/>
      </c>
      <c r="AI28" s="274" t="str">
        <f t="shared" si="7"/>
        <v/>
      </c>
      <c r="AJ28" s="274" t="str">
        <f t="shared" si="8"/>
        <v/>
      </c>
      <c r="AK28" s="274" t="str">
        <f t="shared" si="9"/>
        <v/>
      </c>
      <c r="AL28" s="274" t="str">
        <f t="shared" si="10"/>
        <v/>
      </c>
      <c r="AM28" s="274" t="str">
        <f t="shared" ref="AM28:AM30" si="22">IF(OR(Z28="OK",AND(Z28&lt;=$M28,Z28&gt;=$L28,Z28&lt;&gt;"")),"OK",IF(Z28="","","NG"))</f>
        <v/>
      </c>
      <c r="AN28" s="274" t="str">
        <f t="shared" ref="AN28:AN59" si="23">IF(OR($F28="N/A",$F28=""),"",IF(OR(Q28="OK",AND(Q28&lt;=$M28,Q28&gt;=$L28,Q28&lt;&gt;"")),"OK",IF(Q28="","","NG")))</f>
        <v/>
      </c>
      <c r="AO28" s="274" t="str">
        <f t="shared" ref="AO28:AO59" si="24">IF(OR($F28="N/A",$F28=""),"",IF(OR(R28="OK",AND(R28&lt;=$M28,R28&gt;=$L28,R28&lt;&gt;"")),"OK",IF(R28="","","NG")))</f>
        <v/>
      </c>
      <c r="AP28" s="274" t="str">
        <f t="shared" ref="AP28:AP59" si="25">IF(OR($F28="N/A",$F28=""),"",IF(OR(S28="OK",AND(S28&lt;=$M28,S28&gt;=$L28,S28&lt;&gt;"")),"OK",IF(S28="","","NG")))</f>
        <v/>
      </c>
      <c r="AQ28" s="274" t="str">
        <f t="shared" ref="AQ28:AQ59" si="26">IF(OR($F28="N/A",$F28=""),"",IF(OR(T28="OK",AND(T28&lt;=$M28,T28&gt;=$L28,T28&lt;&gt;"")),"OK",IF(T28="","","NG")))</f>
        <v/>
      </c>
      <c r="AR28" s="274" t="str">
        <f t="shared" ref="AR28:AR59" si="27">IF(OR($F28="N/A",$F28=""),"",IF(OR(U28="OK",AND(U28&lt;=$M28,U28&gt;=$L28,U28&lt;&gt;"")),"OK",IF(U28="","","NG")))</f>
        <v/>
      </c>
      <c r="AS28" s="274" t="str">
        <f t="shared" ref="AS28:AS59" si="28">IF(OR($F28="N/A",$F28=""),"",IF(OR(V28="OK",AND(V28&lt;=$M28,V28&gt;=$L28,V28&lt;&gt;"")),"OK",IF(V28="","","NG")))</f>
        <v/>
      </c>
      <c r="AT28" s="274" t="str">
        <f t="shared" ref="AT28:AT59" si="29">IF(OR($F28="N/A",$F28=""),"",IF(OR(W28="OK",AND(W28&lt;=$M28,W28&gt;=$L28,W28&lt;&gt;"")),"OK",IF(W28="","","NG")))</f>
        <v/>
      </c>
      <c r="AU28" s="274" t="str">
        <f t="shared" ref="AU28:AU59" si="30">IF(OR($F28="N/A",$F28=""),"",IF(OR(X28="OK",AND(X28&lt;=$M28,X28&gt;=$L28,X28&lt;&gt;"")),"OK",IF(X28="","","NG")))</f>
        <v/>
      </c>
      <c r="AV28" s="274" t="str">
        <f t="shared" ref="AV28:AV59" si="31">IF(OR($F28="N/A",$F28=""),"",IF(OR(Y28="OK",AND(Y28&lt;=$M28,Y28&gt;=$L28,Y28&lt;&gt;"")),"OK",IF(Y28="","","NG")))</f>
        <v/>
      </c>
      <c r="AW28" s="369" t="str">
        <f t="shared" ref="AW28:AW59" si="32">IF(OR($F28="N/A",$F28=""),"",IF(OR(Z28="OK",AND(Z28&lt;=$M28,Z28&gt;=$L28,Z28&lt;&gt;"")),"OK",IF(Z28="","","NG")))</f>
        <v/>
      </c>
      <c r="AX28" s="208"/>
      <c r="AY28" s="208"/>
      <c r="AZ28" s="313"/>
      <c r="BA28" s="208"/>
      <c r="BB28" s="208"/>
      <c r="BC28" s="208"/>
      <c r="BD28" s="208"/>
      <c r="BE28" s="208"/>
      <c r="BF28" s="208"/>
      <c r="BG28" s="208"/>
      <c r="BH28" s="208"/>
      <c r="BI28" s="208"/>
      <c r="BJ28" s="208"/>
      <c r="BK28" s="208"/>
      <c r="BL28" s="208"/>
      <c r="BM28" s="208"/>
    </row>
    <row r="29" spans="1:65" ht="15" customHeight="1">
      <c r="A29" s="370"/>
      <c r="B29" s="371"/>
      <c r="C29" s="372"/>
      <c r="D29" s="373"/>
      <c r="E29" s="374"/>
      <c r="F29" s="375"/>
      <c r="G29" s="376"/>
      <c r="H29" s="376"/>
      <c r="I29" s="374"/>
      <c r="J29" s="376"/>
      <c r="K29" s="377"/>
      <c r="L29" s="376"/>
      <c r="M29" s="378"/>
      <c r="N29" s="376"/>
      <c r="O29" s="376"/>
      <c r="P29" s="379"/>
      <c r="Q29" s="375"/>
      <c r="R29" s="380"/>
      <c r="S29" s="380"/>
      <c r="T29" s="380"/>
      <c r="U29" s="380"/>
      <c r="V29" s="380"/>
      <c r="W29" s="380"/>
      <c r="X29" s="380"/>
      <c r="Y29" s="380"/>
      <c r="Z29" s="380"/>
      <c r="AA29" s="381" t="str">
        <f t="shared" si="0"/>
        <v/>
      </c>
      <c r="AB29" s="381" t="str">
        <f t="shared" si="1"/>
        <v/>
      </c>
      <c r="AC29" s="380"/>
      <c r="AD29" s="382" t="str">
        <f t="shared" si="2"/>
        <v/>
      </c>
      <c r="AE29" s="383" t="str">
        <f>IF(OR(R29="OK",AND(R29&lt;=$M29,R29&gt;=$L29,R29&lt;&gt;"")),"OK",IF(R29="","","NG"))</f>
        <v/>
      </c>
      <c r="AF29" s="383" t="str">
        <f t="shared" si="4"/>
        <v/>
      </c>
      <c r="AG29" s="383" t="str">
        <f t="shared" si="5"/>
        <v/>
      </c>
      <c r="AH29" s="383" t="str">
        <f t="shared" si="6"/>
        <v/>
      </c>
      <c r="AI29" s="383" t="str">
        <f t="shared" si="7"/>
        <v/>
      </c>
      <c r="AJ29" s="383" t="str">
        <f t="shared" si="8"/>
        <v/>
      </c>
      <c r="AK29" s="383" t="str">
        <f t="shared" si="9"/>
        <v/>
      </c>
      <c r="AL29" s="383" t="str">
        <f t="shared" si="10"/>
        <v/>
      </c>
      <c r="AM29" s="383" t="str">
        <f t="shared" si="22"/>
        <v/>
      </c>
      <c r="AN29" s="362" t="str">
        <f t="shared" si="23"/>
        <v/>
      </c>
      <c r="AO29" s="362" t="str">
        <f t="shared" si="24"/>
        <v/>
      </c>
      <c r="AP29" s="362" t="str">
        <f t="shared" si="25"/>
        <v/>
      </c>
      <c r="AQ29" s="362" t="str">
        <f t="shared" si="26"/>
        <v/>
      </c>
      <c r="AR29" s="362" t="str">
        <f t="shared" si="27"/>
        <v/>
      </c>
      <c r="AS29" s="362" t="str">
        <f t="shared" si="28"/>
        <v/>
      </c>
      <c r="AT29" s="362" t="str">
        <f t="shared" si="29"/>
        <v/>
      </c>
      <c r="AU29" s="362" t="str">
        <f t="shared" si="30"/>
        <v/>
      </c>
      <c r="AV29" s="362" t="str">
        <f t="shared" si="31"/>
        <v/>
      </c>
      <c r="AW29" s="363" t="str">
        <f t="shared" si="32"/>
        <v/>
      </c>
      <c r="AX29" s="208"/>
      <c r="AY29" s="208"/>
      <c r="AZ29" s="313"/>
      <c r="BA29" s="208"/>
      <c r="BB29" s="208"/>
      <c r="BC29" s="208"/>
      <c r="BD29" s="208"/>
      <c r="BE29" s="208"/>
      <c r="BF29" s="208"/>
      <c r="BG29" s="208"/>
      <c r="BH29" s="208"/>
      <c r="BI29" s="208"/>
      <c r="BJ29" s="208"/>
      <c r="BK29" s="208"/>
      <c r="BL29" s="208"/>
      <c r="BM29" s="208"/>
    </row>
    <row r="30" spans="1:65" ht="15" customHeight="1">
      <c r="A30" s="364"/>
      <c r="B30" s="334"/>
      <c r="C30" s="365"/>
      <c r="D30" s="366"/>
      <c r="E30" s="367"/>
      <c r="F30" s="268"/>
      <c r="G30" s="267"/>
      <c r="H30" s="267"/>
      <c r="I30" s="367"/>
      <c r="J30" s="267"/>
      <c r="K30" s="368"/>
      <c r="L30" s="267"/>
      <c r="M30" s="269"/>
      <c r="N30" s="267"/>
      <c r="O30" s="267"/>
      <c r="P30" s="270"/>
      <c r="Q30" s="268"/>
      <c r="R30" s="271"/>
      <c r="S30" s="271"/>
      <c r="T30" s="271"/>
      <c r="U30" s="271"/>
      <c r="V30" s="271"/>
      <c r="W30" s="271"/>
      <c r="X30" s="271"/>
      <c r="Y30" s="271"/>
      <c r="Z30" s="271"/>
      <c r="AA30" s="272" t="str">
        <f t="shared" si="0"/>
        <v/>
      </c>
      <c r="AB30" s="272" t="str">
        <f t="shared" si="1"/>
        <v/>
      </c>
      <c r="AC30" s="271"/>
      <c r="AD30" s="273" t="str">
        <f t="shared" si="2"/>
        <v/>
      </c>
      <c r="AE30" s="274" t="str">
        <f t="shared" si="3"/>
        <v/>
      </c>
      <c r="AF30" s="274" t="str">
        <f t="shared" si="4"/>
        <v/>
      </c>
      <c r="AG30" s="274" t="str">
        <f t="shared" si="5"/>
        <v/>
      </c>
      <c r="AH30" s="274" t="str">
        <f t="shared" si="6"/>
        <v/>
      </c>
      <c r="AI30" s="274" t="str">
        <f t="shared" si="7"/>
        <v/>
      </c>
      <c r="AJ30" s="274" t="str">
        <f t="shared" si="8"/>
        <v/>
      </c>
      <c r="AK30" s="274" t="str">
        <f t="shared" si="9"/>
        <v/>
      </c>
      <c r="AL30" s="274" t="str">
        <f t="shared" si="10"/>
        <v/>
      </c>
      <c r="AM30" s="274" t="str">
        <f t="shared" si="22"/>
        <v/>
      </c>
      <c r="AN30" s="274" t="str">
        <f t="shared" si="23"/>
        <v/>
      </c>
      <c r="AO30" s="274" t="str">
        <f t="shared" si="24"/>
        <v/>
      </c>
      <c r="AP30" s="274" t="str">
        <f t="shared" si="25"/>
        <v/>
      </c>
      <c r="AQ30" s="274" t="str">
        <f t="shared" si="26"/>
        <v/>
      </c>
      <c r="AR30" s="274" t="str">
        <f t="shared" si="27"/>
        <v/>
      </c>
      <c r="AS30" s="274" t="str">
        <f t="shared" si="28"/>
        <v/>
      </c>
      <c r="AT30" s="274" t="str">
        <f t="shared" si="29"/>
        <v/>
      </c>
      <c r="AU30" s="274" t="str">
        <f t="shared" si="30"/>
        <v/>
      </c>
      <c r="AV30" s="274" t="str">
        <f t="shared" si="31"/>
        <v/>
      </c>
      <c r="AW30" s="369" t="str">
        <f t="shared" si="32"/>
        <v/>
      </c>
      <c r="AX30" s="208"/>
      <c r="AY30" s="208"/>
      <c r="AZ30" s="313"/>
      <c r="BA30" s="208"/>
      <c r="BB30" s="208"/>
      <c r="BC30" s="208"/>
      <c r="BD30" s="208"/>
      <c r="BE30" s="208"/>
      <c r="BF30" s="208"/>
      <c r="BG30" s="208"/>
      <c r="BH30" s="208"/>
      <c r="BI30" s="208"/>
      <c r="BJ30" s="208"/>
      <c r="BK30" s="208"/>
      <c r="BL30" s="208"/>
      <c r="BM30" s="208"/>
    </row>
    <row r="31" spans="1:65" ht="15" customHeight="1">
      <c r="A31" s="370"/>
      <c r="B31" s="371"/>
      <c r="C31" s="372"/>
      <c r="D31" s="373"/>
      <c r="E31" s="384"/>
      <c r="F31" s="379"/>
      <c r="G31" s="376"/>
      <c r="H31" s="376"/>
      <c r="I31" s="374"/>
      <c r="J31" s="376"/>
      <c r="K31" s="385"/>
      <c r="L31" s="375"/>
      <c r="M31" s="380"/>
      <c r="N31" s="379"/>
      <c r="O31" s="379"/>
      <c r="P31" s="379"/>
      <c r="Q31" s="375"/>
      <c r="R31" s="380"/>
      <c r="S31" s="380"/>
      <c r="T31" s="380"/>
      <c r="U31" s="380"/>
      <c r="V31" s="380"/>
      <c r="W31" s="380"/>
      <c r="X31" s="380"/>
      <c r="Y31" s="380"/>
      <c r="Z31" s="380"/>
      <c r="AA31" s="381" t="str">
        <f t="shared" si="0"/>
        <v/>
      </c>
      <c r="AB31" s="381" t="str">
        <f t="shared" si="1"/>
        <v/>
      </c>
      <c r="AC31" s="380"/>
      <c r="AD31" s="382" t="str">
        <f t="shared" si="2"/>
        <v/>
      </c>
      <c r="AE31" s="383" t="str">
        <f t="shared" si="3"/>
        <v/>
      </c>
      <c r="AF31" s="383" t="str">
        <f t="shared" si="4"/>
        <v/>
      </c>
      <c r="AG31" s="383" t="str">
        <f t="shared" ref="AG31:AM31" si="33">IF(OR(T31="OK",AND(T31&lt;=$M31,T31&gt;=$L31,T31&lt;&gt;"")),"OK",IF(T31="","","NG"))</f>
        <v/>
      </c>
      <c r="AH31" s="383" t="str">
        <f t="shared" si="33"/>
        <v/>
      </c>
      <c r="AI31" s="383" t="str">
        <f t="shared" si="33"/>
        <v/>
      </c>
      <c r="AJ31" s="383" t="str">
        <f t="shared" si="33"/>
        <v/>
      </c>
      <c r="AK31" s="383" t="str">
        <f t="shared" si="33"/>
        <v/>
      </c>
      <c r="AL31" s="383" t="str">
        <f t="shared" si="33"/>
        <v/>
      </c>
      <c r="AM31" s="383" t="str">
        <f t="shared" si="33"/>
        <v/>
      </c>
      <c r="AN31" s="362" t="str">
        <f t="shared" si="23"/>
        <v/>
      </c>
      <c r="AO31" s="362" t="str">
        <f t="shared" si="24"/>
        <v/>
      </c>
      <c r="AP31" s="362" t="str">
        <f t="shared" si="25"/>
        <v/>
      </c>
      <c r="AQ31" s="362" t="str">
        <f t="shared" si="26"/>
        <v/>
      </c>
      <c r="AR31" s="362" t="str">
        <f t="shared" si="27"/>
        <v/>
      </c>
      <c r="AS31" s="362" t="str">
        <f t="shared" si="28"/>
        <v/>
      </c>
      <c r="AT31" s="362" t="str">
        <f t="shared" si="29"/>
        <v/>
      </c>
      <c r="AU31" s="362" t="str">
        <f t="shared" si="30"/>
        <v/>
      </c>
      <c r="AV31" s="362" t="str">
        <f t="shared" si="31"/>
        <v/>
      </c>
      <c r="AW31" s="363" t="str">
        <f t="shared" si="32"/>
        <v/>
      </c>
      <c r="AX31" s="208"/>
      <c r="AY31" s="208"/>
      <c r="AZ31" s="313"/>
      <c r="BA31" s="208"/>
      <c r="BB31" s="208"/>
      <c r="BC31" s="208"/>
      <c r="BD31" s="208"/>
      <c r="BE31" s="208"/>
      <c r="BF31" s="208"/>
      <c r="BG31" s="208"/>
      <c r="BH31" s="208"/>
      <c r="BI31" s="208"/>
      <c r="BJ31" s="208"/>
      <c r="BK31" s="208"/>
      <c r="BL31" s="208"/>
      <c r="BM31" s="208"/>
    </row>
    <row r="32" spans="1:65" ht="15" customHeight="1">
      <c r="A32" s="364"/>
      <c r="B32" s="334"/>
      <c r="C32" s="365"/>
      <c r="D32" s="366"/>
      <c r="E32" s="367"/>
      <c r="F32" s="268"/>
      <c r="G32" s="267"/>
      <c r="H32" s="267"/>
      <c r="I32" s="367"/>
      <c r="J32" s="267"/>
      <c r="K32" s="368"/>
      <c r="L32" s="267"/>
      <c r="M32" s="269"/>
      <c r="N32" s="267"/>
      <c r="O32" s="267"/>
      <c r="P32" s="270"/>
      <c r="Q32" s="268"/>
      <c r="R32" s="271"/>
      <c r="S32" s="271"/>
      <c r="T32" s="271"/>
      <c r="U32" s="271"/>
      <c r="V32" s="271"/>
      <c r="W32" s="271"/>
      <c r="X32" s="271"/>
      <c r="Y32" s="271"/>
      <c r="Z32" s="271"/>
      <c r="AA32" s="272" t="str">
        <f t="shared" si="0"/>
        <v/>
      </c>
      <c r="AB32" s="272" t="str">
        <f t="shared" si="1"/>
        <v/>
      </c>
      <c r="AC32" s="271"/>
      <c r="AD32" s="273" t="str">
        <f t="shared" si="2"/>
        <v/>
      </c>
      <c r="AE32" s="274" t="str">
        <f t="shared" si="3"/>
        <v/>
      </c>
      <c r="AF32" s="274" t="str">
        <f t="shared" si="4"/>
        <v/>
      </c>
      <c r="AG32" s="274" t="str">
        <f t="shared" si="5"/>
        <v/>
      </c>
      <c r="AH32" s="274" t="str">
        <f t="shared" si="6"/>
        <v/>
      </c>
      <c r="AI32" s="274" t="str">
        <f t="shared" si="7"/>
        <v/>
      </c>
      <c r="AJ32" s="274" t="str">
        <f t="shared" si="8"/>
        <v/>
      </c>
      <c r="AK32" s="274" t="str">
        <f t="shared" si="9"/>
        <v/>
      </c>
      <c r="AL32" s="274" t="str">
        <f t="shared" si="10"/>
        <v/>
      </c>
      <c r="AM32" s="274" t="str">
        <f t="shared" si="11"/>
        <v/>
      </c>
      <c r="AN32" s="274" t="str">
        <f t="shared" si="23"/>
        <v/>
      </c>
      <c r="AO32" s="274" t="str">
        <f t="shared" si="24"/>
        <v/>
      </c>
      <c r="AP32" s="274" t="str">
        <f t="shared" si="25"/>
        <v/>
      </c>
      <c r="AQ32" s="274" t="str">
        <f t="shared" si="26"/>
        <v/>
      </c>
      <c r="AR32" s="274" t="str">
        <f t="shared" si="27"/>
        <v/>
      </c>
      <c r="AS32" s="274" t="str">
        <f t="shared" si="28"/>
        <v/>
      </c>
      <c r="AT32" s="274" t="str">
        <f t="shared" si="29"/>
        <v/>
      </c>
      <c r="AU32" s="274" t="str">
        <f t="shared" si="30"/>
        <v/>
      </c>
      <c r="AV32" s="274" t="str">
        <f t="shared" si="31"/>
        <v/>
      </c>
      <c r="AW32" s="369" t="str">
        <f t="shared" si="32"/>
        <v/>
      </c>
      <c r="AX32" s="208"/>
      <c r="AY32" s="208"/>
      <c r="AZ32" s="313"/>
      <c r="BA32" s="208"/>
      <c r="BB32" s="208"/>
      <c r="BC32" s="208"/>
      <c r="BD32" s="208"/>
      <c r="BE32" s="208"/>
      <c r="BF32" s="208"/>
      <c r="BG32" s="208"/>
      <c r="BH32" s="208"/>
      <c r="BI32" s="208"/>
      <c r="BJ32" s="208"/>
      <c r="BK32" s="208"/>
      <c r="BL32" s="208"/>
      <c r="BM32" s="208"/>
    </row>
    <row r="33" spans="1:65" ht="15" customHeight="1">
      <c r="A33" s="370"/>
      <c r="B33" s="371"/>
      <c r="C33" s="372"/>
      <c r="D33" s="373"/>
      <c r="E33" s="374"/>
      <c r="F33" s="375"/>
      <c r="G33" s="376"/>
      <c r="H33" s="376"/>
      <c r="I33" s="374"/>
      <c r="J33" s="376"/>
      <c r="K33" s="377"/>
      <c r="L33" s="376"/>
      <c r="M33" s="378"/>
      <c r="N33" s="376"/>
      <c r="O33" s="376"/>
      <c r="P33" s="379"/>
      <c r="Q33" s="375"/>
      <c r="R33" s="380"/>
      <c r="S33" s="380"/>
      <c r="T33" s="380"/>
      <c r="U33" s="380"/>
      <c r="V33" s="380"/>
      <c r="W33" s="380"/>
      <c r="X33" s="380"/>
      <c r="Y33" s="380"/>
      <c r="Z33" s="380"/>
      <c r="AA33" s="381" t="str">
        <f t="shared" si="0"/>
        <v/>
      </c>
      <c r="AB33" s="381" t="str">
        <f t="shared" si="1"/>
        <v/>
      </c>
      <c r="AC33" s="380"/>
      <c r="AD33" s="382" t="str">
        <f t="shared" si="2"/>
        <v/>
      </c>
      <c r="AE33" s="383" t="str">
        <f t="shared" si="3"/>
        <v/>
      </c>
      <c r="AF33" s="383" t="str">
        <f t="shared" si="4"/>
        <v/>
      </c>
      <c r="AG33" s="383" t="str">
        <f t="shared" si="5"/>
        <v/>
      </c>
      <c r="AH33" s="383" t="str">
        <f t="shared" si="6"/>
        <v/>
      </c>
      <c r="AI33" s="383" t="str">
        <f t="shared" si="7"/>
        <v/>
      </c>
      <c r="AJ33" s="383" t="str">
        <f t="shared" si="8"/>
        <v/>
      </c>
      <c r="AK33" s="383" t="str">
        <f t="shared" si="9"/>
        <v/>
      </c>
      <c r="AL33" s="383" t="str">
        <f t="shared" si="10"/>
        <v/>
      </c>
      <c r="AM33" s="383" t="str">
        <f t="shared" ref="AM33:AM97" si="34">IF(OR(Z33="OK",AND(Z33&lt;=$M33,Z33&gt;=$L33,Z33&lt;&gt;"")),"OK",IF(Z33="","","NG"))</f>
        <v/>
      </c>
      <c r="AN33" s="362" t="str">
        <f t="shared" si="23"/>
        <v/>
      </c>
      <c r="AO33" s="362" t="str">
        <f t="shared" si="24"/>
        <v/>
      </c>
      <c r="AP33" s="362" t="str">
        <f t="shared" si="25"/>
        <v/>
      </c>
      <c r="AQ33" s="362" t="str">
        <f t="shared" si="26"/>
        <v/>
      </c>
      <c r="AR33" s="362" t="str">
        <f t="shared" si="27"/>
        <v/>
      </c>
      <c r="AS33" s="362" t="str">
        <f t="shared" si="28"/>
        <v/>
      </c>
      <c r="AT33" s="362" t="str">
        <f t="shared" si="29"/>
        <v/>
      </c>
      <c r="AU33" s="362" t="str">
        <f t="shared" si="30"/>
        <v/>
      </c>
      <c r="AV33" s="362" t="str">
        <f t="shared" si="31"/>
        <v/>
      </c>
      <c r="AW33" s="363" t="str">
        <f t="shared" si="32"/>
        <v/>
      </c>
      <c r="AX33" s="208"/>
      <c r="AY33" s="208"/>
      <c r="AZ33" s="313"/>
      <c r="BA33" s="208"/>
      <c r="BB33" s="208"/>
      <c r="BC33" s="208"/>
      <c r="BD33" s="208"/>
      <c r="BE33" s="208"/>
      <c r="BF33" s="208"/>
      <c r="BG33" s="208"/>
      <c r="BH33" s="208"/>
      <c r="BI33" s="208"/>
      <c r="BJ33" s="208"/>
      <c r="BK33" s="208"/>
      <c r="BL33" s="208"/>
      <c r="BM33" s="208"/>
    </row>
    <row r="34" spans="1:65" ht="15" customHeight="1">
      <c r="A34" s="364"/>
      <c r="B34" s="334"/>
      <c r="C34" s="365"/>
      <c r="D34" s="366"/>
      <c r="E34" s="367"/>
      <c r="F34" s="268"/>
      <c r="G34" s="267"/>
      <c r="H34" s="267"/>
      <c r="I34" s="367"/>
      <c r="J34" s="267"/>
      <c r="K34" s="368"/>
      <c r="L34" s="267"/>
      <c r="M34" s="269"/>
      <c r="N34" s="267"/>
      <c r="O34" s="267"/>
      <c r="P34" s="270"/>
      <c r="Q34" s="268"/>
      <c r="R34" s="271"/>
      <c r="S34" s="271"/>
      <c r="T34" s="271"/>
      <c r="U34" s="271"/>
      <c r="V34" s="271"/>
      <c r="W34" s="271"/>
      <c r="X34" s="271"/>
      <c r="Y34" s="271"/>
      <c r="Z34" s="271"/>
      <c r="AA34" s="272" t="str">
        <f t="shared" si="0"/>
        <v/>
      </c>
      <c r="AB34" s="272" t="str">
        <f t="shared" si="1"/>
        <v/>
      </c>
      <c r="AC34" s="271"/>
      <c r="AD34" s="273" t="str">
        <f t="shared" si="2"/>
        <v/>
      </c>
      <c r="AE34" s="274" t="str">
        <f t="shared" si="3"/>
        <v/>
      </c>
      <c r="AF34" s="274" t="str">
        <f t="shared" si="4"/>
        <v/>
      </c>
      <c r="AG34" s="274" t="str">
        <f t="shared" si="5"/>
        <v/>
      </c>
      <c r="AH34" s="274" t="str">
        <f t="shared" si="6"/>
        <v/>
      </c>
      <c r="AI34" s="274" t="str">
        <f t="shared" si="7"/>
        <v/>
      </c>
      <c r="AJ34" s="274" t="str">
        <f t="shared" si="8"/>
        <v/>
      </c>
      <c r="AK34" s="274" t="str">
        <f t="shared" si="9"/>
        <v/>
      </c>
      <c r="AL34" s="274" t="str">
        <f t="shared" si="10"/>
        <v/>
      </c>
      <c r="AM34" s="274" t="str">
        <f t="shared" si="34"/>
        <v/>
      </c>
      <c r="AN34" s="274" t="str">
        <f t="shared" si="23"/>
        <v/>
      </c>
      <c r="AO34" s="274" t="str">
        <f t="shared" si="24"/>
        <v/>
      </c>
      <c r="AP34" s="274" t="str">
        <f t="shared" si="25"/>
        <v/>
      </c>
      <c r="AQ34" s="274" t="str">
        <f t="shared" si="26"/>
        <v/>
      </c>
      <c r="AR34" s="274" t="str">
        <f t="shared" si="27"/>
        <v/>
      </c>
      <c r="AS34" s="274" t="str">
        <f t="shared" si="28"/>
        <v/>
      </c>
      <c r="AT34" s="274" t="str">
        <f t="shared" si="29"/>
        <v/>
      </c>
      <c r="AU34" s="274" t="str">
        <f t="shared" si="30"/>
        <v/>
      </c>
      <c r="AV34" s="274" t="str">
        <f t="shared" si="31"/>
        <v/>
      </c>
      <c r="AW34" s="369" t="str">
        <f t="shared" si="32"/>
        <v/>
      </c>
      <c r="AX34" s="208"/>
      <c r="AY34" s="208"/>
      <c r="AZ34" s="313"/>
      <c r="BA34" s="208"/>
      <c r="BB34" s="208"/>
      <c r="BC34" s="208"/>
      <c r="BD34" s="208"/>
      <c r="BE34" s="208"/>
      <c r="BF34" s="208"/>
      <c r="BG34" s="208"/>
      <c r="BH34" s="208"/>
      <c r="BI34" s="208"/>
      <c r="BJ34" s="208"/>
      <c r="BK34" s="208"/>
      <c r="BL34" s="208"/>
      <c r="BM34" s="208"/>
    </row>
    <row r="35" spans="1:65" ht="15" customHeight="1">
      <c r="A35" s="370"/>
      <c r="B35" s="371"/>
      <c r="C35" s="372"/>
      <c r="D35" s="373"/>
      <c r="E35" s="374"/>
      <c r="F35" s="375"/>
      <c r="G35" s="376"/>
      <c r="H35" s="376"/>
      <c r="I35" s="374"/>
      <c r="J35" s="376"/>
      <c r="K35" s="377"/>
      <c r="L35" s="376"/>
      <c r="M35" s="378"/>
      <c r="N35" s="376"/>
      <c r="O35" s="376"/>
      <c r="P35" s="379"/>
      <c r="Q35" s="375"/>
      <c r="R35" s="380"/>
      <c r="S35" s="380"/>
      <c r="T35" s="380"/>
      <c r="U35" s="380"/>
      <c r="V35" s="380"/>
      <c r="W35" s="380"/>
      <c r="X35" s="380"/>
      <c r="Y35" s="380"/>
      <c r="Z35" s="380"/>
      <c r="AA35" s="381" t="str">
        <f t="shared" si="0"/>
        <v/>
      </c>
      <c r="AB35" s="381" t="str">
        <f t="shared" si="1"/>
        <v/>
      </c>
      <c r="AC35" s="380"/>
      <c r="AD35" s="382" t="str">
        <f t="shared" si="2"/>
        <v/>
      </c>
      <c r="AE35" s="383" t="str">
        <f t="shared" si="3"/>
        <v/>
      </c>
      <c r="AF35" s="383" t="str">
        <f t="shared" si="4"/>
        <v/>
      </c>
      <c r="AG35" s="383" t="str">
        <f t="shared" si="5"/>
        <v/>
      </c>
      <c r="AH35" s="383" t="str">
        <f t="shared" si="6"/>
        <v/>
      </c>
      <c r="AI35" s="383" t="str">
        <f t="shared" si="7"/>
        <v/>
      </c>
      <c r="AJ35" s="383" t="str">
        <f t="shared" si="8"/>
        <v/>
      </c>
      <c r="AK35" s="383" t="str">
        <f t="shared" si="9"/>
        <v/>
      </c>
      <c r="AL35" s="383" t="str">
        <f t="shared" si="10"/>
        <v/>
      </c>
      <c r="AM35" s="383" t="str">
        <f t="shared" si="34"/>
        <v/>
      </c>
      <c r="AN35" s="362" t="str">
        <f t="shared" si="23"/>
        <v/>
      </c>
      <c r="AO35" s="362" t="str">
        <f t="shared" si="24"/>
        <v/>
      </c>
      <c r="AP35" s="362" t="str">
        <f t="shared" si="25"/>
        <v/>
      </c>
      <c r="AQ35" s="362" t="str">
        <f t="shared" si="26"/>
        <v/>
      </c>
      <c r="AR35" s="362" t="str">
        <f t="shared" si="27"/>
        <v/>
      </c>
      <c r="AS35" s="362" t="str">
        <f t="shared" si="28"/>
        <v/>
      </c>
      <c r="AT35" s="362" t="str">
        <f t="shared" si="29"/>
        <v/>
      </c>
      <c r="AU35" s="362" t="str">
        <f t="shared" si="30"/>
        <v/>
      </c>
      <c r="AV35" s="362" t="str">
        <f t="shared" si="31"/>
        <v/>
      </c>
      <c r="AW35" s="363" t="str">
        <f t="shared" si="32"/>
        <v/>
      </c>
      <c r="AX35" s="208"/>
      <c r="AY35" s="208"/>
      <c r="AZ35" s="313"/>
      <c r="BA35" s="208"/>
      <c r="BB35" s="208"/>
      <c r="BC35" s="208"/>
      <c r="BD35" s="208"/>
      <c r="BE35" s="208"/>
      <c r="BF35" s="208"/>
      <c r="BG35" s="208"/>
      <c r="BH35" s="208"/>
      <c r="BI35" s="208"/>
      <c r="BJ35" s="208"/>
      <c r="BK35" s="208"/>
      <c r="BL35" s="208"/>
      <c r="BM35" s="208"/>
    </row>
    <row r="36" spans="1:65" ht="15" customHeight="1">
      <c r="A36" s="364"/>
      <c r="B36" s="334"/>
      <c r="C36" s="365"/>
      <c r="D36" s="366"/>
      <c r="E36" s="367"/>
      <c r="F36" s="268"/>
      <c r="G36" s="267"/>
      <c r="H36" s="267"/>
      <c r="I36" s="368"/>
      <c r="J36" s="267"/>
      <c r="K36" s="368"/>
      <c r="L36" s="267"/>
      <c r="M36" s="269"/>
      <c r="N36" s="267"/>
      <c r="O36" s="267"/>
      <c r="P36" s="270"/>
      <c r="Q36" s="268"/>
      <c r="R36" s="271"/>
      <c r="S36" s="271"/>
      <c r="T36" s="271"/>
      <c r="U36" s="271"/>
      <c r="V36" s="271"/>
      <c r="W36" s="271"/>
      <c r="X36" s="271"/>
      <c r="Y36" s="271"/>
      <c r="Z36" s="271"/>
      <c r="AA36" s="272" t="str">
        <f t="shared" si="0"/>
        <v/>
      </c>
      <c r="AB36" s="272" t="str">
        <f t="shared" si="1"/>
        <v/>
      </c>
      <c r="AC36" s="271"/>
      <c r="AD36" s="273" t="str">
        <f t="shared" si="2"/>
        <v/>
      </c>
      <c r="AE36" s="274" t="str">
        <f t="shared" si="3"/>
        <v/>
      </c>
      <c r="AF36" s="274" t="str">
        <f t="shared" si="4"/>
        <v/>
      </c>
      <c r="AG36" s="274" t="str">
        <f t="shared" si="5"/>
        <v/>
      </c>
      <c r="AH36" s="274" t="str">
        <f t="shared" si="6"/>
        <v/>
      </c>
      <c r="AI36" s="274" t="str">
        <f t="shared" si="7"/>
        <v/>
      </c>
      <c r="AJ36" s="274" t="str">
        <f t="shared" si="8"/>
        <v/>
      </c>
      <c r="AK36" s="274" t="str">
        <f t="shared" si="9"/>
        <v/>
      </c>
      <c r="AL36" s="274" t="str">
        <f t="shared" si="10"/>
        <v/>
      </c>
      <c r="AM36" s="274" t="str">
        <f t="shared" ref="AM36" si="35">IF(OR(Z36="OK",AND(Z36&lt;=$M36,Z36&gt;=$L36,Z36&lt;&gt;"")),"OK",IF(Z36="","","NG"))</f>
        <v/>
      </c>
      <c r="AN36" s="274" t="str">
        <f t="shared" si="23"/>
        <v/>
      </c>
      <c r="AO36" s="274" t="str">
        <f t="shared" si="24"/>
        <v/>
      </c>
      <c r="AP36" s="274" t="str">
        <f t="shared" si="25"/>
        <v/>
      </c>
      <c r="AQ36" s="274" t="str">
        <f t="shared" si="26"/>
        <v/>
      </c>
      <c r="AR36" s="274" t="str">
        <f t="shared" si="27"/>
        <v/>
      </c>
      <c r="AS36" s="274" t="str">
        <f t="shared" si="28"/>
        <v/>
      </c>
      <c r="AT36" s="274" t="str">
        <f t="shared" si="29"/>
        <v/>
      </c>
      <c r="AU36" s="274" t="str">
        <f t="shared" si="30"/>
        <v/>
      </c>
      <c r="AV36" s="274" t="str">
        <f t="shared" si="31"/>
        <v/>
      </c>
      <c r="AW36" s="369" t="str">
        <f t="shared" si="32"/>
        <v/>
      </c>
      <c r="AX36" s="208"/>
      <c r="AY36" s="208"/>
      <c r="AZ36" s="313"/>
      <c r="BA36" s="208"/>
      <c r="BB36" s="208"/>
      <c r="BC36" s="208"/>
      <c r="BD36" s="208"/>
      <c r="BE36" s="208"/>
      <c r="BF36" s="208"/>
      <c r="BG36" s="208"/>
      <c r="BH36" s="208"/>
      <c r="BI36" s="208"/>
      <c r="BJ36" s="208"/>
      <c r="BK36" s="208"/>
      <c r="BL36" s="208"/>
      <c r="BM36" s="208"/>
    </row>
    <row r="37" spans="1:65" ht="15" customHeight="1">
      <c r="A37" s="370"/>
      <c r="B37" s="371"/>
      <c r="C37" s="372"/>
      <c r="D37" s="373"/>
      <c r="E37" s="374"/>
      <c r="F37" s="375"/>
      <c r="G37" s="376"/>
      <c r="H37" s="376"/>
      <c r="I37" s="374"/>
      <c r="J37" s="376"/>
      <c r="K37" s="377"/>
      <c r="L37" s="376"/>
      <c r="M37" s="378"/>
      <c r="N37" s="376"/>
      <c r="O37" s="376"/>
      <c r="P37" s="379"/>
      <c r="Q37" s="375"/>
      <c r="R37" s="380"/>
      <c r="S37" s="380"/>
      <c r="T37" s="380"/>
      <c r="U37" s="380"/>
      <c r="V37" s="380"/>
      <c r="W37" s="380"/>
      <c r="X37" s="380"/>
      <c r="Y37" s="380"/>
      <c r="Z37" s="380"/>
      <c r="AA37" s="381" t="str">
        <f t="shared" si="0"/>
        <v/>
      </c>
      <c r="AB37" s="381" t="str">
        <f t="shared" si="1"/>
        <v/>
      </c>
      <c r="AC37" s="380"/>
      <c r="AD37" s="382" t="str">
        <f t="shared" si="2"/>
        <v/>
      </c>
      <c r="AE37" s="383" t="str">
        <f t="shared" si="3"/>
        <v/>
      </c>
      <c r="AF37" s="383" t="str">
        <f t="shared" si="4"/>
        <v/>
      </c>
      <c r="AG37" s="383" t="str">
        <f t="shared" si="5"/>
        <v/>
      </c>
      <c r="AH37" s="383" t="str">
        <f t="shared" si="6"/>
        <v/>
      </c>
      <c r="AI37" s="383" t="str">
        <f t="shared" si="7"/>
        <v/>
      </c>
      <c r="AJ37" s="383" t="str">
        <f t="shared" si="8"/>
        <v/>
      </c>
      <c r="AK37" s="383" t="str">
        <f t="shared" si="9"/>
        <v/>
      </c>
      <c r="AL37" s="383" t="str">
        <f t="shared" si="10"/>
        <v/>
      </c>
      <c r="AM37" s="383" t="str">
        <f t="shared" si="34"/>
        <v/>
      </c>
      <c r="AN37" s="362" t="str">
        <f t="shared" si="23"/>
        <v/>
      </c>
      <c r="AO37" s="362" t="str">
        <f t="shared" si="24"/>
        <v/>
      </c>
      <c r="AP37" s="362" t="str">
        <f t="shared" si="25"/>
        <v/>
      </c>
      <c r="AQ37" s="362" t="str">
        <f t="shared" si="26"/>
        <v/>
      </c>
      <c r="AR37" s="362" t="str">
        <f t="shared" si="27"/>
        <v/>
      </c>
      <c r="AS37" s="362" t="str">
        <f t="shared" si="28"/>
        <v/>
      </c>
      <c r="AT37" s="362" t="str">
        <f t="shared" si="29"/>
        <v/>
      </c>
      <c r="AU37" s="362" t="str">
        <f t="shared" si="30"/>
        <v/>
      </c>
      <c r="AV37" s="362" t="str">
        <f t="shared" si="31"/>
        <v/>
      </c>
      <c r="AW37" s="363" t="str">
        <f t="shared" si="32"/>
        <v/>
      </c>
      <c r="AX37" s="208"/>
      <c r="AY37" s="208"/>
      <c r="AZ37" s="313"/>
      <c r="BA37" s="208"/>
      <c r="BB37" s="208"/>
      <c r="BC37" s="208"/>
      <c r="BD37" s="208"/>
      <c r="BE37" s="208"/>
      <c r="BF37" s="208"/>
      <c r="BG37" s="208"/>
      <c r="BH37" s="208"/>
      <c r="BI37" s="208"/>
      <c r="BJ37" s="208"/>
      <c r="BK37" s="208"/>
      <c r="BL37" s="208"/>
      <c r="BM37" s="208"/>
    </row>
    <row r="38" spans="1:65" ht="15" customHeight="1">
      <c r="A38" s="364"/>
      <c r="B38" s="334"/>
      <c r="C38" s="365"/>
      <c r="D38" s="366"/>
      <c r="E38" s="367"/>
      <c r="F38" s="268"/>
      <c r="G38" s="267"/>
      <c r="H38" s="267"/>
      <c r="I38" s="367"/>
      <c r="J38" s="267"/>
      <c r="K38" s="368"/>
      <c r="L38" s="267"/>
      <c r="M38" s="269"/>
      <c r="N38" s="267"/>
      <c r="O38" s="267"/>
      <c r="P38" s="270"/>
      <c r="Q38" s="268"/>
      <c r="R38" s="271"/>
      <c r="S38" s="271"/>
      <c r="T38" s="271"/>
      <c r="U38" s="271"/>
      <c r="V38" s="271"/>
      <c r="W38" s="271"/>
      <c r="X38" s="271"/>
      <c r="Y38" s="271"/>
      <c r="Z38" s="271"/>
      <c r="AA38" s="272" t="str">
        <f t="shared" si="0"/>
        <v/>
      </c>
      <c r="AB38" s="272" t="str">
        <f t="shared" si="1"/>
        <v/>
      </c>
      <c r="AC38" s="271"/>
      <c r="AD38" s="273" t="str">
        <f t="shared" si="2"/>
        <v/>
      </c>
      <c r="AE38" s="274" t="str">
        <f t="shared" si="3"/>
        <v/>
      </c>
      <c r="AF38" s="274" t="str">
        <f t="shared" si="4"/>
        <v/>
      </c>
      <c r="AG38" s="274" t="str">
        <f t="shared" si="5"/>
        <v/>
      </c>
      <c r="AH38" s="274" t="str">
        <f t="shared" si="6"/>
        <v/>
      </c>
      <c r="AI38" s="274" t="str">
        <f t="shared" si="7"/>
        <v/>
      </c>
      <c r="AJ38" s="274" t="str">
        <f t="shared" si="8"/>
        <v/>
      </c>
      <c r="AK38" s="274" t="str">
        <f t="shared" si="9"/>
        <v/>
      </c>
      <c r="AL38" s="274" t="str">
        <f t="shared" si="10"/>
        <v/>
      </c>
      <c r="AM38" s="274" t="str">
        <f t="shared" si="34"/>
        <v/>
      </c>
      <c r="AN38" s="274" t="str">
        <f t="shared" si="23"/>
        <v/>
      </c>
      <c r="AO38" s="274" t="str">
        <f t="shared" si="24"/>
        <v/>
      </c>
      <c r="AP38" s="274" t="str">
        <f t="shared" si="25"/>
        <v/>
      </c>
      <c r="AQ38" s="274" t="str">
        <f t="shared" si="26"/>
        <v/>
      </c>
      <c r="AR38" s="274" t="str">
        <f t="shared" si="27"/>
        <v/>
      </c>
      <c r="AS38" s="274" t="str">
        <f t="shared" si="28"/>
        <v/>
      </c>
      <c r="AT38" s="274" t="str">
        <f t="shared" si="29"/>
        <v/>
      </c>
      <c r="AU38" s="274" t="str">
        <f t="shared" si="30"/>
        <v/>
      </c>
      <c r="AV38" s="274" t="str">
        <f t="shared" si="31"/>
        <v/>
      </c>
      <c r="AW38" s="369" t="str">
        <f t="shared" si="32"/>
        <v/>
      </c>
      <c r="AX38" s="208"/>
      <c r="AY38" s="208"/>
      <c r="AZ38" s="313"/>
      <c r="BA38" s="208"/>
      <c r="BB38" s="208"/>
      <c r="BC38" s="208"/>
      <c r="BD38" s="208"/>
      <c r="BE38" s="208"/>
      <c r="BF38" s="208"/>
      <c r="BG38" s="208"/>
      <c r="BH38" s="208"/>
      <c r="BI38" s="208"/>
      <c r="BJ38" s="208"/>
      <c r="BK38" s="208"/>
      <c r="BL38" s="208"/>
      <c r="BM38" s="208"/>
    </row>
    <row r="39" spans="1:65" ht="15" customHeight="1">
      <c r="A39" s="370"/>
      <c r="B39" s="371"/>
      <c r="C39" s="372"/>
      <c r="D39" s="373"/>
      <c r="E39" s="374"/>
      <c r="F39" s="375"/>
      <c r="G39" s="376"/>
      <c r="H39" s="376"/>
      <c r="I39" s="374"/>
      <c r="J39" s="376"/>
      <c r="K39" s="377"/>
      <c r="L39" s="376"/>
      <c r="M39" s="378"/>
      <c r="N39" s="376"/>
      <c r="O39" s="376"/>
      <c r="P39" s="379"/>
      <c r="Q39" s="375"/>
      <c r="R39" s="380"/>
      <c r="S39" s="380"/>
      <c r="T39" s="380"/>
      <c r="U39" s="380"/>
      <c r="V39" s="380"/>
      <c r="W39" s="380"/>
      <c r="X39" s="380"/>
      <c r="Y39" s="380"/>
      <c r="Z39" s="380"/>
      <c r="AA39" s="381" t="str">
        <f t="shared" si="0"/>
        <v/>
      </c>
      <c r="AB39" s="381" t="str">
        <f t="shared" si="1"/>
        <v/>
      </c>
      <c r="AC39" s="380"/>
      <c r="AD39" s="382" t="str">
        <f t="shared" si="2"/>
        <v/>
      </c>
      <c r="AE39" s="383" t="str">
        <f t="shared" si="3"/>
        <v/>
      </c>
      <c r="AF39" s="383" t="str">
        <f t="shared" si="4"/>
        <v/>
      </c>
      <c r="AG39" s="383" t="str">
        <f t="shared" si="5"/>
        <v/>
      </c>
      <c r="AH39" s="383" t="str">
        <f t="shared" si="6"/>
        <v/>
      </c>
      <c r="AI39" s="383" t="str">
        <f t="shared" si="7"/>
        <v/>
      </c>
      <c r="AJ39" s="383" t="str">
        <f t="shared" si="8"/>
        <v/>
      </c>
      <c r="AK39" s="383" t="str">
        <f t="shared" si="9"/>
        <v/>
      </c>
      <c r="AL39" s="383" t="str">
        <f t="shared" si="10"/>
        <v/>
      </c>
      <c r="AM39" s="383" t="str">
        <f t="shared" si="34"/>
        <v/>
      </c>
      <c r="AN39" s="362" t="str">
        <f t="shared" si="23"/>
        <v/>
      </c>
      <c r="AO39" s="362" t="str">
        <f t="shared" si="24"/>
        <v/>
      </c>
      <c r="AP39" s="362" t="str">
        <f t="shared" si="25"/>
        <v/>
      </c>
      <c r="AQ39" s="362" t="str">
        <f t="shared" si="26"/>
        <v/>
      </c>
      <c r="AR39" s="362" t="str">
        <f t="shared" si="27"/>
        <v/>
      </c>
      <c r="AS39" s="362" t="str">
        <f t="shared" si="28"/>
        <v/>
      </c>
      <c r="AT39" s="362" t="str">
        <f t="shared" si="29"/>
        <v/>
      </c>
      <c r="AU39" s="362" t="str">
        <f t="shared" si="30"/>
        <v/>
      </c>
      <c r="AV39" s="362" t="str">
        <f t="shared" si="31"/>
        <v/>
      </c>
      <c r="AW39" s="363" t="str">
        <f t="shared" si="32"/>
        <v/>
      </c>
      <c r="AX39" s="208"/>
      <c r="AY39" s="208"/>
      <c r="AZ39" s="313"/>
      <c r="BA39" s="208"/>
      <c r="BB39" s="208"/>
      <c r="BC39" s="208"/>
      <c r="BD39" s="208"/>
      <c r="BE39" s="208"/>
      <c r="BF39" s="208"/>
      <c r="BG39" s="208"/>
      <c r="BH39" s="208"/>
      <c r="BI39" s="208"/>
      <c r="BJ39" s="208"/>
      <c r="BK39" s="208"/>
      <c r="BL39" s="208"/>
      <c r="BM39" s="208"/>
    </row>
    <row r="40" spans="1:65" ht="15" customHeight="1">
      <c r="A40" s="364"/>
      <c r="B40" s="335"/>
      <c r="C40" s="365"/>
      <c r="D40" s="366"/>
      <c r="E40" s="386"/>
      <c r="F40" s="270"/>
      <c r="G40" s="267"/>
      <c r="H40" s="270"/>
      <c r="I40" s="387"/>
      <c r="J40" s="270"/>
      <c r="K40" s="388"/>
      <c r="L40" s="268"/>
      <c r="M40" s="271"/>
      <c r="N40" s="270"/>
      <c r="O40" s="270"/>
      <c r="P40" s="270"/>
      <c r="Q40" s="268"/>
      <c r="R40" s="271"/>
      <c r="S40" s="271"/>
      <c r="T40" s="271"/>
      <c r="U40" s="271"/>
      <c r="V40" s="271"/>
      <c r="W40" s="271"/>
      <c r="X40" s="271"/>
      <c r="Y40" s="271"/>
      <c r="Z40" s="271"/>
      <c r="AA40" s="272" t="str">
        <f t="shared" si="0"/>
        <v/>
      </c>
      <c r="AB40" s="272" t="str">
        <f t="shared" si="1"/>
        <v/>
      </c>
      <c r="AC40" s="271"/>
      <c r="AD40" s="273" t="str">
        <f t="shared" si="2"/>
        <v/>
      </c>
      <c r="AE40" s="274" t="str">
        <f t="shared" si="3"/>
        <v/>
      </c>
      <c r="AF40" s="274" t="str">
        <f t="shared" si="4"/>
        <v/>
      </c>
      <c r="AG40" s="274" t="str">
        <f t="shared" ref="AG40:AM40" si="36">IF(OR(T40="OK",AND(T40&lt;=$M40,T40&gt;=$L40,T40&lt;&gt;"")),"OK",IF(T40="","","NG"))</f>
        <v/>
      </c>
      <c r="AH40" s="274" t="str">
        <f t="shared" si="36"/>
        <v/>
      </c>
      <c r="AI40" s="274" t="str">
        <f t="shared" si="36"/>
        <v/>
      </c>
      <c r="AJ40" s="274" t="str">
        <f t="shared" si="36"/>
        <v/>
      </c>
      <c r="AK40" s="274" t="str">
        <f t="shared" si="36"/>
        <v/>
      </c>
      <c r="AL40" s="274" t="str">
        <f t="shared" si="36"/>
        <v/>
      </c>
      <c r="AM40" s="274" t="str">
        <f t="shared" si="36"/>
        <v/>
      </c>
      <c r="AN40" s="274" t="str">
        <f t="shared" si="23"/>
        <v/>
      </c>
      <c r="AO40" s="274" t="str">
        <f t="shared" si="24"/>
        <v/>
      </c>
      <c r="AP40" s="274" t="str">
        <f t="shared" si="25"/>
        <v/>
      </c>
      <c r="AQ40" s="274" t="str">
        <f t="shared" si="26"/>
        <v/>
      </c>
      <c r="AR40" s="274" t="str">
        <f t="shared" si="27"/>
        <v/>
      </c>
      <c r="AS40" s="274" t="str">
        <f t="shared" si="28"/>
        <v/>
      </c>
      <c r="AT40" s="274" t="str">
        <f t="shared" si="29"/>
        <v/>
      </c>
      <c r="AU40" s="274" t="str">
        <f t="shared" si="30"/>
        <v/>
      </c>
      <c r="AV40" s="274" t="str">
        <f t="shared" si="31"/>
        <v/>
      </c>
      <c r="AW40" s="369" t="str">
        <f t="shared" si="32"/>
        <v/>
      </c>
      <c r="AX40" s="208"/>
      <c r="AY40" s="208"/>
      <c r="AZ40" s="313"/>
      <c r="BA40" s="208"/>
      <c r="BB40" s="208"/>
      <c r="BC40" s="208"/>
      <c r="BD40" s="208"/>
      <c r="BE40" s="208"/>
      <c r="BF40" s="208"/>
      <c r="BG40" s="208"/>
      <c r="BH40" s="208"/>
      <c r="BI40" s="208"/>
      <c r="BJ40" s="208"/>
      <c r="BK40" s="208"/>
      <c r="BL40" s="208"/>
      <c r="BM40" s="208"/>
    </row>
    <row r="41" spans="1:65" ht="15" customHeight="1">
      <c r="A41" s="370"/>
      <c r="B41" s="371"/>
      <c r="C41" s="372"/>
      <c r="D41" s="373"/>
      <c r="E41" s="374"/>
      <c r="F41" s="375"/>
      <c r="G41" s="376"/>
      <c r="H41" s="376"/>
      <c r="I41" s="374"/>
      <c r="J41" s="376"/>
      <c r="K41" s="377"/>
      <c r="L41" s="376"/>
      <c r="M41" s="378"/>
      <c r="N41" s="376"/>
      <c r="O41" s="376"/>
      <c r="P41" s="379"/>
      <c r="Q41" s="375"/>
      <c r="R41" s="380"/>
      <c r="S41" s="380"/>
      <c r="T41" s="380"/>
      <c r="U41" s="380"/>
      <c r="V41" s="380"/>
      <c r="W41" s="380"/>
      <c r="X41" s="380"/>
      <c r="Y41" s="380"/>
      <c r="Z41" s="380"/>
      <c r="AA41" s="381" t="str">
        <f t="shared" si="0"/>
        <v/>
      </c>
      <c r="AB41" s="381" t="str">
        <f t="shared" si="1"/>
        <v/>
      </c>
      <c r="AC41" s="380"/>
      <c r="AD41" s="382" t="str">
        <f t="shared" si="2"/>
        <v/>
      </c>
      <c r="AE41" s="383" t="str">
        <f t="shared" si="3"/>
        <v/>
      </c>
      <c r="AF41" s="383" t="str">
        <f t="shared" si="4"/>
        <v/>
      </c>
      <c r="AG41" s="383" t="str">
        <f t="shared" si="5"/>
        <v/>
      </c>
      <c r="AH41" s="383" t="str">
        <f t="shared" si="6"/>
        <v/>
      </c>
      <c r="AI41" s="383" t="str">
        <f t="shared" si="7"/>
        <v/>
      </c>
      <c r="AJ41" s="383" t="str">
        <f t="shared" si="8"/>
        <v/>
      </c>
      <c r="AK41" s="383" t="str">
        <f t="shared" si="9"/>
        <v/>
      </c>
      <c r="AL41" s="383" t="str">
        <f t="shared" si="10"/>
        <v/>
      </c>
      <c r="AM41" s="383" t="str">
        <f t="shared" si="34"/>
        <v/>
      </c>
      <c r="AN41" s="362" t="str">
        <f t="shared" si="23"/>
        <v/>
      </c>
      <c r="AO41" s="362" t="str">
        <f t="shared" si="24"/>
        <v/>
      </c>
      <c r="AP41" s="362" t="str">
        <f t="shared" si="25"/>
        <v/>
      </c>
      <c r="AQ41" s="362" t="str">
        <f t="shared" si="26"/>
        <v/>
      </c>
      <c r="AR41" s="362" t="str">
        <f t="shared" si="27"/>
        <v/>
      </c>
      <c r="AS41" s="362" t="str">
        <f t="shared" si="28"/>
        <v/>
      </c>
      <c r="AT41" s="362" t="str">
        <f t="shared" si="29"/>
        <v/>
      </c>
      <c r="AU41" s="362" t="str">
        <f t="shared" si="30"/>
        <v/>
      </c>
      <c r="AV41" s="362" t="str">
        <f t="shared" si="31"/>
        <v/>
      </c>
      <c r="AW41" s="363" t="str">
        <f t="shared" si="32"/>
        <v/>
      </c>
      <c r="AX41" s="208"/>
      <c r="AY41" s="208"/>
      <c r="AZ41" s="313"/>
      <c r="BA41" s="208"/>
      <c r="BB41" s="208"/>
      <c r="BC41" s="208"/>
      <c r="BD41" s="208"/>
      <c r="BE41" s="208"/>
      <c r="BF41" s="208"/>
      <c r="BG41" s="208"/>
      <c r="BH41" s="208"/>
      <c r="BI41" s="208"/>
      <c r="BJ41" s="208"/>
      <c r="BK41" s="208"/>
      <c r="BL41" s="208"/>
      <c r="BM41" s="208"/>
    </row>
    <row r="42" spans="1:65" ht="15" customHeight="1">
      <c r="A42" s="364"/>
      <c r="B42" s="334"/>
      <c r="C42" s="365"/>
      <c r="D42" s="366"/>
      <c r="E42" s="367"/>
      <c r="F42" s="270"/>
      <c r="G42" s="267"/>
      <c r="H42" s="270"/>
      <c r="I42" s="387"/>
      <c r="J42" s="270"/>
      <c r="K42" s="388"/>
      <c r="L42" s="268"/>
      <c r="M42" s="271"/>
      <c r="N42" s="270"/>
      <c r="O42" s="270"/>
      <c r="P42" s="270"/>
      <c r="Q42" s="268"/>
      <c r="R42" s="271"/>
      <c r="S42" s="271"/>
      <c r="T42" s="271"/>
      <c r="U42" s="271"/>
      <c r="V42" s="271"/>
      <c r="W42" s="271"/>
      <c r="X42" s="271"/>
      <c r="Y42" s="271"/>
      <c r="Z42" s="271"/>
      <c r="AA42" s="272" t="str">
        <f t="shared" si="0"/>
        <v/>
      </c>
      <c r="AB42" s="272" t="str">
        <f t="shared" si="1"/>
        <v/>
      </c>
      <c r="AC42" s="271"/>
      <c r="AD42" s="273" t="str">
        <f t="shared" si="2"/>
        <v/>
      </c>
      <c r="AE42" s="274" t="str">
        <f t="shared" si="3"/>
        <v/>
      </c>
      <c r="AF42" s="274" t="str">
        <f t="shared" si="4"/>
        <v/>
      </c>
      <c r="AG42" s="274" t="str">
        <f t="shared" ref="AG42:AM45" si="37">IF(OR(T42="OK",AND(T42&lt;=$M42,T42&gt;=$L42,T42&lt;&gt;"")),"OK",IF(T42="","","NG"))</f>
        <v/>
      </c>
      <c r="AH42" s="274" t="str">
        <f t="shared" si="37"/>
        <v/>
      </c>
      <c r="AI42" s="274" t="str">
        <f t="shared" si="37"/>
        <v/>
      </c>
      <c r="AJ42" s="274" t="str">
        <f t="shared" si="37"/>
        <v/>
      </c>
      <c r="AK42" s="274" t="str">
        <f t="shared" si="37"/>
        <v/>
      </c>
      <c r="AL42" s="274" t="str">
        <f t="shared" si="37"/>
        <v/>
      </c>
      <c r="AM42" s="274" t="str">
        <f t="shared" si="37"/>
        <v/>
      </c>
      <c r="AN42" s="274" t="str">
        <f t="shared" si="23"/>
        <v/>
      </c>
      <c r="AO42" s="274" t="str">
        <f t="shared" si="24"/>
        <v/>
      </c>
      <c r="AP42" s="274" t="str">
        <f t="shared" si="25"/>
        <v/>
      </c>
      <c r="AQ42" s="274" t="str">
        <f t="shared" si="26"/>
        <v/>
      </c>
      <c r="AR42" s="274" t="str">
        <f t="shared" si="27"/>
        <v/>
      </c>
      <c r="AS42" s="274" t="str">
        <f t="shared" si="28"/>
        <v/>
      </c>
      <c r="AT42" s="274" t="str">
        <f t="shared" si="29"/>
        <v/>
      </c>
      <c r="AU42" s="274" t="str">
        <f t="shared" si="30"/>
        <v/>
      </c>
      <c r="AV42" s="274" t="str">
        <f t="shared" si="31"/>
        <v/>
      </c>
      <c r="AW42" s="369" t="str">
        <f t="shared" si="32"/>
        <v/>
      </c>
      <c r="AX42" s="208"/>
      <c r="AY42" s="208"/>
      <c r="AZ42" s="313"/>
      <c r="BA42" s="208"/>
      <c r="BB42" s="208"/>
      <c r="BC42" s="208"/>
      <c r="BD42" s="208"/>
      <c r="BE42" s="208"/>
      <c r="BF42" s="208"/>
      <c r="BG42" s="208"/>
      <c r="BH42" s="208"/>
      <c r="BI42" s="208"/>
      <c r="BJ42" s="208"/>
      <c r="BK42" s="208"/>
      <c r="BL42" s="208"/>
      <c r="BM42" s="208"/>
    </row>
    <row r="43" spans="1:65" ht="15" customHeight="1">
      <c r="A43" s="370"/>
      <c r="B43" s="371"/>
      <c r="C43" s="372"/>
      <c r="D43" s="373"/>
      <c r="E43" s="374"/>
      <c r="F43" s="379"/>
      <c r="G43" s="376"/>
      <c r="H43" s="379"/>
      <c r="I43" s="389"/>
      <c r="J43" s="379"/>
      <c r="K43" s="385"/>
      <c r="L43" s="375"/>
      <c r="M43" s="380"/>
      <c r="N43" s="379"/>
      <c r="O43" s="379"/>
      <c r="P43" s="379"/>
      <c r="Q43" s="375"/>
      <c r="R43" s="380"/>
      <c r="S43" s="380"/>
      <c r="T43" s="380"/>
      <c r="U43" s="380"/>
      <c r="V43" s="380"/>
      <c r="W43" s="380"/>
      <c r="X43" s="380"/>
      <c r="Y43" s="380"/>
      <c r="Z43" s="380"/>
      <c r="AA43" s="381" t="str">
        <f t="shared" si="0"/>
        <v/>
      </c>
      <c r="AB43" s="381" t="str">
        <f t="shared" si="1"/>
        <v/>
      </c>
      <c r="AC43" s="380"/>
      <c r="AD43" s="382" t="str">
        <f t="shared" si="2"/>
        <v/>
      </c>
      <c r="AE43" s="383" t="str">
        <f t="shared" si="3"/>
        <v/>
      </c>
      <c r="AF43" s="383" t="str">
        <f t="shared" si="4"/>
        <v/>
      </c>
      <c r="AG43" s="383" t="str">
        <f t="shared" si="37"/>
        <v/>
      </c>
      <c r="AH43" s="383" t="str">
        <f t="shared" si="37"/>
        <v/>
      </c>
      <c r="AI43" s="383" t="str">
        <f t="shared" si="37"/>
        <v/>
      </c>
      <c r="AJ43" s="383" t="str">
        <f t="shared" si="37"/>
        <v/>
      </c>
      <c r="AK43" s="383" t="str">
        <f t="shared" si="37"/>
        <v/>
      </c>
      <c r="AL43" s="383" t="str">
        <f t="shared" si="37"/>
        <v/>
      </c>
      <c r="AM43" s="383" t="str">
        <f t="shared" si="37"/>
        <v/>
      </c>
      <c r="AN43" s="362" t="str">
        <f t="shared" si="23"/>
        <v/>
      </c>
      <c r="AO43" s="362" t="str">
        <f t="shared" si="24"/>
        <v/>
      </c>
      <c r="AP43" s="362" t="str">
        <f t="shared" si="25"/>
        <v/>
      </c>
      <c r="AQ43" s="362" t="str">
        <f t="shared" si="26"/>
        <v/>
      </c>
      <c r="AR43" s="362" t="str">
        <f t="shared" si="27"/>
        <v/>
      </c>
      <c r="AS43" s="362" t="str">
        <f t="shared" si="28"/>
        <v/>
      </c>
      <c r="AT43" s="362" t="str">
        <f t="shared" si="29"/>
        <v/>
      </c>
      <c r="AU43" s="362" t="str">
        <f t="shared" si="30"/>
        <v/>
      </c>
      <c r="AV43" s="362" t="str">
        <f t="shared" si="31"/>
        <v/>
      </c>
      <c r="AW43" s="363" t="str">
        <f t="shared" si="32"/>
        <v/>
      </c>
      <c r="AX43" s="208"/>
      <c r="AY43" s="208"/>
      <c r="AZ43" s="313"/>
      <c r="BA43" s="208"/>
      <c r="BB43" s="208"/>
      <c r="BC43" s="208"/>
      <c r="BD43" s="208"/>
      <c r="BE43" s="208"/>
      <c r="BF43" s="208"/>
      <c r="BG43" s="208"/>
      <c r="BH43" s="208"/>
      <c r="BI43" s="208"/>
      <c r="BJ43" s="208"/>
      <c r="BK43" s="208"/>
      <c r="BL43" s="208"/>
      <c r="BM43" s="208"/>
    </row>
    <row r="44" spans="1:65" ht="15" customHeight="1">
      <c r="A44" s="364"/>
      <c r="B44" s="334"/>
      <c r="C44" s="365"/>
      <c r="D44" s="366"/>
      <c r="E44" s="367"/>
      <c r="F44" s="270"/>
      <c r="G44" s="267"/>
      <c r="H44" s="270"/>
      <c r="I44" s="387"/>
      <c r="J44" s="270"/>
      <c r="K44" s="388"/>
      <c r="L44" s="268"/>
      <c r="M44" s="271"/>
      <c r="N44" s="270"/>
      <c r="O44" s="270"/>
      <c r="P44" s="270"/>
      <c r="Q44" s="268"/>
      <c r="R44" s="271"/>
      <c r="S44" s="271"/>
      <c r="T44" s="271"/>
      <c r="U44" s="271"/>
      <c r="V44" s="271"/>
      <c r="W44" s="271"/>
      <c r="X44" s="271"/>
      <c r="Y44" s="271"/>
      <c r="Z44" s="271"/>
      <c r="AA44" s="272" t="str">
        <f t="shared" si="0"/>
        <v/>
      </c>
      <c r="AB44" s="272" t="str">
        <f t="shared" si="1"/>
        <v/>
      </c>
      <c r="AC44" s="271"/>
      <c r="AD44" s="273" t="str">
        <f t="shared" si="2"/>
        <v/>
      </c>
      <c r="AE44" s="274" t="str">
        <f t="shared" si="3"/>
        <v/>
      </c>
      <c r="AF44" s="274" t="str">
        <f t="shared" si="4"/>
        <v/>
      </c>
      <c r="AG44" s="274" t="str">
        <f t="shared" si="37"/>
        <v/>
      </c>
      <c r="AH44" s="274" t="str">
        <f t="shared" si="37"/>
        <v/>
      </c>
      <c r="AI44" s="274" t="str">
        <f t="shared" si="37"/>
        <v/>
      </c>
      <c r="AJ44" s="274" t="str">
        <f t="shared" si="37"/>
        <v/>
      </c>
      <c r="AK44" s="274" t="str">
        <f t="shared" si="37"/>
        <v/>
      </c>
      <c r="AL44" s="274" t="str">
        <f t="shared" si="37"/>
        <v/>
      </c>
      <c r="AM44" s="274" t="str">
        <f t="shared" si="37"/>
        <v/>
      </c>
      <c r="AN44" s="274" t="str">
        <f t="shared" si="23"/>
        <v/>
      </c>
      <c r="AO44" s="274" t="str">
        <f t="shared" si="24"/>
        <v/>
      </c>
      <c r="AP44" s="274" t="str">
        <f t="shared" si="25"/>
        <v/>
      </c>
      <c r="AQ44" s="274" t="str">
        <f t="shared" si="26"/>
        <v/>
      </c>
      <c r="AR44" s="274" t="str">
        <f t="shared" si="27"/>
        <v/>
      </c>
      <c r="AS44" s="274" t="str">
        <f t="shared" si="28"/>
        <v/>
      </c>
      <c r="AT44" s="274" t="str">
        <f t="shared" si="29"/>
        <v/>
      </c>
      <c r="AU44" s="274" t="str">
        <f t="shared" si="30"/>
        <v/>
      </c>
      <c r="AV44" s="274" t="str">
        <f t="shared" si="31"/>
        <v/>
      </c>
      <c r="AW44" s="369" t="str">
        <f t="shared" si="32"/>
        <v/>
      </c>
      <c r="AX44" s="208"/>
      <c r="AY44" s="208"/>
      <c r="AZ44" s="313"/>
      <c r="BA44" s="208"/>
      <c r="BB44" s="208"/>
      <c r="BC44" s="208"/>
      <c r="BD44" s="208"/>
      <c r="BE44" s="208"/>
      <c r="BF44" s="208"/>
      <c r="BG44" s="208"/>
      <c r="BH44" s="208"/>
      <c r="BI44" s="208"/>
      <c r="BJ44" s="208"/>
      <c r="BK44" s="208"/>
      <c r="BL44" s="208"/>
      <c r="BM44" s="208"/>
    </row>
    <row r="45" spans="1:65" ht="15" customHeight="1">
      <c r="A45" s="370"/>
      <c r="B45" s="371"/>
      <c r="C45" s="372"/>
      <c r="D45" s="373"/>
      <c r="E45" s="374"/>
      <c r="F45" s="379"/>
      <c r="G45" s="376"/>
      <c r="H45" s="379"/>
      <c r="I45" s="389"/>
      <c r="J45" s="379"/>
      <c r="K45" s="385"/>
      <c r="L45" s="375"/>
      <c r="M45" s="380"/>
      <c r="N45" s="379"/>
      <c r="O45" s="379"/>
      <c r="P45" s="379"/>
      <c r="Q45" s="375"/>
      <c r="R45" s="380"/>
      <c r="S45" s="380"/>
      <c r="T45" s="380"/>
      <c r="U45" s="380"/>
      <c r="V45" s="380"/>
      <c r="W45" s="380"/>
      <c r="X45" s="380"/>
      <c r="Y45" s="380"/>
      <c r="Z45" s="380"/>
      <c r="AA45" s="381" t="str">
        <f t="shared" si="0"/>
        <v/>
      </c>
      <c r="AB45" s="381" t="str">
        <f t="shared" si="1"/>
        <v/>
      </c>
      <c r="AC45" s="380"/>
      <c r="AD45" s="382" t="str">
        <f t="shared" si="2"/>
        <v/>
      </c>
      <c r="AE45" s="383" t="str">
        <f t="shared" si="3"/>
        <v/>
      </c>
      <c r="AF45" s="383" t="str">
        <f t="shared" si="4"/>
        <v/>
      </c>
      <c r="AG45" s="383" t="str">
        <f t="shared" si="37"/>
        <v/>
      </c>
      <c r="AH45" s="383" t="str">
        <f t="shared" si="37"/>
        <v/>
      </c>
      <c r="AI45" s="383" t="str">
        <f t="shared" si="37"/>
        <v/>
      </c>
      <c r="AJ45" s="383" t="str">
        <f t="shared" si="37"/>
        <v/>
      </c>
      <c r="AK45" s="383" t="str">
        <f t="shared" si="37"/>
        <v/>
      </c>
      <c r="AL45" s="383" t="str">
        <f t="shared" si="37"/>
        <v/>
      </c>
      <c r="AM45" s="383" t="str">
        <f t="shared" si="37"/>
        <v/>
      </c>
      <c r="AN45" s="362" t="str">
        <f t="shared" si="23"/>
        <v/>
      </c>
      <c r="AO45" s="362" t="str">
        <f t="shared" si="24"/>
        <v/>
      </c>
      <c r="AP45" s="362" t="str">
        <f t="shared" si="25"/>
        <v/>
      </c>
      <c r="AQ45" s="362" t="str">
        <f t="shared" si="26"/>
        <v/>
      </c>
      <c r="AR45" s="362" t="str">
        <f t="shared" si="27"/>
        <v/>
      </c>
      <c r="AS45" s="362" t="str">
        <f t="shared" si="28"/>
        <v/>
      </c>
      <c r="AT45" s="362" t="str">
        <f t="shared" si="29"/>
        <v/>
      </c>
      <c r="AU45" s="362" t="str">
        <f t="shared" si="30"/>
        <v/>
      </c>
      <c r="AV45" s="362" t="str">
        <f t="shared" si="31"/>
        <v/>
      </c>
      <c r="AW45" s="363" t="str">
        <f t="shared" si="32"/>
        <v/>
      </c>
      <c r="AX45" s="208"/>
      <c r="AY45" s="208"/>
      <c r="AZ45" s="313"/>
      <c r="BA45" s="208"/>
      <c r="BB45" s="208"/>
      <c r="BC45" s="208"/>
      <c r="BD45" s="208"/>
      <c r="BE45" s="208"/>
      <c r="BF45" s="208"/>
      <c r="BG45" s="208"/>
      <c r="BH45" s="208"/>
      <c r="BI45" s="208"/>
      <c r="BJ45" s="208"/>
      <c r="BK45" s="208"/>
      <c r="BL45" s="208"/>
      <c r="BM45" s="208"/>
    </row>
    <row r="46" spans="1:65" ht="15" customHeight="1">
      <c r="A46" s="364"/>
      <c r="B46" s="334"/>
      <c r="C46" s="365"/>
      <c r="D46" s="366"/>
      <c r="E46" s="367"/>
      <c r="F46" s="268"/>
      <c r="G46" s="267"/>
      <c r="H46" s="267"/>
      <c r="I46" s="367"/>
      <c r="J46" s="267"/>
      <c r="K46" s="368"/>
      <c r="L46" s="267"/>
      <c r="M46" s="269"/>
      <c r="N46" s="267"/>
      <c r="O46" s="267"/>
      <c r="P46" s="270"/>
      <c r="Q46" s="268"/>
      <c r="R46" s="271"/>
      <c r="S46" s="271"/>
      <c r="T46" s="271"/>
      <c r="U46" s="271"/>
      <c r="V46" s="271"/>
      <c r="W46" s="271"/>
      <c r="X46" s="271"/>
      <c r="Y46" s="271"/>
      <c r="Z46" s="271"/>
      <c r="AA46" s="272" t="str">
        <f t="shared" si="0"/>
        <v/>
      </c>
      <c r="AB46" s="272" t="str">
        <f t="shared" si="1"/>
        <v/>
      </c>
      <c r="AC46" s="271"/>
      <c r="AD46" s="273" t="str">
        <f t="shared" si="2"/>
        <v/>
      </c>
      <c r="AE46" s="274" t="str">
        <f t="shared" si="3"/>
        <v/>
      </c>
      <c r="AF46" s="274" t="str">
        <f t="shared" si="4"/>
        <v/>
      </c>
      <c r="AG46" s="274" t="str">
        <f t="shared" si="5"/>
        <v/>
      </c>
      <c r="AH46" s="274" t="str">
        <f t="shared" si="6"/>
        <v/>
      </c>
      <c r="AI46" s="274" t="str">
        <f t="shared" si="7"/>
        <v/>
      </c>
      <c r="AJ46" s="274" t="str">
        <f t="shared" si="8"/>
        <v/>
      </c>
      <c r="AK46" s="274" t="str">
        <f t="shared" si="9"/>
        <v/>
      </c>
      <c r="AL46" s="274" t="str">
        <f t="shared" si="10"/>
        <v/>
      </c>
      <c r="AM46" s="274" t="str">
        <f t="shared" si="34"/>
        <v/>
      </c>
      <c r="AN46" s="274" t="str">
        <f t="shared" si="23"/>
        <v/>
      </c>
      <c r="AO46" s="274" t="str">
        <f t="shared" si="24"/>
        <v/>
      </c>
      <c r="AP46" s="274" t="str">
        <f t="shared" si="25"/>
        <v/>
      </c>
      <c r="AQ46" s="274" t="str">
        <f t="shared" si="26"/>
        <v/>
      </c>
      <c r="AR46" s="274" t="str">
        <f t="shared" si="27"/>
        <v/>
      </c>
      <c r="AS46" s="274" t="str">
        <f t="shared" si="28"/>
        <v/>
      </c>
      <c r="AT46" s="274" t="str">
        <f t="shared" si="29"/>
        <v/>
      </c>
      <c r="AU46" s="274" t="str">
        <f t="shared" si="30"/>
        <v/>
      </c>
      <c r="AV46" s="274" t="str">
        <f t="shared" si="31"/>
        <v/>
      </c>
      <c r="AW46" s="369" t="str">
        <f t="shared" si="32"/>
        <v/>
      </c>
      <c r="AX46" s="208"/>
      <c r="AY46" s="208"/>
      <c r="AZ46" s="313"/>
      <c r="BA46" s="208"/>
      <c r="BB46" s="208"/>
      <c r="BC46" s="208"/>
      <c r="BD46" s="208"/>
      <c r="BE46" s="208"/>
      <c r="BF46" s="208"/>
      <c r="BG46" s="208"/>
      <c r="BH46" s="208"/>
      <c r="BI46" s="208"/>
      <c r="BJ46" s="208"/>
      <c r="BK46" s="208"/>
      <c r="BL46" s="208"/>
      <c r="BM46" s="208"/>
    </row>
    <row r="47" spans="1:65" ht="15" customHeight="1">
      <c r="A47" s="370"/>
      <c r="B47" s="371"/>
      <c r="C47" s="372"/>
      <c r="D47" s="373"/>
      <c r="E47" s="374"/>
      <c r="F47" s="379"/>
      <c r="G47" s="376"/>
      <c r="H47" s="379"/>
      <c r="I47" s="389"/>
      <c r="J47" s="379"/>
      <c r="K47" s="385"/>
      <c r="L47" s="375"/>
      <c r="M47" s="380"/>
      <c r="N47" s="379"/>
      <c r="O47" s="379"/>
      <c r="P47" s="379"/>
      <c r="Q47" s="375"/>
      <c r="R47" s="380"/>
      <c r="S47" s="380"/>
      <c r="T47" s="380"/>
      <c r="U47" s="380"/>
      <c r="V47" s="380"/>
      <c r="W47" s="380"/>
      <c r="X47" s="380"/>
      <c r="Y47" s="380"/>
      <c r="Z47" s="380"/>
      <c r="AA47" s="381" t="str">
        <f t="shared" si="0"/>
        <v/>
      </c>
      <c r="AB47" s="381" t="str">
        <f t="shared" si="1"/>
        <v/>
      </c>
      <c r="AC47" s="380"/>
      <c r="AD47" s="382" t="str">
        <f t="shared" si="2"/>
        <v/>
      </c>
      <c r="AE47" s="383" t="str">
        <f t="shared" si="3"/>
        <v/>
      </c>
      <c r="AF47" s="383" t="str">
        <f t="shared" si="4"/>
        <v/>
      </c>
      <c r="AG47" s="383" t="str">
        <f t="shared" ref="AG47:AM48" si="38">IF(OR(T47="OK",AND(T47&lt;=$M47,T47&gt;=$L47,T47&lt;&gt;"")),"OK",IF(T47="","","NG"))</f>
        <v/>
      </c>
      <c r="AH47" s="383" t="str">
        <f t="shared" si="38"/>
        <v/>
      </c>
      <c r="AI47" s="383" t="str">
        <f t="shared" si="38"/>
        <v/>
      </c>
      <c r="AJ47" s="383" t="str">
        <f t="shared" si="38"/>
        <v/>
      </c>
      <c r="AK47" s="383" t="str">
        <f t="shared" si="38"/>
        <v/>
      </c>
      <c r="AL47" s="383" t="str">
        <f t="shared" si="38"/>
        <v/>
      </c>
      <c r="AM47" s="383" t="str">
        <f t="shared" si="38"/>
        <v/>
      </c>
      <c r="AN47" s="362" t="str">
        <f t="shared" si="23"/>
        <v/>
      </c>
      <c r="AO47" s="362" t="str">
        <f t="shared" si="24"/>
        <v/>
      </c>
      <c r="AP47" s="362" t="str">
        <f t="shared" si="25"/>
        <v/>
      </c>
      <c r="AQ47" s="362" t="str">
        <f t="shared" si="26"/>
        <v/>
      </c>
      <c r="AR47" s="362" t="str">
        <f t="shared" si="27"/>
        <v/>
      </c>
      <c r="AS47" s="362" t="str">
        <f t="shared" si="28"/>
        <v/>
      </c>
      <c r="AT47" s="362" t="str">
        <f t="shared" si="29"/>
        <v/>
      </c>
      <c r="AU47" s="362" t="str">
        <f t="shared" si="30"/>
        <v/>
      </c>
      <c r="AV47" s="362" t="str">
        <f t="shared" si="31"/>
        <v/>
      </c>
      <c r="AW47" s="363" t="str">
        <f t="shared" si="32"/>
        <v/>
      </c>
      <c r="AX47" s="208"/>
      <c r="AY47" s="208"/>
      <c r="AZ47" s="313"/>
      <c r="BA47" s="208"/>
      <c r="BB47" s="208"/>
      <c r="BC47" s="208"/>
      <c r="BD47" s="208"/>
      <c r="BE47" s="208"/>
      <c r="BF47" s="208"/>
      <c r="BG47" s="208"/>
      <c r="BH47" s="208"/>
      <c r="BI47" s="208"/>
      <c r="BJ47" s="208"/>
      <c r="BK47" s="208"/>
      <c r="BL47" s="208"/>
      <c r="BM47" s="208"/>
    </row>
    <row r="48" spans="1:65" ht="15" customHeight="1">
      <c r="A48" s="364"/>
      <c r="B48" s="334"/>
      <c r="C48" s="365"/>
      <c r="D48" s="366"/>
      <c r="E48" s="367"/>
      <c r="F48" s="270"/>
      <c r="G48" s="267"/>
      <c r="H48" s="270"/>
      <c r="I48" s="387"/>
      <c r="J48" s="270"/>
      <c r="K48" s="388"/>
      <c r="L48" s="268"/>
      <c r="M48" s="271"/>
      <c r="N48" s="270"/>
      <c r="O48" s="270"/>
      <c r="P48" s="270"/>
      <c r="Q48" s="268"/>
      <c r="R48" s="271"/>
      <c r="S48" s="271"/>
      <c r="T48" s="271"/>
      <c r="U48" s="271"/>
      <c r="V48" s="271"/>
      <c r="W48" s="271"/>
      <c r="X48" s="271"/>
      <c r="Y48" s="271"/>
      <c r="Z48" s="271"/>
      <c r="AA48" s="272" t="str">
        <f t="shared" si="0"/>
        <v/>
      </c>
      <c r="AB48" s="272" t="str">
        <f t="shared" si="1"/>
        <v/>
      </c>
      <c r="AC48" s="271"/>
      <c r="AD48" s="273" t="str">
        <f t="shared" si="2"/>
        <v/>
      </c>
      <c r="AE48" s="274" t="str">
        <f t="shared" si="3"/>
        <v/>
      </c>
      <c r="AF48" s="274" t="str">
        <f t="shared" si="4"/>
        <v/>
      </c>
      <c r="AG48" s="274" t="str">
        <f t="shared" si="38"/>
        <v/>
      </c>
      <c r="AH48" s="274" t="str">
        <f t="shared" si="38"/>
        <v/>
      </c>
      <c r="AI48" s="274" t="str">
        <f t="shared" si="38"/>
        <v/>
      </c>
      <c r="AJ48" s="274" t="str">
        <f t="shared" si="38"/>
        <v/>
      </c>
      <c r="AK48" s="274" t="str">
        <f t="shared" si="38"/>
        <v/>
      </c>
      <c r="AL48" s="274" t="str">
        <f t="shared" si="38"/>
        <v/>
      </c>
      <c r="AM48" s="274" t="str">
        <f t="shared" si="38"/>
        <v/>
      </c>
      <c r="AN48" s="274" t="str">
        <f t="shared" si="23"/>
        <v/>
      </c>
      <c r="AO48" s="274" t="str">
        <f t="shared" si="24"/>
        <v/>
      </c>
      <c r="AP48" s="274" t="str">
        <f t="shared" si="25"/>
        <v/>
      </c>
      <c r="AQ48" s="274" t="str">
        <f t="shared" si="26"/>
        <v/>
      </c>
      <c r="AR48" s="274" t="str">
        <f t="shared" si="27"/>
        <v/>
      </c>
      <c r="AS48" s="274" t="str">
        <f t="shared" si="28"/>
        <v/>
      </c>
      <c r="AT48" s="274" t="str">
        <f t="shared" si="29"/>
        <v/>
      </c>
      <c r="AU48" s="274" t="str">
        <f t="shared" si="30"/>
        <v/>
      </c>
      <c r="AV48" s="274" t="str">
        <f t="shared" si="31"/>
        <v/>
      </c>
      <c r="AW48" s="369" t="str">
        <f t="shared" si="32"/>
        <v/>
      </c>
      <c r="AX48" s="208"/>
      <c r="AY48" s="208"/>
      <c r="AZ48" s="313"/>
      <c r="BA48" s="208"/>
      <c r="BB48" s="208"/>
      <c r="BC48" s="208"/>
      <c r="BD48" s="208"/>
      <c r="BE48" s="208"/>
      <c r="BF48" s="208"/>
      <c r="BG48" s="208"/>
      <c r="BH48" s="208"/>
      <c r="BI48" s="208"/>
      <c r="BJ48" s="208"/>
      <c r="BK48" s="208"/>
      <c r="BL48" s="208"/>
      <c r="BM48" s="208"/>
    </row>
    <row r="49" spans="1:65" ht="15" customHeight="1">
      <c r="A49" s="370"/>
      <c r="B49" s="390"/>
      <c r="C49" s="372"/>
      <c r="D49" s="373"/>
      <c r="E49" s="384"/>
      <c r="F49" s="375"/>
      <c r="G49" s="376"/>
      <c r="H49" s="376"/>
      <c r="I49" s="374"/>
      <c r="J49" s="376"/>
      <c r="K49" s="377"/>
      <c r="L49" s="375"/>
      <c r="M49" s="380"/>
      <c r="N49" s="379"/>
      <c r="O49" s="379"/>
      <c r="P49" s="379"/>
      <c r="Q49" s="375"/>
      <c r="R49" s="380"/>
      <c r="S49" s="380"/>
      <c r="T49" s="380"/>
      <c r="U49" s="380"/>
      <c r="V49" s="380"/>
      <c r="W49" s="380"/>
      <c r="X49" s="380"/>
      <c r="Y49" s="380"/>
      <c r="Z49" s="380"/>
      <c r="AA49" s="381" t="str">
        <f t="shared" si="0"/>
        <v/>
      </c>
      <c r="AB49" s="381" t="str">
        <f t="shared" si="1"/>
        <v/>
      </c>
      <c r="AC49" s="380"/>
      <c r="AD49" s="382" t="str">
        <f t="shared" si="2"/>
        <v/>
      </c>
      <c r="AE49" s="383" t="str">
        <f t="shared" si="3"/>
        <v/>
      </c>
      <c r="AF49" s="383" t="str">
        <f t="shared" si="4"/>
        <v/>
      </c>
      <c r="AG49" s="383" t="str">
        <f t="shared" si="5"/>
        <v/>
      </c>
      <c r="AH49" s="383" t="str">
        <f t="shared" si="6"/>
        <v/>
      </c>
      <c r="AI49" s="383" t="str">
        <f t="shared" si="7"/>
        <v/>
      </c>
      <c r="AJ49" s="383" t="str">
        <f t="shared" si="8"/>
        <v/>
      </c>
      <c r="AK49" s="383" t="str">
        <f t="shared" si="9"/>
        <v/>
      </c>
      <c r="AL49" s="383" t="str">
        <f t="shared" si="10"/>
        <v/>
      </c>
      <c r="AM49" s="383" t="str">
        <f t="shared" si="34"/>
        <v/>
      </c>
      <c r="AN49" s="383" t="str">
        <f t="shared" si="23"/>
        <v/>
      </c>
      <c r="AO49" s="383" t="str">
        <f t="shared" si="24"/>
        <v/>
      </c>
      <c r="AP49" s="383" t="str">
        <f t="shared" si="25"/>
        <v/>
      </c>
      <c r="AQ49" s="383" t="str">
        <f t="shared" si="26"/>
        <v/>
      </c>
      <c r="AR49" s="383" t="str">
        <f t="shared" si="27"/>
        <v/>
      </c>
      <c r="AS49" s="383" t="str">
        <f t="shared" si="28"/>
        <v/>
      </c>
      <c r="AT49" s="383" t="str">
        <f t="shared" si="29"/>
        <v/>
      </c>
      <c r="AU49" s="383" t="str">
        <f t="shared" si="30"/>
        <v/>
      </c>
      <c r="AV49" s="383" t="str">
        <f t="shared" si="31"/>
        <v/>
      </c>
      <c r="AW49" s="391" t="str">
        <f t="shared" si="32"/>
        <v/>
      </c>
      <c r="AX49" s="208"/>
      <c r="AY49" s="208"/>
      <c r="AZ49" s="313"/>
      <c r="BA49" s="208"/>
      <c r="BB49" s="208"/>
      <c r="BC49" s="208"/>
      <c r="BD49" s="208"/>
      <c r="BE49" s="208"/>
      <c r="BF49" s="208"/>
      <c r="BG49" s="208"/>
      <c r="BH49" s="208"/>
      <c r="BI49" s="208"/>
      <c r="BJ49" s="208"/>
      <c r="BK49" s="208"/>
      <c r="BL49" s="208"/>
      <c r="BM49" s="208"/>
    </row>
    <row r="50" spans="1:65" ht="15" customHeight="1">
      <c r="A50" s="364"/>
      <c r="B50" s="334"/>
      <c r="C50" s="365"/>
      <c r="D50" s="366"/>
      <c r="E50" s="367"/>
      <c r="F50" s="268"/>
      <c r="G50" s="267"/>
      <c r="H50" s="267"/>
      <c r="I50" s="367"/>
      <c r="J50" s="267"/>
      <c r="K50" s="368"/>
      <c r="L50" s="268"/>
      <c r="M50" s="271"/>
      <c r="N50" s="270"/>
      <c r="O50" s="270"/>
      <c r="P50" s="270"/>
      <c r="Q50" s="268"/>
      <c r="R50" s="271"/>
      <c r="S50" s="271"/>
      <c r="T50" s="271"/>
      <c r="U50" s="271"/>
      <c r="V50" s="271"/>
      <c r="W50" s="271"/>
      <c r="X50" s="271"/>
      <c r="Y50" s="271"/>
      <c r="Z50" s="271"/>
      <c r="AA50" s="272" t="str">
        <f t="shared" si="0"/>
        <v/>
      </c>
      <c r="AB50" s="272" t="str">
        <f t="shared" si="1"/>
        <v/>
      </c>
      <c r="AC50" s="271"/>
      <c r="AD50" s="273" t="str">
        <f t="shared" si="2"/>
        <v/>
      </c>
      <c r="AE50" s="274" t="str">
        <f t="shared" si="3"/>
        <v/>
      </c>
      <c r="AF50" s="274" t="str">
        <f t="shared" si="4"/>
        <v/>
      </c>
      <c r="AG50" s="274" t="str">
        <f t="shared" si="5"/>
        <v/>
      </c>
      <c r="AH50" s="274" t="str">
        <f t="shared" si="6"/>
        <v/>
      </c>
      <c r="AI50" s="274" t="str">
        <f t="shared" si="7"/>
        <v/>
      </c>
      <c r="AJ50" s="274" t="str">
        <f t="shared" si="8"/>
        <v/>
      </c>
      <c r="AK50" s="274" t="str">
        <f t="shared" si="9"/>
        <v/>
      </c>
      <c r="AL50" s="274" t="str">
        <f t="shared" si="10"/>
        <v/>
      </c>
      <c r="AM50" s="274" t="str">
        <f t="shared" si="34"/>
        <v/>
      </c>
      <c r="AN50" s="392" t="str">
        <f t="shared" si="23"/>
        <v/>
      </c>
      <c r="AO50" s="392" t="str">
        <f t="shared" si="24"/>
        <v/>
      </c>
      <c r="AP50" s="392" t="str">
        <f t="shared" si="25"/>
        <v/>
      </c>
      <c r="AQ50" s="392" t="str">
        <f t="shared" si="26"/>
        <v/>
      </c>
      <c r="AR50" s="392" t="str">
        <f t="shared" si="27"/>
        <v/>
      </c>
      <c r="AS50" s="392" t="str">
        <f t="shared" si="28"/>
        <v/>
      </c>
      <c r="AT50" s="392" t="str">
        <f t="shared" si="29"/>
        <v/>
      </c>
      <c r="AU50" s="392" t="str">
        <f t="shared" si="30"/>
        <v/>
      </c>
      <c r="AV50" s="392" t="str">
        <f t="shared" si="31"/>
        <v/>
      </c>
      <c r="AW50" s="393" t="str">
        <f t="shared" si="32"/>
        <v/>
      </c>
      <c r="AX50" s="208"/>
      <c r="AY50" s="208"/>
      <c r="AZ50" s="313"/>
      <c r="BA50" s="208"/>
      <c r="BB50" s="208"/>
      <c r="BC50" s="208"/>
      <c r="BD50" s="208"/>
      <c r="BE50" s="208"/>
      <c r="BF50" s="208"/>
      <c r="BG50" s="208"/>
      <c r="BH50" s="208"/>
      <c r="BI50" s="208"/>
      <c r="BJ50" s="208"/>
      <c r="BK50" s="208"/>
      <c r="BL50" s="208"/>
      <c r="BM50" s="208"/>
    </row>
    <row r="51" spans="1:65" ht="15" customHeight="1">
      <c r="A51" s="370"/>
      <c r="B51" s="390"/>
      <c r="C51" s="372"/>
      <c r="D51" s="373"/>
      <c r="E51" s="384"/>
      <c r="F51" s="379"/>
      <c r="G51" s="376"/>
      <c r="H51" s="379"/>
      <c r="I51" s="389"/>
      <c r="J51" s="379"/>
      <c r="K51" s="385"/>
      <c r="L51" s="375"/>
      <c r="M51" s="380"/>
      <c r="N51" s="379"/>
      <c r="O51" s="379"/>
      <c r="P51" s="379"/>
      <c r="Q51" s="375"/>
      <c r="R51" s="380"/>
      <c r="S51" s="380"/>
      <c r="T51" s="380"/>
      <c r="U51" s="380"/>
      <c r="V51" s="380"/>
      <c r="W51" s="380"/>
      <c r="X51" s="380"/>
      <c r="Y51" s="380"/>
      <c r="Z51" s="380"/>
      <c r="AA51" s="381" t="str">
        <f t="shared" si="0"/>
        <v/>
      </c>
      <c r="AB51" s="381" t="str">
        <f t="shared" si="1"/>
        <v/>
      </c>
      <c r="AC51" s="380"/>
      <c r="AD51" s="382" t="str">
        <f t="shared" si="2"/>
        <v/>
      </c>
      <c r="AE51" s="383" t="str">
        <f t="shared" si="3"/>
        <v/>
      </c>
      <c r="AF51" s="383" t="str">
        <f t="shared" si="4"/>
        <v/>
      </c>
      <c r="AG51" s="383" t="str">
        <f t="shared" ref="AG51:AM53" si="39">IF(OR(T51="OK",AND(T51&lt;=$M51,T51&gt;=$L51,T51&lt;&gt;"")),"OK",IF(T51="","","NG"))</f>
        <v/>
      </c>
      <c r="AH51" s="383" t="str">
        <f t="shared" si="39"/>
        <v/>
      </c>
      <c r="AI51" s="383" t="str">
        <f t="shared" si="39"/>
        <v/>
      </c>
      <c r="AJ51" s="383" t="str">
        <f t="shared" si="39"/>
        <v/>
      </c>
      <c r="AK51" s="383" t="str">
        <f t="shared" si="39"/>
        <v/>
      </c>
      <c r="AL51" s="383" t="str">
        <f t="shared" si="39"/>
        <v/>
      </c>
      <c r="AM51" s="383" t="str">
        <f t="shared" si="39"/>
        <v/>
      </c>
      <c r="AN51" s="383" t="str">
        <f t="shared" si="23"/>
        <v/>
      </c>
      <c r="AO51" s="383" t="str">
        <f t="shared" si="24"/>
        <v/>
      </c>
      <c r="AP51" s="383" t="str">
        <f t="shared" si="25"/>
        <v/>
      </c>
      <c r="AQ51" s="383" t="str">
        <f t="shared" si="26"/>
        <v/>
      </c>
      <c r="AR51" s="383" t="str">
        <f t="shared" si="27"/>
        <v/>
      </c>
      <c r="AS51" s="383" t="str">
        <f t="shared" si="28"/>
        <v/>
      </c>
      <c r="AT51" s="383" t="str">
        <f t="shared" si="29"/>
        <v/>
      </c>
      <c r="AU51" s="383" t="str">
        <f t="shared" si="30"/>
        <v/>
      </c>
      <c r="AV51" s="383" t="str">
        <f t="shared" si="31"/>
        <v/>
      </c>
      <c r="AW51" s="391" t="str">
        <f t="shared" si="32"/>
        <v/>
      </c>
      <c r="AX51" s="208"/>
      <c r="AY51" s="208"/>
      <c r="AZ51" s="313"/>
      <c r="BA51" s="208"/>
      <c r="BB51" s="208"/>
      <c r="BC51" s="208"/>
      <c r="BD51" s="208"/>
      <c r="BE51" s="208"/>
      <c r="BF51" s="208"/>
      <c r="BG51" s="208"/>
      <c r="BH51" s="208"/>
      <c r="BI51" s="208"/>
      <c r="BJ51" s="208"/>
      <c r="BK51" s="208"/>
      <c r="BL51" s="208"/>
      <c r="BM51" s="208"/>
    </row>
    <row r="52" spans="1:65" ht="15" customHeight="1">
      <c r="A52" s="364"/>
      <c r="B52" s="334"/>
      <c r="C52" s="365"/>
      <c r="D52" s="366"/>
      <c r="E52" s="367"/>
      <c r="F52" s="270"/>
      <c r="G52" s="267"/>
      <c r="H52" s="270"/>
      <c r="I52" s="387"/>
      <c r="J52" s="270"/>
      <c r="K52" s="388"/>
      <c r="L52" s="268"/>
      <c r="M52" s="271"/>
      <c r="N52" s="270"/>
      <c r="O52" s="270"/>
      <c r="P52" s="270"/>
      <c r="Q52" s="268"/>
      <c r="R52" s="271"/>
      <c r="S52" s="271"/>
      <c r="T52" s="271"/>
      <c r="U52" s="271"/>
      <c r="V52" s="271"/>
      <c r="W52" s="271"/>
      <c r="X52" s="271"/>
      <c r="Y52" s="271"/>
      <c r="Z52" s="271"/>
      <c r="AA52" s="272" t="str">
        <f>IF(COUNTBLANK(Q52:Z52)=10,"",(AVERAGE(Q52:Z52)))</f>
        <v/>
      </c>
      <c r="AB52" s="272" t="str">
        <f>IF(COUNTBLANK(Q52:Z52)=10,"",(MAX(Q52:Z52)-MIN(Q52:Z52)))</f>
        <v/>
      </c>
      <c r="AC52" s="271"/>
      <c r="AD52" s="273" t="str">
        <f t="shared" ref="AD52:AM52" si="40">IF(OR(Q52="OK",AND(Q52&lt;=$M52,Q52&gt;=$L52,Q52&lt;&gt;"")),"OK",IF(Q52="","","NG"))</f>
        <v/>
      </c>
      <c r="AE52" s="274" t="str">
        <f t="shared" si="40"/>
        <v/>
      </c>
      <c r="AF52" s="274" t="str">
        <f t="shared" si="40"/>
        <v/>
      </c>
      <c r="AG52" s="274" t="str">
        <f t="shared" si="40"/>
        <v/>
      </c>
      <c r="AH52" s="274" t="str">
        <f t="shared" si="40"/>
        <v/>
      </c>
      <c r="AI52" s="274" t="str">
        <f t="shared" si="40"/>
        <v/>
      </c>
      <c r="AJ52" s="274" t="str">
        <f t="shared" si="40"/>
        <v/>
      </c>
      <c r="AK52" s="274" t="str">
        <f t="shared" si="40"/>
        <v/>
      </c>
      <c r="AL52" s="274" t="str">
        <f t="shared" si="40"/>
        <v/>
      </c>
      <c r="AM52" s="274" t="str">
        <f t="shared" si="40"/>
        <v/>
      </c>
      <c r="AN52" s="392" t="str">
        <f t="shared" si="23"/>
        <v/>
      </c>
      <c r="AO52" s="392" t="str">
        <f t="shared" si="24"/>
        <v/>
      </c>
      <c r="AP52" s="392" t="str">
        <f t="shared" si="25"/>
        <v/>
      </c>
      <c r="AQ52" s="392" t="str">
        <f t="shared" si="26"/>
        <v/>
      </c>
      <c r="AR52" s="392" t="str">
        <f t="shared" si="27"/>
        <v/>
      </c>
      <c r="AS52" s="392" t="str">
        <f t="shared" si="28"/>
        <v/>
      </c>
      <c r="AT52" s="392" t="str">
        <f t="shared" si="29"/>
        <v/>
      </c>
      <c r="AU52" s="392" t="str">
        <f t="shared" si="30"/>
        <v/>
      </c>
      <c r="AV52" s="392" t="str">
        <f t="shared" si="31"/>
        <v/>
      </c>
      <c r="AW52" s="393" t="str">
        <f t="shared" si="32"/>
        <v/>
      </c>
      <c r="AX52" s="208"/>
      <c r="AY52" s="208"/>
      <c r="AZ52" s="313"/>
      <c r="BA52" s="208"/>
      <c r="BB52" s="208"/>
      <c r="BC52" s="208"/>
      <c r="BD52" s="208"/>
      <c r="BE52" s="208"/>
      <c r="BF52" s="208"/>
      <c r="BG52" s="208"/>
      <c r="BH52" s="208"/>
      <c r="BI52" s="208"/>
      <c r="BJ52" s="208"/>
      <c r="BK52" s="208"/>
      <c r="BL52" s="208"/>
      <c r="BM52" s="208"/>
    </row>
    <row r="53" spans="1:65" ht="15" customHeight="1">
      <c r="A53" s="370"/>
      <c r="B53" s="371"/>
      <c r="C53" s="372"/>
      <c r="D53" s="373"/>
      <c r="E53" s="374"/>
      <c r="F53" s="379"/>
      <c r="G53" s="376"/>
      <c r="H53" s="379"/>
      <c r="I53" s="389"/>
      <c r="J53" s="379"/>
      <c r="K53" s="385"/>
      <c r="L53" s="375"/>
      <c r="M53" s="380"/>
      <c r="N53" s="379"/>
      <c r="O53" s="379"/>
      <c r="P53" s="379"/>
      <c r="Q53" s="375"/>
      <c r="R53" s="380"/>
      <c r="S53" s="380"/>
      <c r="T53" s="380"/>
      <c r="U53" s="380"/>
      <c r="V53" s="380"/>
      <c r="W53" s="380"/>
      <c r="X53" s="380"/>
      <c r="Y53" s="380"/>
      <c r="Z53" s="380"/>
      <c r="AA53" s="381" t="str">
        <f t="shared" si="0"/>
        <v/>
      </c>
      <c r="AB53" s="381" t="str">
        <f t="shared" si="1"/>
        <v/>
      </c>
      <c r="AC53" s="380"/>
      <c r="AD53" s="382" t="str">
        <f t="shared" si="2"/>
        <v/>
      </c>
      <c r="AE53" s="383" t="str">
        <f t="shared" si="3"/>
        <v/>
      </c>
      <c r="AF53" s="383" t="str">
        <f t="shared" si="4"/>
        <v/>
      </c>
      <c r="AG53" s="383" t="str">
        <f t="shared" si="39"/>
        <v/>
      </c>
      <c r="AH53" s="383" t="str">
        <f t="shared" si="39"/>
        <v/>
      </c>
      <c r="AI53" s="383" t="str">
        <f t="shared" si="39"/>
        <v/>
      </c>
      <c r="AJ53" s="383" t="str">
        <f t="shared" si="39"/>
        <v/>
      </c>
      <c r="AK53" s="383" t="str">
        <f t="shared" si="39"/>
        <v/>
      </c>
      <c r="AL53" s="383" t="str">
        <f t="shared" si="39"/>
        <v/>
      </c>
      <c r="AM53" s="383" t="str">
        <f t="shared" si="39"/>
        <v/>
      </c>
      <c r="AN53" s="362" t="str">
        <f t="shared" si="23"/>
        <v/>
      </c>
      <c r="AO53" s="362" t="str">
        <f t="shared" si="24"/>
        <v/>
      </c>
      <c r="AP53" s="362" t="str">
        <f t="shared" si="25"/>
        <v/>
      </c>
      <c r="AQ53" s="362" t="str">
        <f t="shared" si="26"/>
        <v/>
      </c>
      <c r="AR53" s="362" t="str">
        <f t="shared" si="27"/>
        <v/>
      </c>
      <c r="AS53" s="362" t="str">
        <f t="shared" si="28"/>
        <v/>
      </c>
      <c r="AT53" s="362" t="str">
        <f t="shared" si="29"/>
        <v/>
      </c>
      <c r="AU53" s="362" t="str">
        <f t="shared" si="30"/>
        <v/>
      </c>
      <c r="AV53" s="362" t="str">
        <f t="shared" si="31"/>
        <v/>
      </c>
      <c r="AW53" s="363" t="str">
        <f t="shared" si="32"/>
        <v/>
      </c>
      <c r="AX53" s="208"/>
      <c r="AY53" s="208"/>
      <c r="AZ53" s="313"/>
      <c r="BA53" s="208"/>
      <c r="BB53" s="208"/>
      <c r="BC53" s="208"/>
      <c r="BD53" s="208"/>
      <c r="BE53" s="208"/>
      <c r="BF53" s="208"/>
      <c r="BG53" s="208"/>
      <c r="BH53" s="208"/>
      <c r="BI53" s="208"/>
      <c r="BJ53" s="208"/>
      <c r="BK53" s="208"/>
      <c r="BL53" s="208"/>
      <c r="BM53" s="208"/>
    </row>
    <row r="54" spans="1:65" ht="15" customHeight="1">
      <c r="A54" s="364"/>
      <c r="B54" s="334"/>
      <c r="C54" s="365"/>
      <c r="D54" s="366"/>
      <c r="E54" s="367"/>
      <c r="F54" s="268"/>
      <c r="G54" s="267"/>
      <c r="H54" s="267"/>
      <c r="I54" s="367"/>
      <c r="J54" s="267"/>
      <c r="K54" s="368"/>
      <c r="L54" s="268"/>
      <c r="M54" s="271"/>
      <c r="N54" s="270"/>
      <c r="O54" s="270"/>
      <c r="P54" s="270"/>
      <c r="Q54" s="268"/>
      <c r="R54" s="271"/>
      <c r="S54" s="271"/>
      <c r="T54" s="271"/>
      <c r="U54" s="271"/>
      <c r="V54" s="271"/>
      <c r="W54" s="271"/>
      <c r="X54" s="271"/>
      <c r="Y54" s="271"/>
      <c r="Z54" s="271"/>
      <c r="AA54" s="272" t="str">
        <f t="shared" si="0"/>
        <v/>
      </c>
      <c r="AB54" s="272" t="str">
        <f t="shared" si="1"/>
        <v/>
      </c>
      <c r="AC54" s="271"/>
      <c r="AD54" s="273" t="str">
        <f t="shared" si="2"/>
        <v/>
      </c>
      <c r="AE54" s="274" t="str">
        <f t="shared" si="3"/>
        <v/>
      </c>
      <c r="AF54" s="274" t="str">
        <f t="shared" si="4"/>
        <v/>
      </c>
      <c r="AG54" s="274" t="str">
        <f t="shared" si="5"/>
        <v/>
      </c>
      <c r="AH54" s="274" t="str">
        <f t="shared" si="6"/>
        <v/>
      </c>
      <c r="AI54" s="274" t="str">
        <f t="shared" si="7"/>
        <v/>
      </c>
      <c r="AJ54" s="274" t="str">
        <f t="shared" si="8"/>
        <v/>
      </c>
      <c r="AK54" s="274" t="str">
        <f t="shared" si="9"/>
        <v/>
      </c>
      <c r="AL54" s="274" t="str">
        <f t="shared" si="10"/>
        <v/>
      </c>
      <c r="AM54" s="274" t="str">
        <f t="shared" si="34"/>
        <v/>
      </c>
      <c r="AN54" s="274" t="str">
        <f t="shared" si="23"/>
        <v/>
      </c>
      <c r="AO54" s="274" t="str">
        <f t="shared" si="24"/>
        <v/>
      </c>
      <c r="AP54" s="274" t="str">
        <f t="shared" si="25"/>
        <v/>
      </c>
      <c r="AQ54" s="274" t="str">
        <f t="shared" si="26"/>
        <v/>
      </c>
      <c r="AR54" s="274" t="str">
        <f t="shared" si="27"/>
        <v/>
      </c>
      <c r="AS54" s="274" t="str">
        <f t="shared" si="28"/>
        <v/>
      </c>
      <c r="AT54" s="274" t="str">
        <f t="shared" si="29"/>
        <v/>
      </c>
      <c r="AU54" s="274" t="str">
        <f t="shared" si="30"/>
        <v/>
      </c>
      <c r="AV54" s="274" t="str">
        <f t="shared" si="31"/>
        <v/>
      </c>
      <c r="AW54" s="369" t="str">
        <f t="shared" si="32"/>
        <v/>
      </c>
      <c r="AX54" s="208"/>
      <c r="AY54" s="208"/>
      <c r="AZ54" s="313"/>
      <c r="BA54" s="208"/>
      <c r="BB54" s="208"/>
      <c r="BC54" s="208"/>
      <c r="BD54" s="208"/>
      <c r="BE54" s="208"/>
      <c r="BF54" s="208"/>
      <c r="BG54" s="208"/>
      <c r="BH54" s="208"/>
      <c r="BI54" s="208"/>
      <c r="BJ54" s="208"/>
      <c r="BK54" s="208"/>
      <c r="BL54" s="208"/>
      <c r="BM54" s="208"/>
    </row>
    <row r="55" spans="1:65" ht="15" customHeight="1">
      <c r="A55" s="370"/>
      <c r="B55" s="371"/>
      <c r="C55" s="372"/>
      <c r="D55" s="373"/>
      <c r="E55" s="374"/>
      <c r="F55" s="379"/>
      <c r="G55" s="376"/>
      <c r="H55" s="379"/>
      <c r="I55" s="389"/>
      <c r="J55" s="379"/>
      <c r="K55" s="385"/>
      <c r="L55" s="375"/>
      <c r="M55" s="380"/>
      <c r="N55" s="379"/>
      <c r="O55" s="379"/>
      <c r="P55" s="379"/>
      <c r="Q55" s="375"/>
      <c r="R55" s="380"/>
      <c r="S55" s="380"/>
      <c r="T55" s="380"/>
      <c r="U55" s="380"/>
      <c r="V55" s="380"/>
      <c r="W55" s="380"/>
      <c r="X55" s="380"/>
      <c r="Y55" s="380"/>
      <c r="Z55" s="380"/>
      <c r="AA55" s="381" t="str">
        <f t="shared" si="0"/>
        <v/>
      </c>
      <c r="AB55" s="381" t="str">
        <f t="shared" si="1"/>
        <v/>
      </c>
      <c r="AC55" s="380"/>
      <c r="AD55" s="382" t="str">
        <f t="shared" si="2"/>
        <v/>
      </c>
      <c r="AE55" s="383" t="str">
        <f t="shared" si="3"/>
        <v/>
      </c>
      <c r="AF55" s="383" t="str">
        <f t="shared" si="4"/>
        <v/>
      </c>
      <c r="AG55" s="383" t="str">
        <f t="shared" ref="AG55:AM59" si="41">IF(OR(T55="OK",AND(T55&lt;=$M55,T55&gt;=$L55,T55&lt;&gt;"")),"OK",IF(T55="","","NG"))</f>
        <v/>
      </c>
      <c r="AH55" s="383" t="str">
        <f t="shared" si="41"/>
        <v/>
      </c>
      <c r="AI55" s="383" t="str">
        <f t="shared" si="41"/>
        <v/>
      </c>
      <c r="AJ55" s="383" t="str">
        <f t="shared" si="41"/>
        <v/>
      </c>
      <c r="AK55" s="383" t="str">
        <f t="shared" si="41"/>
        <v/>
      </c>
      <c r="AL55" s="383" t="str">
        <f t="shared" si="41"/>
        <v/>
      </c>
      <c r="AM55" s="383" t="str">
        <f t="shared" si="41"/>
        <v/>
      </c>
      <c r="AN55" s="362" t="str">
        <f t="shared" si="23"/>
        <v/>
      </c>
      <c r="AO55" s="362" t="str">
        <f t="shared" si="24"/>
        <v/>
      </c>
      <c r="AP55" s="362" t="str">
        <f t="shared" si="25"/>
        <v/>
      </c>
      <c r="AQ55" s="362" t="str">
        <f t="shared" si="26"/>
        <v/>
      </c>
      <c r="AR55" s="362" t="str">
        <f t="shared" si="27"/>
        <v/>
      </c>
      <c r="AS55" s="362" t="str">
        <f t="shared" si="28"/>
        <v/>
      </c>
      <c r="AT55" s="362" t="str">
        <f t="shared" si="29"/>
        <v/>
      </c>
      <c r="AU55" s="362" t="str">
        <f t="shared" si="30"/>
        <v/>
      </c>
      <c r="AV55" s="362" t="str">
        <f t="shared" si="31"/>
        <v/>
      </c>
      <c r="AW55" s="363" t="str">
        <f t="shared" si="32"/>
        <v/>
      </c>
      <c r="AX55" s="208"/>
      <c r="AY55" s="208"/>
      <c r="AZ55" s="313"/>
      <c r="BA55" s="208"/>
      <c r="BB55" s="208"/>
      <c r="BC55" s="208"/>
      <c r="BD55" s="208"/>
      <c r="BE55" s="208"/>
      <c r="BF55" s="208"/>
      <c r="BG55" s="208"/>
      <c r="BH55" s="208"/>
      <c r="BI55" s="208"/>
      <c r="BJ55" s="208"/>
      <c r="BK55" s="208"/>
      <c r="BL55" s="208"/>
      <c r="BM55" s="208"/>
    </row>
    <row r="56" spans="1:65" ht="15" customHeight="1">
      <c r="A56" s="364"/>
      <c r="B56" s="334"/>
      <c r="C56" s="365"/>
      <c r="D56" s="366"/>
      <c r="E56" s="367"/>
      <c r="F56" s="270"/>
      <c r="G56" s="267"/>
      <c r="H56" s="270"/>
      <c r="I56" s="387"/>
      <c r="J56" s="270"/>
      <c r="K56" s="388"/>
      <c r="L56" s="268"/>
      <c r="M56" s="271"/>
      <c r="N56" s="270"/>
      <c r="O56" s="270"/>
      <c r="P56" s="270"/>
      <c r="Q56" s="268"/>
      <c r="R56" s="271"/>
      <c r="S56" s="271"/>
      <c r="T56" s="271"/>
      <c r="U56" s="271"/>
      <c r="V56" s="271"/>
      <c r="W56" s="271"/>
      <c r="X56" s="271"/>
      <c r="Y56" s="271"/>
      <c r="Z56" s="271"/>
      <c r="AA56" s="272" t="str">
        <f t="shared" si="0"/>
        <v/>
      </c>
      <c r="AB56" s="272" t="str">
        <f t="shared" si="1"/>
        <v/>
      </c>
      <c r="AC56" s="271"/>
      <c r="AD56" s="273" t="str">
        <f t="shared" si="2"/>
        <v/>
      </c>
      <c r="AE56" s="274" t="str">
        <f t="shared" si="3"/>
        <v/>
      </c>
      <c r="AF56" s="274" t="str">
        <f t="shared" si="4"/>
        <v/>
      </c>
      <c r="AG56" s="274" t="str">
        <f t="shared" si="41"/>
        <v/>
      </c>
      <c r="AH56" s="274" t="str">
        <f t="shared" si="41"/>
        <v/>
      </c>
      <c r="AI56" s="274" t="str">
        <f t="shared" si="41"/>
        <v/>
      </c>
      <c r="AJ56" s="274" t="str">
        <f t="shared" si="41"/>
        <v/>
      </c>
      <c r="AK56" s="274" t="str">
        <f t="shared" si="41"/>
        <v/>
      </c>
      <c r="AL56" s="274" t="str">
        <f t="shared" si="41"/>
        <v/>
      </c>
      <c r="AM56" s="274" t="str">
        <f t="shared" si="41"/>
        <v/>
      </c>
      <c r="AN56" s="274" t="str">
        <f t="shared" si="23"/>
        <v/>
      </c>
      <c r="AO56" s="274" t="str">
        <f t="shared" si="24"/>
        <v/>
      </c>
      <c r="AP56" s="274" t="str">
        <f t="shared" si="25"/>
        <v/>
      </c>
      <c r="AQ56" s="274" t="str">
        <f t="shared" si="26"/>
        <v/>
      </c>
      <c r="AR56" s="274" t="str">
        <f t="shared" si="27"/>
        <v/>
      </c>
      <c r="AS56" s="274" t="str">
        <f t="shared" si="28"/>
        <v/>
      </c>
      <c r="AT56" s="274" t="str">
        <f t="shared" si="29"/>
        <v/>
      </c>
      <c r="AU56" s="274" t="str">
        <f t="shared" si="30"/>
        <v/>
      </c>
      <c r="AV56" s="274" t="str">
        <f t="shared" si="31"/>
        <v/>
      </c>
      <c r="AW56" s="369" t="str">
        <f t="shared" si="32"/>
        <v/>
      </c>
      <c r="AX56" s="208"/>
      <c r="AY56" s="208"/>
      <c r="AZ56" s="313"/>
      <c r="BA56" s="208"/>
      <c r="BB56" s="208"/>
      <c r="BC56" s="208"/>
      <c r="BD56" s="208"/>
      <c r="BE56" s="208"/>
      <c r="BF56" s="208"/>
      <c r="BG56" s="208"/>
      <c r="BH56" s="208"/>
      <c r="BI56" s="208"/>
      <c r="BJ56" s="208"/>
      <c r="BK56" s="208"/>
      <c r="BL56" s="208"/>
      <c r="BM56" s="208"/>
    </row>
    <row r="57" spans="1:65" ht="15" customHeight="1">
      <c r="A57" s="370"/>
      <c r="B57" s="371"/>
      <c r="C57" s="372"/>
      <c r="D57" s="373"/>
      <c r="E57" s="374"/>
      <c r="F57" s="379"/>
      <c r="G57" s="376"/>
      <c r="H57" s="379"/>
      <c r="I57" s="389"/>
      <c r="J57" s="379"/>
      <c r="K57" s="385"/>
      <c r="L57" s="375"/>
      <c r="M57" s="380"/>
      <c r="N57" s="379"/>
      <c r="O57" s="379"/>
      <c r="P57" s="379"/>
      <c r="Q57" s="375"/>
      <c r="R57" s="380"/>
      <c r="S57" s="380"/>
      <c r="T57" s="380"/>
      <c r="U57" s="380"/>
      <c r="V57" s="380"/>
      <c r="W57" s="380"/>
      <c r="X57" s="380"/>
      <c r="Y57" s="380"/>
      <c r="Z57" s="380"/>
      <c r="AA57" s="381" t="str">
        <f>IF(COUNTBLANK(Q57:Z57)=10,"",(AVERAGE(Q57:Z57)))</f>
        <v/>
      </c>
      <c r="AB57" s="381" t="str">
        <f>IF(COUNTBLANK(Q57:Z57)=10,"",(MAX(Q57:Z57)-MIN(Q57:Z57)))</f>
        <v/>
      </c>
      <c r="AC57" s="380"/>
      <c r="AD57" s="382" t="str">
        <f t="shared" ref="AD57:AM57" si="42">IF(OR(Q57="OK",AND(Q57&lt;=$M57,Q57&gt;=$L57,Q57&lt;&gt;"")),"OK",IF(Q57="","","NG"))</f>
        <v/>
      </c>
      <c r="AE57" s="383" t="str">
        <f t="shared" si="42"/>
        <v/>
      </c>
      <c r="AF57" s="383" t="str">
        <f t="shared" si="42"/>
        <v/>
      </c>
      <c r="AG57" s="383" t="str">
        <f t="shared" si="42"/>
        <v/>
      </c>
      <c r="AH57" s="383" t="str">
        <f t="shared" si="42"/>
        <v/>
      </c>
      <c r="AI57" s="383" t="str">
        <f t="shared" si="42"/>
        <v/>
      </c>
      <c r="AJ57" s="383" t="str">
        <f t="shared" si="42"/>
        <v/>
      </c>
      <c r="AK57" s="383" t="str">
        <f t="shared" si="42"/>
        <v/>
      </c>
      <c r="AL57" s="383" t="str">
        <f t="shared" si="42"/>
        <v/>
      </c>
      <c r="AM57" s="383" t="str">
        <f t="shared" si="42"/>
        <v/>
      </c>
      <c r="AN57" s="362" t="str">
        <f t="shared" ref="AN57:AW57" si="43">IF(OR($F57="N/A",$F57=""),"",IF(OR(Q57="OK",AND(Q57&lt;=$M57,Q57&gt;=$L57,Q57&lt;&gt;"")),"OK",IF(Q57="","","NG")))</f>
        <v/>
      </c>
      <c r="AO57" s="362" t="str">
        <f t="shared" si="43"/>
        <v/>
      </c>
      <c r="AP57" s="362" t="str">
        <f t="shared" si="43"/>
        <v/>
      </c>
      <c r="AQ57" s="362" t="str">
        <f t="shared" si="43"/>
        <v/>
      </c>
      <c r="AR57" s="362" t="str">
        <f t="shared" si="43"/>
        <v/>
      </c>
      <c r="AS57" s="362" t="str">
        <f t="shared" si="43"/>
        <v/>
      </c>
      <c r="AT57" s="362" t="str">
        <f t="shared" si="43"/>
        <v/>
      </c>
      <c r="AU57" s="362" t="str">
        <f t="shared" si="43"/>
        <v/>
      </c>
      <c r="AV57" s="362" t="str">
        <f t="shared" si="43"/>
        <v/>
      </c>
      <c r="AW57" s="363" t="str">
        <f t="shared" si="43"/>
        <v/>
      </c>
      <c r="AX57" s="208"/>
      <c r="AY57" s="208"/>
      <c r="AZ57" s="313"/>
      <c r="BA57" s="208"/>
      <c r="BB57" s="208"/>
      <c r="BC57" s="208"/>
      <c r="BD57" s="208"/>
      <c r="BE57" s="208"/>
      <c r="BF57" s="208"/>
      <c r="BG57" s="208"/>
      <c r="BH57" s="208"/>
      <c r="BI57" s="208"/>
      <c r="BJ57" s="208"/>
      <c r="BK57" s="208"/>
      <c r="BL57" s="208"/>
      <c r="BM57" s="208"/>
    </row>
    <row r="58" spans="1:65" ht="15" customHeight="1">
      <c r="A58" s="364"/>
      <c r="B58" s="334"/>
      <c r="C58" s="365"/>
      <c r="D58" s="366"/>
      <c r="E58" s="367"/>
      <c r="F58" s="270"/>
      <c r="G58" s="267"/>
      <c r="H58" s="270"/>
      <c r="I58" s="387"/>
      <c r="J58" s="270"/>
      <c r="K58" s="388"/>
      <c r="L58" s="268"/>
      <c r="M58" s="271"/>
      <c r="N58" s="270"/>
      <c r="O58" s="270"/>
      <c r="P58" s="270"/>
      <c r="Q58" s="268"/>
      <c r="R58" s="271"/>
      <c r="S58" s="271"/>
      <c r="T58" s="271"/>
      <c r="U58" s="271"/>
      <c r="V58" s="271"/>
      <c r="W58" s="271"/>
      <c r="X58" s="271"/>
      <c r="Y58" s="271"/>
      <c r="Z58" s="271"/>
      <c r="AA58" s="272" t="str">
        <f t="shared" si="0"/>
        <v/>
      </c>
      <c r="AB58" s="272" t="str">
        <f t="shared" si="1"/>
        <v/>
      </c>
      <c r="AC58" s="271"/>
      <c r="AD58" s="273" t="str">
        <f t="shared" si="2"/>
        <v/>
      </c>
      <c r="AE58" s="274" t="str">
        <f t="shared" si="3"/>
        <v/>
      </c>
      <c r="AF58" s="274" t="str">
        <f t="shared" si="4"/>
        <v/>
      </c>
      <c r="AG58" s="274" t="str">
        <f t="shared" si="41"/>
        <v/>
      </c>
      <c r="AH58" s="274" t="str">
        <f t="shared" si="41"/>
        <v/>
      </c>
      <c r="AI58" s="274" t="str">
        <f t="shared" si="41"/>
        <v/>
      </c>
      <c r="AJ58" s="274" t="str">
        <f t="shared" si="41"/>
        <v/>
      </c>
      <c r="AK58" s="274" t="str">
        <f t="shared" si="41"/>
        <v/>
      </c>
      <c r="AL58" s="274" t="str">
        <f t="shared" si="41"/>
        <v/>
      </c>
      <c r="AM58" s="274" t="str">
        <f t="shared" si="41"/>
        <v/>
      </c>
      <c r="AN58" s="392" t="str">
        <f t="shared" si="23"/>
        <v/>
      </c>
      <c r="AO58" s="392" t="str">
        <f t="shared" si="24"/>
        <v/>
      </c>
      <c r="AP58" s="392" t="str">
        <f t="shared" si="25"/>
        <v/>
      </c>
      <c r="AQ58" s="392" t="str">
        <f t="shared" si="26"/>
        <v/>
      </c>
      <c r="AR58" s="392" t="str">
        <f t="shared" si="27"/>
        <v/>
      </c>
      <c r="AS58" s="392" t="str">
        <f t="shared" si="28"/>
        <v/>
      </c>
      <c r="AT58" s="392" t="str">
        <f t="shared" si="29"/>
        <v/>
      </c>
      <c r="AU58" s="392" t="str">
        <f t="shared" si="30"/>
        <v/>
      </c>
      <c r="AV58" s="392" t="str">
        <f t="shared" si="31"/>
        <v/>
      </c>
      <c r="AW58" s="393" t="str">
        <f t="shared" si="32"/>
        <v/>
      </c>
      <c r="AX58" s="208"/>
      <c r="AY58" s="208"/>
      <c r="AZ58" s="313"/>
      <c r="BA58" s="208"/>
      <c r="BB58" s="208"/>
      <c r="BC58" s="208"/>
      <c r="BD58" s="208"/>
      <c r="BE58" s="208"/>
      <c r="BF58" s="208"/>
      <c r="BG58" s="208"/>
      <c r="BH58" s="208"/>
      <c r="BI58" s="208"/>
      <c r="BJ58" s="208"/>
      <c r="BK58" s="208"/>
      <c r="BL58" s="208"/>
      <c r="BM58" s="208"/>
    </row>
    <row r="59" spans="1:65" ht="15" customHeight="1">
      <c r="A59" s="370"/>
      <c r="B59" s="390"/>
      <c r="C59" s="372"/>
      <c r="D59" s="373"/>
      <c r="E59" s="384"/>
      <c r="F59" s="379"/>
      <c r="G59" s="376"/>
      <c r="H59" s="379"/>
      <c r="I59" s="389"/>
      <c r="J59" s="379"/>
      <c r="K59" s="385"/>
      <c r="L59" s="375"/>
      <c r="M59" s="380"/>
      <c r="N59" s="379"/>
      <c r="O59" s="379"/>
      <c r="P59" s="379"/>
      <c r="Q59" s="375"/>
      <c r="R59" s="380"/>
      <c r="S59" s="380"/>
      <c r="T59" s="380"/>
      <c r="U59" s="380"/>
      <c r="V59" s="380"/>
      <c r="W59" s="380"/>
      <c r="X59" s="380"/>
      <c r="Y59" s="380"/>
      <c r="Z59" s="380"/>
      <c r="AA59" s="381" t="str">
        <f t="shared" si="0"/>
        <v/>
      </c>
      <c r="AB59" s="381" t="str">
        <f t="shared" si="1"/>
        <v/>
      </c>
      <c r="AC59" s="380"/>
      <c r="AD59" s="382" t="str">
        <f t="shared" si="2"/>
        <v/>
      </c>
      <c r="AE59" s="383" t="str">
        <f t="shared" si="3"/>
        <v/>
      </c>
      <c r="AF59" s="383" t="str">
        <f t="shared" si="4"/>
        <v/>
      </c>
      <c r="AG59" s="383" t="str">
        <f t="shared" si="41"/>
        <v/>
      </c>
      <c r="AH59" s="383" t="str">
        <f t="shared" si="41"/>
        <v/>
      </c>
      <c r="AI59" s="383" t="str">
        <f t="shared" si="41"/>
        <v/>
      </c>
      <c r="AJ59" s="383" t="str">
        <f t="shared" si="41"/>
        <v/>
      </c>
      <c r="AK59" s="383" t="str">
        <f t="shared" si="41"/>
        <v/>
      </c>
      <c r="AL59" s="383" t="str">
        <f t="shared" si="41"/>
        <v/>
      </c>
      <c r="AM59" s="383" t="str">
        <f t="shared" si="41"/>
        <v/>
      </c>
      <c r="AN59" s="383" t="str">
        <f t="shared" si="23"/>
        <v/>
      </c>
      <c r="AO59" s="383" t="str">
        <f t="shared" si="24"/>
        <v/>
      </c>
      <c r="AP59" s="383" t="str">
        <f t="shared" si="25"/>
        <v/>
      </c>
      <c r="AQ59" s="383" t="str">
        <f t="shared" si="26"/>
        <v/>
      </c>
      <c r="AR59" s="383" t="str">
        <f t="shared" si="27"/>
        <v/>
      </c>
      <c r="AS59" s="383" t="str">
        <f t="shared" si="28"/>
        <v/>
      </c>
      <c r="AT59" s="383" t="str">
        <f t="shared" si="29"/>
        <v/>
      </c>
      <c r="AU59" s="383" t="str">
        <f t="shared" si="30"/>
        <v/>
      </c>
      <c r="AV59" s="383" t="str">
        <f t="shared" si="31"/>
        <v/>
      </c>
      <c r="AW59" s="391" t="str">
        <f t="shared" si="32"/>
        <v/>
      </c>
      <c r="AX59" s="208"/>
      <c r="AY59" s="208"/>
      <c r="AZ59" s="313"/>
      <c r="BA59" s="208"/>
      <c r="BB59" s="208"/>
      <c r="BC59" s="208"/>
      <c r="BD59" s="208"/>
      <c r="BE59" s="208"/>
      <c r="BF59" s="208"/>
      <c r="BG59" s="208"/>
      <c r="BH59" s="208"/>
      <c r="BI59" s="208"/>
      <c r="BJ59" s="208"/>
      <c r="BK59" s="208"/>
      <c r="BL59" s="208"/>
      <c r="BM59" s="208"/>
    </row>
    <row r="60" spans="1:65" ht="15" customHeight="1">
      <c r="A60" s="364"/>
      <c r="B60" s="334"/>
      <c r="C60" s="365"/>
      <c r="D60" s="366"/>
      <c r="E60" s="367"/>
      <c r="F60" s="268"/>
      <c r="G60" s="267"/>
      <c r="H60" s="267"/>
      <c r="I60" s="367"/>
      <c r="J60" s="267"/>
      <c r="K60" s="368"/>
      <c r="L60" s="267"/>
      <c r="M60" s="269"/>
      <c r="N60" s="267"/>
      <c r="O60" s="267"/>
      <c r="P60" s="270"/>
      <c r="Q60" s="268"/>
      <c r="R60" s="271"/>
      <c r="S60" s="271"/>
      <c r="T60" s="271"/>
      <c r="U60" s="271"/>
      <c r="V60" s="271"/>
      <c r="W60" s="271"/>
      <c r="X60" s="271"/>
      <c r="Y60" s="271"/>
      <c r="Z60" s="271"/>
      <c r="AA60" s="272" t="str">
        <f t="shared" si="0"/>
        <v/>
      </c>
      <c r="AB60" s="272" t="str">
        <f t="shared" si="1"/>
        <v/>
      </c>
      <c r="AC60" s="271"/>
      <c r="AD60" s="273" t="str">
        <f t="shared" si="2"/>
        <v/>
      </c>
      <c r="AE60" s="274" t="str">
        <f t="shared" si="3"/>
        <v/>
      </c>
      <c r="AF60" s="274" t="str">
        <f t="shared" si="4"/>
        <v/>
      </c>
      <c r="AG60" s="274" t="str">
        <f t="shared" si="5"/>
        <v/>
      </c>
      <c r="AH60" s="274" t="str">
        <f t="shared" si="6"/>
        <v/>
      </c>
      <c r="AI60" s="274" t="str">
        <f t="shared" si="7"/>
        <v/>
      </c>
      <c r="AJ60" s="274" t="str">
        <f t="shared" si="8"/>
        <v/>
      </c>
      <c r="AK60" s="274" t="str">
        <f t="shared" si="9"/>
        <v/>
      </c>
      <c r="AL60" s="274" t="str">
        <f t="shared" si="10"/>
        <v/>
      </c>
      <c r="AM60" s="274" t="str">
        <f t="shared" si="34"/>
        <v/>
      </c>
      <c r="AN60" s="392" t="str">
        <f t="shared" ref="AN60:AN91" si="44">IF(OR($F60="N/A",$F60=""),"",IF(OR(Q60="OK",AND(Q60&lt;=$M60,Q60&gt;=$L60,Q60&lt;&gt;"")),"OK",IF(Q60="","","NG")))</f>
        <v/>
      </c>
      <c r="AO60" s="392" t="str">
        <f t="shared" ref="AO60:AO91" si="45">IF(OR($F60="N/A",$F60=""),"",IF(OR(R60="OK",AND(R60&lt;=$M60,R60&gt;=$L60,R60&lt;&gt;"")),"OK",IF(R60="","","NG")))</f>
        <v/>
      </c>
      <c r="AP60" s="392" t="str">
        <f t="shared" ref="AP60:AP91" si="46">IF(OR($F60="N/A",$F60=""),"",IF(OR(S60="OK",AND(S60&lt;=$M60,S60&gt;=$L60,S60&lt;&gt;"")),"OK",IF(S60="","","NG")))</f>
        <v/>
      </c>
      <c r="AQ60" s="392" t="str">
        <f t="shared" ref="AQ60:AQ91" si="47">IF(OR($F60="N/A",$F60=""),"",IF(OR(T60="OK",AND(T60&lt;=$M60,T60&gt;=$L60,T60&lt;&gt;"")),"OK",IF(T60="","","NG")))</f>
        <v/>
      </c>
      <c r="AR60" s="392" t="str">
        <f t="shared" ref="AR60:AR91" si="48">IF(OR($F60="N/A",$F60=""),"",IF(OR(U60="OK",AND(U60&lt;=$M60,U60&gt;=$L60,U60&lt;&gt;"")),"OK",IF(U60="","","NG")))</f>
        <v/>
      </c>
      <c r="AS60" s="392" t="str">
        <f t="shared" ref="AS60:AS91" si="49">IF(OR($F60="N/A",$F60=""),"",IF(OR(V60="OK",AND(V60&lt;=$M60,V60&gt;=$L60,V60&lt;&gt;"")),"OK",IF(V60="","","NG")))</f>
        <v/>
      </c>
      <c r="AT60" s="392" t="str">
        <f t="shared" ref="AT60:AT91" si="50">IF(OR($F60="N/A",$F60=""),"",IF(OR(W60="OK",AND(W60&lt;=$M60,W60&gt;=$L60,W60&lt;&gt;"")),"OK",IF(W60="","","NG")))</f>
        <v/>
      </c>
      <c r="AU60" s="392" t="str">
        <f t="shared" ref="AU60:AU91" si="51">IF(OR($F60="N/A",$F60=""),"",IF(OR(X60="OK",AND(X60&lt;=$M60,X60&gt;=$L60,X60&lt;&gt;"")),"OK",IF(X60="","","NG")))</f>
        <v/>
      </c>
      <c r="AV60" s="392" t="str">
        <f t="shared" ref="AV60:AV91" si="52">IF(OR($F60="N/A",$F60=""),"",IF(OR(Y60="OK",AND(Y60&lt;=$M60,Y60&gt;=$L60,Y60&lt;&gt;"")),"OK",IF(Y60="","","NG")))</f>
        <v/>
      </c>
      <c r="AW60" s="393" t="str">
        <f t="shared" ref="AW60:AW91" si="53">IF(OR($F60="N/A",$F60=""),"",IF(OR(Z60="OK",AND(Z60&lt;=$M60,Z60&gt;=$L60,Z60&lt;&gt;"")),"OK",IF(Z60="","","NG")))</f>
        <v/>
      </c>
      <c r="AX60" s="208"/>
      <c r="AY60" s="208"/>
      <c r="AZ60" s="313"/>
      <c r="BA60" s="208"/>
      <c r="BB60" s="208"/>
      <c r="BC60" s="208"/>
      <c r="BD60" s="208"/>
      <c r="BE60" s="208"/>
      <c r="BF60" s="208"/>
      <c r="BG60" s="208"/>
      <c r="BH60" s="208"/>
      <c r="BI60" s="208"/>
      <c r="BJ60" s="208"/>
      <c r="BK60" s="208"/>
      <c r="BL60" s="208"/>
      <c r="BM60" s="208"/>
    </row>
    <row r="61" spans="1:65" ht="15" customHeight="1">
      <c r="A61" s="370"/>
      <c r="B61" s="390"/>
      <c r="C61" s="372"/>
      <c r="D61" s="373"/>
      <c r="E61" s="384"/>
      <c r="F61" s="379"/>
      <c r="G61" s="376"/>
      <c r="H61" s="379"/>
      <c r="I61" s="389"/>
      <c r="J61" s="379"/>
      <c r="K61" s="385"/>
      <c r="L61" s="375"/>
      <c r="M61" s="380"/>
      <c r="N61" s="379"/>
      <c r="O61" s="379"/>
      <c r="P61" s="379"/>
      <c r="Q61" s="375"/>
      <c r="R61" s="380"/>
      <c r="S61" s="380"/>
      <c r="T61" s="380"/>
      <c r="U61" s="380"/>
      <c r="V61" s="380"/>
      <c r="W61" s="380"/>
      <c r="X61" s="380"/>
      <c r="Y61" s="380"/>
      <c r="Z61" s="380"/>
      <c r="AA61" s="381" t="str">
        <f t="shared" si="0"/>
        <v/>
      </c>
      <c r="AB61" s="381" t="str">
        <f t="shared" si="1"/>
        <v/>
      </c>
      <c r="AC61" s="380"/>
      <c r="AD61" s="382" t="str">
        <f t="shared" si="2"/>
        <v/>
      </c>
      <c r="AE61" s="383" t="str">
        <f t="shared" si="3"/>
        <v/>
      </c>
      <c r="AF61" s="383" t="str">
        <f t="shared" si="4"/>
        <v/>
      </c>
      <c r="AG61" s="383" t="str">
        <f t="shared" ref="AG61:AM63" si="54">IF(OR(T61="OK",AND(T61&lt;=$M61,T61&gt;=$L61,T61&lt;&gt;"")),"OK",IF(T61="","","NG"))</f>
        <v/>
      </c>
      <c r="AH61" s="383" t="str">
        <f t="shared" si="54"/>
        <v/>
      </c>
      <c r="AI61" s="383" t="str">
        <f t="shared" si="54"/>
        <v/>
      </c>
      <c r="AJ61" s="383" t="str">
        <f t="shared" si="54"/>
        <v/>
      </c>
      <c r="AK61" s="383" t="str">
        <f t="shared" si="54"/>
        <v/>
      </c>
      <c r="AL61" s="383" t="str">
        <f t="shared" si="54"/>
        <v/>
      </c>
      <c r="AM61" s="383" t="str">
        <f t="shared" si="54"/>
        <v/>
      </c>
      <c r="AN61" s="383" t="str">
        <f t="shared" si="44"/>
        <v/>
      </c>
      <c r="AO61" s="383" t="str">
        <f t="shared" si="45"/>
        <v/>
      </c>
      <c r="AP61" s="383" t="str">
        <f t="shared" si="46"/>
        <v/>
      </c>
      <c r="AQ61" s="383" t="str">
        <f t="shared" si="47"/>
        <v/>
      </c>
      <c r="AR61" s="383" t="str">
        <f t="shared" si="48"/>
        <v/>
      </c>
      <c r="AS61" s="383" t="str">
        <f t="shared" si="49"/>
        <v/>
      </c>
      <c r="AT61" s="383" t="str">
        <f t="shared" si="50"/>
        <v/>
      </c>
      <c r="AU61" s="383" t="str">
        <f t="shared" si="51"/>
        <v/>
      </c>
      <c r="AV61" s="383" t="str">
        <f t="shared" si="52"/>
        <v/>
      </c>
      <c r="AW61" s="391" t="str">
        <f t="shared" si="53"/>
        <v/>
      </c>
      <c r="AX61" s="208"/>
      <c r="AY61" s="208"/>
      <c r="AZ61" s="313"/>
      <c r="BA61" s="208"/>
      <c r="BB61" s="208"/>
      <c r="BC61" s="208"/>
      <c r="BD61" s="208"/>
      <c r="BE61" s="208"/>
      <c r="BF61" s="208"/>
      <c r="BG61" s="208"/>
      <c r="BH61" s="208"/>
      <c r="BI61" s="208"/>
      <c r="BJ61" s="208"/>
      <c r="BK61" s="208"/>
      <c r="BL61" s="208"/>
      <c r="BM61" s="208"/>
    </row>
    <row r="62" spans="1:65" ht="15" customHeight="1">
      <c r="A62" s="364"/>
      <c r="B62" s="334"/>
      <c r="C62" s="365"/>
      <c r="D62" s="366"/>
      <c r="E62" s="367"/>
      <c r="F62" s="270"/>
      <c r="G62" s="267"/>
      <c r="H62" s="270"/>
      <c r="I62" s="387"/>
      <c r="J62" s="270"/>
      <c r="K62" s="388"/>
      <c r="L62" s="268"/>
      <c r="M62" s="271"/>
      <c r="N62" s="270"/>
      <c r="O62" s="270"/>
      <c r="P62" s="270"/>
      <c r="Q62" s="268"/>
      <c r="R62" s="271"/>
      <c r="S62" s="271"/>
      <c r="T62" s="271"/>
      <c r="U62" s="271"/>
      <c r="V62" s="271"/>
      <c r="W62" s="271"/>
      <c r="X62" s="271"/>
      <c r="Y62" s="271"/>
      <c r="Z62" s="271"/>
      <c r="AA62" s="272" t="str">
        <f t="shared" si="0"/>
        <v/>
      </c>
      <c r="AB62" s="272" t="str">
        <f t="shared" si="1"/>
        <v/>
      </c>
      <c r="AC62" s="271"/>
      <c r="AD62" s="273" t="str">
        <f t="shared" si="2"/>
        <v/>
      </c>
      <c r="AE62" s="274" t="str">
        <f t="shared" si="3"/>
        <v/>
      </c>
      <c r="AF62" s="274" t="str">
        <f t="shared" si="4"/>
        <v/>
      </c>
      <c r="AG62" s="274" t="str">
        <f t="shared" si="54"/>
        <v/>
      </c>
      <c r="AH62" s="274" t="str">
        <f t="shared" si="54"/>
        <v/>
      </c>
      <c r="AI62" s="274" t="str">
        <f t="shared" si="54"/>
        <v/>
      </c>
      <c r="AJ62" s="274" t="str">
        <f t="shared" si="54"/>
        <v/>
      </c>
      <c r="AK62" s="274" t="str">
        <f t="shared" si="54"/>
        <v/>
      </c>
      <c r="AL62" s="274" t="str">
        <f t="shared" si="54"/>
        <v/>
      </c>
      <c r="AM62" s="274" t="str">
        <f t="shared" si="54"/>
        <v/>
      </c>
      <c r="AN62" s="392" t="str">
        <f t="shared" si="44"/>
        <v/>
      </c>
      <c r="AO62" s="392" t="str">
        <f t="shared" si="45"/>
        <v/>
      </c>
      <c r="AP62" s="392" t="str">
        <f t="shared" si="46"/>
        <v/>
      </c>
      <c r="AQ62" s="392" t="str">
        <f t="shared" si="47"/>
        <v/>
      </c>
      <c r="AR62" s="392" t="str">
        <f t="shared" si="48"/>
        <v/>
      </c>
      <c r="AS62" s="392" t="str">
        <f t="shared" si="49"/>
        <v/>
      </c>
      <c r="AT62" s="392" t="str">
        <f t="shared" si="50"/>
        <v/>
      </c>
      <c r="AU62" s="392" t="str">
        <f t="shared" si="51"/>
        <v/>
      </c>
      <c r="AV62" s="392" t="str">
        <f t="shared" si="52"/>
        <v/>
      </c>
      <c r="AW62" s="393" t="str">
        <f t="shared" si="53"/>
        <v/>
      </c>
      <c r="AX62" s="208"/>
      <c r="AY62" s="208"/>
      <c r="AZ62" s="313"/>
      <c r="BA62" s="208"/>
      <c r="BB62" s="208"/>
      <c r="BC62" s="208"/>
      <c r="BD62" s="208"/>
      <c r="BE62" s="208"/>
      <c r="BF62" s="208"/>
      <c r="BG62" s="208"/>
      <c r="BH62" s="208"/>
      <c r="BI62" s="208"/>
      <c r="BJ62" s="208"/>
      <c r="BK62" s="208"/>
      <c r="BL62" s="208"/>
      <c r="BM62" s="208"/>
    </row>
    <row r="63" spans="1:65" ht="15" customHeight="1">
      <c r="A63" s="370"/>
      <c r="B63" s="371"/>
      <c r="C63" s="372"/>
      <c r="D63" s="373"/>
      <c r="E63" s="374"/>
      <c r="F63" s="379"/>
      <c r="G63" s="376"/>
      <c r="H63" s="379"/>
      <c r="I63" s="389"/>
      <c r="J63" s="379"/>
      <c r="K63" s="385"/>
      <c r="L63" s="375"/>
      <c r="M63" s="380"/>
      <c r="N63" s="379"/>
      <c r="O63" s="379"/>
      <c r="P63" s="379"/>
      <c r="Q63" s="375"/>
      <c r="R63" s="380"/>
      <c r="S63" s="380"/>
      <c r="T63" s="380"/>
      <c r="U63" s="380"/>
      <c r="V63" s="380"/>
      <c r="W63" s="380"/>
      <c r="X63" s="380"/>
      <c r="Y63" s="380"/>
      <c r="Z63" s="380"/>
      <c r="AA63" s="381" t="str">
        <f t="shared" si="0"/>
        <v/>
      </c>
      <c r="AB63" s="381" t="str">
        <f t="shared" si="1"/>
        <v/>
      </c>
      <c r="AC63" s="380"/>
      <c r="AD63" s="382" t="str">
        <f t="shared" si="2"/>
        <v/>
      </c>
      <c r="AE63" s="383" t="str">
        <f t="shared" si="3"/>
        <v/>
      </c>
      <c r="AF63" s="383" t="str">
        <f t="shared" si="4"/>
        <v/>
      </c>
      <c r="AG63" s="383" t="str">
        <f t="shared" si="54"/>
        <v/>
      </c>
      <c r="AH63" s="383" t="str">
        <f t="shared" si="54"/>
        <v/>
      </c>
      <c r="AI63" s="383" t="str">
        <f t="shared" si="54"/>
        <v/>
      </c>
      <c r="AJ63" s="383" t="str">
        <f t="shared" si="54"/>
        <v/>
      </c>
      <c r="AK63" s="383" t="str">
        <f t="shared" si="54"/>
        <v/>
      </c>
      <c r="AL63" s="383" t="str">
        <f t="shared" si="54"/>
        <v/>
      </c>
      <c r="AM63" s="383" t="str">
        <f t="shared" si="54"/>
        <v/>
      </c>
      <c r="AN63" s="383" t="str">
        <f t="shared" si="44"/>
        <v/>
      </c>
      <c r="AO63" s="383" t="str">
        <f t="shared" si="45"/>
        <v/>
      </c>
      <c r="AP63" s="383" t="str">
        <f t="shared" si="46"/>
        <v/>
      </c>
      <c r="AQ63" s="383" t="str">
        <f t="shared" si="47"/>
        <v/>
      </c>
      <c r="AR63" s="383" t="str">
        <f t="shared" si="48"/>
        <v/>
      </c>
      <c r="AS63" s="383" t="str">
        <f t="shared" si="49"/>
        <v/>
      </c>
      <c r="AT63" s="383" t="str">
        <f t="shared" si="50"/>
        <v/>
      </c>
      <c r="AU63" s="383" t="str">
        <f t="shared" si="51"/>
        <v/>
      </c>
      <c r="AV63" s="383" t="str">
        <f t="shared" si="52"/>
        <v/>
      </c>
      <c r="AW63" s="391" t="str">
        <f t="shared" si="53"/>
        <v/>
      </c>
      <c r="AX63" s="208"/>
      <c r="AY63" s="208"/>
      <c r="AZ63" s="313"/>
      <c r="BA63" s="208"/>
      <c r="BB63" s="208"/>
      <c r="BC63" s="208"/>
      <c r="BD63" s="208"/>
      <c r="BE63" s="208"/>
      <c r="BF63" s="208"/>
      <c r="BG63" s="208"/>
      <c r="BH63" s="208"/>
      <c r="BI63" s="208"/>
      <c r="BJ63" s="208"/>
      <c r="BK63" s="208"/>
      <c r="BL63" s="208"/>
      <c r="BM63" s="208"/>
    </row>
    <row r="64" spans="1:65" ht="15" customHeight="1">
      <c r="A64" s="364"/>
      <c r="B64" s="334"/>
      <c r="C64" s="365"/>
      <c r="D64" s="366"/>
      <c r="E64" s="367"/>
      <c r="F64" s="268"/>
      <c r="G64" s="267"/>
      <c r="H64" s="267"/>
      <c r="I64" s="367"/>
      <c r="J64" s="267"/>
      <c r="K64" s="368"/>
      <c r="L64" s="267"/>
      <c r="M64" s="269"/>
      <c r="N64" s="267"/>
      <c r="O64" s="267"/>
      <c r="P64" s="270"/>
      <c r="Q64" s="268"/>
      <c r="R64" s="271"/>
      <c r="S64" s="271"/>
      <c r="T64" s="271"/>
      <c r="U64" s="271"/>
      <c r="V64" s="271"/>
      <c r="W64" s="271"/>
      <c r="X64" s="271"/>
      <c r="Y64" s="271"/>
      <c r="Z64" s="271"/>
      <c r="AA64" s="272" t="str">
        <f t="shared" si="0"/>
        <v/>
      </c>
      <c r="AB64" s="272" t="str">
        <f t="shared" si="1"/>
        <v/>
      </c>
      <c r="AC64" s="271"/>
      <c r="AD64" s="273" t="str">
        <f t="shared" si="2"/>
        <v/>
      </c>
      <c r="AE64" s="274" t="str">
        <f t="shared" si="3"/>
        <v/>
      </c>
      <c r="AF64" s="274" t="str">
        <f t="shared" si="4"/>
        <v/>
      </c>
      <c r="AG64" s="274" t="str">
        <f t="shared" si="5"/>
        <v/>
      </c>
      <c r="AH64" s="274" t="str">
        <f t="shared" si="6"/>
        <v/>
      </c>
      <c r="AI64" s="274" t="str">
        <f t="shared" si="7"/>
        <v/>
      </c>
      <c r="AJ64" s="274" t="str">
        <f t="shared" si="8"/>
        <v/>
      </c>
      <c r="AK64" s="274" t="str">
        <f t="shared" si="9"/>
        <v/>
      </c>
      <c r="AL64" s="274" t="str">
        <f t="shared" si="10"/>
        <v/>
      </c>
      <c r="AM64" s="274" t="str">
        <f t="shared" si="34"/>
        <v/>
      </c>
      <c r="AN64" s="392" t="str">
        <f t="shared" si="44"/>
        <v/>
      </c>
      <c r="AO64" s="392" t="str">
        <f t="shared" si="45"/>
        <v/>
      </c>
      <c r="AP64" s="392" t="str">
        <f t="shared" si="46"/>
        <v/>
      </c>
      <c r="AQ64" s="392" t="str">
        <f t="shared" si="47"/>
        <v/>
      </c>
      <c r="AR64" s="392" t="str">
        <f t="shared" si="48"/>
        <v/>
      </c>
      <c r="AS64" s="392" t="str">
        <f t="shared" si="49"/>
        <v/>
      </c>
      <c r="AT64" s="392" t="str">
        <f t="shared" si="50"/>
        <v/>
      </c>
      <c r="AU64" s="392" t="str">
        <f t="shared" si="51"/>
        <v/>
      </c>
      <c r="AV64" s="392" t="str">
        <f t="shared" si="52"/>
        <v/>
      </c>
      <c r="AW64" s="393" t="str">
        <f t="shared" si="53"/>
        <v/>
      </c>
      <c r="AX64" s="208"/>
      <c r="AY64" s="208"/>
      <c r="AZ64" s="313"/>
      <c r="BA64" s="208"/>
      <c r="BB64" s="208"/>
      <c r="BC64" s="208"/>
      <c r="BD64" s="208"/>
      <c r="BE64" s="208"/>
      <c r="BF64" s="208"/>
      <c r="BG64" s="208"/>
      <c r="BH64" s="208"/>
      <c r="BI64" s="208"/>
      <c r="BJ64" s="208"/>
      <c r="BK64" s="208"/>
      <c r="BL64" s="208"/>
      <c r="BM64" s="208"/>
    </row>
    <row r="65" spans="1:65" ht="15" customHeight="1">
      <c r="A65" s="370"/>
      <c r="B65" s="371"/>
      <c r="C65" s="372"/>
      <c r="D65" s="373"/>
      <c r="E65" s="374"/>
      <c r="F65" s="379"/>
      <c r="G65" s="376"/>
      <c r="H65" s="379"/>
      <c r="I65" s="389"/>
      <c r="J65" s="379"/>
      <c r="K65" s="385"/>
      <c r="L65" s="375"/>
      <c r="M65" s="380"/>
      <c r="N65" s="379"/>
      <c r="O65" s="379"/>
      <c r="P65" s="379"/>
      <c r="Q65" s="375"/>
      <c r="R65" s="380"/>
      <c r="S65" s="380"/>
      <c r="T65" s="380"/>
      <c r="U65" s="380"/>
      <c r="V65" s="380"/>
      <c r="W65" s="380"/>
      <c r="X65" s="380"/>
      <c r="Y65" s="380"/>
      <c r="Z65" s="380"/>
      <c r="AA65" s="381" t="str">
        <f t="shared" si="0"/>
        <v/>
      </c>
      <c r="AB65" s="381" t="str">
        <f t="shared" si="1"/>
        <v/>
      </c>
      <c r="AC65" s="380"/>
      <c r="AD65" s="382" t="str">
        <f t="shared" si="2"/>
        <v/>
      </c>
      <c r="AE65" s="383" t="str">
        <f t="shared" si="3"/>
        <v/>
      </c>
      <c r="AF65" s="383" t="str">
        <f t="shared" si="4"/>
        <v/>
      </c>
      <c r="AG65" s="383" t="str">
        <f t="shared" ref="AG65:AM66" si="55">IF(OR(T65="OK",AND(T65&lt;=$M65,T65&gt;=$L65,T65&lt;&gt;"")),"OK",IF(T65="","","NG"))</f>
        <v/>
      </c>
      <c r="AH65" s="383" t="str">
        <f t="shared" si="55"/>
        <v/>
      </c>
      <c r="AI65" s="383" t="str">
        <f t="shared" si="55"/>
        <v/>
      </c>
      <c r="AJ65" s="383" t="str">
        <f t="shared" si="55"/>
        <v/>
      </c>
      <c r="AK65" s="383" t="str">
        <f t="shared" si="55"/>
        <v/>
      </c>
      <c r="AL65" s="383" t="str">
        <f t="shared" si="55"/>
        <v/>
      </c>
      <c r="AM65" s="383" t="str">
        <f t="shared" si="55"/>
        <v/>
      </c>
      <c r="AN65" s="383" t="str">
        <f t="shared" si="44"/>
        <v/>
      </c>
      <c r="AO65" s="383" t="str">
        <f t="shared" si="45"/>
        <v/>
      </c>
      <c r="AP65" s="383" t="str">
        <f t="shared" si="46"/>
        <v/>
      </c>
      <c r="AQ65" s="383" t="str">
        <f t="shared" si="47"/>
        <v/>
      </c>
      <c r="AR65" s="383" t="str">
        <f t="shared" si="48"/>
        <v/>
      </c>
      <c r="AS65" s="383" t="str">
        <f t="shared" si="49"/>
        <v/>
      </c>
      <c r="AT65" s="383" t="str">
        <f t="shared" si="50"/>
        <v/>
      </c>
      <c r="AU65" s="383" t="str">
        <f t="shared" si="51"/>
        <v/>
      </c>
      <c r="AV65" s="383" t="str">
        <f t="shared" si="52"/>
        <v/>
      </c>
      <c r="AW65" s="391" t="str">
        <f t="shared" si="53"/>
        <v/>
      </c>
      <c r="AX65" s="208"/>
      <c r="AY65" s="208"/>
      <c r="AZ65" s="313"/>
      <c r="BA65" s="208"/>
      <c r="BB65" s="208"/>
      <c r="BC65" s="208"/>
      <c r="BD65" s="208"/>
      <c r="BE65" s="208"/>
      <c r="BF65" s="208"/>
      <c r="BG65" s="208"/>
      <c r="BH65" s="208"/>
      <c r="BI65" s="208"/>
      <c r="BJ65" s="208"/>
      <c r="BK65" s="208"/>
      <c r="BL65" s="208"/>
      <c r="BM65" s="208"/>
    </row>
    <row r="66" spans="1:65" ht="15" customHeight="1">
      <c r="A66" s="364"/>
      <c r="B66" s="334"/>
      <c r="C66" s="365"/>
      <c r="D66" s="366"/>
      <c r="E66" s="367"/>
      <c r="F66" s="270"/>
      <c r="G66" s="267"/>
      <c r="H66" s="270"/>
      <c r="I66" s="387"/>
      <c r="J66" s="270"/>
      <c r="K66" s="388"/>
      <c r="L66" s="268"/>
      <c r="M66" s="271"/>
      <c r="N66" s="270"/>
      <c r="O66" s="270"/>
      <c r="P66" s="270"/>
      <c r="Q66" s="268"/>
      <c r="R66" s="271"/>
      <c r="S66" s="271"/>
      <c r="T66" s="271"/>
      <c r="U66" s="271"/>
      <c r="V66" s="271"/>
      <c r="W66" s="271"/>
      <c r="X66" s="271"/>
      <c r="Y66" s="271"/>
      <c r="Z66" s="271"/>
      <c r="AA66" s="272" t="str">
        <f t="shared" si="0"/>
        <v/>
      </c>
      <c r="AB66" s="272" t="str">
        <f t="shared" si="1"/>
        <v/>
      </c>
      <c r="AC66" s="271"/>
      <c r="AD66" s="273" t="str">
        <f t="shared" si="2"/>
        <v/>
      </c>
      <c r="AE66" s="274" t="str">
        <f t="shared" si="3"/>
        <v/>
      </c>
      <c r="AF66" s="274" t="str">
        <f t="shared" si="4"/>
        <v/>
      </c>
      <c r="AG66" s="274" t="str">
        <f t="shared" si="55"/>
        <v/>
      </c>
      <c r="AH66" s="274" t="str">
        <f t="shared" si="55"/>
        <v/>
      </c>
      <c r="AI66" s="274" t="str">
        <f t="shared" si="55"/>
        <v/>
      </c>
      <c r="AJ66" s="274" t="str">
        <f t="shared" si="55"/>
        <v/>
      </c>
      <c r="AK66" s="274" t="str">
        <f t="shared" si="55"/>
        <v/>
      </c>
      <c r="AL66" s="274" t="str">
        <f t="shared" si="55"/>
        <v/>
      </c>
      <c r="AM66" s="274" t="str">
        <f t="shared" si="55"/>
        <v/>
      </c>
      <c r="AN66" s="392" t="str">
        <f t="shared" si="44"/>
        <v/>
      </c>
      <c r="AO66" s="392" t="str">
        <f t="shared" si="45"/>
        <v/>
      </c>
      <c r="AP66" s="392" t="str">
        <f t="shared" si="46"/>
        <v/>
      </c>
      <c r="AQ66" s="392" t="str">
        <f t="shared" si="47"/>
        <v/>
      </c>
      <c r="AR66" s="392" t="str">
        <f t="shared" si="48"/>
        <v/>
      </c>
      <c r="AS66" s="392" t="str">
        <f t="shared" si="49"/>
        <v/>
      </c>
      <c r="AT66" s="392" t="str">
        <f t="shared" si="50"/>
        <v/>
      </c>
      <c r="AU66" s="392" t="str">
        <f t="shared" si="51"/>
        <v/>
      </c>
      <c r="AV66" s="392" t="str">
        <f t="shared" si="52"/>
        <v/>
      </c>
      <c r="AW66" s="393" t="str">
        <f t="shared" si="53"/>
        <v/>
      </c>
      <c r="AX66" s="208"/>
      <c r="AY66" s="208"/>
      <c r="AZ66" s="313"/>
      <c r="BA66" s="208"/>
      <c r="BB66" s="208"/>
      <c r="BC66" s="208"/>
      <c r="BD66" s="208"/>
      <c r="BE66" s="208"/>
      <c r="BF66" s="208"/>
      <c r="BG66" s="208"/>
      <c r="BH66" s="208"/>
      <c r="BI66" s="208"/>
      <c r="BJ66" s="208"/>
      <c r="BK66" s="208"/>
      <c r="BL66" s="208"/>
      <c r="BM66" s="208"/>
    </row>
    <row r="67" spans="1:65" ht="15" customHeight="1">
      <c r="A67" s="370"/>
      <c r="B67" s="390"/>
      <c r="C67" s="372"/>
      <c r="D67" s="373"/>
      <c r="E67" s="384"/>
      <c r="F67" s="375"/>
      <c r="G67" s="376"/>
      <c r="H67" s="376"/>
      <c r="I67" s="374"/>
      <c r="J67" s="376"/>
      <c r="K67" s="377"/>
      <c r="L67" s="376"/>
      <c r="M67" s="378"/>
      <c r="N67" s="376"/>
      <c r="O67" s="376"/>
      <c r="P67" s="379"/>
      <c r="Q67" s="375"/>
      <c r="R67" s="380"/>
      <c r="S67" s="380"/>
      <c r="T67" s="380"/>
      <c r="U67" s="380"/>
      <c r="V67" s="380"/>
      <c r="W67" s="380"/>
      <c r="X67" s="380"/>
      <c r="Y67" s="380"/>
      <c r="Z67" s="380"/>
      <c r="AA67" s="381" t="str">
        <f t="shared" ref="AA67:AA97" si="56">IF(COUNTBLANK(Q67:Z67)=10,"",(AVERAGE(Q67:Z67)))</f>
        <v/>
      </c>
      <c r="AB67" s="381" t="str">
        <f t="shared" ref="AB67:AB97" si="57">IF(COUNTBLANK(Q67:Z67)=10,"",(MAX(Q67:Z67)-MIN(Q67:Z67)))</f>
        <v/>
      </c>
      <c r="AC67" s="380"/>
      <c r="AD67" s="382" t="str">
        <f t="shared" ref="AD67:AD97" si="58">IF(OR(Q67="OK",AND(Q67&lt;=$M67,Q67&gt;=$L67,Q67&lt;&gt;"")),"OK",IF(Q67="","","NG"))</f>
        <v/>
      </c>
      <c r="AE67" s="383" t="str">
        <f t="shared" ref="AE67:AE97" si="59">IF(OR(R67="OK",AND(R67&lt;=$M67,R67&gt;=$L67,R67&lt;&gt;"")),"OK",IF(R67="","","NG"))</f>
        <v/>
      </c>
      <c r="AF67" s="383" t="str">
        <f t="shared" ref="AF67:AF97" si="60">IF(OR(S67="OK",AND(S67&lt;=$M67,S67&gt;=$L67,S67&lt;&gt;"")),"OK",IF(S67="","","NG"))</f>
        <v/>
      </c>
      <c r="AG67" s="383" t="str">
        <f t="shared" si="5"/>
        <v/>
      </c>
      <c r="AH67" s="383" t="str">
        <f t="shared" si="6"/>
        <v/>
      </c>
      <c r="AI67" s="383" t="str">
        <f t="shared" si="7"/>
        <v/>
      </c>
      <c r="AJ67" s="383" t="str">
        <f t="shared" si="8"/>
        <v/>
      </c>
      <c r="AK67" s="383" t="str">
        <f t="shared" si="9"/>
        <v/>
      </c>
      <c r="AL67" s="383" t="str">
        <f t="shared" si="10"/>
        <v/>
      </c>
      <c r="AM67" s="383" t="str">
        <f t="shared" si="34"/>
        <v/>
      </c>
      <c r="AN67" s="383" t="str">
        <f t="shared" si="44"/>
        <v/>
      </c>
      <c r="AO67" s="383" t="str">
        <f t="shared" si="45"/>
        <v/>
      </c>
      <c r="AP67" s="383" t="str">
        <f t="shared" si="46"/>
        <v/>
      </c>
      <c r="AQ67" s="383" t="str">
        <f t="shared" si="47"/>
        <v/>
      </c>
      <c r="AR67" s="383" t="str">
        <f t="shared" si="48"/>
        <v/>
      </c>
      <c r="AS67" s="383" t="str">
        <f t="shared" si="49"/>
        <v/>
      </c>
      <c r="AT67" s="383" t="str">
        <f t="shared" si="50"/>
        <v/>
      </c>
      <c r="AU67" s="383" t="str">
        <f t="shared" si="51"/>
        <v/>
      </c>
      <c r="AV67" s="383" t="str">
        <f t="shared" si="52"/>
        <v/>
      </c>
      <c r="AW67" s="391" t="str">
        <f t="shared" si="53"/>
        <v/>
      </c>
      <c r="AX67" s="208"/>
      <c r="AY67" s="208"/>
      <c r="AZ67" s="313"/>
      <c r="BA67" s="208"/>
      <c r="BB67" s="208"/>
      <c r="BC67" s="208"/>
      <c r="BD67" s="208"/>
      <c r="BE67" s="208"/>
      <c r="BF67" s="208"/>
      <c r="BG67" s="208"/>
      <c r="BH67" s="208"/>
      <c r="BI67" s="208"/>
      <c r="BJ67" s="208"/>
      <c r="BK67" s="208"/>
      <c r="BL67" s="208"/>
      <c r="BM67" s="208"/>
    </row>
    <row r="68" spans="1:65" ht="15" customHeight="1">
      <c r="A68" s="364"/>
      <c r="B68" s="334"/>
      <c r="C68" s="365"/>
      <c r="D68" s="366"/>
      <c r="E68" s="367"/>
      <c r="F68" s="270"/>
      <c r="G68" s="267"/>
      <c r="H68" s="270"/>
      <c r="I68" s="387"/>
      <c r="J68" s="270"/>
      <c r="K68" s="388"/>
      <c r="L68" s="268"/>
      <c r="M68" s="271"/>
      <c r="N68" s="270"/>
      <c r="O68" s="270"/>
      <c r="P68" s="270"/>
      <c r="Q68" s="268"/>
      <c r="R68" s="271"/>
      <c r="S68" s="271"/>
      <c r="T68" s="271"/>
      <c r="U68" s="271"/>
      <c r="V68" s="271"/>
      <c r="W68" s="271"/>
      <c r="X68" s="271"/>
      <c r="Y68" s="271"/>
      <c r="Z68" s="271"/>
      <c r="AA68" s="272" t="str">
        <f>IF(COUNTBLANK(Q68:Z68)=10,"",(AVERAGE(Q68:Z68)))</f>
        <v/>
      </c>
      <c r="AB68" s="272" t="str">
        <f>IF(COUNTBLANK(Q68:Z68)=10,"",(MAX(Q68:Z68)-MIN(Q68:Z68)))</f>
        <v/>
      </c>
      <c r="AC68" s="271"/>
      <c r="AD68" s="273" t="str">
        <f t="shared" ref="AD68:AM68" si="61">IF(OR(Q68="OK",AND(Q68&lt;=$M68,Q68&gt;=$L68,Q68&lt;&gt;"")),"OK",IF(Q68="","","NG"))</f>
        <v/>
      </c>
      <c r="AE68" s="274" t="str">
        <f t="shared" si="61"/>
        <v/>
      </c>
      <c r="AF68" s="274" t="str">
        <f t="shared" si="61"/>
        <v/>
      </c>
      <c r="AG68" s="274" t="str">
        <f t="shared" si="61"/>
        <v/>
      </c>
      <c r="AH68" s="274" t="str">
        <f t="shared" si="61"/>
        <v/>
      </c>
      <c r="AI68" s="274" t="str">
        <f t="shared" si="61"/>
        <v/>
      </c>
      <c r="AJ68" s="274" t="str">
        <f t="shared" si="61"/>
        <v/>
      </c>
      <c r="AK68" s="274" t="str">
        <f t="shared" si="61"/>
        <v/>
      </c>
      <c r="AL68" s="274" t="str">
        <f t="shared" si="61"/>
        <v/>
      </c>
      <c r="AM68" s="274" t="str">
        <f t="shared" si="61"/>
        <v/>
      </c>
      <c r="AN68" s="392" t="str">
        <f t="shared" si="44"/>
        <v/>
      </c>
      <c r="AO68" s="392" t="str">
        <f t="shared" si="45"/>
        <v/>
      </c>
      <c r="AP68" s="392" t="str">
        <f t="shared" si="46"/>
        <v/>
      </c>
      <c r="AQ68" s="392" t="str">
        <f t="shared" si="47"/>
        <v/>
      </c>
      <c r="AR68" s="392" t="str">
        <f t="shared" si="48"/>
        <v/>
      </c>
      <c r="AS68" s="392" t="str">
        <f t="shared" si="49"/>
        <v/>
      </c>
      <c r="AT68" s="392" t="str">
        <f t="shared" si="50"/>
        <v/>
      </c>
      <c r="AU68" s="392" t="str">
        <f t="shared" si="51"/>
        <v/>
      </c>
      <c r="AV68" s="392" t="str">
        <f t="shared" si="52"/>
        <v/>
      </c>
      <c r="AW68" s="393" t="str">
        <f t="shared" si="53"/>
        <v/>
      </c>
      <c r="AX68" s="208"/>
      <c r="AY68" s="208"/>
      <c r="AZ68" s="313"/>
      <c r="BA68" s="208"/>
      <c r="BB68" s="208"/>
      <c r="BC68" s="208"/>
      <c r="BD68" s="208"/>
      <c r="BE68" s="208"/>
      <c r="BF68" s="208"/>
      <c r="BG68" s="208"/>
      <c r="BH68" s="208"/>
      <c r="BI68" s="208"/>
      <c r="BJ68" s="208"/>
      <c r="BK68" s="208"/>
      <c r="BL68" s="208"/>
      <c r="BM68" s="208"/>
    </row>
    <row r="69" spans="1:65" ht="15" customHeight="1">
      <c r="A69" s="370"/>
      <c r="B69" s="371"/>
      <c r="C69" s="372"/>
      <c r="D69" s="373"/>
      <c r="E69" s="374"/>
      <c r="F69" s="375"/>
      <c r="G69" s="376"/>
      <c r="H69" s="376"/>
      <c r="I69" s="374"/>
      <c r="J69" s="376"/>
      <c r="K69" s="377"/>
      <c r="L69" s="376"/>
      <c r="M69" s="378"/>
      <c r="N69" s="376"/>
      <c r="O69" s="376"/>
      <c r="P69" s="379"/>
      <c r="Q69" s="375"/>
      <c r="R69" s="380"/>
      <c r="S69" s="380"/>
      <c r="T69" s="380"/>
      <c r="U69" s="380"/>
      <c r="V69" s="380"/>
      <c r="W69" s="380"/>
      <c r="X69" s="380"/>
      <c r="Y69" s="380"/>
      <c r="Z69" s="380"/>
      <c r="AA69" s="381" t="str">
        <f t="shared" si="56"/>
        <v/>
      </c>
      <c r="AB69" s="381" t="str">
        <f t="shared" si="57"/>
        <v/>
      </c>
      <c r="AC69" s="380"/>
      <c r="AD69" s="382" t="str">
        <f t="shared" si="58"/>
        <v/>
      </c>
      <c r="AE69" s="383" t="str">
        <f t="shared" si="59"/>
        <v/>
      </c>
      <c r="AF69" s="383" t="str">
        <f t="shared" si="60"/>
        <v/>
      </c>
      <c r="AG69" s="383" t="str">
        <f t="shared" si="5"/>
        <v/>
      </c>
      <c r="AH69" s="383" t="str">
        <f t="shared" si="6"/>
        <v/>
      </c>
      <c r="AI69" s="383" t="str">
        <f t="shared" si="7"/>
        <v/>
      </c>
      <c r="AJ69" s="383" t="str">
        <f t="shared" si="8"/>
        <v/>
      </c>
      <c r="AK69" s="383" t="str">
        <f t="shared" si="9"/>
        <v/>
      </c>
      <c r="AL69" s="383" t="str">
        <f t="shared" si="10"/>
        <v/>
      </c>
      <c r="AM69" s="383" t="str">
        <f t="shared" si="34"/>
        <v/>
      </c>
      <c r="AN69" s="383" t="str">
        <f t="shared" si="44"/>
        <v/>
      </c>
      <c r="AO69" s="383" t="str">
        <f t="shared" si="45"/>
        <v/>
      </c>
      <c r="AP69" s="383" t="str">
        <f t="shared" si="46"/>
        <v/>
      </c>
      <c r="AQ69" s="383" t="str">
        <f t="shared" si="47"/>
        <v/>
      </c>
      <c r="AR69" s="383" t="str">
        <f t="shared" si="48"/>
        <v/>
      </c>
      <c r="AS69" s="383" t="str">
        <f t="shared" si="49"/>
        <v/>
      </c>
      <c r="AT69" s="383" t="str">
        <f t="shared" si="50"/>
        <v/>
      </c>
      <c r="AU69" s="383" t="str">
        <f t="shared" si="51"/>
        <v/>
      </c>
      <c r="AV69" s="383" t="str">
        <f t="shared" si="52"/>
        <v/>
      </c>
      <c r="AW69" s="391" t="str">
        <f t="shared" si="53"/>
        <v/>
      </c>
      <c r="AX69" s="208"/>
      <c r="AY69" s="208"/>
      <c r="AZ69" s="313"/>
      <c r="BA69" s="208"/>
      <c r="BB69" s="208"/>
      <c r="BC69" s="208"/>
      <c r="BD69" s="208"/>
      <c r="BE69" s="208"/>
      <c r="BF69" s="208"/>
      <c r="BG69" s="208"/>
      <c r="BH69" s="208"/>
      <c r="BI69" s="208"/>
      <c r="BJ69" s="208"/>
      <c r="BK69" s="208"/>
      <c r="BL69" s="208"/>
      <c r="BM69" s="208"/>
    </row>
    <row r="70" spans="1:65" ht="15" customHeight="1">
      <c r="A70" s="364"/>
      <c r="B70" s="334"/>
      <c r="C70" s="365"/>
      <c r="D70" s="366"/>
      <c r="E70" s="367"/>
      <c r="F70" s="270"/>
      <c r="G70" s="267"/>
      <c r="H70" s="270"/>
      <c r="I70" s="387"/>
      <c r="J70" s="270"/>
      <c r="K70" s="388"/>
      <c r="L70" s="268"/>
      <c r="M70" s="271"/>
      <c r="N70" s="270"/>
      <c r="O70" s="270"/>
      <c r="P70" s="270"/>
      <c r="Q70" s="268"/>
      <c r="R70" s="271"/>
      <c r="S70" s="271"/>
      <c r="T70" s="271"/>
      <c r="U70" s="271"/>
      <c r="V70" s="271"/>
      <c r="W70" s="271"/>
      <c r="X70" s="271"/>
      <c r="Y70" s="271"/>
      <c r="Z70" s="271"/>
      <c r="AA70" s="272" t="str">
        <f>IF(COUNTBLANK(Q70:Z70)=10,"",(AVERAGE(Q70:Z70)))</f>
        <v/>
      </c>
      <c r="AB70" s="272" t="str">
        <f>IF(COUNTBLANK(Q70:Z70)=10,"",(MAX(Q70:Z70)-MIN(Q70:Z70)))</f>
        <v/>
      </c>
      <c r="AC70" s="271"/>
      <c r="AD70" s="273" t="str">
        <f t="shared" ref="AD70:AM73" si="62">IF(OR(Q70="OK",AND(Q70&lt;=$M70,Q70&gt;=$L70,Q70&lt;&gt;"")),"OK",IF(Q70="","","NG"))</f>
        <v/>
      </c>
      <c r="AE70" s="274" t="str">
        <f t="shared" si="62"/>
        <v/>
      </c>
      <c r="AF70" s="274" t="str">
        <f t="shared" si="62"/>
        <v/>
      </c>
      <c r="AG70" s="274" t="str">
        <f t="shared" si="62"/>
        <v/>
      </c>
      <c r="AH70" s="274" t="str">
        <f t="shared" si="62"/>
        <v/>
      </c>
      <c r="AI70" s="274" t="str">
        <f t="shared" si="62"/>
        <v/>
      </c>
      <c r="AJ70" s="274" t="str">
        <f t="shared" si="62"/>
        <v/>
      </c>
      <c r="AK70" s="274" t="str">
        <f t="shared" si="62"/>
        <v/>
      </c>
      <c r="AL70" s="274" t="str">
        <f t="shared" si="62"/>
        <v/>
      </c>
      <c r="AM70" s="274" t="str">
        <f t="shared" si="62"/>
        <v/>
      </c>
      <c r="AN70" s="392" t="str">
        <f t="shared" si="44"/>
        <v/>
      </c>
      <c r="AO70" s="392" t="str">
        <f t="shared" si="45"/>
        <v/>
      </c>
      <c r="AP70" s="392" t="str">
        <f t="shared" si="46"/>
        <v/>
      </c>
      <c r="AQ70" s="392" t="str">
        <f t="shared" si="47"/>
        <v/>
      </c>
      <c r="AR70" s="392" t="str">
        <f t="shared" si="48"/>
        <v/>
      </c>
      <c r="AS70" s="392" t="str">
        <f t="shared" si="49"/>
        <v/>
      </c>
      <c r="AT70" s="392" t="str">
        <f t="shared" si="50"/>
        <v/>
      </c>
      <c r="AU70" s="392" t="str">
        <f t="shared" si="51"/>
        <v/>
      </c>
      <c r="AV70" s="392" t="str">
        <f t="shared" si="52"/>
        <v/>
      </c>
      <c r="AW70" s="393" t="str">
        <f t="shared" si="53"/>
        <v/>
      </c>
      <c r="AX70" s="208"/>
      <c r="AY70" s="208"/>
      <c r="AZ70" s="313"/>
      <c r="BA70" s="208"/>
      <c r="BB70" s="208"/>
      <c r="BC70" s="208"/>
      <c r="BD70" s="208"/>
      <c r="BE70" s="208"/>
      <c r="BF70" s="208"/>
      <c r="BG70" s="208"/>
      <c r="BH70" s="208"/>
      <c r="BI70" s="208"/>
      <c r="BJ70" s="208"/>
      <c r="BK70" s="208"/>
      <c r="BL70" s="208"/>
      <c r="BM70" s="208"/>
    </row>
    <row r="71" spans="1:65" ht="15" customHeight="1">
      <c r="A71" s="370"/>
      <c r="B71" s="371"/>
      <c r="C71" s="372"/>
      <c r="D71" s="373"/>
      <c r="E71" s="374"/>
      <c r="F71" s="379"/>
      <c r="G71" s="376"/>
      <c r="H71" s="379"/>
      <c r="I71" s="389"/>
      <c r="J71" s="379"/>
      <c r="K71" s="385"/>
      <c r="L71" s="375"/>
      <c r="M71" s="380"/>
      <c r="N71" s="379"/>
      <c r="O71" s="379"/>
      <c r="P71" s="379"/>
      <c r="Q71" s="375"/>
      <c r="R71" s="380"/>
      <c r="S71" s="380"/>
      <c r="T71" s="380"/>
      <c r="U71" s="380"/>
      <c r="V71" s="380"/>
      <c r="W71" s="380"/>
      <c r="X71" s="380"/>
      <c r="Y71" s="380"/>
      <c r="Z71" s="380"/>
      <c r="AA71" s="381" t="str">
        <f>IF(COUNTBLANK(Q71:Z71)=10,"",(AVERAGE(Q71:Z71)))</f>
        <v/>
      </c>
      <c r="AB71" s="381" t="str">
        <f>IF(COUNTBLANK(Q71:Z71)=10,"",(MAX(Q71:Z71)-MIN(Q71:Z71)))</f>
        <v/>
      </c>
      <c r="AC71" s="380"/>
      <c r="AD71" s="382" t="str">
        <f t="shared" si="62"/>
        <v/>
      </c>
      <c r="AE71" s="383" t="str">
        <f t="shared" si="62"/>
        <v/>
      </c>
      <c r="AF71" s="383" t="str">
        <f t="shared" si="62"/>
        <v/>
      </c>
      <c r="AG71" s="383" t="str">
        <f t="shared" si="62"/>
        <v/>
      </c>
      <c r="AH71" s="383" t="str">
        <f t="shared" si="62"/>
        <v/>
      </c>
      <c r="AI71" s="383" t="str">
        <f t="shared" si="62"/>
        <v/>
      </c>
      <c r="AJ71" s="383" t="str">
        <f t="shared" si="62"/>
        <v/>
      </c>
      <c r="AK71" s="383" t="str">
        <f t="shared" si="62"/>
        <v/>
      </c>
      <c r="AL71" s="383" t="str">
        <f t="shared" si="62"/>
        <v/>
      </c>
      <c r="AM71" s="383" t="str">
        <f t="shared" si="62"/>
        <v/>
      </c>
      <c r="AN71" s="383" t="str">
        <f t="shared" si="44"/>
        <v/>
      </c>
      <c r="AO71" s="383" t="str">
        <f t="shared" si="45"/>
        <v/>
      </c>
      <c r="AP71" s="383" t="str">
        <f t="shared" si="46"/>
        <v/>
      </c>
      <c r="AQ71" s="383" t="str">
        <f t="shared" si="47"/>
        <v/>
      </c>
      <c r="AR71" s="383" t="str">
        <f t="shared" si="48"/>
        <v/>
      </c>
      <c r="AS71" s="383" t="str">
        <f t="shared" si="49"/>
        <v/>
      </c>
      <c r="AT71" s="383" t="str">
        <f t="shared" si="50"/>
        <v/>
      </c>
      <c r="AU71" s="383" t="str">
        <f t="shared" si="51"/>
        <v/>
      </c>
      <c r="AV71" s="383" t="str">
        <f t="shared" si="52"/>
        <v/>
      </c>
      <c r="AW71" s="391" t="str">
        <f t="shared" si="53"/>
        <v/>
      </c>
      <c r="AX71" s="208"/>
      <c r="AY71" s="208"/>
      <c r="AZ71" s="313"/>
      <c r="BA71" s="208"/>
      <c r="BB71" s="208"/>
      <c r="BC71" s="208"/>
      <c r="BD71" s="208"/>
      <c r="BE71" s="208"/>
      <c r="BF71" s="208"/>
      <c r="BG71" s="208"/>
      <c r="BH71" s="208"/>
      <c r="BI71" s="208"/>
      <c r="BJ71" s="208"/>
      <c r="BK71" s="208"/>
      <c r="BL71" s="208"/>
      <c r="BM71" s="208"/>
    </row>
    <row r="72" spans="1:65" ht="15" customHeight="1">
      <c r="A72" s="364"/>
      <c r="B72" s="334"/>
      <c r="C72" s="365"/>
      <c r="D72" s="366"/>
      <c r="E72" s="367"/>
      <c r="F72" s="270"/>
      <c r="G72" s="267"/>
      <c r="H72" s="270"/>
      <c r="I72" s="387"/>
      <c r="J72" s="270"/>
      <c r="K72" s="388"/>
      <c r="L72" s="268"/>
      <c r="M72" s="271"/>
      <c r="N72" s="270"/>
      <c r="O72" s="270"/>
      <c r="P72" s="270"/>
      <c r="Q72" s="268"/>
      <c r="R72" s="271"/>
      <c r="S72" s="271"/>
      <c r="T72" s="271"/>
      <c r="U72" s="271"/>
      <c r="V72" s="271"/>
      <c r="W72" s="271"/>
      <c r="X72" s="271"/>
      <c r="Y72" s="271"/>
      <c r="Z72" s="271"/>
      <c r="AA72" s="272" t="str">
        <f>IF(COUNTBLANK(Q72:Z72)=10,"",(AVERAGE(Q72:Z72)))</f>
        <v/>
      </c>
      <c r="AB72" s="272" t="str">
        <f>IF(COUNTBLANK(Q72:Z72)=10,"",(MAX(Q72:Z72)-MIN(Q72:Z72)))</f>
        <v/>
      </c>
      <c r="AC72" s="271"/>
      <c r="AD72" s="273" t="str">
        <f t="shared" si="62"/>
        <v/>
      </c>
      <c r="AE72" s="274" t="str">
        <f t="shared" si="62"/>
        <v/>
      </c>
      <c r="AF72" s="274" t="str">
        <f t="shared" si="62"/>
        <v/>
      </c>
      <c r="AG72" s="274" t="str">
        <f t="shared" si="62"/>
        <v/>
      </c>
      <c r="AH72" s="274" t="str">
        <f t="shared" si="62"/>
        <v/>
      </c>
      <c r="AI72" s="274" t="str">
        <f t="shared" si="62"/>
        <v/>
      </c>
      <c r="AJ72" s="274" t="str">
        <f t="shared" si="62"/>
        <v/>
      </c>
      <c r="AK72" s="274" t="str">
        <f t="shared" si="62"/>
        <v/>
      </c>
      <c r="AL72" s="274" t="str">
        <f t="shared" si="62"/>
        <v/>
      </c>
      <c r="AM72" s="274" t="str">
        <f t="shared" si="62"/>
        <v/>
      </c>
      <c r="AN72" s="392" t="str">
        <f t="shared" si="44"/>
        <v/>
      </c>
      <c r="AO72" s="392" t="str">
        <f t="shared" si="45"/>
        <v/>
      </c>
      <c r="AP72" s="392" t="str">
        <f t="shared" si="46"/>
        <v/>
      </c>
      <c r="AQ72" s="392" t="str">
        <f t="shared" si="47"/>
        <v/>
      </c>
      <c r="AR72" s="392" t="str">
        <f t="shared" si="48"/>
        <v/>
      </c>
      <c r="AS72" s="392" t="str">
        <f t="shared" si="49"/>
        <v/>
      </c>
      <c r="AT72" s="392" t="str">
        <f t="shared" si="50"/>
        <v/>
      </c>
      <c r="AU72" s="392" t="str">
        <f t="shared" si="51"/>
        <v/>
      </c>
      <c r="AV72" s="392" t="str">
        <f t="shared" si="52"/>
        <v/>
      </c>
      <c r="AW72" s="393" t="str">
        <f t="shared" si="53"/>
        <v/>
      </c>
      <c r="AX72" s="208"/>
      <c r="AY72" s="208"/>
      <c r="AZ72" s="313"/>
      <c r="BA72" s="208"/>
      <c r="BB72" s="208"/>
      <c r="BC72" s="208"/>
      <c r="BD72" s="208"/>
      <c r="BE72" s="208"/>
      <c r="BF72" s="208"/>
      <c r="BG72" s="208"/>
      <c r="BH72" s="208"/>
      <c r="BI72" s="208"/>
      <c r="BJ72" s="208"/>
      <c r="BK72" s="208"/>
      <c r="BL72" s="208"/>
      <c r="BM72" s="208"/>
    </row>
    <row r="73" spans="1:65" ht="15" customHeight="1">
      <c r="A73" s="370"/>
      <c r="B73" s="371"/>
      <c r="C73" s="372"/>
      <c r="D73" s="373"/>
      <c r="E73" s="374"/>
      <c r="F73" s="379"/>
      <c r="G73" s="376"/>
      <c r="H73" s="379"/>
      <c r="I73" s="389"/>
      <c r="J73" s="379"/>
      <c r="K73" s="385"/>
      <c r="L73" s="375"/>
      <c r="M73" s="380"/>
      <c r="N73" s="379"/>
      <c r="O73" s="379"/>
      <c r="P73" s="379"/>
      <c r="Q73" s="375"/>
      <c r="R73" s="380"/>
      <c r="S73" s="380"/>
      <c r="T73" s="380"/>
      <c r="U73" s="380"/>
      <c r="V73" s="380"/>
      <c r="W73" s="380"/>
      <c r="X73" s="380"/>
      <c r="Y73" s="380"/>
      <c r="Z73" s="380"/>
      <c r="AA73" s="381" t="str">
        <f>IF(COUNTBLANK(Q73:Z73)=10,"",(AVERAGE(Q73:Z73)))</f>
        <v/>
      </c>
      <c r="AB73" s="381" t="str">
        <f>IF(COUNTBLANK(Q73:Z73)=10,"",(MAX(Q73:Z73)-MIN(Q73:Z73)))</f>
        <v/>
      </c>
      <c r="AC73" s="380"/>
      <c r="AD73" s="382" t="str">
        <f t="shared" si="62"/>
        <v/>
      </c>
      <c r="AE73" s="383" t="str">
        <f t="shared" si="62"/>
        <v/>
      </c>
      <c r="AF73" s="383" t="str">
        <f t="shared" si="62"/>
        <v/>
      </c>
      <c r="AG73" s="383" t="str">
        <f t="shared" si="62"/>
        <v/>
      </c>
      <c r="AH73" s="383" t="str">
        <f t="shared" si="62"/>
        <v/>
      </c>
      <c r="AI73" s="383" t="str">
        <f t="shared" si="62"/>
        <v/>
      </c>
      <c r="AJ73" s="383" t="str">
        <f t="shared" si="62"/>
        <v/>
      </c>
      <c r="AK73" s="383" t="str">
        <f t="shared" si="62"/>
        <v/>
      </c>
      <c r="AL73" s="383" t="str">
        <f t="shared" si="62"/>
        <v/>
      </c>
      <c r="AM73" s="383" t="str">
        <f t="shared" si="62"/>
        <v/>
      </c>
      <c r="AN73" s="383" t="str">
        <f t="shared" si="44"/>
        <v/>
      </c>
      <c r="AO73" s="383" t="str">
        <f t="shared" si="45"/>
        <v/>
      </c>
      <c r="AP73" s="383" t="str">
        <f t="shared" si="46"/>
        <v/>
      </c>
      <c r="AQ73" s="383" t="str">
        <f t="shared" si="47"/>
        <v/>
      </c>
      <c r="AR73" s="383" t="str">
        <f t="shared" si="48"/>
        <v/>
      </c>
      <c r="AS73" s="383" t="str">
        <f t="shared" si="49"/>
        <v/>
      </c>
      <c r="AT73" s="383" t="str">
        <f t="shared" si="50"/>
        <v/>
      </c>
      <c r="AU73" s="383" t="str">
        <f t="shared" si="51"/>
        <v/>
      </c>
      <c r="AV73" s="383" t="str">
        <f t="shared" si="52"/>
        <v/>
      </c>
      <c r="AW73" s="391" t="str">
        <f t="shared" si="53"/>
        <v/>
      </c>
      <c r="AX73" s="208"/>
      <c r="AY73" s="208"/>
      <c r="AZ73" s="313"/>
      <c r="BA73" s="208"/>
      <c r="BB73" s="208"/>
      <c r="BC73" s="208"/>
      <c r="BD73" s="208"/>
      <c r="BE73" s="208"/>
      <c r="BF73" s="208"/>
      <c r="BG73" s="208"/>
      <c r="BH73" s="208"/>
      <c r="BI73" s="208"/>
      <c r="BJ73" s="208"/>
      <c r="BK73" s="208"/>
      <c r="BL73" s="208"/>
      <c r="BM73" s="208"/>
    </row>
    <row r="74" spans="1:65" ht="15" customHeight="1">
      <c r="A74" s="364"/>
      <c r="B74" s="334"/>
      <c r="C74" s="365"/>
      <c r="D74" s="366"/>
      <c r="E74" s="367"/>
      <c r="F74" s="268"/>
      <c r="G74" s="267"/>
      <c r="H74" s="267"/>
      <c r="I74" s="367"/>
      <c r="J74" s="267"/>
      <c r="K74" s="368"/>
      <c r="L74" s="267"/>
      <c r="M74" s="269"/>
      <c r="N74" s="267"/>
      <c r="O74" s="267"/>
      <c r="P74" s="270"/>
      <c r="Q74" s="268"/>
      <c r="R74" s="271"/>
      <c r="S74" s="271"/>
      <c r="T74" s="271"/>
      <c r="U74" s="271"/>
      <c r="V74" s="271"/>
      <c r="W74" s="271"/>
      <c r="X74" s="271"/>
      <c r="Y74" s="271"/>
      <c r="Z74" s="271"/>
      <c r="AA74" s="272" t="str">
        <f t="shared" si="56"/>
        <v/>
      </c>
      <c r="AB74" s="272" t="str">
        <f t="shared" si="57"/>
        <v/>
      </c>
      <c r="AC74" s="271"/>
      <c r="AD74" s="273" t="str">
        <f t="shared" si="58"/>
        <v/>
      </c>
      <c r="AE74" s="274" t="str">
        <f t="shared" si="59"/>
        <v/>
      </c>
      <c r="AF74" s="274" t="str">
        <f t="shared" si="60"/>
        <v/>
      </c>
      <c r="AG74" s="274" t="str">
        <f t="shared" si="5"/>
        <v/>
      </c>
      <c r="AH74" s="274" t="str">
        <f t="shared" si="6"/>
        <v/>
      </c>
      <c r="AI74" s="274" t="str">
        <f t="shared" si="7"/>
        <v/>
      </c>
      <c r="AJ74" s="274" t="str">
        <f t="shared" si="8"/>
        <v/>
      </c>
      <c r="AK74" s="274" t="str">
        <f t="shared" si="9"/>
        <v/>
      </c>
      <c r="AL74" s="274" t="str">
        <f t="shared" si="10"/>
        <v/>
      </c>
      <c r="AM74" s="274" t="str">
        <f t="shared" ref="AM74" si="63">IF(OR(Z74="OK",AND(Z74&lt;=$M74,Z74&gt;=$L74,Z74&lt;&gt;"")),"OK",IF(Z74="","","NG"))</f>
        <v/>
      </c>
      <c r="AN74" s="392" t="str">
        <f t="shared" si="44"/>
        <v/>
      </c>
      <c r="AO74" s="392" t="str">
        <f t="shared" si="45"/>
        <v/>
      </c>
      <c r="AP74" s="392" t="str">
        <f t="shared" si="46"/>
        <v/>
      </c>
      <c r="AQ74" s="392" t="str">
        <f t="shared" si="47"/>
        <v/>
      </c>
      <c r="AR74" s="392" t="str">
        <f t="shared" si="48"/>
        <v/>
      </c>
      <c r="AS74" s="392" t="str">
        <f t="shared" si="49"/>
        <v/>
      </c>
      <c r="AT74" s="392" t="str">
        <f t="shared" si="50"/>
        <v/>
      </c>
      <c r="AU74" s="392" t="str">
        <f t="shared" si="51"/>
        <v/>
      </c>
      <c r="AV74" s="392" t="str">
        <f t="shared" si="52"/>
        <v/>
      </c>
      <c r="AW74" s="393" t="str">
        <f t="shared" si="53"/>
        <v/>
      </c>
      <c r="AX74" s="208"/>
      <c r="AY74" s="208"/>
      <c r="AZ74" s="313"/>
      <c r="BA74" s="208"/>
      <c r="BB74" s="208"/>
      <c r="BC74" s="208"/>
      <c r="BD74" s="208"/>
      <c r="BE74" s="208"/>
      <c r="BF74" s="208"/>
      <c r="BG74" s="208"/>
      <c r="BH74" s="208"/>
      <c r="BI74" s="208"/>
      <c r="BJ74" s="208"/>
      <c r="BK74" s="208"/>
      <c r="BL74" s="208"/>
      <c r="BM74" s="208"/>
    </row>
    <row r="75" spans="1:65" ht="15" customHeight="1">
      <c r="A75" s="370"/>
      <c r="B75" s="390"/>
      <c r="C75" s="372"/>
      <c r="D75" s="373"/>
      <c r="E75" s="384"/>
      <c r="F75" s="375"/>
      <c r="G75" s="376"/>
      <c r="H75" s="376"/>
      <c r="I75" s="374"/>
      <c r="J75" s="376"/>
      <c r="K75" s="377"/>
      <c r="L75" s="376"/>
      <c r="M75" s="378"/>
      <c r="N75" s="376"/>
      <c r="O75" s="376"/>
      <c r="P75" s="379"/>
      <c r="Q75" s="375"/>
      <c r="R75" s="380"/>
      <c r="S75" s="380"/>
      <c r="T75" s="380"/>
      <c r="U75" s="380"/>
      <c r="V75" s="380"/>
      <c r="W75" s="380"/>
      <c r="X75" s="380"/>
      <c r="Y75" s="380"/>
      <c r="Z75" s="380"/>
      <c r="AA75" s="381" t="str">
        <f t="shared" si="56"/>
        <v/>
      </c>
      <c r="AB75" s="381" t="str">
        <f t="shared" si="57"/>
        <v/>
      </c>
      <c r="AC75" s="380"/>
      <c r="AD75" s="382" t="str">
        <f t="shared" si="58"/>
        <v/>
      </c>
      <c r="AE75" s="383" t="str">
        <f t="shared" si="59"/>
        <v/>
      </c>
      <c r="AF75" s="383" t="str">
        <f t="shared" si="60"/>
        <v/>
      </c>
      <c r="AG75" s="383" t="str">
        <f t="shared" si="5"/>
        <v/>
      </c>
      <c r="AH75" s="383" t="str">
        <f t="shared" si="6"/>
        <v/>
      </c>
      <c r="AI75" s="383" t="str">
        <f t="shared" si="7"/>
        <v/>
      </c>
      <c r="AJ75" s="383" t="str">
        <f t="shared" si="8"/>
        <v/>
      </c>
      <c r="AK75" s="383" t="str">
        <f t="shared" si="9"/>
        <v/>
      </c>
      <c r="AL75" s="383" t="str">
        <f t="shared" si="10"/>
        <v/>
      </c>
      <c r="AM75" s="383" t="str">
        <f t="shared" ref="AM75:AM80" si="64">IF(OR(Z75="OK",AND(Z75&lt;=$M75,Z75&gt;=$L75,Z75&lt;&gt;"")),"OK",IF(Z75="","","NG"))</f>
        <v/>
      </c>
      <c r="AN75" s="383" t="str">
        <f t="shared" si="44"/>
        <v/>
      </c>
      <c r="AO75" s="383" t="str">
        <f t="shared" si="45"/>
        <v/>
      </c>
      <c r="AP75" s="383" t="str">
        <f t="shared" si="46"/>
        <v/>
      </c>
      <c r="AQ75" s="383" t="str">
        <f t="shared" si="47"/>
        <v/>
      </c>
      <c r="AR75" s="383" t="str">
        <f t="shared" si="48"/>
        <v/>
      </c>
      <c r="AS75" s="383" t="str">
        <f t="shared" si="49"/>
        <v/>
      </c>
      <c r="AT75" s="383" t="str">
        <f t="shared" si="50"/>
        <v/>
      </c>
      <c r="AU75" s="383" t="str">
        <f t="shared" si="51"/>
        <v/>
      </c>
      <c r="AV75" s="383" t="str">
        <f t="shared" si="52"/>
        <v/>
      </c>
      <c r="AW75" s="391" t="str">
        <f t="shared" si="53"/>
        <v/>
      </c>
      <c r="AX75" s="208"/>
      <c r="AY75" s="208"/>
      <c r="AZ75" s="313"/>
      <c r="BA75" s="208"/>
      <c r="BB75" s="208"/>
      <c r="BC75" s="208"/>
      <c r="BD75" s="208"/>
      <c r="BE75" s="208"/>
      <c r="BF75" s="208"/>
      <c r="BG75" s="208"/>
      <c r="BH75" s="208"/>
      <c r="BI75" s="208"/>
      <c r="BJ75" s="208"/>
      <c r="BK75" s="208"/>
      <c r="BL75" s="208"/>
      <c r="BM75" s="208"/>
    </row>
    <row r="76" spans="1:65" ht="15" customHeight="1">
      <c r="A76" s="364"/>
      <c r="B76" s="334"/>
      <c r="C76" s="365"/>
      <c r="D76" s="366"/>
      <c r="E76" s="367"/>
      <c r="F76" s="270"/>
      <c r="G76" s="267"/>
      <c r="H76" s="270"/>
      <c r="I76" s="387"/>
      <c r="J76" s="270"/>
      <c r="K76" s="388"/>
      <c r="L76" s="268"/>
      <c r="M76" s="271"/>
      <c r="N76" s="270"/>
      <c r="O76" s="270"/>
      <c r="P76" s="270"/>
      <c r="Q76" s="268"/>
      <c r="R76" s="271"/>
      <c r="S76" s="271"/>
      <c r="T76" s="271"/>
      <c r="U76" s="271"/>
      <c r="V76" s="271"/>
      <c r="W76" s="271"/>
      <c r="X76" s="271"/>
      <c r="Y76" s="271"/>
      <c r="Z76" s="271"/>
      <c r="AA76" s="272" t="str">
        <f>IF(COUNTBLANK(Q76:Z76)=10,"",(AVERAGE(Q76:Z76)))</f>
        <v/>
      </c>
      <c r="AB76" s="272" t="str">
        <f>IF(COUNTBLANK(Q76:Z76)=10,"",(MAX(Q76:Z76)-MIN(Q76:Z76)))</f>
        <v/>
      </c>
      <c r="AC76" s="271"/>
      <c r="AD76" s="273" t="str">
        <f t="shared" ref="AD76:AM77" si="65">IF(OR(Q76="OK",AND(Q76&lt;=$M76,Q76&gt;=$L76,Q76&lt;&gt;"")),"OK",IF(Q76="","","NG"))</f>
        <v/>
      </c>
      <c r="AE76" s="274" t="str">
        <f t="shared" si="65"/>
        <v/>
      </c>
      <c r="AF76" s="274" t="str">
        <f t="shared" si="65"/>
        <v/>
      </c>
      <c r="AG76" s="274" t="str">
        <f t="shared" si="65"/>
        <v/>
      </c>
      <c r="AH76" s="274" t="str">
        <f t="shared" si="65"/>
        <v/>
      </c>
      <c r="AI76" s="274" t="str">
        <f t="shared" si="65"/>
        <v/>
      </c>
      <c r="AJ76" s="274" t="str">
        <f t="shared" si="65"/>
        <v/>
      </c>
      <c r="AK76" s="274" t="str">
        <f t="shared" si="65"/>
        <v/>
      </c>
      <c r="AL76" s="274" t="str">
        <f t="shared" si="65"/>
        <v/>
      </c>
      <c r="AM76" s="274" t="str">
        <f t="shared" si="65"/>
        <v/>
      </c>
      <c r="AN76" s="392" t="str">
        <f t="shared" si="44"/>
        <v/>
      </c>
      <c r="AO76" s="392" t="str">
        <f t="shared" si="45"/>
        <v/>
      </c>
      <c r="AP76" s="392" t="str">
        <f t="shared" si="46"/>
        <v/>
      </c>
      <c r="AQ76" s="392" t="str">
        <f t="shared" si="47"/>
        <v/>
      </c>
      <c r="AR76" s="392" t="str">
        <f t="shared" si="48"/>
        <v/>
      </c>
      <c r="AS76" s="392" t="str">
        <f t="shared" si="49"/>
        <v/>
      </c>
      <c r="AT76" s="392" t="str">
        <f t="shared" si="50"/>
        <v/>
      </c>
      <c r="AU76" s="392" t="str">
        <f t="shared" si="51"/>
        <v/>
      </c>
      <c r="AV76" s="392" t="str">
        <f t="shared" si="52"/>
        <v/>
      </c>
      <c r="AW76" s="393" t="str">
        <f t="shared" si="53"/>
        <v/>
      </c>
      <c r="AX76" s="208"/>
      <c r="AY76" s="208"/>
      <c r="AZ76" s="313"/>
      <c r="BA76" s="208"/>
      <c r="BB76" s="208"/>
      <c r="BC76" s="208"/>
      <c r="BD76" s="208"/>
      <c r="BE76" s="208"/>
      <c r="BF76" s="208"/>
      <c r="BG76" s="208"/>
      <c r="BH76" s="208"/>
      <c r="BI76" s="208"/>
      <c r="BJ76" s="208"/>
      <c r="BK76" s="208"/>
      <c r="BL76" s="208"/>
      <c r="BM76" s="208"/>
    </row>
    <row r="77" spans="1:65" ht="15" customHeight="1">
      <c r="A77" s="370"/>
      <c r="B77" s="390"/>
      <c r="C77" s="372"/>
      <c r="D77" s="373"/>
      <c r="E77" s="384"/>
      <c r="F77" s="379"/>
      <c r="G77" s="376"/>
      <c r="H77" s="379"/>
      <c r="I77" s="389"/>
      <c r="J77" s="379"/>
      <c r="K77" s="385"/>
      <c r="L77" s="375"/>
      <c r="M77" s="380"/>
      <c r="N77" s="379"/>
      <c r="O77" s="379"/>
      <c r="P77" s="379"/>
      <c r="Q77" s="375"/>
      <c r="R77" s="380"/>
      <c r="S77" s="380"/>
      <c r="T77" s="380"/>
      <c r="U77" s="380"/>
      <c r="V77" s="380"/>
      <c r="W77" s="380"/>
      <c r="X77" s="380"/>
      <c r="Y77" s="380"/>
      <c r="Z77" s="380"/>
      <c r="AA77" s="381" t="str">
        <f>IF(COUNTBLANK(Q77:Z77)=10,"",(AVERAGE(Q77:Z77)))</f>
        <v/>
      </c>
      <c r="AB77" s="381" t="str">
        <f>IF(COUNTBLANK(Q77:Z77)=10,"",(MAX(Q77:Z77)-MIN(Q77:Z77)))</f>
        <v/>
      </c>
      <c r="AC77" s="380"/>
      <c r="AD77" s="382" t="str">
        <f t="shared" si="65"/>
        <v/>
      </c>
      <c r="AE77" s="383" t="str">
        <f t="shared" si="65"/>
        <v/>
      </c>
      <c r="AF77" s="383" t="str">
        <f t="shared" si="65"/>
        <v/>
      </c>
      <c r="AG77" s="383" t="str">
        <f t="shared" si="65"/>
        <v/>
      </c>
      <c r="AH77" s="383" t="str">
        <f t="shared" si="65"/>
        <v/>
      </c>
      <c r="AI77" s="383" t="str">
        <f t="shared" si="65"/>
        <v/>
      </c>
      <c r="AJ77" s="383" t="str">
        <f t="shared" si="65"/>
        <v/>
      </c>
      <c r="AK77" s="383" t="str">
        <f t="shared" si="65"/>
        <v/>
      </c>
      <c r="AL77" s="383" t="str">
        <f t="shared" si="65"/>
        <v/>
      </c>
      <c r="AM77" s="383" t="str">
        <f t="shared" si="65"/>
        <v/>
      </c>
      <c r="AN77" s="383" t="str">
        <f t="shared" si="44"/>
        <v/>
      </c>
      <c r="AO77" s="383" t="str">
        <f t="shared" si="45"/>
        <v/>
      </c>
      <c r="AP77" s="383" t="str">
        <f t="shared" si="46"/>
        <v/>
      </c>
      <c r="AQ77" s="383" t="str">
        <f t="shared" si="47"/>
        <v/>
      </c>
      <c r="AR77" s="383" t="str">
        <f t="shared" si="48"/>
        <v/>
      </c>
      <c r="AS77" s="383" t="str">
        <f t="shared" si="49"/>
        <v/>
      </c>
      <c r="AT77" s="383" t="str">
        <f t="shared" si="50"/>
        <v/>
      </c>
      <c r="AU77" s="383" t="str">
        <f t="shared" si="51"/>
        <v/>
      </c>
      <c r="AV77" s="383" t="str">
        <f t="shared" si="52"/>
        <v/>
      </c>
      <c r="AW77" s="391" t="str">
        <f t="shared" si="53"/>
        <v/>
      </c>
      <c r="AX77" s="208"/>
      <c r="AY77" s="208"/>
      <c r="AZ77" s="313"/>
      <c r="BA77" s="208"/>
      <c r="BB77" s="208"/>
      <c r="BC77" s="208"/>
      <c r="BD77" s="208"/>
      <c r="BE77" s="208"/>
      <c r="BF77" s="208"/>
      <c r="BG77" s="208"/>
      <c r="BH77" s="208"/>
      <c r="BI77" s="208"/>
      <c r="BJ77" s="208"/>
      <c r="BK77" s="208"/>
      <c r="BL77" s="208"/>
      <c r="BM77" s="208"/>
    </row>
    <row r="78" spans="1:65" ht="15" customHeight="1">
      <c r="A78" s="364"/>
      <c r="B78" s="334"/>
      <c r="C78" s="365"/>
      <c r="D78" s="366"/>
      <c r="E78" s="367"/>
      <c r="F78" s="268"/>
      <c r="G78" s="267"/>
      <c r="H78" s="267"/>
      <c r="I78" s="367"/>
      <c r="J78" s="267"/>
      <c r="K78" s="368"/>
      <c r="L78" s="267"/>
      <c r="M78" s="269"/>
      <c r="N78" s="267"/>
      <c r="O78" s="267"/>
      <c r="P78" s="270"/>
      <c r="Q78" s="268"/>
      <c r="R78" s="271"/>
      <c r="S78" s="271"/>
      <c r="T78" s="271"/>
      <c r="U78" s="271"/>
      <c r="V78" s="271"/>
      <c r="W78" s="271"/>
      <c r="X78" s="271"/>
      <c r="Y78" s="271"/>
      <c r="Z78" s="271"/>
      <c r="AA78" s="272" t="str">
        <f t="shared" si="56"/>
        <v/>
      </c>
      <c r="AB78" s="272" t="str">
        <f t="shared" si="57"/>
        <v/>
      </c>
      <c r="AC78" s="271"/>
      <c r="AD78" s="273" t="str">
        <f t="shared" si="58"/>
        <v/>
      </c>
      <c r="AE78" s="274" t="str">
        <f t="shared" si="59"/>
        <v/>
      </c>
      <c r="AF78" s="274" t="str">
        <f t="shared" si="60"/>
        <v/>
      </c>
      <c r="AG78" s="274" t="str">
        <f t="shared" si="5"/>
        <v/>
      </c>
      <c r="AH78" s="274" t="str">
        <f t="shared" si="6"/>
        <v/>
      </c>
      <c r="AI78" s="274" t="str">
        <f t="shared" si="7"/>
        <v/>
      </c>
      <c r="AJ78" s="274" t="str">
        <f t="shared" si="8"/>
        <v/>
      </c>
      <c r="AK78" s="274" t="str">
        <f t="shared" si="9"/>
        <v/>
      </c>
      <c r="AL78" s="274" t="str">
        <f t="shared" si="10"/>
        <v/>
      </c>
      <c r="AM78" s="274" t="str">
        <f t="shared" si="64"/>
        <v/>
      </c>
      <c r="AN78" s="392" t="str">
        <f t="shared" si="44"/>
        <v/>
      </c>
      <c r="AO78" s="392" t="str">
        <f t="shared" si="45"/>
        <v/>
      </c>
      <c r="AP78" s="392" t="str">
        <f t="shared" si="46"/>
        <v/>
      </c>
      <c r="AQ78" s="392" t="str">
        <f t="shared" si="47"/>
        <v/>
      </c>
      <c r="AR78" s="392" t="str">
        <f t="shared" si="48"/>
        <v/>
      </c>
      <c r="AS78" s="392" t="str">
        <f t="shared" si="49"/>
        <v/>
      </c>
      <c r="AT78" s="392" t="str">
        <f t="shared" si="50"/>
        <v/>
      </c>
      <c r="AU78" s="392" t="str">
        <f t="shared" si="51"/>
        <v/>
      </c>
      <c r="AV78" s="392" t="str">
        <f t="shared" si="52"/>
        <v/>
      </c>
      <c r="AW78" s="393" t="str">
        <f t="shared" si="53"/>
        <v/>
      </c>
      <c r="AX78" s="208"/>
      <c r="AY78" s="208"/>
      <c r="AZ78" s="313"/>
      <c r="BA78" s="208"/>
      <c r="BB78" s="208"/>
      <c r="BC78" s="208"/>
      <c r="BD78" s="208"/>
      <c r="BE78" s="208"/>
      <c r="BF78" s="208"/>
      <c r="BG78" s="208"/>
      <c r="BH78" s="208"/>
      <c r="BI78" s="208"/>
      <c r="BJ78" s="208"/>
      <c r="BK78" s="208"/>
      <c r="BL78" s="208"/>
      <c r="BM78" s="208"/>
    </row>
    <row r="79" spans="1:65" ht="15" customHeight="1">
      <c r="A79" s="370"/>
      <c r="B79" s="390"/>
      <c r="C79" s="372"/>
      <c r="D79" s="373"/>
      <c r="E79" s="384"/>
      <c r="F79" s="379"/>
      <c r="G79" s="376"/>
      <c r="H79" s="379"/>
      <c r="I79" s="389"/>
      <c r="J79" s="379"/>
      <c r="K79" s="385"/>
      <c r="L79" s="375"/>
      <c r="M79" s="380"/>
      <c r="N79" s="379"/>
      <c r="O79" s="379"/>
      <c r="P79" s="379"/>
      <c r="Q79" s="375"/>
      <c r="R79" s="380"/>
      <c r="S79" s="380"/>
      <c r="T79" s="380"/>
      <c r="U79" s="380"/>
      <c r="V79" s="380"/>
      <c r="W79" s="380"/>
      <c r="X79" s="380"/>
      <c r="Y79" s="380"/>
      <c r="Z79" s="380"/>
      <c r="AA79" s="381" t="str">
        <f>IF(COUNTBLANK(Q79:Z79)=10,"",(AVERAGE(Q79:Z79)))</f>
        <v/>
      </c>
      <c r="AB79" s="381" t="str">
        <f>IF(COUNTBLANK(Q79:Z79)=10,"",(MAX(Q79:Z79)-MIN(Q79:Z79)))</f>
        <v/>
      </c>
      <c r="AC79" s="380"/>
      <c r="AD79" s="382" t="str">
        <f t="shared" ref="AD79:AM79" si="66">IF(OR(Q79="OK",AND(Q79&lt;=$M79,Q79&gt;=$L79,Q79&lt;&gt;"")),"OK",IF(Q79="","","NG"))</f>
        <v/>
      </c>
      <c r="AE79" s="383" t="str">
        <f t="shared" si="66"/>
        <v/>
      </c>
      <c r="AF79" s="383" t="str">
        <f t="shared" si="66"/>
        <v/>
      </c>
      <c r="AG79" s="383" t="str">
        <f t="shared" si="66"/>
        <v/>
      </c>
      <c r="AH79" s="383" t="str">
        <f t="shared" si="66"/>
        <v/>
      </c>
      <c r="AI79" s="383" t="str">
        <f t="shared" si="66"/>
        <v/>
      </c>
      <c r="AJ79" s="383" t="str">
        <f t="shared" si="66"/>
        <v/>
      </c>
      <c r="AK79" s="383" t="str">
        <f t="shared" si="66"/>
        <v/>
      </c>
      <c r="AL79" s="383" t="str">
        <f t="shared" si="66"/>
        <v/>
      </c>
      <c r="AM79" s="383" t="str">
        <f t="shared" si="66"/>
        <v/>
      </c>
      <c r="AN79" s="383" t="str">
        <f t="shared" si="44"/>
        <v/>
      </c>
      <c r="AO79" s="383" t="str">
        <f t="shared" si="45"/>
        <v/>
      </c>
      <c r="AP79" s="383" t="str">
        <f t="shared" si="46"/>
        <v/>
      </c>
      <c r="AQ79" s="383" t="str">
        <f t="shared" si="47"/>
        <v/>
      </c>
      <c r="AR79" s="383" t="str">
        <f t="shared" si="48"/>
        <v/>
      </c>
      <c r="AS79" s="383" t="str">
        <f t="shared" si="49"/>
        <v/>
      </c>
      <c r="AT79" s="383" t="str">
        <f t="shared" si="50"/>
        <v/>
      </c>
      <c r="AU79" s="383" t="str">
        <f t="shared" si="51"/>
        <v/>
      </c>
      <c r="AV79" s="383" t="str">
        <f t="shared" si="52"/>
        <v/>
      </c>
      <c r="AW79" s="391" t="str">
        <f t="shared" si="53"/>
        <v/>
      </c>
      <c r="AX79" s="208"/>
      <c r="AY79" s="208"/>
      <c r="AZ79" s="313"/>
      <c r="BA79" s="208"/>
      <c r="BB79" s="208"/>
      <c r="BC79" s="208"/>
      <c r="BD79" s="208"/>
      <c r="BE79" s="208"/>
      <c r="BF79" s="208"/>
      <c r="BG79" s="208"/>
      <c r="BH79" s="208"/>
      <c r="BI79" s="208"/>
      <c r="BJ79" s="208"/>
      <c r="BK79" s="208"/>
      <c r="BL79" s="208"/>
      <c r="BM79" s="208"/>
    </row>
    <row r="80" spans="1:65" ht="15" customHeight="1">
      <c r="A80" s="364"/>
      <c r="B80" s="334"/>
      <c r="C80" s="365"/>
      <c r="D80" s="366"/>
      <c r="E80" s="367"/>
      <c r="F80" s="268"/>
      <c r="G80" s="267"/>
      <c r="H80" s="267"/>
      <c r="I80" s="367"/>
      <c r="J80" s="267"/>
      <c r="K80" s="368"/>
      <c r="L80" s="267"/>
      <c r="M80" s="269"/>
      <c r="N80" s="267"/>
      <c r="O80" s="267"/>
      <c r="P80" s="270"/>
      <c r="Q80" s="268"/>
      <c r="R80" s="271"/>
      <c r="S80" s="271"/>
      <c r="T80" s="271"/>
      <c r="U80" s="271"/>
      <c r="V80" s="271"/>
      <c r="W80" s="271"/>
      <c r="X80" s="271"/>
      <c r="Y80" s="271"/>
      <c r="Z80" s="271"/>
      <c r="AA80" s="272" t="str">
        <f t="shared" si="56"/>
        <v/>
      </c>
      <c r="AB80" s="272" t="str">
        <f t="shared" si="57"/>
        <v/>
      </c>
      <c r="AC80" s="271"/>
      <c r="AD80" s="273" t="str">
        <f t="shared" si="58"/>
        <v/>
      </c>
      <c r="AE80" s="274" t="str">
        <f t="shared" si="59"/>
        <v/>
      </c>
      <c r="AF80" s="274" t="str">
        <f t="shared" si="60"/>
        <v/>
      </c>
      <c r="AG80" s="274" t="str">
        <f t="shared" si="5"/>
        <v/>
      </c>
      <c r="AH80" s="274" t="str">
        <f t="shared" si="6"/>
        <v/>
      </c>
      <c r="AI80" s="274" t="str">
        <f t="shared" si="7"/>
        <v/>
      </c>
      <c r="AJ80" s="274" t="str">
        <f t="shared" si="8"/>
        <v/>
      </c>
      <c r="AK80" s="274" t="str">
        <f t="shared" si="9"/>
        <v/>
      </c>
      <c r="AL80" s="274" t="str">
        <f t="shared" si="10"/>
        <v/>
      </c>
      <c r="AM80" s="274" t="str">
        <f t="shared" si="64"/>
        <v/>
      </c>
      <c r="AN80" s="392" t="str">
        <f t="shared" si="44"/>
        <v/>
      </c>
      <c r="AO80" s="392" t="str">
        <f t="shared" si="45"/>
        <v/>
      </c>
      <c r="AP80" s="392" t="str">
        <f t="shared" si="46"/>
        <v/>
      </c>
      <c r="AQ80" s="392" t="str">
        <f t="shared" si="47"/>
        <v/>
      </c>
      <c r="AR80" s="392" t="str">
        <f t="shared" si="48"/>
        <v/>
      </c>
      <c r="AS80" s="392" t="str">
        <f t="shared" si="49"/>
        <v/>
      </c>
      <c r="AT80" s="392" t="str">
        <f t="shared" si="50"/>
        <v/>
      </c>
      <c r="AU80" s="392" t="str">
        <f t="shared" si="51"/>
        <v/>
      </c>
      <c r="AV80" s="392" t="str">
        <f t="shared" si="52"/>
        <v/>
      </c>
      <c r="AW80" s="393" t="str">
        <f t="shared" si="53"/>
        <v/>
      </c>
      <c r="AX80" s="208"/>
      <c r="AY80" s="208"/>
      <c r="AZ80" s="313"/>
      <c r="BA80" s="208"/>
      <c r="BB80" s="208"/>
      <c r="BC80" s="208"/>
      <c r="BD80" s="208"/>
      <c r="BE80" s="208"/>
      <c r="BF80" s="208"/>
      <c r="BG80" s="208"/>
      <c r="BH80" s="208"/>
      <c r="BI80" s="208"/>
      <c r="BJ80" s="208"/>
      <c r="BK80" s="208"/>
      <c r="BL80" s="208"/>
      <c r="BM80" s="208"/>
    </row>
    <row r="81" spans="1:65" ht="15" customHeight="1">
      <c r="A81" s="370"/>
      <c r="B81" s="390"/>
      <c r="C81" s="372"/>
      <c r="D81" s="373"/>
      <c r="E81" s="384"/>
      <c r="F81" s="379"/>
      <c r="G81" s="376"/>
      <c r="H81" s="379"/>
      <c r="I81" s="389"/>
      <c r="J81" s="379"/>
      <c r="K81" s="385"/>
      <c r="L81" s="375"/>
      <c r="M81" s="380"/>
      <c r="N81" s="379"/>
      <c r="O81" s="379"/>
      <c r="P81" s="379"/>
      <c r="Q81" s="375"/>
      <c r="R81" s="380"/>
      <c r="S81" s="380"/>
      <c r="T81" s="380"/>
      <c r="U81" s="380"/>
      <c r="V81" s="380"/>
      <c r="W81" s="380"/>
      <c r="X81" s="380"/>
      <c r="Y81" s="380"/>
      <c r="Z81" s="380"/>
      <c r="AA81" s="381" t="str">
        <f t="shared" ref="AA81:AA96" si="67">IF(COUNTBLANK(Q81:Z81)=10,"",(AVERAGE(Q81:Z81)))</f>
        <v/>
      </c>
      <c r="AB81" s="381" t="str">
        <f t="shared" ref="AB81:AB96" si="68">IF(COUNTBLANK(Q81:Z81)=10,"",(MAX(Q81:Z81)-MIN(Q81:Z81)))</f>
        <v/>
      </c>
      <c r="AC81" s="380"/>
      <c r="AD81" s="382" t="str">
        <f t="shared" ref="AD81:AM84" si="69">IF(OR(Q81="OK",AND(Q81&lt;=$M81,Q81&gt;=$L81,Q81&lt;&gt;"")),"OK",IF(Q81="","","NG"))</f>
        <v/>
      </c>
      <c r="AE81" s="383" t="str">
        <f t="shared" si="69"/>
        <v/>
      </c>
      <c r="AF81" s="383" t="str">
        <f t="shared" si="69"/>
        <v/>
      </c>
      <c r="AG81" s="383" t="str">
        <f t="shared" si="69"/>
        <v/>
      </c>
      <c r="AH81" s="383" t="str">
        <f t="shared" si="69"/>
        <v/>
      </c>
      <c r="AI81" s="383" t="str">
        <f t="shared" si="69"/>
        <v/>
      </c>
      <c r="AJ81" s="383" t="str">
        <f t="shared" si="69"/>
        <v/>
      </c>
      <c r="AK81" s="383" t="str">
        <f t="shared" si="69"/>
        <v/>
      </c>
      <c r="AL81" s="383" t="str">
        <f t="shared" si="69"/>
        <v/>
      </c>
      <c r="AM81" s="383" t="str">
        <f t="shared" si="69"/>
        <v/>
      </c>
      <c r="AN81" s="383" t="str">
        <f t="shared" si="44"/>
        <v/>
      </c>
      <c r="AO81" s="383" t="str">
        <f t="shared" si="45"/>
        <v/>
      </c>
      <c r="AP81" s="383" t="str">
        <f t="shared" si="46"/>
        <v/>
      </c>
      <c r="AQ81" s="383" t="str">
        <f t="shared" si="47"/>
        <v/>
      </c>
      <c r="AR81" s="383" t="str">
        <f t="shared" si="48"/>
        <v/>
      </c>
      <c r="AS81" s="383" t="str">
        <f t="shared" si="49"/>
        <v/>
      </c>
      <c r="AT81" s="383" t="str">
        <f t="shared" si="50"/>
        <v/>
      </c>
      <c r="AU81" s="383" t="str">
        <f t="shared" si="51"/>
        <v/>
      </c>
      <c r="AV81" s="383" t="str">
        <f t="shared" si="52"/>
        <v/>
      </c>
      <c r="AW81" s="391" t="str">
        <f t="shared" si="53"/>
        <v/>
      </c>
      <c r="AX81" s="208"/>
      <c r="AY81" s="208"/>
      <c r="AZ81" s="313"/>
      <c r="BA81" s="208"/>
      <c r="BB81" s="208"/>
      <c r="BC81" s="208"/>
      <c r="BD81" s="208"/>
      <c r="BE81" s="208"/>
      <c r="BF81" s="208"/>
      <c r="BG81" s="208"/>
      <c r="BH81" s="208"/>
      <c r="BI81" s="208"/>
      <c r="BJ81" s="208"/>
      <c r="BK81" s="208"/>
      <c r="BL81" s="208"/>
      <c r="BM81" s="208"/>
    </row>
    <row r="82" spans="1:65" ht="15" customHeight="1">
      <c r="A82" s="364"/>
      <c r="B82" s="334"/>
      <c r="C82" s="365"/>
      <c r="D82" s="366"/>
      <c r="E82" s="367"/>
      <c r="F82" s="270"/>
      <c r="G82" s="267"/>
      <c r="H82" s="270"/>
      <c r="I82" s="387"/>
      <c r="J82" s="270"/>
      <c r="K82" s="388"/>
      <c r="L82" s="268"/>
      <c r="M82" s="271"/>
      <c r="N82" s="270"/>
      <c r="O82" s="270"/>
      <c r="P82" s="270"/>
      <c r="Q82" s="268"/>
      <c r="R82" s="271"/>
      <c r="S82" s="271"/>
      <c r="T82" s="271"/>
      <c r="U82" s="271"/>
      <c r="V82" s="271"/>
      <c r="W82" s="271"/>
      <c r="X82" s="271"/>
      <c r="Y82" s="271"/>
      <c r="Z82" s="271"/>
      <c r="AA82" s="272" t="str">
        <f t="shared" si="67"/>
        <v/>
      </c>
      <c r="AB82" s="272" t="str">
        <f t="shared" si="68"/>
        <v/>
      </c>
      <c r="AC82" s="271"/>
      <c r="AD82" s="273" t="str">
        <f t="shared" si="69"/>
        <v/>
      </c>
      <c r="AE82" s="274" t="str">
        <f t="shared" si="69"/>
        <v/>
      </c>
      <c r="AF82" s="274" t="str">
        <f t="shared" si="69"/>
        <v/>
      </c>
      <c r="AG82" s="274" t="str">
        <f t="shared" si="69"/>
        <v/>
      </c>
      <c r="AH82" s="274" t="str">
        <f t="shared" si="69"/>
        <v/>
      </c>
      <c r="AI82" s="274" t="str">
        <f t="shared" si="69"/>
        <v/>
      </c>
      <c r="AJ82" s="274" t="str">
        <f t="shared" si="69"/>
        <v/>
      </c>
      <c r="AK82" s="274" t="str">
        <f t="shared" si="69"/>
        <v/>
      </c>
      <c r="AL82" s="274" t="str">
        <f t="shared" si="69"/>
        <v/>
      </c>
      <c r="AM82" s="274" t="str">
        <f t="shared" si="69"/>
        <v/>
      </c>
      <c r="AN82" s="392" t="str">
        <f t="shared" si="44"/>
        <v/>
      </c>
      <c r="AO82" s="392" t="str">
        <f t="shared" si="45"/>
        <v/>
      </c>
      <c r="AP82" s="392" t="str">
        <f t="shared" si="46"/>
        <v/>
      </c>
      <c r="AQ82" s="392" t="str">
        <f t="shared" si="47"/>
        <v/>
      </c>
      <c r="AR82" s="392" t="str">
        <f t="shared" si="48"/>
        <v/>
      </c>
      <c r="AS82" s="392" t="str">
        <f t="shared" si="49"/>
        <v/>
      </c>
      <c r="AT82" s="392" t="str">
        <f t="shared" si="50"/>
        <v/>
      </c>
      <c r="AU82" s="392" t="str">
        <f t="shared" si="51"/>
        <v/>
      </c>
      <c r="AV82" s="392" t="str">
        <f t="shared" si="52"/>
        <v/>
      </c>
      <c r="AW82" s="393" t="str">
        <f t="shared" si="53"/>
        <v/>
      </c>
      <c r="AX82" s="208"/>
      <c r="AY82" s="208"/>
      <c r="AZ82" s="313"/>
      <c r="BA82" s="208"/>
      <c r="BB82" s="208"/>
      <c r="BC82" s="208"/>
      <c r="BD82" s="208"/>
      <c r="BE82" s="208"/>
      <c r="BF82" s="208"/>
      <c r="BG82" s="208"/>
      <c r="BH82" s="208"/>
      <c r="BI82" s="208"/>
      <c r="BJ82" s="208"/>
      <c r="BK82" s="208"/>
      <c r="BL82" s="208"/>
      <c r="BM82" s="208"/>
    </row>
    <row r="83" spans="1:65" ht="15" customHeight="1">
      <c r="A83" s="370"/>
      <c r="B83" s="371"/>
      <c r="C83" s="372"/>
      <c r="D83" s="373"/>
      <c r="E83" s="374"/>
      <c r="F83" s="379"/>
      <c r="G83" s="376"/>
      <c r="H83" s="379"/>
      <c r="I83" s="389"/>
      <c r="J83" s="379"/>
      <c r="K83" s="385"/>
      <c r="L83" s="375"/>
      <c r="M83" s="380"/>
      <c r="N83" s="379"/>
      <c r="O83" s="379"/>
      <c r="P83" s="379"/>
      <c r="Q83" s="375"/>
      <c r="R83" s="380"/>
      <c r="S83" s="380"/>
      <c r="T83" s="380"/>
      <c r="U83" s="380"/>
      <c r="V83" s="380"/>
      <c r="W83" s="380"/>
      <c r="X83" s="380"/>
      <c r="Y83" s="380"/>
      <c r="Z83" s="380"/>
      <c r="AA83" s="381" t="str">
        <f t="shared" si="67"/>
        <v/>
      </c>
      <c r="AB83" s="381" t="str">
        <f t="shared" si="68"/>
        <v/>
      </c>
      <c r="AC83" s="380"/>
      <c r="AD83" s="382" t="str">
        <f t="shared" si="69"/>
        <v/>
      </c>
      <c r="AE83" s="383" t="str">
        <f t="shared" si="69"/>
        <v/>
      </c>
      <c r="AF83" s="383" t="str">
        <f t="shared" si="69"/>
        <v/>
      </c>
      <c r="AG83" s="383" t="str">
        <f t="shared" si="69"/>
        <v/>
      </c>
      <c r="AH83" s="383" t="str">
        <f t="shared" si="69"/>
        <v/>
      </c>
      <c r="AI83" s="383" t="str">
        <f t="shared" si="69"/>
        <v/>
      </c>
      <c r="AJ83" s="383" t="str">
        <f t="shared" si="69"/>
        <v/>
      </c>
      <c r="AK83" s="383" t="str">
        <f t="shared" si="69"/>
        <v/>
      </c>
      <c r="AL83" s="383" t="str">
        <f t="shared" si="69"/>
        <v/>
      </c>
      <c r="AM83" s="383" t="str">
        <f t="shared" si="69"/>
        <v/>
      </c>
      <c r="AN83" s="383" t="str">
        <f t="shared" si="44"/>
        <v/>
      </c>
      <c r="AO83" s="383" t="str">
        <f t="shared" si="45"/>
        <v/>
      </c>
      <c r="AP83" s="383" t="str">
        <f t="shared" si="46"/>
        <v/>
      </c>
      <c r="AQ83" s="383" t="str">
        <f t="shared" si="47"/>
        <v/>
      </c>
      <c r="AR83" s="383" t="str">
        <f t="shared" si="48"/>
        <v/>
      </c>
      <c r="AS83" s="383" t="str">
        <f t="shared" si="49"/>
        <v/>
      </c>
      <c r="AT83" s="383" t="str">
        <f t="shared" si="50"/>
        <v/>
      </c>
      <c r="AU83" s="383" t="str">
        <f t="shared" si="51"/>
        <v/>
      </c>
      <c r="AV83" s="383" t="str">
        <f t="shared" si="52"/>
        <v/>
      </c>
      <c r="AW83" s="391" t="str">
        <f t="shared" si="53"/>
        <v/>
      </c>
      <c r="AX83" s="208"/>
      <c r="AY83" s="208"/>
      <c r="AZ83" s="313"/>
      <c r="BA83" s="208"/>
      <c r="BB83" s="208"/>
      <c r="BC83" s="208"/>
      <c r="BD83" s="208"/>
      <c r="BE83" s="208"/>
      <c r="BF83" s="208"/>
      <c r="BG83" s="208"/>
      <c r="BH83" s="208"/>
      <c r="BI83" s="208"/>
      <c r="BJ83" s="208"/>
      <c r="BK83" s="208"/>
      <c r="BL83" s="208"/>
      <c r="BM83" s="208"/>
    </row>
    <row r="84" spans="1:65" ht="15" customHeight="1">
      <c r="A84" s="364"/>
      <c r="B84" s="334"/>
      <c r="C84" s="365"/>
      <c r="D84" s="366"/>
      <c r="E84" s="367"/>
      <c r="F84" s="270"/>
      <c r="G84" s="267"/>
      <c r="H84" s="270"/>
      <c r="I84" s="387"/>
      <c r="J84" s="270"/>
      <c r="K84" s="388"/>
      <c r="L84" s="268"/>
      <c r="M84" s="271"/>
      <c r="N84" s="270"/>
      <c r="O84" s="270"/>
      <c r="P84" s="270"/>
      <c r="Q84" s="268"/>
      <c r="R84" s="271"/>
      <c r="S84" s="271"/>
      <c r="T84" s="271"/>
      <c r="U84" s="271"/>
      <c r="V84" s="271"/>
      <c r="W84" s="271"/>
      <c r="X84" s="271"/>
      <c r="Y84" s="271"/>
      <c r="Z84" s="271"/>
      <c r="AA84" s="272" t="str">
        <f t="shared" si="67"/>
        <v/>
      </c>
      <c r="AB84" s="272" t="str">
        <f t="shared" si="68"/>
        <v/>
      </c>
      <c r="AC84" s="271"/>
      <c r="AD84" s="273" t="str">
        <f t="shared" si="69"/>
        <v/>
      </c>
      <c r="AE84" s="274" t="str">
        <f t="shared" si="69"/>
        <v/>
      </c>
      <c r="AF84" s="274" t="str">
        <f t="shared" si="69"/>
        <v/>
      </c>
      <c r="AG84" s="274" t="str">
        <f t="shared" si="69"/>
        <v/>
      </c>
      <c r="AH84" s="274" t="str">
        <f t="shared" si="69"/>
        <v/>
      </c>
      <c r="AI84" s="274" t="str">
        <f t="shared" si="69"/>
        <v/>
      </c>
      <c r="AJ84" s="274" t="str">
        <f t="shared" si="69"/>
        <v/>
      </c>
      <c r="AK84" s="274" t="str">
        <f t="shared" si="69"/>
        <v/>
      </c>
      <c r="AL84" s="274" t="str">
        <f t="shared" si="69"/>
        <v/>
      </c>
      <c r="AM84" s="274" t="str">
        <f t="shared" si="69"/>
        <v/>
      </c>
      <c r="AN84" s="392" t="str">
        <f t="shared" si="44"/>
        <v/>
      </c>
      <c r="AO84" s="392" t="str">
        <f t="shared" si="45"/>
        <v/>
      </c>
      <c r="AP84" s="392" t="str">
        <f t="shared" si="46"/>
        <v/>
      </c>
      <c r="AQ84" s="392" t="str">
        <f t="shared" si="47"/>
        <v/>
      </c>
      <c r="AR84" s="392" t="str">
        <f t="shared" si="48"/>
        <v/>
      </c>
      <c r="AS84" s="392" t="str">
        <f t="shared" si="49"/>
        <v/>
      </c>
      <c r="AT84" s="392" t="str">
        <f t="shared" si="50"/>
        <v/>
      </c>
      <c r="AU84" s="392" t="str">
        <f t="shared" si="51"/>
        <v/>
      </c>
      <c r="AV84" s="392" t="str">
        <f t="shared" si="52"/>
        <v/>
      </c>
      <c r="AW84" s="393" t="str">
        <f t="shared" si="53"/>
        <v/>
      </c>
      <c r="AX84" s="208"/>
      <c r="AY84" s="208"/>
      <c r="AZ84" s="313"/>
      <c r="BA84" s="208"/>
      <c r="BB84" s="208"/>
      <c r="BC84" s="208"/>
      <c r="BD84" s="208"/>
      <c r="BE84" s="208"/>
      <c r="BF84" s="208"/>
      <c r="BG84" s="208"/>
      <c r="BH84" s="208"/>
      <c r="BI84" s="208"/>
      <c r="BJ84" s="208"/>
      <c r="BK84" s="208"/>
      <c r="BL84" s="208"/>
      <c r="BM84" s="208"/>
    </row>
    <row r="85" spans="1:65" ht="15" customHeight="1">
      <c r="A85" s="370"/>
      <c r="B85" s="371"/>
      <c r="C85" s="372"/>
      <c r="D85" s="373"/>
      <c r="E85" s="374"/>
      <c r="F85" s="379"/>
      <c r="G85" s="376"/>
      <c r="H85" s="379"/>
      <c r="I85" s="389"/>
      <c r="J85" s="379"/>
      <c r="K85" s="385"/>
      <c r="L85" s="375"/>
      <c r="M85" s="380"/>
      <c r="N85" s="379"/>
      <c r="O85" s="379"/>
      <c r="P85" s="379"/>
      <c r="Q85" s="375"/>
      <c r="R85" s="380"/>
      <c r="S85" s="380"/>
      <c r="T85" s="380"/>
      <c r="U85" s="380"/>
      <c r="V85" s="380"/>
      <c r="W85" s="380"/>
      <c r="X85" s="380"/>
      <c r="Y85" s="380"/>
      <c r="Z85" s="380"/>
      <c r="AA85" s="381" t="str">
        <f t="shared" si="67"/>
        <v/>
      </c>
      <c r="AB85" s="381" t="str">
        <f t="shared" si="68"/>
        <v/>
      </c>
      <c r="AC85" s="380"/>
      <c r="AD85" s="382" t="str">
        <f t="shared" ref="AD85:AM95" si="70">IF(OR(Q85="OK",AND(Q85&lt;=$M85,Q85&gt;=$L85,Q85&lt;&gt;"")),"OK",IF(Q85="","","NG"))</f>
        <v/>
      </c>
      <c r="AE85" s="383" t="str">
        <f t="shared" si="70"/>
        <v/>
      </c>
      <c r="AF85" s="383" t="str">
        <f t="shared" si="70"/>
        <v/>
      </c>
      <c r="AG85" s="383" t="str">
        <f t="shared" si="70"/>
        <v/>
      </c>
      <c r="AH85" s="383" t="str">
        <f t="shared" si="70"/>
        <v/>
      </c>
      <c r="AI85" s="383" t="str">
        <f t="shared" si="70"/>
        <v/>
      </c>
      <c r="AJ85" s="383" t="str">
        <f t="shared" si="70"/>
        <v/>
      </c>
      <c r="AK85" s="383" t="str">
        <f t="shared" si="70"/>
        <v/>
      </c>
      <c r="AL85" s="383" t="str">
        <f t="shared" si="70"/>
        <v/>
      </c>
      <c r="AM85" s="383" t="str">
        <f t="shared" si="70"/>
        <v/>
      </c>
      <c r="AN85" s="362" t="str">
        <f t="shared" si="44"/>
        <v/>
      </c>
      <c r="AO85" s="362" t="str">
        <f t="shared" si="45"/>
        <v/>
      </c>
      <c r="AP85" s="362" t="str">
        <f t="shared" si="46"/>
        <v/>
      </c>
      <c r="AQ85" s="362" t="str">
        <f t="shared" si="47"/>
        <v/>
      </c>
      <c r="AR85" s="362" t="str">
        <f t="shared" si="48"/>
        <v/>
      </c>
      <c r="AS85" s="362" t="str">
        <f t="shared" si="49"/>
        <v/>
      </c>
      <c r="AT85" s="362" t="str">
        <f t="shared" si="50"/>
        <v/>
      </c>
      <c r="AU85" s="362" t="str">
        <f t="shared" si="51"/>
        <v/>
      </c>
      <c r="AV85" s="362" t="str">
        <f t="shared" si="52"/>
        <v/>
      </c>
      <c r="AW85" s="363" t="str">
        <f t="shared" si="53"/>
        <v/>
      </c>
      <c r="AX85" s="208"/>
      <c r="AY85" s="208"/>
      <c r="AZ85" s="313"/>
      <c r="BA85" s="208"/>
      <c r="BB85" s="208"/>
      <c r="BC85" s="208"/>
      <c r="BD85" s="208"/>
      <c r="BE85" s="208"/>
      <c r="BF85" s="208"/>
      <c r="BG85" s="208"/>
      <c r="BH85" s="208"/>
      <c r="BI85" s="208"/>
      <c r="BJ85" s="208"/>
      <c r="BK85" s="208"/>
      <c r="BL85" s="208"/>
      <c r="BM85" s="208"/>
    </row>
    <row r="86" spans="1:65" ht="15" customHeight="1">
      <c r="A86" s="364"/>
      <c r="B86" s="335"/>
      <c r="C86" s="365"/>
      <c r="D86" s="366"/>
      <c r="E86" s="386"/>
      <c r="F86" s="270"/>
      <c r="G86" s="267"/>
      <c r="H86" s="270"/>
      <c r="I86" s="387"/>
      <c r="J86" s="270"/>
      <c r="K86" s="388"/>
      <c r="L86" s="268"/>
      <c r="M86" s="271"/>
      <c r="N86" s="270"/>
      <c r="O86" s="270"/>
      <c r="P86" s="270"/>
      <c r="Q86" s="268"/>
      <c r="R86" s="271"/>
      <c r="S86" s="271"/>
      <c r="T86" s="271"/>
      <c r="U86" s="271"/>
      <c r="V86" s="271"/>
      <c r="W86" s="271"/>
      <c r="X86" s="271"/>
      <c r="Y86" s="271"/>
      <c r="Z86" s="271"/>
      <c r="AA86" s="272" t="str">
        <f t="shared" si="67"/>
        <v/>
      </c>
      <c r="AB86" s="272" t="str">
        <f t="shared" si="68"/>
        <v/>
      </c>
      <c r="AC86" s="271"/>
      <c r="AD86" s="273" t="str">
        <f t="shared" ref="AD86:AM90" si="71">IF(OR(Q86="OK",AND(Q86&lt;=$M86,Q86&gt;=$L86,Q86&lt;&gt;"")),"OK",IF(Q86="","","NG"))</f>
        <v/>
      </c>
      <c r="AE86" s="274" t="str">
        <f t="shared" si="71"/>
        <v/>
      </c>
      <c r="AF86" s="274" t="str">
        <f t="shared" si="71"/>
        <v/>
      </c>
      <c r="AG86" s="274" t="str">
        <f t="shared" si="71"/>
        <v/>
      </c>
      <c r="AH86" s="274" t="str">
        <f t="shared" si="71"/>
        <v/>
      </c>
      <c r="AI86" s="274" t="str">
        <f t="shared" si="71"/>
        <v/>
      </c>
      <c r="AJ86" s="274" t="str">
        <f t="shared" si="71"/>
        <v/>
      </c>
      <c r="AK86" s="274" t="str">
        <f t="shared" si="71"/>
        <v/>
      </c>
      <c r="AL86" s="274" t="str">
        <f t="shared" si="71"/>
        <v/>
      </c>
      <c r="AM86" s="274" t="str">
        <f t="shared" si="71"/>
        <v/>
      </c>
      <c r="AN86" s="274" t="str">
        <f t="shared" si="44"/>
        <v/>
      </c>
      <c r="AO86" s="274" t="str">
        <f t="shared" si="45"/>
        <v/>
      </c>
      <c r="AP86" s="274" t="str">
        <f t="shared" si="46"/>
        <v/>
      </c>
      <c r="AQ86" s="274" t="str">
        <f t="shared" si="47"/>
        <v/>
      </c>
      <c r="AR86" s="274" t="str">
        <f t="shared" si="48"/>
        <v/>
      </c>
      <c r="AS86" s="274" t="str">
        <f t="shared" si="49"/>
        <v/>
      </c>
      <c r="AT86" s="274" t="str">
        <f t="shared" si="50"/>
        <v/>
      </c>
      <c r="AU86" s="274" t="str">
        <f t="shared" si="51"/>
        <v/>
      </c>
      <c r="AV86" s="274" t="str">
        <f t="shared" si="52"/>
        <v/>
      </c>
      <c r="AW86" s="369" t="str">
        <f t="shared" si="53"/>
        <v/>
      </c>
      <c r="AX86" s="208"/>
      <c r="AY86" s="208"/>
      <c r="AZ86" s="313"/>
      <c r="BA86" s="208"/>
      <c r="BB86" s="208"/>
      <c r="BC86" s="208"/>
      <c r="BD86" s="208"/>
      <c r="BE86" s="208"/>
      <c r="BF86" s="208"/>
      <c r="BG86" s="208"/>
      <c r="BH86" s="208"/>
      <c r="BI86" s="208"/>
      <c r="BJ86" s="208"/>
      <c r="BK86" s="208"/>
      <c r="BL86" s="208"/>
      <c r="BM86" s="208"/>
    </row>
    <row r="87" spans="1:65" ht="15" customHeight="1">
      <c r="A87" s="370"/>
      <c r="B87" s="371"/>
      <c r="C87" s="372"/>
      <c r="D87" s="373"/>
      <c r="E87" s="374"/>
      <c r="F87" s="379"/>
      <c r="G87" s="376"/>
      <c r="H87" s="379"/>
      <c r="I87" s="389"/>
      <c r="J87" s="379"/>
      <c r="K87" s="385"/>
      <c r="L87" s="375"/>
      <c r="M87" s="380"/>
      <c r="N87" s="379"/>
      <c r="O87" s="379"/>
      <c r="P87" s="379"/>
      <c r="Q87" s="375"/>
      <c r="R87" s="380"/>
      <c r="S87" s="380"/>
      <c r="T87" s="380"/>
      <c r="U87" s="380"/>
      <c r="V87" s="380"/>
      <c r="W87" s="380"/>
      <c r="X87" s="380"/>
      <c r="Y87" s="380"/>
      <c r="Z87" s="380"/>
      <c r="AA87" s="381" t="str">
        <f t="shared" si="67"/>
        <v/>
      </c>
      <c r="AB87" s="381" t="str">
        <f t="shared" si="68"/>
        <v/>
      </c>
      <c r="AC87" s="380"/>
      <c r="AD87" s="382" t="str">
        <f t="shared" si="71"/>
        <v/>
      </c>
      <c r="AE87" s="383" t="str">
        <f t="shared" si="71"/>
        <v/>
      </c>
      <c r="AF87" s="383" t="str">
        <f t="shared" si="71"/>
        <v/>
      </c>
      <c r="AG87" s="383" t="str">
        <f t="shared" si="71"/>
        <v/>
      </c>
      <c r="AH87" s="383" t="str">
        <f t="shared" si="71"/>
        <v/>
      </c>
      <c r="AI87" s="383" t="str">
        <f t="shared" si="71"/>
        <v/>
      </c>
      <c r="AJ87" s="383" t="str">
        <f t="shared" si="71"/>
        <v/>
      </c>
      <c r="AK87" s="383" t="str">
        <f t="shared" si="71"/>
        <v/>
      </c>
      <c r="AL87" s="383" t="str">
        <f t="shared" si="71"/>
        <v/>
      </c>
      <c r="AM87" s="383" t="str">
        <f t="shared" si="71"/>
        <v/>
      </c>
      <c r="AN87" s="362" t="str">
        <f t="shared" si="44"/>
        <v/>
      </c>
      <c r="AO87" s="362" t="str">
        <f t="shared" si="45"/>
        <v/>
      </c>
      <c r="AP87" s="362" t="str">
        <f t="shared" si="46"/>
        <v/>
      </c>
      <c r="AQ87" s="362" t="str">
        <f t="shared" si="47"/>
        <v/>
      </c>
      <c r="AR87" s="362" t="str">
        <f t="shared" si="48"/>
        <v/>
      </c>
      <c r="AS87" s="362" t="str">
        <f t="shared" si="49"/>
        <v/>
      </c>
      <c r="AT87" s="362" t="str">
        <f t="shared" si="50"/>
        <v/>
      </c>
      <c r="AU87" s="362" t="str">
        <f t="shared" si="51"/>
        <v/>
      </c>
      <c r="AV87" s="362" t="str">
        <f t="shared" si="52"/>
        <v/>
      </c>
      <c r="AW87" s="363" t="str">
        <f t="shared" si="53"/>
        <v/>
      </c>
      <c r="AX87" s="208"/>
      <c r="AY87" s="208"/>
      <c r="AZ87" s="313"/>
      <c r="BA87" s="208"/>
      <c r="BB87" s="208"/>
      <c r="BC87" s="208"/>
      <c r="BD87" s="208"/>
      <c r="BE87" s="208"/>
      <c r="BF87" s="208"/>
      <c r="BG87" s="208"/>
      <c r="BH87" s="208"/>
      <c r="BI87" s="208"/>
      <c r="BJ87" s="208"/>
      <c r="BK87" s="208"/>
      <c r="BL87" s="208"/>
      <c r="BM87" s="208"/>
    </row>
    <row r="88" spans="1:65" ht="15" customHeight="1">
      <c r="A88" s="364"/>
      <c r="B88" s="335"/>
      <c r="C88" s="365"/>
      <c r="D88" s="366"/>
      <c r="E88" s="386"/>
      <c r="F88" s="270"/>
      <c r="G88" s="267"/>
      <c r="H88" s="270"/>
      <c r="I88" s="387"/>
      <c r="J88" s="270"/>
      <c r="K88" s="388"/>
      <c r="L88" s="268"/>
      <c r="M88" s="271"/>
      <c r="N88" s="270"/>
      <c r="O88" s="270"/>
      <c r="P88" s="270"/>
      <c r="Q88" s="268"/>
      <c r="R88" s="271"/>
      <c r="S88" s="271"/>
      <c r="T88" s="271"/>
      <c r="U88" s="271"/>
      <c r="V88" s="271"/>
      <c r="W88" s="271"/>
      <c r="X88" s="271"/>
      <c r="Y88" s="271"/>
      <c r="Z88" s="271"/>
      <c r="AA88" s="272" t="str">
        <f t="shared" si="67"/>
        <v/>
      </c>
      <c r="AB88" s="272" t="str">
        <f t="shared" si="68"/>
        <v/>
      </c>
      <c r="AC88" s="271"/>
      <c r="AD88" s="273" t="str">
        <f t="shared" si="71"/>
        <v/>
      </c>
      <c r="AE88" s="274" t="str">
        <f t="shared" si="71"/>
        <v/>
      </c>
      <c r="AF88" s="274" t="str">
        <f t="shared" si="71"/>
        <v/>
      </c>
      <c r="AG88" s="274" t="str">
        <f t="shared" si="71"/>
        <v/>
      </c>
      <c r="AH88" s="274" t="str">
        <f t="shared" si="71"/>
        <v/>
      </c>
      <c r="AI88" s="274" t="str">
        <f t="shared" si="71"/>
        <v/>
      </c>
      <c r="AJ88" s="274" t="str">
        <f t="shared" si="71"/>
        <v/>
      </c>
      <c r="AK88" s="274" t="str">
        <f t="shared" si="71"/>
        <v/>
      </c>
      <c r="AL88" s="274" t="str">
        <f t="shared" si="71"/>
        <v/>
      </c>
      <c r="AM88" s="274" t="str">
        <f t="shared" si="71"/>
        <v/>
      </c>
      <c r="AN88" s="274" t="str">
        <f t="shared" si="44"/>
        <v/>
      </c>
      <c r="AO88" s="274" t="str">
        <f t="shared" si="45"/>
        <v/>
      </c>
      <c r="AP88" s="274" t="str">
        <f t="shared" si="46"/>
        <v/>
      </c>
      <c r="AQ88" s="274" t="str">
        <f t="shared" si="47"/>
        <v/>
      </c>
      <c r="AR88" s="274" t="str">
        <f t="shared" si="48"/>
        <v/>
      </c>
      <c r="AS88" s="274" t="str">
        <f t="shared" si="49"/>
        <v/>
      </c>
      <c r="AT88" s="274" t="str">
        <f t="shared" si="50"/>
        <v/>
      </c>
      <c r="AU88" s="274" t="str">
        <f t="shared" si="51"/>
        <v/>
      </c>
      <c r="AV88" s="274" t="str">
        <f t="shared" si="52"/>
        <v/>
      </c>
      <c r="AW88" s="369" t="str">
        <f t="shared" si="53"/>
        <v/>
      </c>
      <c r="AX88" s="208"/>
      <c r="AY88" s="208"/>
      <c r="AZ88" s="313"/>
      <c r="BA88" s="208"/>
      <c r="BB88" s="208"/>
      <c r="BC88" s="208"/>
      <c r="BD88" s="208"/>
      <c r="BE88" s="208"/>
      <c r="BF88" s="208"/>
      <c r="BG88" s="208"/>
      <c r="BH88" s="208"/>
      <c r="BI88" s="208"/>
      <c r="BJ88" s="208"/>
      <c r="BK88" s="208"/>
      <c r="BL88" s="208"/>
      <c r="BM88" s="208"/>
    </row>
    <row r="89" spans="1:65" ht="15" customHeight="1">
      <c r="A89" s="370"/>
      <c r="B89" s="371"/>
      <c r="C89" s="372"/>
      <c r="D89" s="373"/>
      <c r="E89" s="374"/>
      <c r="F89" s="379"/>
      <c r="G89" s="376"/>
      <c r="H89" s="379"/>
      <c r="I89" s="389"/>
      <c r="J89" s="379"/>
      <c r="K89" s="385"/>
      <c r="L89" s="375"/>
      <c r="M89" s="380"/>
      <c r="N89" s="379"/>
      <c r="O89" s="379"/>
      <c r="P89" s="379"/>
      <c r="Q89" s="375"/>
      <c r="R89" s="380"/>
      <c r="S89" s="380"/>
      <c r="T89" s="380"/>
      <c r="U89" s="380"/>
      <c r="V89" s="380"/>
      <c r="W89" s="380"/>
      <c r="X89" s="380"/>
      <c r="Y89" s="380"/>
      <c r="Z89" s="380"/>
      <c r="AA89" s="381" t="str">
        <f>IF(COUNTBLANK(Q89:Z89)=10,"",(AVERAGE(Q89:Z89)))</f>
        <v/>
      </c>
      <c r="AB89" s="381" t="str">
        <f>IF(COUNTBLANK(Q89:Z89)=10,"",(MAX(Q89:Z89)-MIN(Q89:Z89)))</f>
        <v/>
      </c>
      <c r="AC89" s="380"/>
      <c r="AD89" s="382" t="str">
        <f t="shared" ref="AD89:AM89" si="72">IF(OR(Q89="OK",AND(Q89&lt;=$M89,Q89&gt;=$L89,Q89&lt;&gt;"")),"OK",IF(Q89="","","NG"))</f>
        <v/>
      </c>
      <c r="AE89" s="383" t="str">
        <f t="shared" si="72"/>
        <v/>
      </c>
      <c r="AF89" s="383" t="str">
        <f t="shared" si="72"/>
        <v/>
      </c>
      <c r="AG89" s="383" t="str">
        <f t="shared" si="72"/>
        <v/>
      </c>
      <c r="AH89" s="383" t="str">
        <f t="shared" si="72"/>
        <v/>
      </c>
      <c r="AI89" s="383" t="str">
        <f t="shared" si="72"/>
        <v/>
      </c>
      <c r="AJ89" s="383" t="str">
        <f t="shared" si="72"/>
        <v/>
      </c>
      <c r="AK89" s="383" t="str">
        <f t="shared" si="72"/>
        <v/>
      </c>
      <c r="AL89" s="383" t="str">
        <f t="shared" si="72"/>
        <v/>
      </c>
      <c r="AM89" s="383" t="str">
        <f t="shared" si="72"/>
        <v/>
      </c>
      <c r="AN89" s="362" t="str">
        <f t="shared" si="44"/>
        <v/>
      </c>
      <c r="AO89" s="362" t="str">
        <f t="shared" si="45"/>
        <v/>
      </c>
      <c r="AP89" s="362" t="str">
        <f t="shared" si="46"/>
        <v/>
      </c>
      <c r="AQ89" s="362" t="str">
        <f t="shared" si="47"/>
        <v/>
      </c>
      <c r="AR89" s="362" t="str">
        <f t="shared" si="48"/>
        <v/>
      </c>
      <c r="AS89" s="362" t="str">
        <f t="shared" si="49"/>
        <v/>
      </c>
      <c r="AT89" s="362" t="str">
        <f t="shared" si="50"/>
        <v/>
      </c>
      <c r="AU89" s="362" t="str">
        <f t="shared" si="51"/>
        <v/>
      </c>
      <c r="AV89" s="362" t="str">
        <f t="shared" si="52"/>
        <v/>
      </c>
      <c r="AW89" s="363" t="str">
        <f t="shared" si="53"/>
        <v/>
      </c>
      <c r="AX89" s="208"/>
      <c r="AY89" s="208"/>
      <c r="AZ89" s="313"/>
      <c r="BA89" s="208"/>
      <c r="BB89" s="208"/>
      <c r="BC89" s="208"/>
      <c r="BD89" s="208"/>
      <c r="BE89" s="208"/>
      <c r="BF89" s="208"/>
      <c r="BG89" s="208"/>
      <c r="BH89" s="208"/>
      <c r="BI89" s="208"/>
      <c r="BJ89" s="208"/>
      <c r="BK89" s="208"/>
      <c r="BL89" s="208"/>
      <c r="BM89" s="208"/>
    </row>
    <row r="90" spans="1:65" ht="15" customHeight="1">
      <c r="A90" s="364"/>
      <c r="B90" s="334"/>
      <c r="C90" s="365"/>
      <c r="D90" s="366"/>
      <c r="E90" s="367"/>
      <c r="F90" s="270"/>
      <c r="G90" s="267"/>
      <c r="H90" s="270"/>
      <c r="I90" s="387"/>
      <c r="J90" s="270"/>
      <c r="K90" s="388"/>
      <c r="L90" s="268"/>
      <c r="M90" s="271"/>
      <c r="N90" s="270"/>
      <c r="O90" s="270"/>
      <c r="P90" s="270"/>
      <c r="Q90" s="268"/>
      <c r="R90" s="271"/>
      <c r="S90" s="271"/>
      <c r="T90" s="271"/>
      <c r="U90" s="271"/>
      <c r="V90" s="271"/>
      <c r="W90" s="271"/>
      <c r="X90" s="271"/>
      <c r="Y90" s="271"/>
      <c r="Z90" s="271"/>
      <c r="AA90" s="272" t="str">
        <f t="shared" si="67"/>
        <v/>
      </c>
      <c r="AB90" s="272" t="str">
        <f t="shared" si="68"/>
        <v/>
      </c>
      <c r="AC90" s="271"/>
      <c r="AD90" s="273" t="str">
        <f t="shared" si="71"/>
        <v/>
      </c>
      <c r="AE90" s="274" t="str">
        <f t="shared" si="71"/>
        <v/>
      </c>
      <c r="AF90" s="274" t="str">
        <f t="shared" si="71"/>
        <v/>
      </c>
      <c r="AG90" s="274" t="str">
        <f t="shared" si="71"/>
        <v/>
      </c>
      <c r="AH90" s="274" t="str">
        <f t="shared" si="71"/>
        <v/>
      </c>
      <c r="AI90" s="274" t="str">
        <f t="shared" si="71"/>
        <v/>
      </c>
      <c r="AJ90" s="274" t="str">
        <f t="shared" si="71"/>
        <v/>
      </c>
      <c r="AK90" s="274" t="str">
        <f t="shared" si="71"/>
        <v/>
      </c>
      <c r="AL90" s="274" t="str">
        <f t="shared" si="71"/>
        <v/>
      </c>
      <c r="AM90" s="274" t="str">
        <f t="shared" si="71"/>
        <v/>
      </c>
      <c r="AN90" s="274" t="str">
        <f t="shared" si="44"/>
        <v/>
      </c>
      <c r="AO90" s="274" t="str">
        <f t="shared" si="45"/>
        <v/>
      </c>
      <c r="AP90" s="274" t="str">
        <f t="shared" si="46"/>
        <v/>
      </c>
      <c r="AQ90" s="274" t="str">
        <f t="shared" si="47"/>
        <v/>
      </c>
      <c r="AR90" s="274" t="str">
        <f t="shared" si="48"/>
        <v/>
      </c>
      <c r="AS90" s="274" t="str">
        <f t="shared" si="49"/>
        <v/>
      </c>
      <c r="AT90" s="274" t="str">
        <f t="shared" si="50"/>
        <v/>
      </c>
      <c r="AU90" s="274" t="str">
        <f t="shared" si="51"/>
        <v/>
      </c>
      <c r="AV90" s="274" t="str">
        <f t="shared" si="52"/>
        <v/>
      </c>
      <c r="AW90" s="369" t="str">
        <f t="shared" si="53"/>
        <v/>
      </c>
      <c r="AX90" s="208"/>
      <c r="AY90" s="208"/>
      <c r="AZ90" s="313"/>
      <c r="BA90" s="208"/>
      <c r="BB90" s="208"/>
      <c r="BC90" s="208"/>
      <c r="BD90" s="208"/>
      <c r="BE90" s="208"/>
      <c r="BF90" s="208"/>
      <c r="BG90" s="208"/>
      <c r="BH90" s="208"/>
      <c r="BI90" s="208"/>
      <c r="BJ90" s="208"/>
      <c r="BK90" s="208"/>
      <c r="BL90" s="208"/>
      <c r="BM90" s="208"/>
    </row>
    <row r="91" spans="1:65" ht="15" customHeight="1">
      <c r="A91" s="370"/>
      <c r="B91" s="371"/>
      <c r="C91" s="372"/>
      <c r="D91" s="373"/>
      <c r="E91" s="374"/>
      <c r="F91" s="379"/>
      <c r="G91" s="376"/>
      <c r="H91" s="379"/>
      <c r="I91" s="389"/>
      <c r="J91" s="379"/>
      <c r="K91" s="385"/>
      <c r="L91" s="375"/>
      <c r="M91" s="380"/>
      <c r="N91" s="379"/>
      <c r="O91" s="379"/>
      <c r="P91" s="379"/>
      <c r="Q91" s="375"/>
      <c r="R91" s="380"/>
      <c r="S91" s="380"/>
      <c r="T91" s="380"/>
      <c r="U91" s="380"/>
      <c r="V91" s="380"/>
      <c r="W91" s="380"/>
      <c r="X91" s="380"/>
      <c r="Y91" s="380"/>
      <c r="Z91" s="380"/>
      <c r="AA91" s="381" t="str">
        <f t="shared" si="67"/>
        <v/>
      </c>
      <c r="AB91" s="381" t="str">
        <f t="shared" si="68"/>
        <v/>
      </c>
      <c r="AC91" s="380"/>
      <c r="AD91" s="382" t="str">
        <f t="shared" ref="AD91:AM91" si="73">IF(OR(Q91="OK",AND(Q91&lt;=$M91,Q91&gt;=$L91,Q91&lt;&gt;"")),"OK",IF(Q91="","","NG"))</f>
        <v/>
      </c>
      <c r="AE91" s="383" t="str">
        <f t="shared" si="73"/>
        <v/>
      </c>
      <c r="AF91" s="383" t="str">
        <f t="shared" si="73"/>
        <v/>
      </c>
      <c r="AG91" s="383" t="str">
        <f t="shared" si="73"/>
        <v/>
      </c>
      <c r="AH91" s="383" t="str">
        <f t="shared" si="73"/>
        <v/>
      </c>
      <c r="AI91" s="383" t="str">
        <f t="shared" si="73"/>
        <v/>
      </c>
      <c r="AJ91" s="383" t="str">
        <f t="shared" si="73"/>
        <v/>
      </c>
      <c r="AK91" s="383" t="str">
        <f t="shared" si="73"/>
        <v/>
      </c>
      <c r="AL91" s="383" t="str">
        <f t="shared" si="73"/>
        <v/>
      </c>
      <c r="AM91" s="383" t="str">
        <f t="shared" si="73"/>
        <v/>
      </c>
      <c r="AN91" s="362" t="str">
        <f t="shared" si="44"/>
        <v/>
      </c>
      <c r="AO91" s="362" t="str">
        <f t="shared" si="45"/>
        <v/>
      </c>
      <c r="AP91" s="362" t="str">
        <f t="shared" si="46"/>
        <v/>
      </c>
      <c r="AQ91" s="362" t="str">
        <f t="shared" si="47"/>
        <v/>
      </c>
      <c r="AR91" s="362" t="str">
        <f t="shared" si="48"/>
        <v/>
      </c>
      <c r="AS91" s="362" t="str">
        <f t="shared" si="49"/>
        <v/>
      </c>
      <c r="AT91" s="362" t="str">
        <f t="shared" si="50"/>
        <v/>
      </c>
      <c r="AU91" s="362" t="str">
        <f t="shared" si="51"/>
        <v/>
      </c>
      <c r="AV91" s="362" t="str">
        <f t="shared" si="52"/>
        <v/>
      </c>
      <c r="AW91" s="363" t="str">
        <f t="shared" si="53"/>
        <v/>
      </c>
      <c r="AX91" s="208"/>
      <c r="AY91" s="208"/>
      <c r="AZ91" s="313"/>
      <c r="BA91" s="208"/>
      <c r="BB91" s="208"/>
      <c r="BC91" s="208"/>
      <c r="BD91" s="208"/>
      <c r="BE91" s="208"/>
      <c r="BF91" s="208"/>
      <c r="BG91" s="208"/>
      <c r="BH91" s="208"/>
      <c r="BI91" s="208"/>
      <c r="BJ91" s="208"/>
      <c r="BK91" s="208"/>
      <c r="BL91" s="208"/>
      <c r="BM91" s="208"/>
    </row>
    <row r="92" spans="1:65" ht="15" customHeight="1">
      <c r="A92" s="364"/>
      <c r="B92" s="334"/>
      <c r="C92" s="365"/>
      <c r="D92" s="366"/>
      <c r="E92" s="367"/>
      <c r="F92" s="270"/>
      <c r="G92" s="267"/>
      <c r="H92" s="270"/>
      <c r="I92" s="387"/>
      <c r="J92" s="270"/>
      <c r="K92" s="388"/>
      <c r="L92" s="268"/>
      <c r="M92" s="271"/>
      <c r="N92" s="270"/>
      <c r="O92" s="270"/>
      <c r="P92" s="270"/>
      <c r="Q92" s="268"/>
      <c r="R92" s="271"/>
      <c r="S92" s="271"/>
      <c r="T92" s="271"/>
      <c r="U92" s="271"/>
      <c r="V92" s="271"/>
      <c r="W92" s="271"/>
      <c r="X92" s="271"/>
      <c r="Y92" s="271"/>
      <c r="Z92" s="271"/>
      <c r="AA92" s="272" t="str">
        <f t="shared" si="67"/>
        <v/>
      </c>
      <c r="AB92" s="272" t="str">
        <f t="shared" si="68"/>
        <v/>
      </c>
      <c r="AC92" s="271"/>
      <c r="AD92" s="273" t="str">
        <f t="shared" si="70"/>
        <v/>
      </c>
      <c r="AE92" s="274" t="str">
        <f t="shared" si="70"/>
        <v/>
      </c>
      <c r="AF92" s="274" t="str">
        <f t="shared" si="70"/>
        <v/>
      </c>
      <c r="AG92" s="274" t="str">
        <f t="shared" si="70"/>
        <v/>
      </c>
      <c r="AH92" s="274" t="str">
        <f t="shared" si="70"/>
        <v/>
      </c>
      <c r="AI92" s="274" t="str">
        <f t="shared" si="70"/>
        <v/>
      </c>
      <c r="AJ92" s="274" t="str">
        <f t="shared" si="70"/>
        <v/>
      </c>
      <c r="AK92" s="274" t="str">
        <f t="shared" si="70"/>
        <v/>
      </c>
      <c r="AL92" s="274" t="str">
        <f t="shared" si="70"/>
        <v/>
      </c>
      <c r="AM92" s="274" t="str">
        <f t="shared" si="70"/>
        <v/>
      </c>
      <c r="AN92" s="274" t="str">
        <f t="shared" ref="AN92:AN97" si="74">IF(OR($F92="N/A",$F92=""),"",IF(OR(Q92="OK",AND(Q92&lt;=$M92,Q92&gt;=$L92,Q92&lt;&gt;"")),"OK",IF(Q92="","","NG")))</f>
        <v/>
      </c>
      <c r="AO92" s="274" t="str">
        <f t="shared" ref="AO92:AO97" si="75">IF(OR($F92="N/A",$F92=""),"",IF(OR(R92="OK",AND(R92&lt;=$M92,R92&gt;=$L92,R92&lt;&gt;"")),"OK",IF(R92="","","NG")))</f>
        <v/>
      </c>
      <c r="AP92" s="274" t="str">
        <f t="shared" ref="AP92:AP97" si="76">IF(OR($F92="N/A",$F92=""),"",IF(OR(S92="OK",AND(S92&lt;=$M92,S92&gt;=$L92,S92&lt;&gt;"")),"OK",IF(S92="","","NG")))</f>
        <v/>
      </c>
      <c r="AQ92" s="274" t="str">
        <f t="shared" ref="AQ92:AQ97" si="77">IF(OR($F92="N/A",$F92=""),"",IF(OR(T92="OK",AND(T92&lt;=$M92,T92&gt;=$L92,T92&lt;&gt;"")),"OK",IF(T92="","","NG")))</f>
        <v/>
      </c>
      <c r="AR92" s="274" t="str">
        <f t="shared" ref="AR92:AR97" si="78">IF(OR($F92="N/A",$F92=""),"",IF(OR(U92="OK",AND(U92&lt;=$M92,U92&gt;=$L92,U92&lt;&gt;"")),"OK",IF(U92="","","NG")))</f>
        <v/>
      </c>
      <c r="AS92" s="274" t="str">
        <f t="shared" ref="AS92:AS97" si="79">IF(OR($F92="N/A",$F92=""),"",IF(OR(V92="OK",AND(V92&lt;=$M92,V92&gt;=$L92,V92&lt;&gt;"")),"OK",IF(V92="","","NG")))</f>
        <v/>
      </c>
      <c r="AT92" s="274" t="str">
        <f t="shared" ref="AT92:AT97" si="80">IF(OR($F92="N/A",$F92=""),"",IF(OR(W92="OK",AND(W92&lt;=$M92,W92&gt;=$L92,W92&lt;&gt;"")),"OK",IF(W92="","","NG")))</f>
        <v/>
      </c>
      <c r="AU92" s="274" t="str">
        <f t="shared" ref="AU92:AU97" si="81">IF(OR($F92="N/A",$F92=""),"",IF(OR(X92="OK",AND(X92&lt;=$M92,X92&gt;=$L92,X92&lt;&gt;"")),"OK",IF(X92="","","NG")))</f>
        <v/>
      </c>
      <c r="AV92" s="274" t="str">
        <f t="shared" ref="AV92:AV97" si="82">IF(OR($F92="N/A",$F92=""),"",IF(OR(Y92="OK",AND(Y92&lt;=$M92,Y92&gt;=$L92,Y92&lt;&gt;"")),"OK",IF(Y92="","","NG")))</f>
        <v/>
      </c>
      <c r="AW92" s="369" t="str">
        <f t="shared" ref="AW92:AW97" si="83">IF(OR($F92="N/A",$F92=""),"",IF(OR(Z92="OK",AND(Z92&lt;=$M92,Z92&gt;=$L92,Z92&lt;&gt;"")),"OK",IF(Z92="","","NG")))</f>
        <v/>
      </c>
      <c r="AX92" s="208"/>
      <c r="AY92" s="208"/>
      <c r="AZ92" s="313"/>
      <c r="BA92" s="208"/>
      <c r="BB92" s="208"/>
      <c r="BC92" s="208"/>
      <c r="BD92" s="208"/>
      <c r="BE92" s="208"/>
      <c r="BF92" s="208"/>
      <c r="BG92" s="208"/>
      <c r="BH92" s="208"/>
      <c r="BI92" s="208"/>
      <c r="BJ92" s="208"/>
      <c r="BK92" s="208"/>
      <c r="BL92" s="208"/>
      <c r="BM92" s="208"/>
    </row>
    <row r="93" spans="1:65" ht="15" customHeight="1">
      <c r="A93" s="370"/>
      <c r="B93" s="371"/>
      <c r="C93" s="372"/>
      <c r="D93" s="373"/>
      <c r="E93" s="374"/>
      <c r="F93" s="379"/>
      <c r="G93" s="376"/>
      <c r="H93" s="379"/>
      <c r="I93" s="389"/>
      <c r="J93" s="379"/>
      <c r="K93" s="385"/>
      <c r="L93" s="375"/>
      <c r="M93" s="380"/>
      <c r="N93" s="379"/>
      <c r="O93" s="379"/>
      <c r="P93" s="379"/>
      <c r="Q93" s="375"/>
      <c r="R93" s="380"/>
      <c r="S93" s="380"/>
      <c r="T93" s="380"/>
      <c r="U93" s="380"/>
      <c r="V93" s="380"/>
      <c r="W93" s="380"/>
      <c r="X93" s="380"/>
      <c r="Y93" s="380"/>
      <c r="Z93" s="380"/>
      <c r="AA93" s="381" t="str">
        <f t="shared" si="67"/>
        <v/>
      </c>
      <c r="AB93" s="381" t="str">
        <f t="shared" si="68"/>
        <v/>
      </c>
      <c r="AC93" s="380"/>
      <c r="AD93" s="382" t="str">
        <f t="shared" ref="AD93:AM94" si="84">IF(OR(Q93="OK",AND(Q93&lt;=$M93,Q93&gt;=$L93,Q93&lt;&gt;"")),"OK",IF(Q93="","","NG"))</f>
        <v/>
      </c>
      <c r="AE93" s="383" t="str">
        <f t="shared" si="84"/>
        <v/>
      </c>
      <c r="AF93" s="383" t="str">
        <f t="shared" si="84"/>
        <v/>
      </c>
      <c r="AG93" s="383" t="str">
        <f t="shared" si="84"/>
        <v/>
      </c>
      <c r="AH93" s="383" t="str">
        <f t="shared" si="84"/>
        <v/>
      </c>
      <c r="AI93" s="383" t="str">
        <f t="shared" si="84"/>
        <v/>
      </c>
      <c r="AJ93" s="383" t="str">
        <f t="shared" si="84"/>
        <v/>
      </c>
      <c r="AK93" s="383" t="str">
        <f t="shared" si="84"/>
        <v/>
      </c>
      <c r="AL93" s="383" t="str">
        <f t="shared" si="84"/>
        <v/>
      </c>
      <c r="AM93" s="383" t="str">
        <f t="shared" si="84"/>
        <v/>
      </c>
      <c r="AN93" s="362" t="str">
        <f t="shared" si="74"/>
        <v/>
      </c>
      <c r="AO93" s="362" t="str">
        <f t="shared" si="75"/>
        <v/>
      </c>
      <c r="AP93" s="362" t="str">
        <f t="shared" si="76"/>
        <v/>
      </c>
      <c r="AQ93" s="362" t="str">
        <f t="shared" si="77"/>
        <v/>
      </c>
      <c r="AR93" s="362" t="str">
        <f t="shared" si="78"/>
        <v/>
      </c>
      <c r="AS93" s="362" t="str">
        <f t="shared" si="79"/>
        <v/>
      </c>
      <c r="AT93" s="362" t="str">
        <f t="shared" si="80"/>
        <v/>
      </c>
      <c r="AU93" s="362" t="str">
        <f t="shared" si="81"/>
        <v/>
      </c>
      <c r="AV93" s="362" t="str">
        <f t="shared" si="82"/>
        <v/>
      </c>
      <c r="AW93" s="363" t="str">
        <f t="shared" si="83"/>
        <v/>
      </c>
      <c r="AX93" s="208"/>
      <c r="AY93" s="208"/>
      <c r="AZ93" s="313"/>
      <c r="BA93" s="208"/>
      <c r="BB93" s="208"/>
      <c r="BC93" s="208"/>
      <c r="BD93" s="208"/>
      <c r="BE93" s="208"/>
      <c r="BF93" s="208"/>
      <c r="BG93" s="208"/>
      <c r="BH93" s="208"/>
      <c r="BI93" s="208"/>
      <c r="BJ93" s="208"/>
      <c r="BK93" s="208"/>
      <c r="BL93" s="208"/>
      <c r="BM93" s="208"/>
    </row>
    <row r="94" spans="1:65" ht="15" customHeight="1">
      <c r="A94" s="364"/>
      <c r="B94" s="335"/>
      <c r="C94" s="365"/>
      <c r="D94" s="366"/>
      <c r="E94" s="386"/>
      <c r="F94" s="270"/>
      <c r="G94" s="267"/>
      <c r="H94" s="270"/>
      <c r="I94" s="387"/>
      <c r="J94" s="270"/>
      <c r="K94" s="388"/>
      <c r="L94" s="268"/>
      <c r="M94" s="271"/>
      <c r="N94" s="270"/>
      <c r="O94" s="270"/>
      <c r="P94" s="270"/>
      <c r="Q94" s="268"/>
      <c r="R94" s="271"/>
      <c r="S94" s="271"/>
      <c r="T94" s="271"/>
      <c r="U94" s="271"/>
      <c r="V94" s="271"/>
      <c r="W94" s="271"/>
      <c r="X94" s="271"/>
      <c r="Y94" s="271"/>
      <c r="Z94" s="271"/>
      <c r="AA94" s="272" t="str">
        <f t="shared" si="67"/>
        <v/>
      </c>
      <c r="AB94" s="272" t="str">
        <f t="shared" si="68"/>
        <v/>
      </c>
      <c r="AC94" s="271"/>
      <c r="AD94" s="273" t="str">
        <f t="shared" si="84"/>
        <v/>
      </c>
      <c r="AE94" s="274" t="str">
        <f t="shared" si="84"/>
        <v/>
      </c>
      <c r="AF94" s="274" t="str">
        <f t="shared" si="84"/>
        <v/>
      </c>
      <c r="AG94" s="274" t="str">
        <f t="shared" si="84"/>
        <v/>
      </c>
      <c r="AH94" s="274" t="str">
        <f t="shared" si="84"/>
        <v/>
      </c>
      <c r="AI94" s="274" t="str">
        <f t="shared" si="84"/>
        <v/>
      </c>
      <c r="AJ94" s="274" t="str">
        <f t="shared" si="84"/>
        <v/>
      </c>
      <c r="AK94" s="274" t="str">
        <f t="shared" si="84"/>
        <v/>
      </c>
      <c r="AL94" s="274" t="str">
        <f t="shared" si="84"/>
        <v/>
      </c>
      <c r="AM94" s="274" t="str">
        <f t="shared" si="84"/>
        <v/>
      </c>
      <c r="AN94" s="274" t="str">
        <f t="shared" si="74"/>
        <v/>
      </c>
      <c r="AO94" s="274" t="str">
        <f t="shared" si="75"/>
        <v/>
      </c>
      <c r="AP94" s="274" t="str">
        <f t="shared" si="76"/>
        <v/>
      </c>
      <c r="AQ94" s="274" t="str">
        <f t="shared" si="77"/>
        <v/>
      </c>
      <c r="AR94" s="274" t="str">
        <f t="shared" si="78"/>
        <v/>
      </c>
      <c r="AS94" s="274" t="str">
        <f t="shared" si="79"/>
        <v/>
      </c>
      <c r="AT94" s="274" t="str">
        <f t="shared" si="80"/>
        <v/>
      </c>
      <c r="AU94" s="274" t="str">
        <f t="shared" si="81"/>
        <v/>
      </c>
      <c r="AV94" s="274" t="str">
        <f t="shared" si="82"/>
        <v/>
      </c>
      <c r="AW94" s="369" t="str">
        <f t="shared" si="83"/>
        <v/>
      </c>
      <c r="AX94" s="208"/>
      <c r="AY94" s="208"/>
      <c r="AZ94" s="313"/>
      <c r="BA94" s="208"/>
      <c r="BB94" s="208"/>
      <c r="BC94" s="208"/>
      <c r="BD94" s="208"/>
      <c r="BE94" s="208"/>
      <c r="BF94" s="208"/>
      <c r="BG94" s="208"/>
      <c r="BH94" s="208"/>
      <c r="BI94" s="208"/>
      <c r="BJ94" s="208"/>
      <c r="BK94" s="208"/>
      <c r="BL94" s="208"/>
      <c r="BM94" s="208"/>
    </row>
    <row r="95" spans="1:65" s="2" customFormat="1" ht="15" customHeight="1">
      <c r="A95" s="370"/>
      <c r="B95" s="371"/>
      <c r="C95" s="372"/>
      <c r="D95" s="373"/>
      <c r="E95" s="374"/>
      <c r="F95" s="379"/>
      <c r="G95" s="376"/>
      <c r="H95" s="379"/>
      <c r="I95" s="389"/>
      <c r="J95" s="379"/>
      <c r="K95" s="385"/>
      <c r="L95" s="375"/>
      <c r="M95" s="380"/>
      <c r="N95" s="379"/>
      <c r="O95" s="379"/>
      <c r="P95" s="379"/>
      <c r="Q95" s="375"/>
      <c r="R95" s="380"/>
      <c r="S95" s="380"/>
      <c r="T95" s="380"/>
      <c r="U95" s="380"/>
      <c r="V95" s="380"/>
      <c r="W95" s="380"/>
      <c r="X95" s="380"/>
      <c r="Y95" s="380"/>
      <c r="Z95" s="380"/>
      <c r="AA95" s="381" t="str">
        <f t="shared" si="67"/>
        <v/>
      </c>
      <c r="AB95" s="381" t="str">
        <f t="shared" si="68"/>
        <v/>
      </c>
      <c r="AC95" s="380"/>
      <c r="AD95" s="382" t="str">
        <f t="shared" si="70"/>
        <v/>
      </c>
      <c r="AE95" s="383" t="str">
        <f t="shared" si="70"/>
        <v/>
      </c>
      <c r="AF95" s="383" t="str">
        <f t="shared" si="70"/>
        <v/>
      </c>
      <c r="AG95" s="383" t="str">
        <f t="shared" si="70"/>
        <v/>
      </c>
      <c r="AH95" s="383" t="str">
        <f t="shared" si="70"/>
        <v/>
      </c>
      <c r="AI95" s="383" t="str">
        <f t="shared" si="70"/>
        <v/>
      </c>
      <c r="AJ95" s="383" t="str">
        <f t="shared" si="70"/>
        <v/>
      </c>
      <c r="AK95" s="383" t="str">
        <f t="shared" si="70"/>
        <v/>
      </c>
      <c r="AL95" s="383" t="str">
        <f t="shared" si="70"/>
        <v/>
      </c>
      <c r="AM95" s="383" t="str">
        <f t="shared" si="70"/>
        <v/>
      </c>
      <c r="AN95" s="362" t="str">
        <f t="shared" si="74"/>
        <v/>
      </c>
      <c r="AO95" s="362" t="str">
        <f t="shared" si="75"/>
        <v/>
      </c>
      <c r="AP95" s="362" t="str">
        <f t="shared" si="76"/>
        <v/>
      </c>
      <c r="AQ95" s="362" t="str">
        <f t="shared" si="77"/>
        <v/>
      </c>
      <c r="AR95" s="362" t="str">
        <f t="shared" si="78"/>
        <v/>
      </c>
      <c r="AS95" s="362" t="str">
        <f t="shared" si="79"/>
        <v/>
      </c>
      <c r="AT95" s="362" t="str">
        <f t="shared" si="80"/>
        <v/>
      </c>
      <c r="AU95" s="362" t="str">
        <f t="shared" si="81"/>
        <v/>
      </c>
      <c r="AV95" s="362" t="str">
        <f t="shared" si="82"/>
        <v/>
      </c>
      <c r="AW95" s="363" t="str">
        <f t="shared" si="83"/>
        <v/>
      </c>
      <c r="AX95" s="209"/>
      <c r="AY95" s="209"/>
      <c r="AZ95" s="314"/>
      <c r="BA95" s="209"/>
      <c r="BB95" s="209"/>
      <c r="BC95" s="209"/>
      <c r="BD95" s="209"/>
      <c r="BE95" s="209"/>
      <c r="BF95" s="209"/>
      <c r="BG95" s="209"/>
      <c r="BH95" s="209"/>
      <c r="BI95" s="209"/>
      <c r="BJ95" s="209"/>
      <c r="BK95" s="209"/>
      <c r="BL95" s="209"/>
      <c r="BM95" s="209"/>
    </row>
    <row r="96" spans="1:65" s="2" customFormat="1" ht="15" customHeight="1">
      <c r="A96" s="364"/>
      <c r="B96" s="335"/>
      <c r="C96" s="365"/>
      <c r="D96" s="366"/>
      <c r="E96" s="386"/>
      <c r="F96" s="270"/>
      <c r="G96" s="267"/>
      <c r="H96" s="270"/>
      <c r="I96" s="387"/>
      <c r="J96" s="270"/>
      <c r="K96" s="388"/>
      <c r="L96" s="268"/>
      <c r="M96" s="271"/>
      <c r="N96" s="270"/>
      <c r="O96" s="270"/>
      <c r="P96" s="270"/>
      <c r="Q96" s="268"/>
      <c r="R96" s="271"/>
      <c r="S96" s="271"/>
      <c r="T96" s="271"/>
      <c r="U96" s="271"/>
      <c r="V96" s="271"/>
      <c r="W96" s="271"/>
      <c r="X96" s="271"/>
      <c r="Y96" s="271"/>
      <c r="Z96" s="271"/>
      <c r="AA96" s="272" t="str">
        <f t="shared" si="67"/>
        <v/>
      </c>
      <c r="AB96" s="272" t="str">
        <f t="shared" si="68"/>
        <v/>
      </c>
      <c r="AC96" s="271"/>
      <c r="AD96" s="273" t="str">
        <f t="shared" ref="AD96:AM96" si="85">IF(OR(Q96="OK",AND(Q96&lt;=$M96,Q96&gt;=$L96,Q96&lt;&gt;"")),"OK",IF(Q96="","","NG"))</f>
        <v/>
      </c>
      <c r="AE96" s="274" t="str">
        <f t="shared" si="85"/>
        <v/>
      </c>
      <c r="AF96" s="274" t="str">
        <f t="shared" si="85"/>
        <v/>
      </c>
      <c r="AG96" s="274" t="str">
        <f t="shared" si="85"/>
        <v/>
      </c>
      <c r="AH96" s="274" t="str">
        <f t="shared" si="85"/>
        <v/>
      </c>
      <c r="AI96" s="274" t="str">
        <f t="shared" si="85"/>
        <v/>
      </c>
      <c r="AJ96" s="274" t="str">
        <f t="shared" si="85"/>
        <v/>
      </c>
      <c r="AK96" s="274" t="str">
        <f t="shared" si="85"/>
        <v/>
      </c>
      <c r="AL96" s="274" t="str">
        <f t="shared" si="85"/>
        <v/>
      </c>
      <c r="AM96" s="274" t="str">
        <f t="shared" si="85"/>
        <v/>
      </c>
      <c r="AN96" s="274" t="str">
        <f t="shared" si="74"/>
        <v/>
      </c>
      <c r="AO96" s="274" t="str">
        <f t="shared" si="75"/>
        <v/>
      </c>
      <c r="AP96" s="274" t="str">
        <f t="shared" si="76"/>
        <v/>
      </c>
      <c r="AQ96" s="274" t="str">
        <f t="shared" si="77"/>
        <v/>
      </c>
      <c r="AR96" s="274" t="str">
        <f t="shared" si="78"/>
        <v/>
      </c>
      <c r="AS96" s="274" t="str">
        <f t="shared" si="79"/>
        <v/>
      </c>
      <c r="AT96" s="274" t="str">
        <f t="shared" si="80"/>
        <v/>
      </c>
      <c r="AU96" s="274" t="str">
        <f t="shared" si="81"/>
        <v/>
      </c>
      <c r="AV96" s="274" t="str">
        <f t="shared" si="82"/>
        <v/>
      </c>
      <c r="AW96" s="369" t="str">
        <f t="shared" si="83"/>
        <v/>
      </c>
      <c r="AZ96" s="312"/>
    </row>
    <row r="97" spans="1:52" s="2" customFormat="1" ht="15" customHeight="1" thickBot="1">
      <c r="A97" s="394"/>
      <c r="B97" s="395"/>
      <c r="C97" s="396"/>
      <c r="D97" s="397"/>
      <c r="E97" s="398"/>
      <c r="F97" s="399"/>
      <c r="G97" s="400"/>
      <c r="H97" s="399"/>
      <c r="I97" s="398"/>
      <c r="J97" s="399"/>
      <c r="K97" s="401"/>
      <c r="L97" s="399"/>
      <c r="M97" s="402"/>
      <c r="N97" s="399"/>
      <c r="O97" s="399"/>
      <c r="P97" s="403"/>
      <c r="Q97" s="403"/>
      <c r="R97" s="404"/>
      <c r="S97" s="404"/>
      <c r="T97" s="404"/>
      <c r="U97" s="404"/>
      <c r="V97" s="404"/>
      <c r="W97" s="404"/>
      <c r="X97" s="404"/>
      <c r="Y97" s="404"/>
      <c r="Z97" s="404"/>
      <c r="AA97" s="405" t="str">
        <f t="shared" si="56"/>
        <v/>
      </c>
      <c r="AB97" s="405" t="str">
        <f t="shared" si="57"/>
        <v/>
      </c>
      <c r="AC97" s="404"/>
      <c r="AD97" s="406" t="str">
        <f t="shared" si="58"/>
        <v/>
      </c>
      <c r="AE97" s="407" t="str">
        <f t="shared" si="59"/>
        <v/>
      </c>
      <c r="AF97" s="407" t="str">
        <f t="shared" si="60"/>
        <v/>
      </c>
      <c r="AG97" s="407" t="str">
        <f t="shared" si="5"/>
        <v/>
      </c>
      <c r="AH97" s="407" t="str">
        <f t="shared" si="6"/>
        <v/>
      </c>
      <c r="AI97" s="407" t="str">
        <f t="shared" si="7"/>
        <v/>
      </c>
      <c r="AJ97" s="407" t="str">
        <f t="shared" si="8"/>
        <v/>
      </c>
      <c r="AK97" s="407" t="str">
        <f t="shared" si="9"/>
        <v/>
      </c>
      <c r="AL97" s="407" t="str">
        <f t="shared" si="10"/>
        <v/>
      </c>
      <c r="AM97" s="407" t="str">
        <f t="shared" si="34"/>
        <v/>
      </c>
      <c r="AN97" s="408" t="str">
        <f t="shared" si="74"/>
        <v/>
      </c>
      <c r="AO97" s="408" t="str">
        <f t="shared" si="75"/>
        <v/>
      </c>
      <c r="AP97" s="408" t="str">
        <f t="shared" si="76"/>
        <v/>
      </c>
      <c r="AQ97" s="408" t="str">
        <f t="shared" si="77"/>
        <v/>
      </c>
      <c r="AR97" s="408" t="str">
        <f t="shared" si="78"/>
        <v/>
      </c>
      <c r="AS97" s="408" t="str">
        <f t="shared" si="79"/>
        <v/>
      </c>
      <c r="AT97" s="408" t="str">
        <f t="shared" si="80"/>
        <v/>
      </c>
      <c r="AU97" s="408" t="str">
        <f t="shared" si="81"/>
        <v/>
      </c>
      <c r="AV97" s="408" t="str">
        <f t="shared" si="82"/>
        <v/>
      </c>
      <c r="AW97" s="409" t="str">
        <f t="shared" si="83"/>
        <v/>
      </c>
      <c r="AZ97" s="312"/>
    </row>
    <row r="98" spans="1:52" s="2" customFormat="1" ht="15" thickTop="1">
      <c r="A98" s="150"/>
      <c r="B98" s="151"/>
      <c r="C98" s="152"/>
      <c r="D98" s="152"/>
      <c r="E98" s="152"/>
      <c r="F98" s="153"/>
      <c r="G98" s="151"/>
      <c r="H98" s="151"/>
      <c r="I98" s="154"/>
      <c r="J98" s="151"/>
      <c r="K98" s="152"/>
      <c r="L98" s="151"/>
      <c r="M98" s="151"/>
      <c r="N98" s="151"/>
      <c r="O98" s="145"/>
      <c r="P98" s="146"/>
      <c r="Q98" s="156"/>
      <c r="R98" s="156"/>
      <c r="S98" s="156"/>
      <c r="T98" s="156"/>
      <c r="U98" s="156"/>
      <c r="V98" s="156"/>
      <c r="W98" s="156"/>
      <c r="X98" s="156"/>
      <c r="Y98" s="156"/>
      <c r="Z98" s="156"/>
      <c r="AA98" s="157"/>
      <c r="AB98" s="157"/>
      <c r="AC98" s="158"/>
      <c r="AD98" s="87"/>
      <c r="AE98" s="87"/>
      <c r="AF98" s="87"/>
      <c r="AG98" s="87"/>
      <c r="AH98" s="87"/>
      <c r="AI98" s="87"/>
      <c r="AJ98" s="87"/>
      <c r="AK98" s="87"/>
      <c r="AL98" s="87"/>
      <c r="AM98" s="87"/>
      <c r="AN98"/>
      <c r="AO98"/>
      <c r="AP98"/>
      <c r="AQ98"/>
      <c r="AR98"/>
      <c r="AS98"/>
      <c r="AT98"/>
      <c r="AU98"/>
      <c r="AV98"/>
      <c r="AW98"/>
      <c r="AX98"/>
      <c r="AZ98" s="312"/>
    </row>
    <row r="99" spans="1:52">
      <c r="A99" s="223"/>
      <c r="B99" s="142"/>
      <c r="C99" s="142"/>
      <c r="D99" s="142"/>
      <c r="E99" s="142"/>
      <c r="F99" s="143"/>
      <c r="G99" s="144"/>
      <c r="H99" s="144"/>
      <c r="I99" s="145"/>
      <c r="J99" s="144"/>
      <c r="K99" s="142"/>
      <c r="L99" s="144"/>
      <c r="M99" s="144"/>
      <c r="N99" s="144"/>
      <c r="O99" s="572" t="s">
        <v>119</v>
      </c>
      <c r="P99" s="573"/>
      <c r="Q99" s="148"/>
      <c r="R99" s="148"/>
      <c r="S99" s="148"/>
      <c r="T99" s="148"/>
      <c r="U99" s="148"/>
      <c r="V99" s="148"/>
      <c r="W99" s="148"/>
      <c r="X99" s="148"/>
      <c r="Y99" s="148"/>
      <c r="Z99" s="148"/>
      <c r="AA99" s="164"/>
      <c r="AB99" s="164"/>
      <c r="AC99" s="182"/>
      <c r="AD99" s="87"/>
      <c r="AE99" s="87"/>
      <c r="AF99" s="87"/>
      <c r="AG99" s="87"/>
      <c r="AH99" s="87"/>
      <c r="AI99" s="87"/>
      <c r="AJ99" s="87"/>
      <c r="AK99" s="87"/>
      <c r="AL99" s="87"/>
      <c r="AM99" s="87"/>
      <c r="AZ99" s="311"/>
    </row>
    <row r="100" spans="1:52" ht="15" thickBot="1">
      <c r="A100" s="223"/>
      <c r="B100" s="142"/>
      <c r="C100" s="142"/>
      <c r="D100" s="142"/>
      <c r="E100" s="142"/>
      <c r="F100" s="143"/>
      <c r="G100" s="144"/>
      <c r="H100" s="144"/>
      <c r="I100" s="145"/>
      <c r="J100" s="144"/>
      <c r="K100" s="142"/>
      <c r="L100" s="144"/>
      <c r="M100" s="144"/>
      <c r="N100" s="144"/>
      <c r="O100" s="586" t="s">
        <v>118</v>
      </c>
      <c r="P100" s="587"/>
      <c r="Q100" s="147"/>
      <c r="R100" s="147"/>
      <c r="S100" s="147"/>
      <c r="T100" s="147"/>
      <c r="U100" s="147"/>
      <c r="V100" s="147"/>
      <c r="W100" s="147"/>
      <c r="X100" s="147"/>
      <c r="Y100" s="147"/>
      <c r="Z100" s="147"/>
      <c r="AA100" s="164"/>
      <c r="AB100" s="164"/>
      <c r="AC100" s="182"/>
      <c r="AD100" s="87"/>
      <c r="AE100" s="87"/>
      <c r="AF100" s="87"/>
      <c r="AG100" s="87"/>
      <c r="AH100" s="87"/>
      <c r="AI100" s="87"/>
      <c r="AJ100" s="87"/>
      <c r="AK100" s="87"/>
      <c r="AL100" s="87"/>
      <c r="AM100" s="87"/>
      <c r="AZ100" s="311"/>
    </row>
    <row r="101" spans="1:52" ht="15" thickBot="1">
      <c r="A101" s="165" t="s">
        <v>44</v>
      </c>
      <c r="B101" s="166"/>
      <c r="C101" s="166"/>
      <c r="D101" s="166"/>
      <c r="E101" s="166"/>
      <c r="F101" s="166"/>
      <c r="G101" s="167"/>
      <c r="H101" s="167"/>
      <c r="I101" s="167"/>
      <c r="J101" s="168"/>
      <c r="K101" s="168"/>
      <c r="L101" s="168"/>
      <c r="M101" s="168"/>
      <c r="N101" s="168"/>
      <c r="O101" s="168"/>
      <c r="P101" s="168"/>
      <c r="Q101" s="168"/>
      <c r="R101" s="168"/>
      <c r="S101" s="168"/>
      <c r="T101" s="168"/>
      <c r="U101" s="168"/>
      <c r="V101" s="168"/>
      <c r="W101" s="168"/>
      <c r="X101" s="168"/>
      <c r="Y101" s="168"/>
      <c r="Z101" s="168"/>
      <c r="AA101" s="169"/>
      <c r="AB101" s="170"/>
      <c r="AC101" s="171"/>
      <c r="AD101" s="2"/>
      <c r="AE101" s="2"/>
      <c r="AF101" s="2"/>
      <c r="AG101" s="2"/>
      <c r="AH101" s="2"/>
      <c r="AI101" s="2"/>
      <c r="AJ101" s="2"/>
      <c r="AK101" s="2"/>
      <c r="AL101" s="2"/>
      <c r="AM101" s="2"/>
      <c r="AN101" s="2"/>
      <c r="AO101" s="2"/>
      <c r="AP101" s="2"/>
      <c r="AQ101" s="2"/>
      <c r="AR101" s="2"/>
      <c r="AS101" s="2"/>
      <c r="AT101" s="2"/>
      <c r="AU101" s="2"/>
      <c r="AV101" s="2"/>
      <c r="AW101" s="2"/>
      <c r="AZ101" s="311"/>
    </row>
    <row r="102" spans="1:52">
      <c r="AB102" s="4"/>
    </row>
    <row r="103" spans="1:52">
      <c r="AB103" s="4"/>
    </row>
    <row r="104" spans="1:52">
      <c r="AB104" s="4"/>
    </row>
    <row r="105" spans="1:52">
      <c r="AB105" s="4"/>
    </row>
    <row r="106" spans="1:52">
      <c r="AB106" s="4"/>
    </row>
  </sheetData>
  <mergeCells count="83">
    <mergeCell ref="AC9:AC10"/>
    <mergeCell ref="AB9:AB10"/>
    <mergeCell ref="V9:AA10"/>
    <mergeCell ref="X11:AA11"/>
    <mergeCell ref="X12:AA12"/>
    <mergeCell ref="AB15:AB16"/>
    <mergeCell ref="AC15:AC16"/>
    <mergeCell ref="V15:AA16"/>
    <mergeCell ref="X13:AA13"/>
    <mergeCell ref="X14:AA14"/>
    <mergeCell ref="O100:P100"/>
    <mergeCell ref="C15:D15"/>
    <mergeCell ref="H9:H12"/>
    <mergeCell ref="E10:G10"/>
    <mergeCell ref="E15:J15"/>
    <mergeCell ref="E22:J22"/>
    <mergeCell ref="C21:D21"/>
    <mergeCell ref="C22:D22"/>
    <mergeCell ref="C23:D23"/>
    <mergeCell ref="C16:D16"/>
    <mergeCell ref="I9:I12"/>
    <mergeCell ref="A13:P13"/>
    <mergeCell ref="N15:P15"/>
    <mergeCell ref="E11:G11"/>
    <mergeCell ref="C24:D24"/>
    <mergeCell ref="C3:G4"/>
    <mergeCell ref="C5:G6"/>
    <mergeCell ref="C7:G8"/>
    <mergeCell ref="B1:D1"/>
    <mergeCell ref="O99:P99"/>
    <mergeCell ref="E23:J23"/>
    <mergeCell ref="E16:J16"/>
    <mergeCell ref="E21:J21"/>
    <mergeCell ref="N24:P24"/>
    <mergeCell ref="N16:P16"/>
    <mergeCell ref="N17:P17"/>
    <mergeCell ref="A3:B4"/>
    <mergeCell ref="A5:B6"/>
    <mergeCell ref="A7:B8"/>
    <mergeCell ref="S20:AC20"/>
    <mergeCell ref="I7:L8"/>
    <mergeCell ref="I5:L5"/>
    <mergeCell ref="I6:L6"/>
    <mergeCell ref="W6:X7"/>
    <mergeCell ref="Y6:Z7"/>
    <mergeCell ref="W8:X8"/>
    <mergeCell ref="Y8:Z8"/>
    <mergeCell ref="R5:S7"/>
    <mergeCell ref="T5:U7"/>
    <mergeCell ref="M4:P8"/>
    <mergeCell ref="AA5:AC5"/>
    <mergeCell ref="W5:X5"/>
    <mergeCell ref="Y5:Z5"/>
    <mergeCell ref="V6:V7"/>
    <mergeCell ref="X17:AC17"/>
    <mergeCell ref="Q18:R19"/>
    <mergeCell ref="N23:P23"/>
    <mergeCell ref="V18:W18"/>
    <mergeCell ref="X18:Y18"/>
    <mergeCell ref="V19:W19"/>
    <mergeCell ref="X19:Y19"/>
    <mergeCell ref="Q20:R20"/>
    <mergeCell ref="S18:U19"/>
    <mergeCell ref="N20:P20"/>
    <mergeCell ref="N19:P19"/>
    <mergeCell ref="N18:P18"/>
    <mergeCell ref="N21:P21"/>
    <mergeCell ref="N22:P22"/>
    <mergeCell ref="U21:AC23"/>
    <mergeCell ref="AA18:AC18"/>
    <mergeCell ref="AA19:AC19"/>
    <mergeCell ref="Q17:R17"/>
    <mergeCell ref="S17:U17"/>
    <mergeCell ref="Q11:R12"/>
    <mergeCell ref="Q13:R13"/>
    <mergeCell ref="Q14:R14"/>
    <mergeCell ref="S13:U13"/>
    <mergeCell ref="S14:U14"/>
    <mergeCell ref="R8:S8"/>
    <mergeCell ref="T8:U8"/>
    <mergeCell ref="Q9:R10"/>
    <mergeCell ref="S9:U10"/>
    <mergeCell ref="S11:U12"/>
  </mergeCells>
  <conditionalFormatting sqref="F27:F97">
    <cfRule type="cellIs" dxfId="12" priority="1" operator="equal">
      <formula>"CCP"</formula>
    </cfRule>
  </conditionalFormatting>
  <conditionalFormatting sqref="Q27:Z100">
    <cfRule type="expression" dxfId="11" priority="3">
      <formula>AD27="NG"</formula>
    </cfRule>
    <cfRule type="expression" dxfId="10" priority="4">
      <formula>AD27="OK"</formula>
    </cfRule>
  </conditionalFormatting>
  <conditionalFormatting sqref="AC7">
    <cfRule type="cellIs" dxfId="9" priority="44" stopIfTrue="1" operator="greaterThan">
      <formula>$AA$14</formula>
    </cfRule>
  </conditionalFormatting>
  <dataValidations count="6">
    <dataValidation type="list" allowBlank="1" showInputMessage="1" showErrorMessage="1" sqref="S13:U13" xr:uid="{00000000-0002-0000-0100-000000000000}">
      <formula1>$AY$3:$AY$9</formula1>
    </dataValidation>
    <dataValidation type="list" allowBlank="1" showInputMessage="1" showErrorMessage="1" sqref="S14:U14" xr:uid="{00000000-0002-0000-0100-000001000000}">
      <formula1>$AY$10:$AY$13</formula1>
    </dataValidation>
    <dataValidation type="list" allowBlank="1" showInputMessage="1" showErrorMessage="1" sqref="F98:F100" xr:uid="{00000000-0002-0000-0100-000002000000}">
      <formula1>"CCP, KQP"</formula1>
    </dataValidation>
    <dataValidation type="list" allowBlank="1" showInputMessage="1" showErrorMessage="1" sqref="I9:I12 S17:U17" xr:uid="{00000000-0002-0000-0100-000003000000}">
      <formula1>"Yes, No"</formula1>
    </dataValidation>
    <dataValidation type="list" allowBlank="1" showInputMessage="1" showErrorMessage="1" sqref="E98:E100" xr:uid="{00000000-0002-0000-0100-000004000000}">
      <formula1>$BF$2:$BF$3</formula1>
    </dataValidation>
    <dataValidation type="list" allowBlank="1" showInputMessage="1" showErrorMessage="1" sqref="F27:F97" xr:uid="{00000000-0002-0000-0100-000006000000}">
      <formula1>"CCP, KQP, GMP, N/A"</formula1>
    </dataValidation>
  </dataValidations>
  <printOptions horizontalCentered="1"/>
  <pageMargins left="0.4" right="0.22" top="0.37" bottom="0.18" header="0.34" footer="0.26"/>
  <pageSetup scale="52"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ignoredErrors>
    <ignoredError sqref="A24" numberStoredAsText="1"/>
  </ignoredErrors>
  <drawing r:id="rId2"/>
  <legacyDrawing r:id="rId3"/>
  <mc:AlternateContent xmlns:mc="http://schemas.openxmlformats.org/markup-compatibility/2006">
    <mc:Choice Requires="x14">
      <controls>
        <mc:AlternateContent xmlns:mc="http://schemas.openxmlformats.org/markup-compatibility/2006">
          <mc:Choice Requires="x14">
            <control shapeId="1107" r:id="rId4" name="Side_Right_Box">
              <controlPr defaultSize="0" autoLine="0" autoPict="0">
                <anchor moveWithCells="1">
                  <from>
                    <xdr:col>8</xdr:col>
                    <xdr:colOff>247650</xdr:colOff>
                    <xdr:row>2</xdr:row>
                    <xdr:rowOff>114300</xdr:rowOff>
                  </from>
                  <to>
                    <xdr:col>8</xdr:col>
                    <xdr:colOff>514350</xdr:colOff>
                    <xdr:row>4</xdr:row>
                    <xdr:rowOff>0</xdr:rowOff>
                  </to>
                </anchor>
              </controlPr>
            </control>
          </mc:Choice>
        </mc:AlternateContent>
        <mc:AlternateContent xmlns:mc="http://schemas.openxmlformats.org/markup-compatibility/2006">
          <mc:Choice Requires="x14">
            <control shapeId="1108" r:id="rId5" name="Side_Left_Box">
              <controlPr defaultSize="0" autoLine="0" autoPict="0">
                <anchor moveWithCells="1">
                  <from>
                    <xdr:col>10</xdr:col>
                    <xdr:colOff>247650</xdr:colOff>
                    <xdr:row>2</xdr:row>
                    <xdr:rowOff>114300</xdr:rowOff>
                  </from>
                  <to>
                    <xdr:col>10</xdr:col>
                    <xdr:colOff>514350</xdr:colOff>
                    <xdr:row>4</xdr:row>
                    <xdr:rowOff>0</xdr:rowOff>
                  </to>
                </anchor>
              </controlPr>
            </control>
          </mc:Choice>
        </mc:AlternateContent>
        <mc:AlternateContent xmlns:mc="http://schemas.openxmlformats.org/markup-compatibility/2006">
          <mc:Choice Requires="x14">
            <control shapeId="1111" r:id="rId6" name="Check Box 87">
              <controlPr defaultSize="0" autoLine="0" autoPict="0">
                <anchor moveWithCells="1">
                  <from>
                    <xdr:col>17</xdr:col>
                    <xdr:colOff>209550</xdr:colOff>
                    <xdr:row>21</xdr:row>
                    <xdr:rowOff>95250</xdr:rowOff>
                  </from>
                  <to>
                    <xdr:col>17</xdr:col>
                    <xdr:colOff>457200</xdr:colOff>
                    <xdr:row>22</xdr:row>
                    <xdr:rowOff>123825</xdr:rowOff>
                  </to>
                </anchor>
              </controlPr>
            </control>
          </mc:Choice>
        </mc:AlternateContent>
        <mc:AlternateContent xmlns:mc="http://schemas.openxmlformats.org/markup-compatibility/2006">
          <mc:Choice Requires="x14">
            <control shapeId="1112" r:id="rId7" name="Check Box 88">
              <controlPr defaultSize="0" autoLine="0" autoPict="0">
                <anchor moveWithCells="1">
                  <from>
                    <xdr:col>16</xdr:col>
                    <xdr:colOff>200025</xdr:colOff>
                    <xdr:row>21</xdr:row>
                    <xdr:rowOff>95250</xdr:rowOff>
                  </from>
                  <to>
                    <xdr:col>16</xdr:col>
                    <xdr:colOff>438150</xdr:colOff>
                    <xdr:row>22</xdr:row>
                    <xdr:rowOff>123825</xdr:rowOff>
                  </to>
                </anchor>
              </controlPr>
            </control>
          </mc:Choice>
        </mc:AlternateContent>
        <mc:AlternateContent xmlns:mc="http://schemas.openxmlformats.org/markup-compatibility/2006">
          <mc:Choice Requires="x14">
            <control shapeId="1114" r:id="rId8" name="Check Box 90">
              <controlPr defaultSize="0" autoLine="0" autoPict="0">
                <anchor moveWithCells="1">
                  <from>
                    <xdr:col>19</xdr:col>
                    <xdr:colOff>209550</xdr:colOff>
                    <xdr:row>14</xdr:row>
                    <xdr:rowOff>123825</xdr:rowOff>
                  </from>
                  <to>
                    <xdr:col>19</xdr:col>
                    <xdr:colOff>476250</xdr:colOff>
                    <xdr:row>16</xdr:row>
                    <xdr:rowOff>19050</xdr:rowOff>
                  </to>
                </anchor>
              </controlPr>
            </control>
          </mc:Choice>
        </mc:AlternateContent>
        <mc:AlternateContent xmlns:mc="http://schemas.openxmlformats.org/markup-compatibility/2006">
          <mc:Choice Requires="x14">
            <control shapeId="1115" r:id="rId9" name="Check Box 91">
              <controlPr defaultSize="0" autoLine="0" autoPict="0">
                <anchor moveWithCells="1">
                  <from>
                    <xdr:col>18</xdr:col>
                    <xdr:colOff>57150</xdr:colOff>
                    <xdr:row>14</xdr:row>
                    <xdr:rowOff>123825</xdr:rowOff>
                  </from>
                  <to>
                    <xdr:col>18</xdr:col>
                    <xdr:colOff>323850</xdr:colOff>
                    <xdr:row>16</xdr:row>
                    <xdr:rowOff>19050</xdr:rowOff>
                  </to>
                </anchor>
              </controlPr>
            </control>
          </mc:Choice>
        </mc:AlternateContent>
        <mc:AlternateContent xmlns:mc="http://schemas.openxmlformats.org/markup-compatibility/2006">
          <mc:Choice Requires="x14">
            <control shapeId="1099" r:id="rId10" name="Reg_Insp_Box">
              <controlPr defaultSize="0" autoLine="0" autoPict="0" macro="[0]!Reg_Insp_Box_Click">
                <anchor moveWithCells="1">
                  <from>
                    <xdr:col>0</xdr:col>
                    <xdr:colOff>152400</xdr:colOff>
                    <xdr:row>8</xdr:row>
                    <xdr:rowOff>123825</xdr:rowOff>
                  </from>
                  <to>
                    <xdr:col>0</xdr:col>
                    <xdr:colOff>400050</xdr:colOff>
                    <xdr:row>10</xdr:row>
                    <xdr:rowOff>0</xdr:rowOff>
                  </to>
                </anchor>
              </controlPr>
            </control>
          </mc:Choice>
        </mc:AlternateContent>
        <mc:AlternateContent xmlns:mc="http://schemas.openxmlformats.org/markup-compatibility/2006">
          <mc:Choice Requires="x14">
            <control shapeId="1102" r:id="rId11" name="Check Box 78">
              <controlPr defaultSize="0" autoLine="0" autoPict="0">
                <anchor moveWithCells="1">
                  <from>
                    <xdr:col>3</xdr:col>
                    <xdr:colOff>104775</xdr:colOff>
                    <xdr:row>10</xdr:row>
                    <xdr:rowOff>9525</xdr:rowOff>
                  </from>
                  <to>
                    <xdr:col>3</xdr:col>
                    <xdr:colOff>361950</xdr:colOff>
                    <xdr:row>11</xdr:row>
                    <xdr:rowOff>19050</xdr:rowOff>
                  </to>
                </anchor>
              </controlPr>
            </control>
          </mc:Choice>
        </mc:AlternateContent>
        <mc:AlternateContent xmlns:mc="http://schemas.openxmlformats.org/markup-compatibility/2006">
          <mc:Choice Requires="x14">
            <control shapeId="1103" r:id="rId12" name="Prob_Inves_Box">
              <controlPr defaultSize="0" autoLine="0" autoPict="0">
                <anchor moveWithCells="1">
                  <from>
                    <xdr:col>3</xdr:col>
                    <xdr:colOff>104775</xdr:colOff>
                    <xdr:row>8</xdr:row>
                    <xdr:rowOff>95250</xdr:rowOff>
                  </from>
                  <to>
                    <xdr:col>3</xdr:col>
                    <xdr:colOff>361950</xdr:colOff>
                    <xdr:row>10</xdr:row>
                    <xdr:rowOff>0</xdr:rowOff>
                  </to>
                </anchor>
              </controlPr>
            </control>
          </mc:Choice>
        </mc:AlternateContent>
        <mc:AlternateContent xmlns:mc="http://schemas.openxmlformats.org/markup-compatibility/2006">
          <mc:Choice Requires="x14">
            <control shapeId="1104" r:id="rId13" name="NM_Insp_Box">
              <controlPr defaultSize="0" autoLine="0" autoPict="0">
                <anchor moveWithCells="1">
                  <from>
                    <xdr:col>0</xdr:col>
                    <xdr:colOff>152400</xdr:colOff>
                    <xdr:row>9</xdr:row>
                    <xdr:rowOff>152400</xdr:rowOff>
                  </from>
                  <to>
                    <xdr:col>0</xdr:col>
                    <xdr:colOff>400050</xdr:colOff>
                    <xdr:row>11</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88A05-9613-48EE-9E4E-70AB346233DF}">
  <dimension ref="A1:B6"/>
  <sheetViews>
    <sheetView workbookViewId="0">
      <selection activeCell="F6" sqref="F6"/>
    </sheetView>
  </sheetViews>
  <sheetFormatPr defaultRowHeight="14.25"/>
  <cols>
    <col min="1" max="1" width="22.3984375" customWidth="1"/>
  </cols>
  <sheetData>
    <row r="1" spans="1:2">
      <c r="A1" t="s">
        <v>221</v>
      </c>
      <c r="B1" t="b">
        <v>0</v>
      </c>
    </row>
    <row r="2" spans="1:2">
      <c r="A2" t="s">
        <v>222</v>
      </c>
      <c r="B2" t="b">
        <v>0</v>
      </c>
    </row>
    <row r="3" spans="1:2">
      <c r="A3" t="s">
        <v>223</v>
      </c>
      <c r="B3" t="b">
        <v>0</v>
      </c>
    </row>
    <row r="4" spans="1:2">
      <c r="A4" t="s">
        <v>224</v>
      </c>
      <c r="B4" t="b">
        <v>0</v>
      </c>
    </row>
    <row r="5" spans="1:2">
      <c r="A5" t="s">
        <v>225</v>
      </c>
      <c r="B5" t="b">
        <v>0</v>
      </c>
    </row>
    <row r="6" spans="1:2">
      <c r="A6" t="s">
        <v>226</v>
      </c>
      <c r="B6"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G56"/>
  <sheetViews>
    <sheetView showGridLines="0" topLeftCell="B2" zoomScale="90" zoomScaleNormal="90" workbookViewId="0">
      <selection activeCell="B7" sqref="B7"/>
    </sheetView>
  </sheetViews>
  <sheetFormatPr defaultRowHeight="14.25"/>
  <cols>
    <col min="1" max="1" width="13.59765625" style="8" customWidth="1"/>
    <col min="2" max="2" width="16.19921875" style="5" bestFit="1" customWidth="1"/>
    <col min="3" max="5" width="12.19921875" style="5" customWidth="1"/>
    <col min="6" max="8" width="13.59765625" style="5" customWidth="1"/>
    <col min="9" max="9" width="12.19921875" style="5" customWidth="1"/>
    <col min="10" max="10" width="14.796875" customWidth="1"/>
    <col min="11" max="11" width="13" customWidth="1"/>
    <col min="12" max="15" width="14.796875" customWidth="1"/>
    <col min="16" max="16" width="13.19921875" customWidth="1"/>
    <col min="17" max="26" width="14.796875" customWidth="1"/>
    <col min="27" max="27" width="13.796875" style="6" customWidth="1"/>
    <col min="28" max="29" width="13.796875" customWidth="1"/>
    <col min="30" max="30" width="13.19921875" hidden="1" customWidth="1"/>
    <col min="31" max="40" width="14.796875" hidden="1" customWidth="1"/>
    <col min="41" max="51" width="13.19921875" hidden="1" customWidth="1"/>
  </cols>
  <sheetData>
    <row r="1" spans="1:59" ht="14.25" customHeight="1">
      <c r="A1" s="80" t="s">
        <v>1</v>
      </c>
      <c r="B1" s="80"/>
      <c r="C1" s="80"/>
      <c r="D1" s="80"/>
      <c r="E1" s="80"/>
      <c r="F1" s="80"/>
      <c r="G1" s="80"/>
      <c r="H1" s="80"/>
      <c r="I1" s="80"/>
      <c r="J1" s="80"/>
      <c r="K1" s="80"/>
      <c r="L1" s="80"/>
      <c r="M1" s="80"/>
      <c r="N1" s="80"/>
      <c r="O1" s="80"/>
      <c r="P1" s="80"/>
      <c r="Q1" s="80"/>
      <c r="R1" s="80"/>
      <c r="S1" s="80"/>
      <c r="T1" s="80"/>
      <c r="U1" s="80"/>
      <c r="V1" s="80"/>
      <c r="W1" s="80"/>
      <c r="X1" s="80"/>
      <c r="Y1" s="80"/>
      <c r="Z1" s="80"/>
      <c r="AA1" s="80"/>
      <c r="AB1" s="80"/>
      <c r="AC1" s="80"/>
    </row>
    <row r="2" spans="1:59" ht="9.75" customHeight="1" thickBot="1">
      <c r="BG2" s="140" t="s">
        <v>101</v>
      </c>
    </row>
    <row r="3" spans="1:59" s="10" customFormat="1" ht="12.75" customHeight="1" thickBot="1">
      <c r="A3" s="284" t="s">
        <v>46</v>
      </c>
      <c r="B3" s="481"/>
      <c r="C3" s="481"/>
      <c r="D3" s="481"/>
      <c r="E3" s="481"/>
      <c r="F3" s="236"/>
      <c r="G3" s="237" t="s">
        <v>47</v>
      </c>
      <c r="H3" s="627" t="str">
        <f>'IDS Page 1'!C3</f>
        <v/>
      </c>
      <c r="I3" s="627"/>
      <c r="J3" s="627"/>
      <c r="K3" s="627"/>
      <c r="L3" s="627"/>
      <c r="M3" s="628" t="s">
        <v>213</v>
      </c>
      <c r="N3" s="628"/>
      <c r="O3" s="627" t="str">
        <f>'IDS Page 1'!C5</f>
        <v/>
      </c>
      <c r="P3" s="627"/>
      <c r="Q3" s="627"/>
      <c r="R3" s="627"/>
      <c r="S3" s="627"/>
      <c r="T3" s="627"/>
      <c r="U3" s="237" t="s">
        <v>49</v>
      </c>
      <c r="V3" s="627" t="str">
        <f>IF(ISTEXT('IDS Page 1'!$C$15),'IDS Page 1'!$C$15,IF(ISTEXT('IDS Page 1'!$C$16),'IDS Page 1'!$C$16,IF(ISTEXT('IDS Page 1'!$C$21),'IDS Page 1'!$C$21,IF(ISTEXT('IDS Page 1'!$C$22),'IDS Page 1'!$C$22,IF(ISTEXT('IDS Page 1'!$C$23),'IDS Page 1'!$C$23,IF(ISTEXT('IDS Page 1'!$C$24),'IDS Page 1'!$C$24," "))))))</f>
        <v xml:space="preserve"> </v>
      </c>
      <c r="W3" s="627"/>
      <c r="X3" s="627"/>
      <c r="Y3" s="627"/>
      <c r="Z3" s="238" t="s">
        <v>50</v>
      </c>
      <c r="AA3" s="239"/>
      <c r="AB3" s="240"/>
      <c r="AC3" s="241"/>
      <c r="AZ3" s="316"/>
      <c r="BG3" s="141" t="s">
        <v>102</v>
      </c>
    </row>
    <row r="4" spans="1:59" ht="38.25" thickBot="1">
      <c r="A4" s="253" t="s">
        <v>35</v>
      </c>
      <c r="B4" s="275" t="s">
        <v>36</v>
      </c>
      <c r="C4" s="262"/>
      <c r="D4" s="262"/>
      <c r="E4" s="276"/>
      <c r="F4" s="277" t="s">
        <v>152</v>
      </c>
      <c r="G4" s="262" t="s">
        <v>37</v>
      </c>
      <c r="H4" s="276" t="s">
        <v>38</v>
      </c>
      <c r="I4" s="262"/>
      <c r="J4" s="276" t="s">
        <v>39</v>
      </c>
      <c r="K4" s="262"/>
      <c r="L4" s="278" t="s">
        <v>40</v>
      </c>
      <c r="M4" s="279"/>
      <c r="N4" s="280"/>
      <c r="O4" s="262" t="s">
        <v>41</v>
      </c>
      <c r="P4" s="276" t="s">
        <v>115</v>
      </c>
      <c r="Q4" s="262">
        <v>1</v>
      </c>
      <c r="R4" s="262">
        <v>2</v>
      </c>
      <c r="S4" s="262">
        <v>3</v>
      </c>
      <c r="T4" s="262">
        <v>4</v>
      </c>
      <c r="U4" s="262">
        <v>5</v>
      </c>
      <c r="V4" s="262">
        <v>6</v>
      </c>
      <c r="W4" s="262">
        <v>7</v>
      </c>
      <c r="X4" s="262">
        <v>8</v>
      </c>
      <c r="Y4" s="262">
        <v>9</v>
      </c>
      <c r="Z4" s="262">
        <v>10</v>
      </c>
      <c r="AA4" s="262" t="s">
        <v>42</v>
      </c>
      <c r="AB4" s="262" t="s">
        <v>43</v>
      </c>
      <c r="AC4" s="262" t="s">
        <v>120</v>
      </c>
      <c r="AD4" s="263"/>
      <c r="AE4" s="252"/>
      <c r="AF4" s="252"/>
      <c r="AG4" s="252"/>
      <c r="AH4" s="252"/>
      <c r="AI4" s="252"/>
      <c r="AJ4" s="252"/>
      <c r="AK4" s="252"/>
      <c r="AL4" s="252"/>
      <c r="AM4" s="252"/>
      <c r="AN4" s="252"/>
      <c r="AO4" s="252"/>
      <c r="AP4" s="252"/>
      <c r="AQ4" s="252"/>
      <c r="AR4" s="252"/>
      <c r="AS4" s="252"/>
      <c r="AT4" s="252"/>
      <c r="AU4" s="252"/>
      <c r="AV4" s="252"/>
      <c r="AW4" s="252"/>
      <c r="AX4" s="252"/>
      <c r="AY4" s="252"/>
      <c r="AZ4" s="97"/>
      <c r="BG4" s="140"/>
    </row>
    <row r="5" spans="1:59" s="282" customFormat="1" ht="15" hidden="1" customHeight="1" thickBot="1">
      <c r="A5" s="410" t="s">
        <v>35</v>
      </c>
      <c r="B5" s="344" t="s">
        <v>172</v>
      </c>
      <c r="C5" s="336" t="s">
        <v>70</v>
      </c>
      <c r="D5" s="336" t="s">
        <v>71</v>
      </c>
      <c r="E5" s="341" t="s">
        <v>72</v>
      </c>
      <c r="F5" s="281" t="s">
        <v>152</v>
      </c>
      <c r="G5" s="340" t="s">
        <v>37</v>
      </c>
      <c r="H5" s="340" t="s">
        <v>38</v>
      </c>
      <c r="I5" s="341" t="s">
        <v>74</v>
      </c>
      <c r="J5" s="340" t="s">
        <v>39</v>
      </c>
      <c r="K5" s="341" t="s">
        <v>75</v>
      </c>
      <c r="L5" s="344" t="s">
        <v>173</v>
      </c>
      <c r="M5" s="336" t="s">
        <v>174</v>
      </c>
      <c r="N5" s="340" t="s">
        <v>175</v>
      </c>
      <c r="O5" s="344" t="s">
        <v>176</v>
      </c>
      <c r="P5" s="340" t="s">
        <v>115</v>
      </c>
      <c r="Q5" s="344" t="s">
        <v>177</v>
      </c>
      <c r="R5" s="345" t="s">
        <v>178</v>
      </c>
      <c r="S5" s="345" t="s">
        <v>179</v>
      </c>
      <c r="T5" s="345" t="s">
        <v>180</v>
      </c>
      <c r="U5" s="345" t="s">
        <v>181</v>
      </c>
      <c r="V5" s="345" t="s">
        <v>182</v>
      </c>
      <c r="W5" s="345" t="s">
        <v>183</v>
      </c>
      <c r="X5" s="345" t="s">
        <v>184</v>
      </c>
      <c r="Y5" s="345" t="s">
        <v>185</v>
      </c>
      <c r="Z5" s="345" t="s">
        <v>186</v>
      </c>
      <c r="AA5" s="345" t="s">
        <v>42</v>
      </c>
      <c r="AB5" s="345" t="s">
        <v>43</v>
      </c>
      <c r="AC5" s="345" t="s">
        <v>120</v>
      </c>
      <c r="AD5" s="411" t="s">
        <v>68</v>
      </c>
      <c r="AE5" s="411" t="s">
        <v>187</v>
      </c>
      <c r="AF5" s="411" t="s">
        <v>188</v>
      </c>
      <c r="AG5" s="411" t="s">
        <v>189</v>
      </c>
      <c r="AH5" s="411" t="s">
        <v>190</v>
      </c>
      <c r="AI5" s="411" t="s">
        <v>191</v>
      </c>
      <c r="AJ5" s="411" t="s">
        <v>192</v>
      </c>
      <c r="AK5" s="411" t="s">
        <v>193</v>
      </c>
      <c r="AL5" s="411" t="s">
        <v>194</v>
      </c>
      <c r="AM5" s="411" t="s">
        <v>195</v>
      </c>
      <c r="AN5" s="411" t="s">
        <v>196</v>
      </c>
      <c r="AO5" s="412" t="s">
        <v>87</v>
      </c>
      <c r="AP5" s="412" t="s">
        <v>197</v>
      </c>
      <c r="AQ5" s="412" t="s">
        <v>198</v>
      </c>
      <c r="AR5" s="412" t="s">
        <v>199</v>
      </c>
      <c r="AS5" s="412" t="s">
        <v>200</v>
      </c>
      <c r="AT5" s="412" t="s">
        <v>201</v>
      </c>
      <c r="AU5" s="412" t="s">
        <v>202</v>
      </c>
      <c r="AV5" s="412" t="s">
        <v>203</v>
      </c>
      <c r="AW5" s="412" t="s">
        <v>204</v>
      </c>
      <c r="AX5" s="412" t="s">
        <v>205</v>
      </c>
      <c r="AY5" s="413" t="s">
        <v>206</v>
      </c>
      <c r="AZ5" s="317"/>
    </row>
    <row r="6" spans="1:59" ht="15" customHeight="1">
      <c r="A6" s="349"/>
      <c r="B6" s="355"/>
      <c r="C6" s="356"/>
      <c r="D6" s="356"/>
      <c r="E6" s="356"/>
      <c r="F6" s="354"/>
      <c r="G6" s="355"/>
      <c r="H6" s="355"/>
      <c r="I6" s="356"/>
      <c r="J6" s="355"/>
      <c r="K6" s="356"/>
      <c r="L6" s="355"/>
      <c r="M6" s="357"/>
      <c r="N6" s="355"/>
      <c r="O6" s="355"/>
      <c r="P6" s="414"/>
      <c r="Q6" s="354"/>
      <c r="R6" s="359"/>
      <c r="S6" s="359"/>
      <c r="T6" s="359"/>
      <c r="U6" s="359"/>
      <c r="V6" s="359"/>
      <c r="W6" s="359"/>
      <c r="X6" s="359"/>
      <c r="Y6" s="359"/>
      <c r="Z6" s="359"/>
      <c r="AA6" s="415" t="str">
        <f t="shared" ref="AA6:AA29" si="0">IF(COUNTBLANK(Q6:Z6)=10,"",(AVERAGE(Q6:Z6)))</f>
        <v/>
      </c>
      <c r="AB6" s="415" t="str">
        <f t="shared" ref="AB6:AB26" si="1">IF(COUNTBLANK(Q6:Z6)=10,"",(MAX(Q6:Z6)-MIN(Q6:Z6)))</f>
        <v/>
      </c>
      <c r="AC6" s="415"/>
      <c r="AD6" s="416"/>
      <c r="AE6" s="417" t="str">
        <f t="shared" ref="AE6:AN31" si="2">IF(OR(Q6="OK",AND(Q6&lt;=$M6,Q6&gt;=$L6,Q6&lt;&gt;"")),"OK",IF(Q6="","","NG"))</f>
        <v/>
      </c>
      <c r="AF6" s="362" t="str">
        <f t="shared" si="2"/>
        <v/>
      </c>
      <c r="AG6" s="362" t="str">
        <f t="shared" si="2"/>
        <v/>
      </c>
      <c r="AH6" s="362" t="str">
        <f t="shared" si="2"/>
        <v/>
      </c>
      <c r="AI6" s="362" t="str">
        <f t="shared" si="2"/>
        <v/>
      </c>
      <c r="AJ6" s="362" t="str">
        <f t="shared" si="2"/>
        <v/>
      </c>
      <c r="AK6" s="362" t="str">
        <f t="shared" si="2"/>
        <v/>
      </c>
      <c r="AL6" s="362" t="str">
        <f t="shared" si="2"/>
        <v/>
      </c>
      <c r="AM6" s="362" t="str">
        <f t="shared" si="2"/>
        <v/>
      </c>
      <c r="AN6" s="362" t="str">
        <f t="shared" si="2"/>
        <v/>
      </c>
      <c r="AO6" s="418"/>
      <c r="AP6" s="419" t="str">
        <f>IF(OR($F6="N/A",$F6=""),"",IF(OR(Q6="OK",AND(Q6&lt;=$M6,Q6&gt;=$L6,Q6&lt;&gt;"")),"OK",IF(Q6="","","NG")))</f>
        <v/>
      </c>
      <c r="AQ6" s="419" t="str">
        <f t="shared" ref="AQ6:AY6" si="3">IF(OR($F6="N/A",$F6=""),"",IF(OR(R6="OK",AND(R6&lt;=$M6,R6&gt;=$L6,R6&lt;&gt;"")),"OK",IF(R6="","","NG")))</f>
        <v/>
      </c>
      <c r="AR6" s="419" t="str">
        <f t="shared" si="3"/>
        <v/>
      </c>
      <c r="AS6" s="419" t="str">
        <f t="shared" si="3"/>
        <v/>
      </c>
      <c r="AT6" s="419" t="str">
        <f t="shared" si="3"/>
        <v/>
      </c>
      <c r="AU6" s="419" t="str">
        <f t="shared" si="3"/>
        <v/>
      </c>
      <c r="AV6" s="419" t="str">
        <f t="shared" si="3"/>
        <v/>
      </c>
      <c r="AW6" s="419" t="str">
        <f t="shared" si="3"/>
        <v/>
      </c>
      <c r="AX6" s="419" t="str">
        <f t="shared" si="3"/>
        <v/>
      </c>
      <c r="AY6" s="420" t="str">
        <f t="shared" si="3"/>
        <v/>
      </c>
      <c r="AZ6" s="97"/>
    </row>
    <row r="7" spans="1:59" ht="15" customHeight="1">
      <c r="A7" s="364"/>
      <c r="B7" s="267"/>
      <c r="C7" s="368"/>
      <c r="D7" s="368"/>
      <c r="E7" s="368"/>
      <c r="F7" s="268"/>
      <c r="G7" s="267"/>
      <c r="H7" s="267"/>
      <c r="I7" s="368"/>
      <c r="J7" s="267"/>
      <c r="K7" s="368"/>
      <c r="L7" s="267"/>
      <c r="M7" s="269"/>
      <c r="N7" s="267"/>
      <c r="O7" s="267"/>
      <c r="P7" s="291"/>
      <c r="Q7" s="268"/>
      <c r="R7" s="271"/>
      <c r="S7" s="271"/>
      <c r="T7" s="271"/>
      <c r="U7" s="271"/>
      <c r="V7" s="271"/>
      <c r="W7" s="271"/>
      <c r="X7" s="271"/>
      <c r="Y7" s="271"/>
      <c r="Z7" s="271"/>
      <c r="AA7" s="292" t="str">
        <f t="shared" si="0"/>
        <v/>
      </c>
      <c r="AB7" s="292" t="str">
        <f t="shared" si="1"/>
        <v/>
      </c>
      <c r="AC7" s="292"/>
      <c r="AD7" s="421"/>
      <c r="AE7" s="422" t="str">
        <f t="shared" si="2"/>
        <v/>
      </c>
      <c r="AF7" s="274" t="str">
        <f t="shared" si="2"/>
        <v/>
      </c>
      <c r="AG7" s="274" t="str">
        <f t="shared" si="2"/>
        <v/>
      </c>
      <c r="AH7" s="274" t="str">
        <f t="shared" si="2"/>
        <v/>
      </c>
      <c r="AI7" s="274" t="str">
        <f t="shared" si="2"/>
        <v/>
      </c>
      <c r="AJ7" s="274" t="str">
        <f t="shared" si="2"/>
        <v/>
      </c>
      <c r="AK7" s="274" t="str">
        <f t="shared" si="2"/>
        <v/>
      </c>
      <c r="AL7" s="274" t="str">
        <f t="shared" si="2"/>
        <v/>
      </c>
      <c r="AM7" s="274" t="str">
        <f t="shared" si="2"/>
        <v/>
      </c>
      <c r="AN7" s="274" t="str">
        <f t="shared" si="2"/>
        <v/>
      </c>
      <c r="AO7" s="423"/>
      <c r="AP7" s="424" t="str">
        <f t="shared" ref="AP7:AP36" si="4">IF(OR($F7="N/A",$F7=""),"",IF(OR(Q7="OK",AND(Q7&lt;=$M7,Q7&gt;=$L7,Q7&lt;&gt;"")),"OK",IF(Q7="","","NG")))</f>
        <v/>
      </c>
      <c r="AQ7" s="424" t="str">
        <f t="shared" ref="AQ7:AQ36" si="5">IF(OR($F7="N/A",$F7=""),"",IF(OR(R7="OK",AND(R7&lt;=$M7,R7&gt;=$L7,R7&lt;&gt;"")),"OK",IF(R7="","","NG")))</f>
        <v/>
      </c>
      <c r="AR7" s="424" t="str">
        <f t="shared" ref="AR7:AR36" si="6">IF(OR($F7="N/A",$F7=""),"",IF(OR(S7="OK",AND(S7&lt;=$M7,S7&gt;=$L7,S7&lt;&gt;"")),"OK",IF(S7="","","NG")))</f>
        <v/>
      </c>
      <c r="AS7" s="424" t="str">
        <f t="shared" ref="AS7:AS36" si="7">IF(OR($F7="N/A",$F7=""),"",IF(OR(T7="OK",AND(T7&lt;=$M7,T7&gt;=$L7,T7&lt;&gt;"")),"OK",IF(T7="","","NG")))</f>
        <v/>
      </c>
      <c r="AT7" s="424" t="str">
        <f t="shared" ref="AT7:AT36" si="8">IF(OR($F7="N/A",$F7=""),"",IF(OR(U7="OK",AND(U7&lt;=$M7,U7&gt;=$L7,U7&lt;&gt;"")),"OK",IF(U7="","","NG")))</f>
        <v/>
      </c>
      <c r="AU7" s="424" t="str">
        <f t="shared" ref="AU7:AU36" si="9">IF(OR($F7="N/A",$F7=""),"",IF(OR(V7="OK",AND(V7&lt;=$M7,V7&gt;=$L7,V7&lt;&gt;"")),"OK",IF(V7="","","NG")))</f>
        <v/>
      </c>
      <c r="AV7" s="424" t="str">
        <f t="shared" ref="AV7:AV36" si="10">IF(OR($F7="N/A",$F7=""),"",IF(OR(W7="OK",AND(W7&lt;=$M7,W7&gt;=$L7,W7&lt;&gt;"")),"OK",IF(W7="","","NG")))</f>
        <v/>
      </c>
      <c r="AW7" s="424" t="str">
        <f t="shared" ref="AW7:AW36" si="11">IF(OR($F7="N/A",$F7=""),"",IF(OR(X7="OK",AND(X7&lt;=$M7,X7&gt;=$L7,X7&lt;&gt;"")),"OK",IF(X7="","","NG")))</f>
        <v/>
      </c>
      <c r="AX7" s="424" t="str">
        <f t="shared" ref="AX7:AX36" si="12">IF(OR($F7="N/A",$F7=""),"",IF(OR(Y7="OK",AND(Y7&lt;=$M7,Y7&gt;=$L7,Y7&lt;&gt;"")),"OK",IF(Y7="","","NG")))</f>
        <v/>
      </c>
      <c r="AY7" s="425" t="str">
        <f t="shared" ref="AY7:AY36" si="13">IF(OR($F7="N/A",$F7=""),"",IF(OR(Z7="OK",AND(Z7&lt;=$M7,Z7&gt;=$L7,Z7&lt;&gt;"")),"OK",IF(Z7="","","NG")))</f>
        <v/>
      </c>
      <c r="AZ7" s="97"/>
    </row>
    <row r="8" spans="1:59" ht="15" customHeight="1">
      <c r="A8" s="370"/>
      <c r="B8" s="376"/>
      <c r="C8" s="377"/>
      <c r="D8" s="377"/>
      <c r="E8" s="377"/>
      <c r="F8" s="375"/>
      <c r="G8" s="376"/>
      <c r="H8" s="376"/>
      <c r="I8" s="377"/>
      <c r="J8" s="376"/>
      <c r="K8" s="377"/>
      <c r="L8" s="376"/>
      <c r="M8" s="378"/>
      <c r="N8" s="376"/>
      <c r="O8" s="376"/>
      <c r="P8" s="426"/>
      <c r="Q8" s="375"/>
      <c r="R8" s="380"/>
      <c r="S8" s="380"/>
      <c r="T8" s="380"/>
      <c r="U8" s="380"/>
      <c r="V8" s="380"/>
      <c r="W8" s="380"/>
      <c r="X8" s="380"/>
      <c r="Y8" s="380"/>
      <c r="Z8" s="380"/>
      <c r="AA8" s="427" t="str">
        <f t="shared" si="0"/>
        <v/>
      </c>
      <c r="AB8" s="427" t="str">
        <f t="shared" si="1"/>
        <v/>
      </c>
      <c r="AC8" s="427"/>
      <c r="AD8" s="416"/>
      <c r="AE8" s="428" t="str">
        <f t="shared" si="2"/>
        <v/>
      </c>
      <c r="AF8" s="383" t="str">
        <f t="shared" si="2"/>
        <v/>
      </c>
      <c r="AG8" s="383" t="str">
        <f t="shared" si="2"/>
        <v/>
      </c>
      <c r="AH8" s="383" t="str">
        <f t="shared" si="2"/>
        <v/>
      </c>
      <c r="AI8" s="383" t="str">
        <f t="shared" si="2"/>
        <v/>
      </c>
      <c r="AJ8" s="383" t="str">
        <f t="shared" si="2"/>
        <v/>
      </c>
      <c r="AK8" s="383" t="str">
        <f t="shared" si="2"/>
        <v/>
      </c>
      <c r="AL8" s="383" t="str">
        <f t="shared" si="2"/>
        <v/>
      </c>
      <c r="AM8" s="383" t="str">
        <f t="shared" si="2"/>
        <v/>
      </c>
      <c r="AN8" s="383" t="str">
        <f t="shared" si="2"/>
        <v/>
      </c>
      <c r="AO8" s="418"/>
      <c r="AP8" s="419" t="str">
        <f t="shared" si="4"/>
        <v/>
      </c>
      <c r="AQ8" s="419" t="str">
        <f t="shared" si="5"/>
        <v/>
      </c>
      <c r="AR8" s="419" t="str">
        <f t="shared" si="6"/>
        <v/>
      </c>
      <c r="AS8" s="419" t="str">
        <f t="shared" si="7"/>
        <v/>
      </c>
      <c r="AT8" s="419" t="str">
        <f t="shared" si="8"/>
        <v/>
      </c>
      <c r="AU8" s="419" t="str">
        <f t="shared" si="9"/>
        <v/>
      </c>
      <c r="AV8" s="419" t="str">
        <f t="shared" si="10"/>
        <v/>
      </c>
      <c r="AW8" s="419" t="str">
        <f t="shared" si="11"/>
        <v/>
      </c>
      <c r="AX8" s="419" t="str">
        <f t="shared" si="12"/>
        <v/>
      </c>
      <c r="AY8" s="420" t="str">
        <f t="shared" si="13"/>
        <v/>
      </c>
      <c r="AZ8" s="97"/>
    </row>
    <row r="9" spans="1:59" ht="15" customHeight="1">
      <c r="A9" s="364"/>
      <c r="B9" s="267"/>
      <c r="C9" s="368"/>
      <c r="D9" s="368"/>
      <c r="E9" s="368"/>
      <c r="F9" s="268"/>
      <c r="G9" s="267"/>
      <c r="H9" s="267"/>
      <c r="I9" s="368"/>
      <c r="J9" s="267"/>
      <c r="K9" s="368"/>
      <c r="L9" s="267"/>
      <c r="M9" s="269"/>
      <c r="N9" s="267"/>
      <c r="O9" s="267"/>
      <c r="P9" s="291"/>
      <c r="Q9" s="268"/>
      <c r="R9" s="271"/>
      <c r="S9" s="271"/>
      <c r="T9" s="271"/>
      <c r="U9" s="271"/>
      <c r="V9" s="271"/>
      <c r="W9" s="271"/>
      <c r="X9" s="271"/>
      <c r="Y9" s="271"/>
      <c r="Z9" s="271"/>
      <c r="AA9" s="292" t="str">
        <f t="shared" si="0"/>
        <v/>
      </c>
      <c r="AB9" s="292" t="str">
        <f t="shared" si="1"/>
        <v/>
      </c>
      <c r="AC9" s="292"/>
      <c r="AD9" s="421"/>
      <c r="AE9" s="422" t="str">
        <f t="shared" si="2"/>
        <v/>
      </c>
      <c r="AF9" s="274" t="str">
        <f t="shared" si="2"/>
        <v/>
      </c>
      <c r="AG9" s="274" t="str">
        <f t="shared" si="2"/>
        <v/>
      </c>
      <c r="AH9" s="274" t="str">
        <f t="shared" si="2"/>
        <v/>
      </c>
      <c r="AI9" s="274" t="str">
        <f t="shared" si="2"/>
        <v/>
      </c>
      <c r="AJ9" s="274" t="str">
        <f t="shared" si="2"/>
        <v/>
      </c>
      <c r="AK9" s="274" t="str">
        <f t="shared" si="2"/>
        <v/>
      </c>
      <c r="AL9" s="274" t="str">
        <f t="shared" si="2"/>
        <v/>
      </c>
      <c r="AM9" s="274" t="str">
        <f t="shared" si="2"/>
        <v/>
      </c>
      <c r="AN9" s="274" t="str">
        <f t="shared" si="2"/>
        <v/>
      </c>
      <c r="AO9" s="423"/>
      <c r="AP9" s="424" t="str">
        <f t="shared" si="4"/>
        <v/>
      </c>
      <c r="AQ9" s="424" t="str">
        <f t="shared" si="5"/>
        <v/>
      </c>
      <c r="AR9" s="424" t="str">
        <f t="shared" si="6"/>
        <v/>
      </c>
      <c r="AS9" s="424" t="str">
        <f t="shared" si="7"/>
        <v/>
      </c>
      <c r="AT9" s="424" t="str">
        <f t="shared" si="8"/>
        <v/>
      </c>
      <c r="AU9" s="424" t="str">
        <f t="shared" si="9"/>
        <v/>
      </c>
      <c r="AV9" s="424" t="str">
        <f t="shared" si="10"/>
        <v/>
      </c>
      <c r="AW9" s="424" t="str">
        <f t="shared" si="11"/>
        <v/>
      </c>
      <c r="AX9" s="424" t="str">
        <f t="shared" si="12"/>
        <v/>
      </c>
      <c r="AY9" s="425" t="str">
        <f t="shared" si="13"/>
        <v/>
      </c>
      <c r="AZ9" s="97"/>
    </row>
    <row r="10" spans="1:59" ht="15" customHeight="1">
      <c r="A10" s="370"/>
      <c r="B10" s="376"/>
      <c r="C10" s="377"/>
      <c r="D10" s="377"/>
      <c r="E10" s="377"/>
      <c r="F10" s="375"/>
      <c r="G10" s="376"/>
      <c r="H10" s="376"/>
      <c r="I10" s="377"/>
      <c r="J10" s="376"/>
      <c r="K10" s="377"/>
      <c r="L10" s="376"/>
      <c r="M10" s="378"/>
      <c r="N10" s="376"/>
      <c r="O10" s="376"/>
      <c r="P10" s="426"/>
      <c r="Q10" s="375"/>
      <c r="R10" s="380"/>
      <c r="S10" s="380"/>
      <c r="T10" s="380"/>
      <c r="U10" s="380"/>
      <c r="V10" s="380"/>
      <c r="W10" s="380"/>
      <c r="X10" s="380"/>
      <c r="Y10" s="380"/>
      <c r="Z10" s="380"/>
      <c r="AA10" s="427" t="str">
        <f t="shared" si="0"/>
        <v/>
      </c>
      <c r="AB10" s="427" t="str">
        <f t="shared" si="1"/>
        <v/>
      </c>
      <c r="AC10" s="427"/>
      <c r="AD10" s="416"/>
      <c r="AE10" s="428" t="str">
        <f t="shared" si="2"/>
        <v/>
      </c>
      <c r="AF10" s="383" t="str">
        <f t="shared" si="2"/>
        <v/>
      </c>
      <c r="AG10" s="383" t="str">
        <f t="shared" si="2"/>
        <v/>
      </c>
      <c r="AH10" s="383" t="str">
        <f t="shared" si="2"/>
        <v/>
      </c>
      <c r="AI10" s="383" t="str">
        <f t="shared" si="2"/>
        <v/>
      </c>
      <c r="AJ10" s="383" t="str">
        <f t="shared" si="2"/>
        <v/>
      </c>
      <c r="AK10" s="383" t="str">
        <f t="shared" si="2"/>
        <v/>
      </c>
      <c r="AL10" s="383" t="str">
        <f t="shared" si="2"/>
        <v/>
      </c>
      <c r="AM10" s="383" t="str">
        <f t="shared" si="2"/>
        <v/>
      </c>
      <c r="AN10" s="383" t="str">
        <f t="shared" si="2"/>
        <v/>
      </c>
      <c r="AO10" s="418"/>
      <c r="AP10" s="419" t="str">
        <f t="shared" si="4"/>
        <v/>
      </c>
      <c r="AQ10" s="419" t="str">
        <f t="shared" si="5"/>
        <v/>
      </c>
      <c r="AR10" s="419" t="str">
        <f t="shared" si="6"/>
        <v/>
      </c>
      <c r="AS10" s="419" t="str">
        <f t="shared" si="7"/>
        <v/>
      </c>
      <c r="AT10" s="419" t="str">
        <f t="shared" si="8"/>
        <v/>
      </c>
      <c r="AU10" s="419" t="str">
        <f t="shared" si="9"/>
        <v/>
      </c>
      <c r="AV10" s="419" t="str">
        <f t="shared" si="10"/>
        <v/>
      </c>
      <c r="AW10" s="419" t="str">
        <f t="shared" si="11"/>
        <v/>
      </c>
      <c r="AX10" s="419" t="str">
        <f t="shared" si="12"/>
        <v/>
      </c>
      <c r="AY10" s="420" t="str">
        <f t="shared" si="13"/>
        <v/>
      </c>
      <c r="AZ10" s="97"/>
    </row>
    <row r="11" spans="1:59" ht="15" customHeight="1">
      <c r="A11" s="364"/>
      <c r="B11" s="267"/>
      <c r="C11" s="368"/>
      <c r="D11" s="368"/>
      <c r="E11" s="368"/>
      <c r="F11" s="268"/>
      <c r="G11" s="267"/>
      <c r="H11" s="267"/>
      <c r="I11" s="368"/>
      <c r="J11" s="267"/>
      <c r="K11" s="368"/>
      <c r="L11" s="267"/>
      <c r="M11" s="269"/>
      <c r="N11" s="267"/>
      <c r="O11" s="294"/>
      <c r="P11" s="291"/>
      <c r="Q11" s="268"/>
      <c r="R11" s="271"/>
      <c r="S11" s="271"/>
      <c r="T11" s="271"/>
      <c r="U11" s="271"/>
      <c r="V11" s="271"/>
      <c r="W11" s="271"/>
      <c r="X11" s="271"/>
      <c r="Y11" s="271"/>
      <c r="Z11" s="271"/>
      <c r="AA11" s="292" t="str">
        <f t="shared" si="0"/>
        <v/>
      </c>
      <c r="AB11" s="292" t="str">
        <f t="shared" si="1"/>
        <v/>
      </c>
      <c r="AC11" s="292"/>
      <c r="AD11" s="421"/>
      <c r="AE11" s="422" t="str">
        <f t="shared" si="2"/>
        <v/>
      </c>
      <c r="AF11" s="274" t="str">
        <f t="shared" si="2"/>
        <v/>
      </c>
      <c r="AG11" s="274" t="str">
        <f t="shared" si="2"/>
        <v/>
      </c>
      <c r="AH11" s="274" t="str">
        <f t="shared" si="2"/>
        <v/>
      </c>
      <c r="AI11" s="274" t="str">
        <f t="shared" si="2"/>
        <v/>
      </c>
      <c r="AJ11" s="274" t="str">
        <f t="shared" si="2"/>
        <v/>
      </c>
      <c r="AK11" s="274" t="str">
        <f t="shared" si="2"/>
        <v/>
      </c>
      <c r="AL11" s="274" t="str">
        <f t="shared" si="2"/>
        <v/>
      </c>
      <c r="AM11" s="274" t="str">
        <f t="shared" si="2"/>
        <v/>
      </c>
      <c r="AN11" s="274" t="str">
        <f t="shared" si="2"/>
        <v/>
      </c>
      <c r="AO11" s="423"/>
      <c r="AP11" s="424" t="str">
        <f t="shared" si="4"/>
        <v/>
      </c>
      <c r="AQ11" s="424" t="str">
        <f t="shared" si="5"/>
        <v/>
      </c>
      <c r="AR11" s="424" t="str">
        <f t="shared" si="6"/>
        <v/>
      </c>
      <c r="AS11" s="424" t="str">
        <f t="shared" si="7"/>
        <v/>
      </c>
      <c r="AT11" s="424" t="str">
        <f t="shared" si="8"/>
        <v/>
      </c>
      <c r="AU11" s="424" t="str">
        <f t="shared" si="9"/>
        <v/>
      </c>
      <c r="AV11" s="424" t="str">
        <f t="shared" si="10"/>
        <v/>
      </c>
      <c r="AW11" s="424" t="str">
        <f t="shared" si="11"/>
        <v/>
      </c>
      <c r="AX11" s="424" t="str">
        <f t="shared" si="12"/>
        <v/>
      </c>
      <c r="AY11" s="425" t="str">
        <f t="shared" si="13"/>
        <v/>
      </c>
      <c r="AZ11" s="97"/>
    </row>
    <row r="12" spans="1:59" ht="15" customHeight="1">
      <c r="A12" s="370"/>
      <c r="B12" s="376"/>
      <c r="C12" s="377"/>
      <c r="D12" s="377"/>
      <c r="E12" s="377"/>
      <c r="F12" s="375"/>
      <c r="G12" s="376"/>
      <c r="H12" s="376"/>
      <c r="I12" s="377"/>
      <c r="J12" s="376"/>
      <c r="K12" s="377"/>
      <c r="L12" s="376"/>
      <c r="M12" s="378"/>
      <c r="N12" s="376"/>
      <c r="O12" s="429"/>
      <c r="P12" s="426"/>
      <c r="Q12" s="375"/>
      <c r="R12" s="380"/>
      <c r="S12" s="380"/>
      <c r="T12" s="380"/>
      <c r="U12" s="380"/>
      <c r="V12" s="380"/>
      <c r="W12" s="380"/>
      <c r="X12" s="380"/>
      <c r="Y12" s="380"/>
      <c r="Z12" s="380"/>
      <c r="AA12" s="427" t="str">
        <f t="shared" si="0"/>
        <v/>
      </c>
      <c r="AB12" s="427" t="str">
        <f t="shared" si="1"/>
        <v/>
      </c>
      <c r="AC12" s="427"/>
      <c r="AD12" s="416"/>
      <c r="AE12" s="428" t="str">
        <f t="shared" si="2"/>
        <v/>
      </c>
      <c r="AF12" s="383" t="str">
        <f t="shared" si="2"/>
        <v/>
      </c>
      <c r="AG12" s="383" t="str">
        <f t="shared" si="2"/>
        <v/>
      </c>
      <c r="AH12" s="383" t="str">
        <f t="shared" si="2"/>
        <v/>
      </c>
      <c r="AI12" s="383" t="str">
        <f t="shared" si="2"/>
        <v/>
      </c>
      <c r="AJ12" s="383" t="str">
        <f t="shared" si="2"/>
        <v/>
      </c>
      <c r="AK12" s="383" t="str">
        <f t="shared" si="2"/>
        <v/>
      </c>
      <c r="AL12" s="383" t="str">
        <f t="shared" si="2"/>
        <v/>
      </c>
      <c r="AM12" s="383" t="str">
        <f t="shared" si="2"/>
        <v/>
      </c>
      <c r="AN12" s="383" t="str">
        <f t="shared" si="2"/>
        <v/>
      </c>
      <c r="AO12" s="418"/>
      <c r="AP12" s="419" t="str">
        <f t="shared" si="4"/>
        <v/>
      </c>
      <c r="AQ12" s="419" t="str">
        <f t="shared" si="5"/>
        <v/>
      </c>
      <c r="AR12" s="419" t="str">
        <f t="shared" si="6"/>
        <v/>
      </c>
      <c r="AS12" s="419" t="str">
        <f t="shared" si="7"/>
        <v/>
      </c>
      <c r="AT12" s="419" t="str">
        <f t="shared" si="8"/>
        <v/>
      </c>
      <c r="AU12" s="419" t="str">
        <f t="shared" si="9"/>
        <v/>
      </c>
      <c r="AV12" s="419" t="str">
        <f t="shared" si="10"/>
        <v/>
      </c>
      <c r="AW12" s="419" t="str">
        <f t="shared" si="11"/>
        <v/>
      </c>
      <c r="AX12" s="419" t="str">
        <f t="shared" si="12"/>
        <v/>
      </c>
      <c r="AY12" s="420" t="str">
        <f t="shared" si="13"/>
        <v/>
      </c>
      <c r="AZ12" s="97"/>
    </row>
    <row r="13" spans="1:59" ht="15" customHeight="1">
      <c r="A13" s="364"/>
      <c r="B13" s="267"/>
      <c r="C13" s="368"/>
      <c r="D13" s="368"/>
      <c r="E13" s="368"/>
      <c r="F13" s="268"/>
      <c r="G13" s="267"/>
      <c r="H13" s="267"/>
      <c r="I13" s="368"/>
      <c r="J13" s="267"/>
      <c r="K13" s="368"/>
      <c r="L13" s="267"/>
      <c r="M13" s="269"/>
      <c r="N13" s="267"/>
      <c r="O13" s="294"/>
      <c r="P13" s="291"/>
      <c r="Q13" s="268"/>
      <c r="R13" s="271"/>
      <c r="S13" s="271"/>
      <c r="T13" s="271"/>
      <c r="U13" s="271"/>
      <c r="V13" s="271"/>
      <c r="W13" s="271"/>
      <c r="X13" s="271"/>
      <c r="Y13" s="271"/>
      <c r="Z13" s="271"/>
      <c r="AA13" s="292" t="str">
        <f t="shared" si="0"/>
        <v/>
      </c>
      <c r="AB13" s="292" t="str">
        <f t="shared" si="1"/>
        <v/>
      </c>
      <c r="AC13" s="292"/>
      <c r="AD13" s="421"/>
      <c r="AE13" s="422" t="str">
        <f t="shared" si="2"/>
        <v/>
      </c>
      <c r="AF13" s="274" t="str">
        <f t="shared" si="2"/>
        <v/>
      </c>
      <c r="AG13" s="274" t="str">
        <f t="shared" si="2"/>
        <v/>
      </c>
      <c r="AH13" s="274" t="str">
        <f t="shared" si="2"/>
        <v/>
      </c>
      <c r="AI13" s="274" t="str">
        <f t="shared" si="2"/>
        <v/>
      </c>
      <c r="AJ13" s="274" t="str">
        <f t="shared" si="2"/>
        <v/>
      </c>
      <c r="AK13" s="274" t="str">
        <f t="shared" si="2"/>
        <v/>
      </c>
      <c r="AL13" s="274" t="str">
        <f t="shared" si="2"/>
        <v/>
      </c>
      <c r="AM13" s="274" t="str">
        <f t="shared" si="2"/>
        <v/>
      </c>
      <c r="AN13" s="274" t="str">
        <f t="shared" si="2"/>
        <v/>
      </c>
      <c r="AO13" s="423"/>
      <c r="AP13" s="424" t="str">
        <f t="shared" si="4"/>
        <v/>
      </c>
      <c r="AQ13" s="424" t="str">
        <f t="shared" si="5"/>
        <v/>
      </c>
      <c r="AR13" s="424" t="str">
        <f t="shared" si="6"/>
        <v/>
      </c>
      <c r="AS13" s="424" t="str">
        <f t="shared" si="7"/>
        <v/>
      </c>
      <c r="AT13" s="424" t="str">
        <f t="shared" si="8"/>
        <v/>
      </c>
      <c r="AU13" s="424" t="str">
        <f t="shared" si="9"/>
        <v/>
      </c>
      <c r="AV13" s="424" t="str">
        <f t="shared" si="10"/>
        <v/>
      </c>
      <c r="AW13" s="424" t="str">
        <f t="shared" si="11"/>
        <v/>
      </c>
      <c r="AX13" s="424" t="str">
        <f t="shared" si="12"/>
        <v/>
      </c>
      <c r="AY13" s="425" t="str">
        <f t="shared" si="13"/>
        <v/>
      </c>
      <c r="AZ13" s="97"/>
    </row>
    <row r="14" spans="1:59" ht="15" customHeight="1">
      <c r="A14" s="370"/>
      <c r="B14" s="376"/>
      <c r="C14" s="377"/>
      <c r="D14" s="377"/>
      <c r="E14" s="377"/>
      <c r="F14" s="375"/>
      <c r="G14" s="376"/>
      <c r="H14" s="376"/>
      <c r="I14" s="377"/>
      <c r="J14" s="376"/>
      <c r="K14" s="377"/>
      <c r="L14" s="376"/>
      <c r="M14" s="378"/>
      <c r="N14" s="376"/>
      <c r="O14" s="429"/>
      <c r="P14" s="426"/>
      <c r="Q14" s="375"/>
      <c r="R14" s="380"/>
      <c r="S14" s="380"/>
      <c r="T14" s="380"/>
      <c r="U14" s="380"/>
      <c r="V14" s="380"/>
      <c r="W14" s="380"/>
      <c r="X14" s="380"/>
      <c r="Y14" s="380"/>
      <c r="Z14" s="380"/>
      <c r="AA14" s="427" t="str">
        <f t="shared" si="0"/>
        <v/>
      </c>
      <c r="AB14" s="427" t="str">
        <f t="shared" si="1"/>
        <v/>
      </c>
      <c r="AC14" s="427"/>
      <c r="AD14" s="416"/>
      <c r="AE14" s="428" t="str">
        <f t="shared" si="2"/>
        <v/>
      </c>
      <c r="AF14" s="383" t="str">
        <f t="shared" si="2"/>
        <v/>
      </c>
      <c r="AG14" s="383" t="str">
        <f t="shared" si="2"/>
        <v/>
      </c>
      <c r="AH14" s="383" t="str">
        <f t="shared" si="2"/>
        <v/>
      </c>
      <c r="AI14" s="383" t="str">
        <f t="shared" si="2"/>
        <v/>
      </c>
      <c r="AJ14" s="383" t="str">
        <f t="shared" si="2"/>
        <v/>
      </c>
      <c r="AK14" s="383" t="str">
        <f t="shared" si="2"/>
        <v/>
      </c>
      <c r="AL14" s="383" t="str">
        <f t="shared" si="2"/>
        <v/>
      </c>
      <c r="AM14" s="383" t="str">
        <f t="shared" si="2"/>
        <v/>
      </c>
      <c r="AN14" s="383" t="str">
        <f t="shared" si="2"/>
        <v/>
      </c>
      <c r="AO14" s="418"/>
      <c r="AP14" s="419" t="str">
        <f t="shared" si="4"/>
        <v/>
      </c>
      <c r="AQ14" s="419" t="str">
        <f t="shared" si="5"/>
        <v/>
      </c>
      <c r="AR14" s="419" t="str">
        <f t="shared" si="6"/>
        <v/>
      </c>
      <c r="AS14" s="419" t="str">
        <f t="shared" si="7"/>
        <v/>
      </c>
      <c r="AT14" s="419" t="str">
        <f t="shared" si="8"/>
        <v/>
      </c>
      <c r="AU14" s="419" t="str">
        <f t="shared" si="9"/>
        <v/>
      </c>
      <c r="AV14" s="419" t="str">
        <f t="shared" si="10"/>
        <v/>
      </c>
      <c r="AW14" s="419" t="str">
        <f t="shared" si="11"/>
        <v/>
      </c>
      <c r="AX14" s="419" t="str">
        <f t="shared" si="12"/>
        <v/>
      </c>
      <c r="AY14" s="420" t="str">
        <f t="shared" si="13"/>
        <v/>
      </c>
      <c r="AZ14" s="97"/>
    </row>
    <row r="15" spans="1:59" ht="15" customHeight="1">
      <c r="A15" s="364"/>
      <c r="B15" s="267"/>
      <c r="C15" s="368"/>
      <c r="D15" s="368"/>
      <c r="E15" s="368"/>
      <c r="F15" s="268"/>
      <c r="G15" s="267"/>
      <c r="H15" s="267"/>
      <c r="I15" s="368"/>
      <c r="J15" s="267"/>
      <c r="K15" s="368"/>
      <c r="L15" s="267"/>
      <c r="M15" s="269"/>
      <c r="N15" s="267"/>
      <c r="O15" s="294"/>
      <c r="P15" s="291"/>
      <c r="Q15" s="268"/>
      <c r="R15" s="271"/>
      <c r="S15" s="271"/>
      <c r="T15" s="271"/>
      <c r="U15" s="271"/>
      <c r="V15" s="271"/>
      <c r="W15" s="271"/>
      <c r="X15" s="271"/>
      <c r="Y15" s="271"/>
      <c r="Z15" s="271"/>
      <c r="AA15" s="292" t="str">
        <f t="shared" si="0"/>
        <v/>
      </c>
      <c r="AB15" s="292" t="str">
        <f t="shared" si="1"/>
        <v/>
      </c>
      <c r="AC15" s="292"/>
      <c r="AD15" s="421"/>
      <c r="AE15" s="422" t="str">
        <f t="shared" si="2"/>
        <v/>
      </c>
      <c r="AF15" s="274" t="str">
        <f t="shared" si="2"/>
        <v/>
      </c>
      <c r="AG15" s="274" t="str">
        <f t="shared" si="2"/>
        <v/>
      </c>
      <c r="AH15" s="274" t="str">
        <f t="shared" si="2"/>
        <v/>
      </c>
      <c r="AI15" s="274" t="str">
        <f t="shared" si="2"/>
        <v/>
      </c>
      <c r="AJ15" s="274" t="str">
        <f t="shared" si="2"/>
        <v/>
      </c>
      <c r="AK15" s="274" t="str">
        <f t="shared" si="2"/>
        <v/>
      </c>
      <c r="AL15" s="274" t="str">
        <f t="shared" si="2"/>
        <v/>
      </c>
      <c r="AM15" s="274" t="str">
        <f t="shared" si="2"/>
        <v/>
      </c>
      <c r="AN15" s="274" t="str">
        <f t="shared" si="2"/>
        <v/>
      </c>
      <c r="AO15" s="423"/>
      <c r="AP15" s="424" t="str">
        <f t="shared" si="4"/>
        <v/>
      </c>
      <c r="AQ15" s="424" t="str">
        <f t="shared" si="5"/>
        <v/>
      </c>
      <c r="AR15" s="424" t="str">
        <f t="shared" si="6"/>
        <v/>
      </c>
      <c r="AS15" s="424" t="str">
        <f t="shared" si="7"/>
        <v/>
      </c>
      <c r="AT15" s="424" t="str">
        <f t="shared" si="8"/>
        <v/>
      </c>
      <c r="AU15" s="424" t="str">
        <f t="shared" si="9"/>
        <v/>
      </c>
      <c r="AV15" s="424" t="str">
        <f t="shared" si="10"/>
        <v/>
      </c>
      <c r="AW15" s="424" t="str">
        <f t="shared" si="11"/>
        <v/>
      </c>
      <c r="AX15" s="424" t="str">
        <f t="shared" si="12"/>
        <v/>
      </c>
      <c r="AY15" s="425" t="str">
        <f t="shared" si="13"/>
        <v/>
      </c>
      <c r="AZ15" s="97"/>
    </row>
    <row r="16" spans="1:59" ht="15" customHeight="1">
      <c r="A16" s="370"/>
      <c r="B16" s="376"/>
      <c r="C16" s="377"/>
      <c r="D16" s="377"/>
      <c r="E16" s="377"/>
      <c r="F16" s="375"/>
      <c r="G16" s="376"/>
      <c r="H16" s="376"/>
      <c r="I16" s="377"/>
      <c r="J16" s="376"/>
      <c r="K16" s="377"/>
      <c r="L16" s="376"/>
      <c r="M16" s="378"/>
      <c r="N16" s="376"/>
      <c r="O16" s="429"/>
      <c r="P16" s="426"/>
      <c r="Q16" s="375"/>
      <c r="R16" s="380"/>
      <c r="S16" s="380"/>
      <c r="T16" s="380"/>
      <c r="U16" s="380"/>
      <c r="V16" s="380"/>
      <c r="W16" s="380"/>
      <c r="X16" s="380"/>
      <c r="Y16" s="380"/>
      <c r="Z16" s="380"/>
      <c r="AA16" s="427" t="str">
        <f t="shared" si="0"/>
        <v/>
      </c>
      <c r="AB16" s="427" t="str">
        <f t="shared" si="1"/>
        <v/>
      </c>
      <c r="AC16" s="427"/>
      <c r="AD16" s="416"/>
      <c r="AE16" s="428" t="str">
        <f t="shared" si="2"/>
        <v/>
      </c>
      <c r="AF16" s="383" t="str">
        <f t="shared" si="2"/>
        <v/>
      </c>
      <c r="AG16" s="383" t="str">
        <f t="shared" si="2"/>
        <v/>
      </c>
      <c r="AH16" s="383" t="str">
        <f t="shared" si="2"/>
        <v/>
      </c>
      <c r="AI16" s="383" t="str">
        <f t="shared" si="2"/>
        <v/>
      </c>
      <c r="AJ16" s="383" t="str">
        <f t="shared" si="2"/>
        <v/>
      </c>
      <c r="AK16" s="383" t="str">
        <f t="shared" si="2"/>
        <v/>
      </c>
      <c r="AL16" s="383" t="str">
        <f t="shared" si="2"/>
        <v/>
      </c>
      <c r="AM16" s="383" t="str">
        <f t="shared" si="2"/>
        <v/>
      </c>
      <c r="AN16" s="383" t="str">
        <f t="shared" si="2"/>
        <v/>
      </c>
      <c r="AO16" s="418"/>
      <c r="AP16" s="419" t="str">
        <f t="shared" si="4"/>
        <v/>
      </c>
      <c r="AQ16" s="419" t="str">
        <f t="shared" si="5"/>
        <v/>
      </c>
      <c r="AR16" s="419" t="str">
        <f t="shared" si="6"/>
        <v/>
      </c>
      <c r="AS16" s="419" t="str">
        <f t="shared" si="7"/>
        <v/>
      </c>
      <c r="AT16" s="419" t="str">
        <f t="shared" si="8"/>
        <v/>
      </c>
      <c r="AU16" s="419" t="str">
        <f t="shared" si="9"/>
        <v/>
      </c>
      <c r="AV16" s="419" t="str">
        <f t="shared" si="10"/>
        <v/>
      </c>
      <c r="AW16" s="419" t="str">
        <f t="shared" si="11"/>
        <v/>
      </c>
      <c r="AX16" s="419" t="str">
        <f t="shared" si="12"/>
        <v/>
      </c>
      <c r="AY16" s="420" t="str">
        <f t="shared" si="13"/>
        <v/>
      </c>
      <c r="AZ16" s="97"/>
    </row>
    <row r="17" spans="1:52" ht="15" customHeight="1">
      <c r="A17" s="364"/>
      <c r="B17" s="267"/>
      <c r="C17" s="368"/>
      <c r="D17" s="368"/>
      <c r="E17" s="368"/>
      <c r="F17" s="268"/>
      <c r="G17" s="267"/>
      <c r="H17" s="267"/>
      <c r="I17" s="368"/>
      <c r="J17" s="267"/>
      <c r="K17" s="368"/>
      <c r="L17" s="267"/>
      <c r="M17" s="269"/>
      <c r="N17" s="267"/>
      <c r="O17" s="294"/>
      <c r="P17" s="291"/>
      <c r="Q17" s="268"/>
      <c r="R17" s="271"/>
      <c r="S17" s="271"/>
      <c r="T17" s="271"/>
      <c r="U17" s="271"/>
      <c r="V17" s="271"/>
      <c r="W17" s="271"/>
      <c r="X17" s="271"/>
      <c r="Y17" s="271"/>
      <c r="Z17" s="271"/>
      <c r="AA17" s="292" t="str">
        <f t="shared" si="0"/>
        <v/>
      </c>
      <c r="AB17" s="292" t="str">
        <f t="shared" si="1"/>
        <v/>
      </c>
      <c r="AC17" s="292"/>
      <c r="AD17" s="421"/>
      <c r="AE17" s="422" t="str">
        <f t="shared" si="2"/>
        <v/>
      </c>
      <c r="AF17" s="274" t="str">
        <f t="shared" si="2"/>
        <v/>
      </c>
      <c r="AG17" s="274" t="str">
        <f t="shared" si="2"/>
        <v/>
      </c>
      <c r="AH17" s="274" t="str">
        <f t="shared" si="2"/>
        <v/>
      </c>
      <c r="AI17" s="274" t="str">
        <f t="shared" si="2"/>
        <v/>
      </c>
      <c r="AJ17" s="274" t="str">
        <f t="shared" si="2"/>
        <v/>
      </c>
      <c r="AK17" s="274" t="str">
        <f t="shared" si="2"/>
        <v/>
      </c>
      <c r="AL17" s="274" t="str">
        <f t="shared" si="2"/>
        <v/>
      </c>
      <c r="AM17" s="274" t="str">
        <f t="shared" si="2"/>
        <v/>
      </c>
      <c r="AN17" s="274" t="str">
        <f t="shared" si="2"/>
        <v/>
      </c>
      <c r="AO17" s="423"/>
      <c r="AP17" s="424" t="str">
        <f t="shared" si="4"/>
        <v/>
      </c>
      <c r="AQ17" s="424" t="str">
        <f t="shared" si="5"/>
        <v/>
      </c>
      <c r="AR17" s="424" t="str">
        <f t="shared" si="6"/>
        <v/>
      </c>
      <c r="AS17" s="424" t="str">
        <f t="shared" si="7"/>
        <v/>
      </c>
      <c r="AT17" s="424" t="str">
        <f t="shared" si="8"/>
        <v/>
      </c>
      <c r="AU17" s="424" t="str">
        <f t="shared" si="9"/>
        <v/>
      </c>
      <c r="AV17" s="424" t="str">
        <f t="shared" si="10"/>
        <v/>
      </c>
      <c r="AW17" s="424" t="str">
        <f t="shared" si="11"/>
        <v/>
      </c>
      <c r="AX17" s="424" t="str">
        <f t="shared" si="12"/>
        <v/>
      </c>
      <c r="AY17" s="425" t="str">
        <f t="shared" si="13"/>
        <v/>
      </c>
      <c r="AZ17" s="97"/>
    </row>
    <row r="18" spans="1:52" ht="15" customHeight="1">
      <c r="A18" s="370"/>
      <c r="B18" s="376"/>
      <c r="C18" s="377"/>
      <c r="D18" s="377"/>
      <c r="E18" s="377"/>
      <c r="F18" s="375"/>
      <c r="G18" s="376"/>
      <c r="H18" s="376"/>
      <c r="I18" s="377"/>
      <c r="J18" s="376"/>
      <c r="K18" s="377"/>
      <c r="L18" s="376"/>
      <c r="M18" s="378"/>
      <c r="N18" s="376"/>
      <c r="O18" s="429"/>
      <c r="P18" s="426"/>
      <c r="Q18" s="375"/>
      <c r="R18" s="380"/>
      <c r="S18" s="380"/>
      <c r="T18" s="380"/>
      <c r="U18" s="380"/>
      <c r="V18" s="380"/>
      <c r="W18" s="380"/>
      <c r="X18" s="380"/>
      <c r="Y18" s="380"/>
      <c r="Z18" s="380"/>
      <c r="AA18" s="427" t="str">
        <f t="shared" si="0"/>
        <v/>
      </c>
      <c r="AB18" s="427" t="str">
        <f t="shared" si="1"/>
        <v/>
      </c>
      <c r="AC18" s="427"/>
      <c r="AD18" s="416"/>
      <c r="AE18" s="428" t="str">
        <f t="shared" si="2"/>
        <v/>
      </c>
      <c r="AF18" s="383" t="str">
        <f t="shared" si="2"/>
        <v/>
      </c>
      <c r="AG18" s="383" t="str">
        <f t="shared" si="2"/>
        <v/>
      </c>
      <c r="AH18" s="383" t="str">
        <f t="shared" si="2"/>
        <v/>
      </c>
      <c r="AI18" s="383" t="str">
        <f t="shared" si="2"/>
        <v/>
      </c>
      <c r="AJ18" s="383" t="str">
        <f t="shared" si="2"/>
        <v/>
      </c>
      <c r="AK18" s="383" t="str">
        <f t="shared" si="2"/>
        <v/>
      </c>
      <c r="AL18" s="383" t="str">
        <f t="shared" si="2"/>
        <v/>
      </c>
      <c r="AM18" s="383" t="str">
        <f t="shared" si="2"/>
        <v/>
      </c>
      <c r="AN18" s="383" t="str">
        <f t="shared" si="2"/>
        <v/>
      </c>
      <c r="AO18" s="418"/>
      <c r="AP18" s="419" t="str">
        <f t="shared" si="4"/>
        <v/>
      </c>
      <c r="AQ18" s="419" t="str">
        <f t="shared" si="5"/>
        <v/>
      </c>
      <c r="AR18" s="419" t="str">
        <f t="shared" si="6"/>
        <v/>
      </c>
      <c r="AS18" s="419" t="str">
        <f t="shared" si="7"/>
        <v/>
      </c>
      <c r="AT18" s="419" t="str">
        <f t="shared" si="8"/>
        <v/>
      </c>
      <c r="AU18" s="419" t="str">
        <f t="shared" si="9"/>
        <v/>
      </c>
      <c r="AV18" s="419" t="str">
        <f t="shared" si="10"/>
        <v/>
      </c>
      <c r="AW18" s="419" t="str">
        <f t="shared" si="11"/>
        <v/>
      </c>
      <c r="AX18" s="419" t="str">
        <f t="shared" si="12"/>
        <v/>
      </c>
      <c r="AY18" s="420" t="str">
        <f t="shared" si="13"/>
        <v/>
      </c>
      <c r="AZ18" s="97"/>
    </row>
    <row r="19" spans="1:52" ht="15" customHeight="1">
      <c r="A19" s="364"/>
      <c r="B19" s="267"/>
      <c r="C19" s="368"/>
      <c r="D19" s="368"/>
      <c r="E19" s="368"/>
      <c r="F19" s="268"/>
      <c r="G19" s="267"/>
      <c r="H19" s="267"/>
      <c r="I19" s="368"/>
      <c r="J19" s="267"/>
      <c r="K19" s="368"/>
      <c r="L19" s="267"/>
      <c r="M19" s="269"/>
      <c r="N19" s="267"/>
      <c r="O19" s="294"/>
      <c r="P19" s="291"/>
      <c r="Q19" s="268"/>
      <c r="R19" s="271"/>
      <c r="S19" s="271"/>
      <c r="T19" s="271"/>
      <c r="U19" s="271"/>
      <c r="V19" s="271"/>
      <c r="W19" s="271"/>
      <c r="X19" s="271"/>
      <c r="Y19" s="271"/>
      <c r="Z19" s="271"/>
      <c r="AA19" s="292" t="str">
        <f t="shared" si="0"/>
        <v/>
      </c>
      <c r="AB19" s="292" t="str">
        <f t="shared" si="1"/>
        <v/>
      </c>
      <c r="AC19" s="292"/>
      <c r="AD19" s="421"/>
      <c r="AE19" s="422" t="str">
        <f t="shared" si="2"/>
        <v/>
      </c>
      <c r="AF19" s="274" t="str">
        <f t="shared" si="2"/>
        <v/>
      </c>
      <c r="AG19" s="274" t="str">
        <f t="shared" si="2"/>
        <v/>
      </c>
      <c r="AH19" s="274" t="str">
        <f t="shared" si="2"/>
        <v/>
      </c>
      <c r="AI19" s="274" t="str">
        <f t="shared" si="2"/>
        <v/>
      </c>
      <c r="AJ19" s="274" t="str">
        <f t="shared" si="2"/>
        <v/>
      </c>
      <c r="AK19" s="274" t="str">
        <f t="shared" si="2"/>
        <v/>
      </c>
      <c r="AL19" s="274" t="str">
        <f t="shared" si="2"/>
        <v/>
      </c>
      <c r="AM19" s="274" t="str">
        <f t="shared" si="2"/>
        <v/>
      </c>
      <c r="AN19" s="274" t="str">
        <f t="shared" si="2"/>
        <v/>
      </c>
      <c r="AO19" s="423"/>
      <c r="AP19" s="424" t="str">
        <f t="shared" si="4"/>
        <v/>
      </c>
      <c r="AQ19" s="424" t="str">
        <f t="shared" si="5"/>
        <v/>
      </c>
      <c r="AR19" s="424" t="str">
        <f t="shared" si="6"/>
        <v/>
      </c>
      <c r="AS19" s="424" t="str">
        <f t="shared" si="7"/>
        <v/>
      </c>
      <c r="AT19" s="424" t="str">
        <f t="shared" si="8"/>
        <v/>
      </c>
      <c r="AU19" s="424" t="str">
        <f t="shared" si="9"/>
        <v/>
      </c>
      <c r="AV19" s="424" t="str">
        <f t="shared" si="10"/>
        <v/>
      </c>
      <c r="AW19" s="424" t="str">
        <f t="shared" si="11"/>
        <v/>
      </c>
      <c r="AX19" s="424" t="str">
        <f t="shared" si="12"/>
        <v/>
      </c>
      <c r="AY19" s="425" t="str">
        <f t="shared" si="13"/>
        <v/>
      </c>
      <c r="AZ19" s="97"/>
    </row>
    <row r="20" spans="1:52" ht="15" customHeight="1">
      <c r="A20" s="370"/>
      <c r="B20" s="376"/>
      <c r="C20" s="377"/>
      <c r="D20" s="377"/>
      <c r="E20" s="377"/>
      <c r="F20" s="375"/>
      <c r="G20" s="376"/>
      <c r="H20" s="376"/>
      <c r="I20" s="377"/>
      <c r="J20" s="376"/>
      <c r="K20" s="377"/>
      <c r="L20" s="376"/>
      <c r="M20" s="378"/>
      <c r="N20" s="376"/>
      <c r="O20" s="429"/>
      <c r="P20" s="426"/>
      <c r="Q20" s="375"/>
      <c r="R20" s="380"/>
      <c r="S20" s="380"/>
      <c r="T20" s="380"/>
      <c r="U20" s="380"/>
      <c r="V20" s="380"/>
      <c r="W20" s="380"/>
      <c r="X20" s="380"/>
      <c r="Y20" s="380"/>
      <c r="Z20" s="380"/>
      <c r="AA20" s="427" t="str">
        <f t="shared" si="0"/>
        <v/>
      </c>
      <c r="AB20" s="427" t="str">
        <f t="shared" si="1"/>
        <v/>
      </c>
      <c r="AC20" s="427"/>
      <c r="AD20" s="416"/>
      <c r="AE20" s="428" t="str">
        <f t="shared" si="2"/>
        <v/>
      </c>
      <c r="AF20" s="383" t="str">
        <f t="shared" si="2"/>
        <v/>
      </c>
      <c r="AG20" s="383" t="str">
        <f t="shared" si="2"/>
        <v/>
      </c>
      <c r="AH20" s="383" t="str">
        <f t="shared" si="2"/>
        <v/>
      </c>
      <c r="AI20" s="383" t="str">
        <f t="shared" si="2"/>
        <v/>
      </c>
      <c r="AJ20" s="383" t="str">
        <f t="shared" si="2"/>
        <v/>
      </c>
      <c r="AK20" s="383" t="str">
        <f t="shared" si="2"/>
        <v/>
      </c>
      <c r="AL20" s="383" t="str">
        <f t="shared" si="2"/>
        <v/>
      </c>
      <c r="AM20" s="383" t="str">
        <f t="shared" si="2"/>
        <v/>
      </c>
      <c r="AN20" s="383" t="str">
        <f t="shared" si="2"/>
        <v/>
      </c>
      <c r="AO20" s="418"/>
      <c r="AP20" s="419" t="str">
        <f t="shared" si="4"/>
        <v/>
      </c>
      <c r="AQ20" s="419" t="str">
        <f t="shared" si="5"/>
        <v/>
      </c>
      <c r="AR20" s="419" t="str">
        <f t="shared" si="6"/>
        <v/>
      </c>
      <c r="AS20" s="419" t="str">
        <f t="shared" si="7"/>
        <v/>
      </c>
      <c r="AT20" s="419" t="str">
        <f t="shared" si="8"/>
        <v/>
      </c>
      <c r="AU20" s="419" t="str">
        <f t="shared" si="9"/>
        <v/>
      </c>
      <c r="AV20" s="419" t="str">
        <f t="shared" si="10"/>
        <v/>
      </c>
      <c r="AW20" s="419" t="str">
        <f t="shared" si="11"/>
        <v/>
      </c>
      <c r="AX20" s="419" t="str">
        <f t="shared" si="12"/>
        <v/>
      </c>
      <c r="AY20" s="420" t="str">
        <f t="shared" si="13"/>
        <v/>
      </c>
      <c r="AZ20" s="97"/>
    </row>
    <row r="21" spans="1:52" ht="15" customHeight="1">
      <c r="A21" s="364"/>
      <c r="B21" s="267"/>
      <c r="C21" s="368"/>
      <c r="D21" s="368"/>
      <c r="E21" s="368"/>
      <c r="F21" s="268"/>
      <c r="G21" s="267"/>
      <c r="H21" s="267"/>
      <c r="I21" s="368"/>
      <c r="J21" s="267"/>
      <c r="K21" s="368"/>
      <c r="L21" s="267"/>
      <c r="M21" s="269"/>
      <c r="N21" s="267"/>
      <c r="O21" s="294"/>
      <c r="P21" s="291"/>
      <c r="Q21" s="268"/>
      <c r="R21" s="271"/>
      <c r="S21" s="271"/>
      <c r="T21" s="271"/>
      <c r="U21" s="271"/>
      <c r="V21" s="271"/>
      <c r="W21" s="271"/>
      <c r="X21" s="271"/>
      <c r="Y21" s="271"/>
      <c r="Z21" s="271"/>
      <c r="AA21" s="292" t="str">
        <f t="shared" si="0"/>
        <v/>
      </c>
      <c r="AB21" s="292" t="str">
        <f t="shared" si="1"/>
        <v/>
      </c>
      <c r="AC21" s="292"/>
      <c r="AD21" s="421"/>
      <c r="AE21" s="422" t="str">
        <f t="shared" si="2"/>
        <v/>
      </c>
      <c r="AF21" s="274" t="str">
        <f t="shared" si="2"/>
        <v/>
      </c>
      <c r="AG21" s="274" t="str">
        <f t="shared" si="2"/>
        <v/>
      </c>
      <c r="AH21" s="274" t="str">
        <f t="shared" si="2"/>
        <v/>
      </c>
      <c r="AI21" s="274" t="str">
        <f t="shared" si="2"/>
        <v/>
      </c>
      <c r="AJ21" s="274" t="str">
        <f t="shared" si="2"/>
        <v/>
      </c>
      <c r="AK21" s="274" t="str">
        <f t="shared" si="2"/>
        <v/>
      </c>
      <c r="AL21" s="274" t="str">
        <f t="shared" si="2"/>
        <v/>
      </c>
      <c r="AM21" s="274" t="str">
        <f t="shared" si="2"/>
        <v/>
      </c>
      <c r="AN21" s="274" t="str">
        <f t="shared" si="2"/>
        <v/>
      </c>
      <c r="AO21" s="423"/>
      <c r="AP21" s="424" t="str">
        <f t="shared" si="4"/>
        <v/>
      </c>
      <c r="AQ21" s="424" t="str">
        <f t="shared" si="5"/>
        <v/>
      </c>
      <c r="AR21" s="424" t="str">
        <f t="shared" si="6"/>
        <v/>
      </c>
      <c r="AS21" s="424" t="str">
        <f t="shared" si="7"/>
        <v/>
      </c>
      <c r="AT21" s="424" t="str">
        <f t="shared" si="8"/>
        <v/>
      </c>
      <c r="AU21" s="424" t="str">
        <f t="shared" si="9"/>
        <v/>
      </c>
      <c r="AV21" s="424" t="str">
        <f t="shared" si="10"/>
        <v/>
      </c>
      <c r="AW21" s="424" t="str">
        <f t="shared" si="11"/>
        <v/>
      </c>
      <c r="AX21" s="424" t="str">
        <f t="shared" si="12"/>
        <v/>
      </c>
      <c r="AY21" s="425" t="str">
        <f t="shared" si="13"/>
        <v/>
      </c>
      <c r="AZ21" s="97"/>
    </row>
    <row r="22" spans="1:52" ht="15" customHeight="1">
      <c r="A22" s="370"/>
      <c r="B22" s="376"/>
      <c r="C22" s="377"/>
      <c r="D22" s="377"/>
      <c r="E22" s="377"/>
      <c r="F22" s="375"/>
      <c r="G22" s="376"/>
      <c r="H22" s="376"/>
      <c r="I22" s="377"/>
      <c r="J22" s="376"/>
      <c r="K22" s="377"/>
      <c r="L22" s="376"/>
      <c r="M22" s="378"/>
      <c r="N22" s="376"/>
      <c r="O22" s="429"/>
      <c r="P22" s="426"/>
      <c r="Q22" s="375"/>
      <c r="R22" s="380"/>
      <c r="S22" s="380"/>
      <c r="T22" s="380"/>
      <c r="U22" s="380"/>
      <c r="V22" s="380"/>
      <c r="W22" s="380"/>
      <c r="X22" s="380"/>
      <c r="Y22" s="380"/>
      <c r="Z22" s="380"/>
      <c r="AA22" s="427" t="str">
        <f t="shared" si="0"/>
        <v/>
      </c>
      <c r="AB22" s="427" t="str">
        <f t="shared" si="1"/>
        <v/>
      </c>
      <c r="AC22" s="427"/>
      <c r="AD22" s="416"/>
      <c r="AE22" s="428" t="str">
        <f t="shared" si="2"/>
        <v/>
      </c>
      <c r="AF22" s="383" t="str">
        <f t="shared" si="2"/>
        <v/>
      </c>
      <c r="AG22" s="383" t="str">
        <f t="shared" si="2"/>
        <v/>
      </c>
      <c r="AH22" s="383" t="str">
        <f t="shared" si="2"/>
        <v/>
      </c>
      <c r="AI22" s="383" t="str">
        <f t="shared" si="2"/>
        <v/>
      </c>
      <c r="AJ22" s="383" t="str">
        <f t="shared" si="2"/>
        <v/>
      </c>
      <c r="AK22" s="383" t="str">
        <f t="shared" si="2"/>
        <v/>
      </c>
      <c r="AL22" s="383" t="str">
        <f t="shared" si="2"/>
        <v/>
      </c>
      <c r="AM22" s="383" t="str">
        <f t="shared" si="2"/>
        <v/>
      </c>
      <c r="AN22" s="383" t="str">
        <f t="shared" si="2"/>
        <v/>
      </c>
      <c r="AO22" s="418"/>
      <c r="AP22" s="419" t="str">
        <f t="shared" si="4"/>
        <v/>
      </c>
      <c r="AQ22" s="419" t="str">
        <f t="shared" si="5"/>
        <v/>
      </c>
      <c r="AR22" s="419" t="str">
        <f t="shared" si="6"/>
        <v/>
      </c>
      <c r="AS22" s="419" t="str">
        <f t="shared" si="7"/>
        <v/>
      </c>
      <c r="AT22" s="419" t="str">
        <f t="shared" si="8"/>
        <v/>
      </c>
      <c r="AU22" s="419" t="str">
        <f t="shared" si="9"/>
        <v/>
      </c>
      <c r="AV22" s="419" t="str">
        <f t="shared" si="10"/>
        <v/>
      </c>
      <c r="AW22" s="419" t="str">
        <f t="shared" si="11"/>
        <v/>
      </c>
      <c r="AX22" s="419" t="str">
        <f t="shared" si="12"/>
        <v/>
      </c>
      <c r="AY22" s="420" t="str">
        <f t="shared" si="13"/>
        <v/>
      </c>
      <c r="AZ22" s="97"/>
    </row>
    <row r="23" spans="1:52" ht="15" customHeight="1">
      <c r="A23" s="364"/>
      <c r="B23" s="267"/>
      <c r="C23" s="368"/>
      <c r="D23" s="368"/>
      <c r="E23" s="368"/>
      <c r="F23" s="268"/>
      <c r="G23" s="267"/>
      <c r="H23" s="267"/>
      <c r="I23" s="368"/>
      <c r="J23" s="267"/>
      <c r="K23" s="368"/>
      <c r="L23" s="267"/>
      <c r="M23" s="269"/>
      <c r="N23" s="267"/>
      <c r="O23" s="294"/>
      <c r="P23" s="291"/>
      <c r="Q23" s="268"/>
      <c r="R23" s="271"/>
      <c r="S23" s="271"/>
      <c r="T23" s="271"/>
      <c r="U23" s="271"/>
      <c r="V23" s="271"/>
      <c r="W23" s="271"/>
      <c r="X23" s="271"/>
      <c r="Y23" s="271"/>
      <c r="Z23" s="271"/>
      <c r="AA23" s="292" t="str">
        <f t="shared" si="0"/>
        <v/>
      </c>
      <c r="AB23" s="292" t="str">
        <f t="shared" si="1"/>
        <v/>
      </c>
      <c r="AC23" s="292"/>
      <c r="AD23" s="421"/>
      <c r="AE23" s="422" t="str">
        <f t="shared" si="2"/>
        <v/>
      </c>
      <c r="AF23" s="274" t="str">
        <f t="shared" si="2"/>
        <v/>
      </c>
      <c r="AG23" s="274" t="str">
        <f t="shared" si="2"/>
        <v/>
      </c>
      <c r="AH23" s="274" t="str">
        <f t="shared" si="2"/>
        <v/>
      </c>
      <c r="AI23" s="274" t="str">
        <f t="shared" si="2"/>
        <v/>
      </c>
      <c r="AJ23" s="274" t="str">
        <f t="shared" si="2"/>
        <v/>
      </c>
      <c r="AK23" s="274" t="str">
        <f t="shared" si="2"/>
        <v/>
      </c>
      <c r="AL23" s="274" t="str">
        <f t="shared" si="2"/>
        <v/>
      </c>
      <c r="AM23" s="274" t="str">
        <f t="shared" si="2"/>
        <v/>
      </c>
      <c r="AN23" s="274" t="str">
        <f t="shared" si="2"/>
        <v/>
      </c>
      <c r="AO23" s="423"/>
      <c r="AP23" s="424" t="str">
        <f t="shared" si="4"/>
        <v/>
      </c>
      <c r="AQ23" s="424" t="str">
        <f t="shared" si="5"/>
        <v/>
      </c>
      <c r="AR23" s="424" t="str">
        <f t="shared" si="6"/>
        <v/>
      </c>
      <c r="AS23" s="424" t="str">
        <f t="shared" si="7"/>
        <v/>
      </c>
      <c r="AT23" s="424" t="str">
        <f t="shared" si="8"/>
        <v/>
      </c>
      <c r="AU23" s="424" t="str">
        <f t="shared" si="9"/>
        <v/>
      </c>
      <c r="AV23" s="424" t="str">
        <f t="shared" si="10"/>
        <v/>
      </c>
      <c r="AW23" s="424" t="str">
        <f t="shared" si="11"/>
        <v/>
      </c>
      <c r="AX23" s="424" t="str">
        <f t="shared" si="12"/>
        <v/>
      </c>
      <c r="AY23" s="425" t="str">
        <f t="shared" si="13"/>
        <v/>
      </c>
      <c r="AZ23" s="97"/>
    </row>
    <row r="24" spans="1:52" ht="15" customHeight="1">
      <c r="A24" s="370"/>
      <c r="B24" s="376"/>
      <c r="C24" s="377"/>
      <c r="D24" s="377"/>
      <c r="E24" s="377"/>
      <c r="F24" s="375"/>
      <c r="G24" s="376"/>
      <c r="H24" s="376"/>
      <c r="I24" s="377"/>
      <c r="J24" s="376"/>
      <c r="K24" s="377"/>
      <c r="L24" s="376"/>
      <c r="M24" s="378"/>
      <c r="N24" s="376"/>
      <c r="O24" s="429"/>
      <c r="P24" s="426"/>
      <c r="Q24" s="375"/>
      <c r="R24" s="380"/>
      <c r="S24" s="380"/>
      <c r="T24" s="380"/>
      <c r="U24" s="380"/>
      <c r="V24" s="380"/>
      <c r="W24" s="380"/>
      <c r="X24" s="380"/>
      <c r="Y24" s="380"/>
      <c r="Z24" s="380"/>
      <c r="AA24" s="427" t="str">
        <f t="shared" si="0"/>
        <v/>
      </c>
      <c r="AB24" s="427" t="str">
        <f t="shared" si="1"/>
        <v/>
      </c>
      <c r="AC24" s="427"/>
      <c r="AD24" s="416"/>
      <c r="AE24" s="428" t="str">
        <f t="shared" si="2"/>
        <v/>
      </c>
      <c r="AF24" s="383" t="str">
        <f t="shared" si="2"/>
        <v/>
      </c>
      <c r="AG24" s="383" t="str">
        <f t="shared" si="2"/>
        <v/>
      </c>
      <c r="AH24" s="383" t="str">
        <f t="shared" si="2"/>
        <v/>
      </c>
      <c r="AI24" s="383" t="str">
        <f t="shared" si="2"/>
        <v/>
      </c>
      <c r="AJ24" s="383" t="str">
        <f t="shared" si="2"/>
        <v/>
      </c>
      <c r="AK24" s="383" t="str">
        <f t="shared" si="2"/>
        <v/>
      </c>
      <c r="AL24" s="383" t="str">
        <f t="shared" si="2"/>
        <v/>
      </c>
      <c r="AM24" s="383" t="str">
        <f t="shared" si="2"/>
        <v/>
      </c>
      <c r="AN24" s="383" t="str">
        <f t="shared" si="2"/>
        <v/>
      </c>
      <c r="AO24" s="430"/>
      <c r="AP24" s="419" t="str">
        <f t="shared" si="4"/>
        <v/>
      </c>
      <c r="AQ24" s="419" t="str">
        <f t="shared" si="5"/>
        <v/>
      </c>
      <c r="AR24" s="419" t="str">
        <f t="shared" si="6"/>
        <v/>
      </c>
      <c r="AS24" s="419" t="str">
        <f t="shared" si="7"/>
        <v/>
      </c>
      <c r="AT24" s="419" t="str">
        <f t="shared" si="8"/>
        <v/>
      </c>
      <c r="AU24" s="419" t="str">
        <f t="shared" si="9"/>
        <v/>
      </c>
      <c r="AV24" s="419" t="str">
        <f t="shared" si="10"/>
        <v/>
      </c>
      <c r="AW24" s="419" t="str">
        <f t="shared" si="11"/>
        <v/>
      </c>
      <c r="AX24" s="419" t="str">
        <f t="shared" si="12"/>
        <v/>
      </c>
      <c r="AY24" s="420" t="str">
        <f t="shared" si="13"/>
        <v/>
      </c>
      <c r="AZ24" s="97"/>
    </row>
    <row r="25" spans="1:52" ht="15" customHeight="1">
      <c r="A25" s="364"/>
      <c r="B25" s="267"/>
      <c r="C25" s="368"/>
      <c r="D25" s="368"/>
      <c r="E25" s="368"/>
      <c r="F25" s="268"/>
      <c r="G25" s="267"/>
      <c r="H25" s="267"/>
      <c r="I25" s="368"/>
      <c r="J25" s="267"/>
      <c r="K25" s="368"/>
      <c r="L25" s="267"/>
      <c r="M25" s="269"/>
      <c r="N25" s="267"/>
      <c r="O25" s="294"/>
      <c r="P25" s="291"/>
      <c r="Q25" s="268"/>
      <c r="R25" s="271"/>
      <c r="S25" s="271"/>
      <c r="T25" s="271"/>
      <c r="U25" s="271"/>
      <c r="V25" s="271"/>
      <c r="W25" s="271"/>
      <c r="X25" s="271"/>
      <c r="Y25" s="271"/>
      <c r="Z25" s="271"/>
      <c r="AA25" s="292" t="str">
        <f t="shared" si="0"/>
        <v/>
      </c>
      <c r="AB25" s="292" t="str">
        <f t="shared" si="1"/>
        <v/>
      </c>
      <c r="AC25" s="292"/>
      <c r="AD25" s="421"/>
      <c r="AE25" s="422" t="str">
        <f t="shared" si="2"/>
        <v/>
      </c>
      <c r="AF25" s="274" t="str">
        <f t="shared" si="2"/>
        <v/>
      </c>
      <c r="AG25" s="274" t="str">
        <f t="shared" si="2"/>
        <v/>
      </c>
      <c r="AH25" s="274" t="str">
        <f t="shared" si="2"/>
        <v/>
      </c>
      <c r="AI25" s="274" t="str">
        <f t="shared" si="2"/>
        <v/>
      </c>
      <c r="AJ25" s="274" t="str">
        <f t="shared" si="2"/>
        <v/>
      </c>
      <c r="AK25" s="274" t="str">
        <f t="shared" si="2"/>
        <v/>
      </c>
      <c r="AL25" s="274" t="str">
        <f t="shared" si="2"/>
        <v/>
      </c>
      <c r="AM25" s="274" t="str">
        <f t="shared" si="2"/>
        <v/>
      </c>
      <c r="AN25" s="274" t="str">
        <f t="shared" si="2"/>
        <v/>
      </c>
      <c r="AO25" s="423"/>
      <c r="AP25" s="424" t="str">
        <f t="shared" si="4"/>
        <v/>
      </c>
      <c r="AQ25" s="424" t="str">
        <f t="shared" si="5"/>
        <v/>
      </c>
      <c r="AR25" s="424" t="str">
        <f t="shared" si="6"/>
        <v/>
      </c>
      <c r="AS25" s="424" t="str">
        <f t="shared" si="7"/>
        <v/>
      </c>
      <c r="AT25" s="424" t="str">
        <f t="shared" si="8"/>
        <v/>
      </c>
      <c r="AU25" s="424" t="str">
        <f t="shared" si="9"/>
        <v/>
      </c>
      <c r="AV25" s="424" t="str">
        <f t="shared" si="10"/>
        <v/>
      </c>
      <c r="AW25" s="424" t="str">
        <f t="shared" si="11"/>
        <v/>
      </c>
      <c r="AX25" s="424" t="str">
        <f t="shared" si="12"/>
        <v/>
      </c>
      <c r="AY25" s="425" t="str">
        <f t="shared" si="13"/>
        <v/>
      </c>
      <c r="AZ25" s="97"/>
    </row>
    <row r="26" spans="1:52" ht="15" customHeight="1">
      <c r="A26" s="370"/>
      <c r="B26" s="376"/>
      <c r="C26" s="377"/>
      <c r="D26" s="377"/>
      <c r="E26" s="377"/>
      <c r="F26" s="375"/>
      <c r="G26" s="376"/>
      <c r="H26" s="376"/>
      <c r="I26" s="377"/>
      <c r="J26" s="376"/>
      <c r="K26" s="377"/>
      <c r="L26" s="376"/>
      <c r="M26" s="378"/>
      <c r="N26" s="376"/>
      <c r="O26" s="429"/>
      <c r="P26" s="426"/>
      <c r="Q26" s="375"/>
      <c r="R26" s="380"/>
      <c r="S26" s="380"/>
      <c r="T26" s="380"/>
      <c r="U26" s="380"/>
      <c r="V26" s="380"/>
      <c r="W26" s="380"/>
      <c r="X26" s="380"/>
      <c r="Y26" s="380"/>
      <c r="Z26" s="380"/>
      <c r="AA26" s="427" t="str">
        <f t="shared" si="0"/>
        <v/>
      </c>
      <c r="AB26" s="427" t="str">
        <f t="shared" si="1"/>
        <v/>
      </c>
      <c r="AC26" s="427"/>
      <c r="AD26" s="416"/>
      <c r="AE26" s="428" t="str">
        <f t="shared" si="2"/>
        <v/>
      </c>
      <c r="AF26" s="383" t="str">
        <f t="shared" si="2"/>
        <v/>
      </c>
      <c r="AG26" s="383" t="str">
        <f t="shared" si="2"/>
        <v/>
      </c>
      <c r="AH26" s="383" t="str">
        <f t="shared" si="2"/>
        <v/>
      </c>
      <c r="AI26" s="383" t="str">
        <f t="shared" si="2"/>
        <v/>
      </c>
      <c r="AJ26" s="383" t="str">
        <f t="shared" si="2"/>
        <v/>
      </c>
      <c r="AK26" s="383" t="str">
        <f t="shared" si="2"/>
        <v/>
      </c>
      <c r="AL26" s="383" t="str">
        <f t="shared" si="2"/>
        <v/>
      </c>
      <c r="AM26" s="383" t="str">
        <f t="shared" si="2"/>
        <v/>
      </c>
      <c r="AN26" s="383" t="str">
        <f t="shared" si="2"/>
        <v/>
      </c>
      <c r="AO26" s="418"/>
      <c r="AP26" s="419" t="str">
        <f t="shared" si="4"/>
        <v/>
      </c>
      <c r="AQ26" s="419" t="str">
        <f t="shared" si="5"/>
        <v/>
      </c>
      <c r="AR26" s="419" t="str">
        <f t="shared" si="6"/>
        <v/>
      </c>
      <c r="AS26" s="419" t="str">
        <f t="shared" si="7"/>
        <v/>
      </c>
      <c r="AT26" s="419" t="str">
        <f t="shared" si="8"/>
        <v/>
      </c>
      <c r="AU26" s="419" t="str">
        <f t="shared" si="9"/>
        <v/>
      </c>
      <c r="AV26" s="419" t="str">
        <f t="shared" si="10"/>
        <v/>
      </c>
      <c r="AW26" s="419" t="str">
        <f t="shared" si="11"/>
        <v/>
      </c>
      <c r="AX26" s="419" t="str">
        <f t="shared" si="12"/>
        <v/>
      </c>
      <c r="AY26" s="420" t="str">
        <f t="shared" si="13"/>
        <v/>
      </c>
      <c r="AZ26" s="97"/>
    </row>
    <row r="27" spans="1:52" ht="15" customHeight="1">
      <c r="A27" s="364"/>
      <c r="B27" s="267"/>
      <c r="C27" s="368"/>
      <c r="D27" s="368"/>
      <c r="E27" s="368"/>
      <c r="F27" s="268"/>
      <c r="G27" s="267"/>
      <c r="H27" s="267"/>
      <c r="I27" s="368"/>
      <c r="J27" s="267"/>
      <c r="K27" s="368"/>
      <c r="L27" s="267"/>
      <c r="M27" s="269"/>
      <c r="N27" s="267"/>
      <c r="O27" s="294"/>
      <c r="P27" s="291"/>
      <c r="Q27" s="268"/>
      <c r="R27" s="271"/>
      <c r="S27" s="271"/>
      <c r="T27" s="271"/>
      <c r="U27" s="271"/>
      <c r="V27" s="271"/>
      <c r="W27" s="271"/>
      <c r="X27" s="271"/>
      <c r="Y27" s="271"/>
      <c r="Z27" s="271"/>
      <c r="AA27" s="292" t="str">
        <f t="shared" si="0"/>
        <v/>
      </c>
      <c r="AB27" s="292" t="str">
        <f>IF(COUNTBLANK(Q27:Z27)=10,"",(MAX(Q27:Z27)-MIN(Q27:Z27)))</f>
        <v/>
      </c>
      <c r="AC27" s="292"/>
      <c r="AD27" s="421"/>
      <c r="AE27" s="422" t="str">
        <f t="shared" si="2"/>
        <v/>
      </c>
      <c r="AF27" s="274" t="str">
        <f t="shared" si="2"/>
        <v/>
      </c>
      <c r="AG27" s="274" t="str">
        <f t="shared" si="2"/>
        <v/>
      </c>
      <c r="AH27" s="274" t="str">
        <f t="shared" si="2"/>
        <v/>
      </c>
      <c r="AI27" s="274" t="str">
        <f t="shared" si="2"/>
        <v/>
      </c>
      <c r="AJ27" s="274" t="str">
        <f t="shared" si="2"/>
        <v/>
      </c>
      <c r="AK27" s="274" t="str">
        <f t="shared" si="2"/>
        <v/>
      </c>
      <c r="AL27" s="274" t="str">
        <f t="shared" si="2"/>
        <v/>
      </c>
      <c r="AM27" s="274" t="str">
        <f t="shared" si="2"/>
        <v/>
      </c>
      <c r="AN27" s="274" t="str">
        <f t="shared" si="2"/>
        <v/>
      </c>
      <c r="AO27" s="423"/>
      <c r="AP27" s="424" t="str">
        <f t="shared" si="4"/>
        <v/>
      </c>
      <c r="AQ27" s="424" t="str">
        <f t="shared" si="5"/>
        <v/>
      </c>
      <c r="AR27" s="424" t="str">
        <f t="shared" si="6"/>
        <v/>
      </c>
      <c r="AS27" s="424" t="str">
        <f t="shared" si="7"/>
        <v/>
      </c>
      <c r="AT27" s="424" t="str">
        <f t="shared" si="8"/>
        <v/>
      </c>
      <c r="AU27" s="424" t="str">
        <f t="shared" si="9"/>
        <v/>
      </c>
      <c r="AV27" s="424" t="str">
        <f t="shared" si="10"/>
        <v/>
      </c>
      <c r="AW27" s="424" t="str">
        <f t="shared" si="11"/>
        <v/>
      </c>
      <c r="AX27" s="424" t="str">
        <f t="shared" si="12"/>
        <v/>
      </c>
      <c r="AY27" s="425" t="str">
        <f t="shared" si="13"/>
        <v/>
      </c>
      <c r="AZ27" s="97"/>
    </row>
    <row r="28" spans="1:52" ht="15" customHeight="1">
      <c r="A28" s="370"/>
      <c r="B28" s="376"/>
      <c r="C28" s="377"/>
      <c r="D28" s="377"/>
      <c r="E28" s="377"/>
      <c r="F28" s="375"/>
      <c r="G28" s="376"/>
      <c r="H28" s="376"/>
      <c r="I28" s="377"/>
      <c r="J28" s="376"/>
      <c r="K28" s="377"/>
      <c r="L28" s="376"/>
      <c r="M28" s="378"/>
      <c r="N28" s="376"/>
      <c r="O28" s="429"/>
      <c r="P28" s="426"/>
      <c r="Q28" s="375"/>
      <c r="R28" s="380"/>
      <c r="S28" s="380"/>
      <c r="T28" s="380"/>
      <c r="U28" s="380"/>
      <c r="V28" s="380"/>
      <c r="W28" s="380"/>
      <c r="X28" s="380"/>
      <c r="Y28" s="380"/>
      <c r="Z28" s="380"/>
      <c r="AA28" s="427" t="str">
        <f t="shared" si="0"/>
        <v/>
      </c>
      <c r="AB28" s="427" t="str">
        <f t="shared" ref="AB28:AB47" si="14">IF(COUNTBLANK(Q28:Z28)=10,"",(MAX(Q28:Z28)-MIN(Q28:Z28)))</f>
        <v/>
      </c>
      <c r="AC28" s="427"/>
      <c r="AD28" s="416"/>
      <c r="AE28" s="428" t="str">
        <f t="shared" si="2"/>
        <v/>
      </c>
      <c r="AF28" s="383" t="str">
        <f t="shared" si="2"/>
        <v/>
      </c>
      <c r="AG28" s="383" t="str">
        <f t="shared" si="2"/>
        <v/>
      </c>
      <c r="AH28" s="383" t="str">
        <f t="shared" si="2"/>
        <v/>
      </c>
      <c r="AI28" s="383" t="str">
        <f t="shared" si="2"/>
        <v/>
      </c>
      <c r="AJ28" s="383" t="str">
        <f t="shared" si="2"/>
        <v/>
      </c>
      <c r="AK28" s="383" t="str">
        <f t="shared" si="2"/>
        <v/>
      </c>
      <c r="AL28" s="383" t="str">
        <f t="shared" si="2"/>
        <v/>
      </c>
      <c r="AM28" s="383" t="str">
        <f t="shared" si="2"/>
        <v/>
      </c>
      <c r="AN28" s="383" t="str">
        <f t="shared" si="2"/>
        <v/>
      </c>
      <c r="AO28" s="418"/>
      <c r="AP28" s="419" t="str">
        <f t="shared" si="4"/>
        <v/>
      </c>
      <c r="AQ28" s="419" t="str">
        <f t="shared" si="5"/>
        <v/>
      </c>
      <c r="AR28" s="419" t="str">
        <f t="shared" si="6"/>
        <v/>
      </c>
      <c r="AS28" s="419" t="str">
        <f t="shared" si="7"/>
        <v/>
      </c>
      <c r="AT28" s="419" t="str">
        <f t="shared" si="8"/>
        <v/>
      </c>
      <c r="AU28" s="419" t="str">
        <f t="shared" si="9"/>
        <v/>
      </c>
      <c r="AV28" s="419" t="str">
        <f t="shared" si="10"/>
        <v/>
      </c>
      <c r="AW28" s="419" t="str">
        <f t="shared" si="11"/>
        <v/>
      </c>
      <c r="AX28" s="419" t="str">
        <f t="shared" si="12"/>
        <v/>
      </c>
      <c r="AY28" s="420" t="str">
        <f t="shared" si="13"/>
        <v/>
      </c>
      <c r="AZ28" s="97"/>
    </row>
    <row r="29" spans="1:52" ht="15" customHeight="1">
      <c r="A29" s="364"/>
      <c r="B29" s="267"/>
      <c r="C29" s="368"/>
      <c r="D29" s="368"/>
      <c r="E29" s="368"/>
      <c r="F29" s="268"/>
      <c r="G29" s="267"/>
      <c r="H29" s="267"/>
      <c r="I29" s="368"/>
      <c r="J29" s="267"/>
      <c r="K29" s="368"/>
      <c r="L29" s="267"/>
      <c r="M29" s="269"/>
      <c r="N29" s="267"/>
      <c r="O29" s="294"/>
      <c r="P29" s="291"/>
      <c r="Q29" s="268"/>
      <c r="R29" s="271"/>
      <c r="S29" s="271"/>
      <c r="T29" s="271"/>
      <c r="U29" s="271"/>
      <c r="V29" s="271"/>
      <c r="W29" s="271"/>
      <c r="X29" s="271"/>
      <c r="Y29" s="271"/>
      <c r="Z29" s="271"/>
      <c r="AA29" s="292" t="str">
        <f t="shared" si="0"/>
        <v/>
      </c>
      <c r="AB29" s="292" t="str">
        <f t="shared" si="14"/>
        <v/>
      </c>
      <c r="AC29" s="292"/>
      <c r="AD29" s="421"/>
      <c r="AE29" s="422" t="str">
        <f t="shared" si="2"/>
        <v/>
      </c>
      <c r="AF29" s="274" t="str">
        <f t="shared" si="2"/>
        <v/>
      </c>
      <c r="AG29" s="274" t="str">
        <f t="shared" si="2"/>
        <v/>
      </c>
      <c r="AH29" s="274" t="str">
        <f t="shared" si="2"/>
        <v/>
      </c>
      <c r="AI29" s="274" t="str">
        <f t="shared" si="2"/>
        <v/>
      </c>
      <c r="AJ29" s="274" t="str">
        <f t="shared" si="2"/>
        <v/>
      </c>
      <c r="AK29" s="274" t="str">
        <f t="shared" si="2"/>
        <v/>
      </c>
      <c r="AL29" s="274" t="str">
        <f t="shared" si="2"/>
        <v/>
      </c>
      <c r="AM29" s="274" t="str">
        <f t="shared" si="2"/>
        <v/>
      </c>
      <c r="AN29" s="274" t="str">
        <f t="shared" si="2"/>
        <v/>
      </c>
      <c r="AO29" s="423"/>
      <c r="AP29" s="424" t="str">
        <f t="shared" si="4"/>
        <v/>
      </c>
      <c r="AQ29" s="424" t="str">
        <f t="shared" si="5"/>
        <v/>
      </c>
      <c r="AR29" s="424" t="str">
        <f t="shared" si="6"/>
        <v/>
      </c>
      <c r="AS29" s="424" t="str">
        <f t="shared" si="7"/>
        <v/>
      </c>
      <c r="AT29" s="424" t="str">
        <f t="shared" si="8"/>
        <v/>
      </c>
      <c r="AU29" s="424" t="str">
        <f t="shared" si="9"/>
        <v/>
      </c>
      <c r="AV29" s="424" t="str">
        <f t="shared" si="10"/>
        <v/>
      </c>
      <c r="AW29" s="424" t="str">
        <f t="shared" si="11"/>
        <v/>
      </c>
      <c r="AX29" s="424" t="str">
        <f t="shared" si="12"/>
        <v/>
      </c>
      <c r="AY29" s="425" t="str">
        <f t="shared" si="13"/>
        <v/>
      </c>
      <c r="AZ29" s="97"/>
    </row>
    <row r="30" spans="1:52" ht="15" customHeight="1">
      <c r="A30" s="370"/>
      <c r="B30" s="376"/>
      <c r="C30" s="377"/>
      <c r="D30" s="377"/>
      <c r="E30" s="377"/>
      <c r="F30" s="375"/>
      <c r="G30" s="376"/>
      <c r="H30" s="376"/>
      <c r="I30" s="377"/>
      <c r="J30" s="376"/>
      <c r="K30" s="377"/>
      <c r="L30" s="376"/>
      <c r="M30" s="378"/>
      <c r="N30" s="376"/>
      <c r="O30" s="429"/>
      <c r="P30" s="426"/>
      <c r="Q30" s="375"/>
      <c r="R30" s="380"/>
      <c r="S30" s="380"/>
      <c r="T30" s="380"/>
      <c r="U30" s="380"/>
      <c r="V30" s="380"/>
      <c r="W30" s="380"/>
      <c r="X30" s="380"/>
      <c r="Y30" s="380"/>
      <c r="Z30" s="380"/>
      <c r="AA30" s="427" t="str">
        <f t="shared" ref="AA30:AA47" si="15">IF(COUNTBLANK(Q30:Z30)=10,"",(AVERAGE(Q30:Z30)))</f>
        <v/>
      </c>
      <c r="AB30" s="427" t="str">
        <f t="shared" si="14"/>
        <v/>
      </c>
      <c r="AC30" s="427"/>
      <c r="AD30" s="416"/>
      <c r="AE30" s="428" t="str">
        <f t="shared" si="2"/>
        <v/>
      </c>
      <c r="AF30" s="383" t="str">
        <f t="shared" si="2"/>
        <v/>
      </c>
      <c r="AG30" s="383" t="str">
        <f t="shared" si="2"/>
        <v/>
      </c>
      <c r="AH30" s="383" t="str">
        <f t="shared" si="2"/>
        <v/>
      </c>
      <c r="AI30" s="383" t="str">
        <f t="shared" si="2"/>
        <v/>
      </c>
      <c r="AJ30" s="383" t="str">
        <f t="shared" si="2"/>
        <v/>
      </c>
      <c r="AK30" s="383" t="str">
        <f t="shared" si="2"/>
        <v/>
      </c>
      <c r="AL30" s="383" t="str">
        <f t="shared" si="2"/>
        <v/>
      </c>
      <c r="AM30" s="383" t="str">
        <f t="shared" si="2"/>
        <v/>
      </c>
      <c r="AN30" s="383" t="str">
        <f t="shared" si="2"/>
        <v/>
      </c>
      <c r="AO30" s="418"/>
      <c r="AP30" s="419" t="str">
        <f t="shared" si="4"/>
        <v/>
      </c>
      <c r="AQ30" s="419" t="str">
        <f t="shared" si="5"/>
        <v/>
      </c>
      <c r="AR30" s="419" t="str">
        <f t="shared" si="6"/>
        <v/>
      </c>
      <c r="AS30" s="419" t="str">
        <f t="shared" si="7"/>
        <v/>
      </c>
      <c r="AT30" s="419" t="str">
        <f t="shared" si="8"/>
        <v/>
      </c>
      <c r="AU30" s="419" t="str">
        <f t="shared" si="9"/>
        <v/>
      </c>
      <c r="AV30" s="419" t="str">
        <f t="shared" si="10"/>
        <v/>
      </c>
      <c r="AW30" s="419" t="str">
        <f t="shared" si="11"/>
        <v/>
      </c>
      <c r="AX30" s="419" t="str">
        <f t="shared" si="12"/>
        <v/>
      </c>
      <c r="AY30" s="420" t="str">
        <f t="shared" si="13"/>
        <v/>
      </c>
      <c r="AZ30" s="97"/>
    </row>
    <row r="31" spans="1:52" ht="15" customHeight="1">
      <c r="A31" s="364"/>
      <c r="B31" s="267"/>
      <c r="C31" s="368"/>
      <c r="D31" s="368"/>
      <c r="E31" s="368"/>
      <c r="F31" s="268"/>
      <c r="G31" s="267"/>
      <c r="H31" s="267"/>
      <c r="I31" s="368"/>
      <c r="J31" s="267"/>
      <c r="K31" s="368"/>
      <c r="L31" s="267"/>
      <c r="M31" s="269"/>
      <c r="N31" s="267"/>
      <c r="O31" s="294"/>
      <c r="P31" s="291"/>
      <c r="Q31" s="268"/>
      <c r="R31" s="271"/>
      <c r="S31" s="271"/>
      <c r="T31" s="271"/>
      <c r="U31" s="271"/>
      <c r="V31" s="271"/>
      <c r="W31" s="271"/>
      <c r="X31" s="271"/>
      <c r="Y31" s="271"/>
      <c r="Z31" s="271"/>
      <c r="AA31" s="292" t="str">
        <f t="shared" si="15"/>
        <v/>
      </c>
      <c r="AB31" s="292" t="str">
        <f t="shared" si="14"/>
        <v/>
      </c>
      <c r="AC31" s="292"/>
      <c r="AD31" s="421"/>
      <c r="AE31" s="422" t="str">
        <f t="shared" si="2"/>
        <v/>
      </c>
      <c r="AF31" s="274" t="str">
        <f t="shared" si="2"/>
        <v/>
      </c>
      <c r="AG31" s="274" t="str">
        <f t="shared" si="2"/>
        <v/>
      </c>
      <c r="AH31" s="274" t="str">
        <f t="shared" si="2"/>
        <v/>
      </c>
      <c r="AI31" s="274" t="str">
        <f t="shared" si="2"/>
        <v/>
      </c>
      <c r="AJ31" s="274" t="str">
        <f t="shared" ref="AJ31:AN36" si="16">IF(OR(V31="OK",AND(V31&lt;=$M31,V31&gt;=$L31,V31&lt;&gt;"")),"OK",IF(V31="","","NG"))</f>
        <v/>
      </c>
      <c r="AK31" s="274" t="str">
        <f t="shared" si="16"/>
        <v/>
      </c>
      <c r="AL31" s="274" t="str">
        <f t="shared" si="16"/>
        <v/>
      </c>
      <c r="AM31" s="274" t="str">
        <f t="shared" si="16"/>
        <v/>
      </c>
      <c r="AN31" s="274" t="str">
        <f t="shared" si="16"/>
        <v/>
      </c>
      <c r="AO31" s="423"/>
      <c r="AP31" s="424" t="str">
        <f t="shared" si="4"/>
        <v/>
      </c>
      <c r="AQ31" s="424" t="str">
        <f t="shared" si="5"/>
        <v/>
      </c>
      <c r="AR31" s="424" t="str">
        <f t="shared" si="6"/>
        <v/>
      </c>
      <c r="AS31" s="424" t="str">
        <f t="shared" si="7"/>
        <v/>
      </c>
      <c r="AT31" s="424" t="str">
        <f t="shared" si="8"/>
        <v/>
      </c>
      <c r="AU31" s="424" t="str">
        <f t="shared" si="9"/>
        <v/>
      </c>
      <c r="AV31" s="424" t="str">
        <f t="shared" si="10"/>
        <v/>
      </c>
      <c r="AW31" s="424" t="str">
        <f t="shared" si="11"/>
        <v/>
      </c>
      <c r="AX31" s="424" t="str">
        <f t="shared" si="12"/>
        <v/>
      </c>
      <c r="AY31" s="425" t="str">
        <f t="shared" si="13"/>
        <v/>
      </c>
      <c r="AZ31" s="97"/>
    </row>
    <row r="32" spans="1:52" ht="15" customHeight="1">
      <c r="A32" s="370"/>
      <c r="B32" s="376"/>
      <c r="C32" s="377"/>
      <c r="D32" s="377"/>
      <c r="E32" s="377"/>
      <c r="F32" s="375"/>
      <c r="G32" s="376"/>
      <c r="H32" s="376"/>
      <c r="I32" s="377"/>
      <c r="J32" s="376"/>
      <c r="K32" s="377"/>
      <c r="L32" s="376"/>
      <c r="M32" s="378"/>
      <c r="N32" s="376"/>
      <c r="O32" s="429"/>
      <c r="P32" s="426"/>
      <c r="Q32" s="375"/>
      <c r="R32" s="380"/>
      <c r="S32" s="380"/>
      <c r="T32" s="380"/>
      <c r="U32" s="380"/>
      <c r="V32" s="380"/>
      <c r="W32" s="380"/>
      <c r="X32" s="380"/>
      <c r="Y32" s="380"/>
      <c r="Z32" s="380"/>
      <c r="AA32" s="427" t="str">
        <f t="shared" si="15"/>
        <v/>
      </c>
      <c r="AB32" s="427" t="str">
        <f t="shared" si="14"/>
        <v/>
      </c>
      <c r="AC32" s="427"/>
      <c r="AD32" s="416"/>
      <c r="AE32" s="428" t="str">
        <f t="shared" ref="AE32:AI36" si="17">IF(OR(Q32="OK",AND(Q32&lt;=$M32,Q32&gt;=$L32,Q32&lt;&gt;"")),"OK",IF(Q32="","","NG"))</f>
        <v/>
      </c>
      <c r="AF32" s="383" t="str">
        <f t="shared" si="17"/>
        <v/>
      </c>
      <c r="AG32" s="383" t="str">
        <f t="shared" si="17"/>
        <v/>
      </c>
      <c r="AH32" s="383" t="str">
        <f t="shared" si="17"/>
        <v/>
      </c>
      <c r="AI32" s="383" t="str">
        <f t="shared" si="17"/>
        <v/>
      </c>
      <c r="AJ32" s="383" t="str">
        <f t="shared" si="16"/>
        <v/>
      </c>
      <c r="AK32" s="383" t="str">
        <f t="shared" si="16"/>
        <v/>
      </c>
      <c r="AL32" s="383" t="str">
        <f t="shared" si="16"/>
        <v/>
      </c>
      <c r="AM32" s="383" t="str">
        <f t="shared" si="16"/>
        <v/>
      </c>
      <c r="AN32" s="383" t="str">
        <f t="shared" si="16"/>
        <v/>
      </c>
      <c r="AO32" s="418"/>
      <c r="AP32" s="419" t="str">
        <f t="shared" si="4"/>
        <v/>
      </c>
      <c r="AQ32" s="419" t="str">
        <f t="shared" si="5"/>
        <v/>
      </c>
      <c r="AR32" s="419" t="str">
        <f t="shared" si="6"/>
        <v/>
      </c>
      <c r="AS32" s="419" t="str">
        <f t="shared" si="7"/>
        <v/>
      </c>
      <c r="AT32" s="419" t="str">
        <f t="shared" si="8"/>
        <v/>
      </c>
      <c r="AU32" s="419" t="str">
        <f t="shared" si="9"/>
        <v/>
      </c>
      <c r="AV32" s="419" t="str">
        <f t="shared" si="10"/>
        <v/>
      </c>
      <c r="AW32" s="419" t="str">
        <f t="shared" si="11"/>
        <v/>
      </c>
      <c r="AX32" s="419" t="str">
        <f t="shared" si="12"/>
        <v/>
      </c>
      <c r="AY32" s="420" t="str">
        <f t="shared" si="13"/>
        <v/>
      </c>
      <c r="AZ32" s="97"/>
    </row>
    <row r="33" spans="1:52" ht="15" customHeight="1">
      <c r="A33" s="364"/>
      <c r="B33" s="267"/>
      <c r="C33" s="368"/>
      <c r="D33" s="368"/>
      <c r="E33" s="368"/>
      <c r="F33" s="268"/>
      <c r="G33" s="267"/>
      <c r="H33" s="267"/>
      <c r="I33" s="368"/>
      <c r="J33" s="267"/>
      <c r="K33" s="368"/>
      <c r="L33" s="267"/>
      <c r="M33" s="269"/>
      <c r="N33" s="267"/>
      <c r="O33" s="294"/>
      <c r="P33" s="291"/>
      <c r="Q33" s="268"/>
      <c r="R33" s="271"/>
      <c r="S33" s="271"/>
      <c r="T33" s="271"/>
      <c r="U33" s="271"/>
      <c r="V33" s="271"/>
      <c r="W33" s="271"/>
      <c r="X33" s="271"/>
      <c r="Y33" s="271"/>
      <c r="Z33" s="271"/>
      <c r="AA33" s="292" t="str">
        <f t="shared" si="15"/>
        <v/>
      </c>
      <c r="AB33" s="292" t="str">
        <f t="shared" si="14"/>
        <v/>
      </c>
      <c r="AC33" s="292"/>
      <c r="AD33" s="421"/>
      <c r="AE33" s="422" t="str">
        <f t="shared" si="17"/>
        <v/>
      </c>
      <c r="AF33" s="274" t="str">
        <f t="shared" si="17"/>
        <v/>
      </c>
      <c r="AG33" s="274" t="str">
        <f t="shared" si="17"/>
        <v/>
      </c>
      <c r="AH33" s="274" t="str">
        <f t="shared" si="17"/>
        <v/>
      </c>
      <c r="AI33" s="274" t="str">
        <f t="shared" si="17"/>
        <v/>
      </c>
      <c r="AJ33" s="274" t="str">
        <f t="shared" si="16"/>
        <v/>
      </c>
      <c r="AK33" s="274" t="str">
        <f t="shared" si="16"/>
        <v/>
      </c>
      <c r="AL33" s="274" t="str">
        <f t="shared" si="16"/>
        <v/>
      </c>
      <c r="AM33" s="274" t="str">
        <f t="shared" si="16"/>
        <v/>
      </c>
      <c r="AN33" s="274" t="str">
        <f t="shared" si="16"/>
        <v/>
      </c>
      <c r="AO33" s="423"/>
      <c r="AP33" s="424" t="str">
        <f t="shared" si="4"/>
        <v/>
      </c>
      <c r="AQ33" s="424" t="str">
        <f t="shared" si="5"/>
        <v/>
      </c>
      <c r="AR33" s="424" t="str">
        <f t="shared" si="6"/>
        <v/>
      </c>
      <c r="AS33" s="424" t="str">
        <f t="shared" si="7"/>
        <v/>
      </c>
      <c r="AT33" s="424" t="str">
        <f t="shared" si="8"/>
        <v/>
      </c>
      <c r="AU33" s="424" t="str">
        <f t="shared" si="9"/>
        <v/>
      </c>
      <c r="AV33" s="424" t="str">
        <f t="shared" si="10"/>
        <v/>
      </c>
      <c r="AW33" s="424" t="str">
        <f t="shared" si="11"/>
        <v/>
      </c>
      <c r="AX33" s="424" t="str">
        <f t="shared" si="12"/>
        <v/>
      </c>
      <c r="AY33" s="425" t="str">
        <f t="shared" si="13"/>
        <v/>
      </c>
      <c r="AZ33" s="97"/>
    </row>
    <row r="34" spans="1:52" ht="15" customHeight="1">
      <c r="A34" s="370"/>
      <c r="B34" s="376"/>
      <c r="C34" s="377"/>
      <c r="D34" s="377"/>
      <c r="E34" s="377"/>
      <c r="F34" s="375"/>
      <c r="G34" s="376"/>
      <c r="H34" s="376"/>
      <c r="I34" s="377"/>
      <c r="J34" s="376"/>
      <c r="K34" s="377"/>
      <c r="L34" s="376"/>
      <c r="M34" s="378"/>
      <c r="N34" s="376"/>
      <c r="O34" s="429"/>
      <c r="P34" s="426"/>
      <c r="Q34" s="375"/>
      <c r="R34" s="380"/>
      <c r="S34" s="380"/>
      <c r="T34" s="380"/>
      <c r="U34" s="380"/>
      <c r="V34" s="380"/>
      <c r="W34" s="380"/>
      <c r="X34" s="380"/>
      <c r="Y34" s="380"/>
      <c r="Z34" s="380"/>
      <c r="AA34" s="427" t="str">
        <f t="shared" si="15"/>
        <v/>
      </c>
      <c r="AB34" s="427" t="str">
        <f t="shared" si="14"/>
        <v/>
      </c>
      <c r="AC34" s="427"/>
      <c r="AD34" s="416"/>
      <c r="AE34" s="428" t="str">
        <f t="shared" si="17"/>
        <v/>
      </c>
      <c r="AF34" s="383" t="str">
        <f t="shared" si="17"/>
        <v/>
      </c>
      <c r="AG34" s="383" t="str">
        <f t="shared" si="17"/>
        <v/>
      </c>
      <c r="AH34" s="383" t="str">
        <f t="shared" si="17"/>
        <v/>
      </c>
      <c r="AI34" s="383" t="str">
        <f t="shared" si="17"/>
        <v/>
      </c>
      <c r="AJ34" s="383" t="str">
        <f t="shared" si="16"/>
        <v/>
      </c>
      <c r="AK34" s="383" t="str">
        <f t="shared" si="16"/>
        <v/>
      </c>
      <c r="AL34" s="383" t="str">
        <f t="shared" si="16"/>
        <v/>
      </c>
      <c r="AM34" s="383" t="str">
        <f t="shared" si="16"/>
        <v/>
      </c>
      <c r="AN34" s="383" t="str">
        <f t="shared" si="16"/>
        <v/>
      </c>
      <c r="AO34" s="418"/>
      <c r="AP34" s="419" t="str">
        <f t="shared" si="4"/>
        <v/>
      </c>
      <c r="AQ34" s="419" t="str">
        <f t="shared" si="5"/>
        <v/>
      </c>
      <c r="AR34" s="419" t="str">
        <f t="shared" si="6"/>
        <v/>
      </c>
      <c r="AS34" s="419" t="str">
        <f t="shared" si="7"/>
        <v/>
      </c>
      <c r="AT34" s="419" t="str">
        <f t="shared" si="8"/>
        <v/>
      </c>
      <c r="AU34" s="419" t="str">
        <f t="shared" si="9"/>
        <v/>
      </c>
      <c r="AV34" s="419" t="str">
        <f t="shared" si="10"/>
        <v/>
      </c>
      <c r="AW34" s="419" t="str">
        <f t="shared" si="11"/>
        <v/>
      </c>
      <c r="AX34" s="419" t="str">
        <f t="shared" si="12"/>
        <v/>
      </c>
      <c r="AY34" s="420" t="str">
        <f t="shared" si="13"/>
        <v/>
      </c>
      <c r="AZ34" s="97"/>
    </row>
    <row r="35" spans="1:52" s="2" customFormat="1">
      <c r="A35" s="364"/>
      <c r="B35" s="267"/>
      <c r="C35" s="368"/>
      <c r="D35" s="368"/>
      <c r="E35" s="368"/>
      <c r="F35" s="268"/>
      <c r="G35" s="267"/>
      <c r="H35" s="267"/>
      <c r="I35" s="368"/>
      <c r="J35" s="267"/>
      <c r="K35" s="368"/>
      <c r="L35" s="267"/>
      <c r="M35" s="269"/>
      <c r="N35" s="267"/>
      <c r="O35" s="294"/>
      <c r="P35" s="291"/>
      <c r="Q35" s="268"/>
      <c r="R35" s="271"/>
      <c r="S35" s="271"/>
      <c r="T35" s="271"/>
      <c r="U35" s="271"/>
      <c r="V35" s="271"/>
      <c r="W35" s="271"/>
      <c r="X35" s="271"/>
      <c r="Y35" s="271"/>
      <c r="Z35" s="271"/>
      <c r="AA35" s="292" t="str">
        <f t="shared" si="15"/>
        <v/>
      </c>
      <c r="AB35" s="292" t="str">
        <f t="shared" si="14"/>
        <v/>
      </c>
      <c r="AC35" s="292"/>
      <c r="AD35" s="421"/>
      <c r="AE35" s="422" t="str">
        <f t="shared" si="17"/>
        <v/>
      </c>
      <c r="AF35" s="274" t="str">
        <f t="shared" si="17"/>
        <v/>
      </c>
      <c r="AG35" s="274" t="str">
        <f t="shared" si="17"/>
        <v/>
      </c>
      <c r="AH35" s="274" t="str">
        <f t="shared" si="17"/>
        <v/>
      </c>
      <c r="AI35" s="274" t="str">
        <f t="shared" si="17"/>
        <v/>
      </c>
      <c r="AJ35" s="274" t="str">
        <f t="shared" si="16"/>
        <v/>
      </c>
      <c r="AK35" s="274" t="str">
        <f t="shared" si="16"/>
        <v/>
      </c>
      <c r="AL35" s="274" t="str">
        <f t="shared" si="16"/>
        <v/>
      </c>
      <c r="AM35" s="274" t="str">
        <f t="shared" si="16"/>
        <v/>
      </c>
      <c r="AN35" s="274" t="str">
        <f t="shared" si="16"/>
        <v/>
      </c>
      <c r="AO35" s="423"/>
      <c r="AP35" s="424" t="str">
        <f t="shared" si="4"/>
        <v/>
      </c>
      <c r="AQ35" s="424" t="str">
        <f t="shared" si="5"/>
        <v/>
      </c>
      <c r="AR35" s="424" t="str">
        <f t="shared" si="6"/>
        <v/>
      </c>
      <c r="AS35" s="424" t="str">
        <f t="shared" si="7"/>
        <v/>
      </c>
      <c r="AT35" s="424" t="str">
        <f t="shared" si="8"/>
        <v/>
      </c>
      <c r="AU35" s="424" t="str">
        <f t="shared" si="9"/>
        <v/>
      </c>
      <c r="AV35" s="424" t="str">
        <f t="shared" si="10"/>
        <v/>
      </c>
      <c r="AW35" s="424" t="str">
        <f t="shared" si="11"/>
        <v/>
      </c>
      <c r="AX35" s="424" t="str">
        <f t="shared" si="12"/>
        <v/>
      </c>
      <c r="AY35" s="425" t="str">
        <f t="shared" si="13"/>
        <v/>
      </c>
      <c r="AZ35" s="118"/>
    </row>
    <row r="36" spans="1:52" s="2" customFormat="1">
      <c r="A36" s="370"/>
      <c r="B36" s="376"/>
      <c r="C36" s="377"/>
      <c r="D36" s="377"/>
      <c r="E36" s="377"/>
      <c r="F36" s="375"/>
      <c r="G36" s="376"/>
      <c r="H36" s="376"/>
      <c r="I36" s="377"/>
      <c r="J36" s="376"/>
      <c r="K36" s="377"/>
      <c r="L36" s="376"/>
      <c r="M36" s="378"/>
      <c r="N36" s="376"/>
      <c r="O36" s="429"/>
      <c r="P36" s="426"/>
      <c r="Q36" s="375"/>
      <c r="R36" s="380"/>
      <c r="S36" s="380"/>
      <c r="T36" s="380"/>
      <c r="U36" s="380"/>
      <c r="V36" s="380"/>
      <c r="W36" s="380"/>
      <c r="X36" s="380"/>
      <c r="Y36" s="380"/>
      <c r="Z36" s="380"/>
      <c r="AA36" s="427" t="str">
        <f t="shared" si="15"/>
        <v/>
      </c>
      <c r="AB36" s="427" t="str">
        <f t="shared" si="14"/>
        <v/>
      </c>
      <c r="AC36" s="427"/>
      <c r="AD36" s="416"/>
      <c r="AE36" s="428" t="str">
        <f t="shared" si="17"/>
        <v/>
      </c>
      <c r="AF36" s="383" t="str">
        <f t="shared" si="17"/>
        <v/>
      </c>
      <c r="AG36" s="383" t="str">
        <f t="shared" si="17"/>
        <v/>
      </c>
      <c r="AH36" s="383" t="str">
        <f t="shared" si="17"/>
        <v/>
      </c>
      <c r="AI36" s="383" t="str">
        <f t="shared" si="17"/>
        <v/>
      </c>
      <c r="AJ36" s="383" t="str">
        <f t="shared" si="16"/>
        <v/>
      </c>
      <c r="AK36" s="383" t="str">
        <f t="shared" si="16"/>
        <v/>
      </c>
      <c r="AL36" s="383" t="str">
        <f t="shared" si="16"/>
        <v/>
      </c>
      <c r="AM36" s="383" t="str">
        <f t="shared" si="16"/>
        <v/>
      </c>
      <c r="AN36" s="383" t="str">
        <f t="shared" si="16"/>
        <v/>
      </c>
      <c r="AO36" s="418"/>
      <c r="AP36" s="419" t="str">
        <f t="shared" si="4"/>
        <v/>
      </c>
      <c r="AQ36" s="419" t="str">
        <f t="shared" si="5"/>
        <v/>
      </c>
      <c r="AR36" s="419" t="str">
        <f t="shared" si="6"/>
        <v/>
      </c>
      <c r="AS36" s="419" t="str">
        <f t="shared" si="7"/>
        <v/>
      </c>
      <c r="AT36" s="419" t="str">
        <f t="shared" si="8"/>
        <v/>
      </c>
      <c r="AU36" s="419" t="str">
        <f t="shared" si="9"/>
        <v/>
      </c>
      <c r="AV36" s="419" t="str">
        <f t="shared" si="10"/>
        <v/>
      </c>
      <c r="AW36" s="419" t="str">
        <f t="shared" si="11"/>
        <v/>
      </c>
      <c r="AX36" s="419" t="str">
        <f t="shared" si="12"/>
        <v/>
      </c>
      <c r="AY36" s="420" t="str">
        <f t="shared" si="13"/>
        <v/>
      </c>
      <c r="AZ36" s="118"/>
    </row>
    <row r="37" spans="1:52" s="2" customFormat="1">
      <c r="A37" s="364"/>
      <c r="B37" s="267"/>
      <c r="C37" s="368"/>
      <c r="D37" s="368"/>
      <c r="E37" s="368"/>
      <c r="F37" s="268"/>
      <c r="G37" s="267"/>
      <c r="H37" s="267"/>
      <c r="I37" s="368"/>
      <c r="J37" s="267"/>
      <c r="K37" s="368"/>
      <c r="L37" s="267"/>
      <c r="M37" s="269"/>
      <c r="N37" s="267"/>
      <c r="O37" s="294"/>
      <c r="P37" s="291"/>
      <c r="Q37" s="268"/>
      <c r="R37" s="271"/>
      <c r="S37" s="271"/>
      <c r="T37" s="271"/>
      <c r="U37" s="271"/>
      <c r="V37" s="271"/>
      <c r="W37" s="271"/>
      <c r="X37" s="271"/>
      <c r="Y37" s="271"/>
      <c r="Z37" s="271"/>
      <c r="AA37" s="292" t="str">
        <f t="shared" si="15"/>
        <v/>
      </c>
      <c r="AB37" s="292" t="str">
        <f t="shared" si="14"/>
        <v/>
      </c>
      <c r="AC37" s="292"/>
      <c r="AD37" s="421"/>
      <c r="AE37" s="422"/>
      <c r="AF37" s="274"/>
      <c r="AG37" s="274"/>
      <c r="AH37" s="274"/>
      <c r="AI37" s="274"/>
      <c r="AJ37" s="274"/>
      <c r="AK37" s="274"/>
      <c r="AL37" s="274"/>
      <c r="AM37" s="274"/>
      <c r="AN37" s="274"/>
      <c r="AO37" s="423"/>
      <c r="AP37" s="424"/>
      <c r="AQ37" s="424"/>
      <c r="AR37" s="424"/>
      <c r="AS37" s="424"/>
      <c r="AT37" s="424"/>
      <c r="AU37" s="424"/>
      <c r="AV37" s="424"/>
      <c r="AW37" s="424"/>
      <c r="AX37" s="424"/>
      <c r="AY37" s="425"/>
      <c r="AZ37" s="118"/>
    </row>
    <row r="38" spans="1:52" s="2" customFormat="1">
      <c r="A38" s="370"/>
      <c r="B38" s="376"/>
      <c r="C38" s="377"/>
      <c r="D38" s="377"/>
      <c r="E38" s="377"/>
      <c r="F38" s="375"/>
      <c r="G38" s="376"/>
      <c r="H38" s="376"/>
      <c r="I38" s="377"/>
      <c r="J38" s="376"/>
      <c r="K38" s="377"/>
      <c r="L38" s="376"/>
      <c r="M38" s="378"/>
      <c r="N38" s="376"/>
      <c r="O38" s="429"/>
      <c r="P38" s="426"/>
      <c r="Q38" s="375"/>
      <c r="R38" s="380"/>
      <c r="S38" s="380"/>
      <c r="T38" s="380"/>
      <c r="U38" s="380"/>
      <c r="V38" s="380"/>
      <c r="W38" s="380"/>
      <c r="X38" s="380"/>
      <c r="Y38" s="380"/>
      <c r="Z38" s="380"/>
      <c r="AA38" s="427" t="str">
        <f t="shared" si="15"/>
        <v/>
      </c>
      <c r="AB38" s="427" t="str">
        <f t="shared" si="14"/>
        <v/>
      </c>
      <c r="AC38" s="427"/>
      <c r="AD38" s="416"/>
      <c r="AE38" s="417"/>
      <c r="AF38" s="362"/>
      <c r="AG38" s="362"/>
      <c r="AH38" s="362"/>
      <c r="AI38" s="362"/>
      <c r="AJ38" s="362"/>
      <c r="AK38" s="362"/>
      <c r="AL38" s="362"/>
      <c r="AM38" s="362"/>
      <c r="AN38" s="362"/>
      <c r="AO38" s="418"/>
      <c r="AP38" s="419"/>
      <c r="AQ38" s="419"/>
      <c r="AR38" s="419"/>
      <c r="AS38" s="419"/>
      <c r="AT38" s="419"/>
      <c r="AU38" s="419"/>
      <c r="AV38" s="419"/>
      <c r="AW38" s="419"/>
      <c r="AX38" s="419"/>
      <c r="AY38" s="420"/>
      <c r="AZ38" s="118"/>
    </row>
    <row r="39" spans="1:52">
      <c r="A39" s="364"/>
      <c r="B39" s="267"/>
      <c r="C39" s="368"/>
      <c r="D39" s="368"/>
      <c r="E39" s="368"/>
      <c r="F39" s="268"/>
      <c r="G39" s="267"/>
      <c r="H39" s="267"/>
      <c r="I39" s="368"/>
      <c r="J39" s="267"/>
      <c r="K39" s="368"/>
      <c r="L39" s="267"/>
      <c r="M39" s="269"/>
      <c r="N39" s="267"/>
      <c r="O39" s="294"/>
      <c r="P39" s="291"/>
      <c r="Q39" s="268"/>
      <c r="R39" s="271"/>
      <c r="S39" s="271"/>
      <c r="T39" s="271"/>
      <c r="U39" s="271"/>
      <c r="V39" s="271"/>
      <c r="W39" s="271"/>
      <c r="X39" s="271"/>
      <c r="Y39" s="271"/>
      <c r="Z39" s="271"/>
      <c r="AA39" s="292" t="str">
        <f t="shared" si="15"/>
        <v/>
      </c>
      <c r="AB39" s="292" t="str">
        <f t="shared" si="14"/>
        <v/>
      </c>
      <c r="AC39" s="292"/>
      <c r="AD39" s="421"/>
      <c r="AE39" s="431"/>
      <c r="AF39" s="392"/>
      <c r="AG39" s="392"/>
      <c r="AH39" s="392"/>
      <c r="AI39" s="392"/>
      <c r="AJ39" s="392"/>
      <c r="AK39" s="392"/>
      <c r="AL39" s="392"/>
      <c r="AM39" s="392"/>
      <c r="AN39" s="392"/>
      <c r="AO39" s="423"/>
      <c r="AP39" s="424"/>
      <c r="AQ39" s="424"/>
      <c r="AR39" s="424"/>
      <c r="AS39" s="424"/>
      <c r="AT39" s="424"/>
      <c r="AU39" s="424"/>
      <c r="AV39" s="424"/>
      <c r="AW39" s="424"/>
      <c r="AX39" s="424"/>
      <c r="AY39" s="425"/>
      <c r="AZ39" s="97"/>
    </row>
    <row r="40" spans="1:52">
      <c r="A40" s="370"/>
      <c r="B40" s="376"/>
      <c r="C40" s="377"/>
      <c r="D40" s="377"/>
      <c r="E40" s="377"/>
      <c r="F40" s="375"/>
      <c r="G40" s="376"/>
      <c r="H40" s="376"/>
      <c r="I40" s="377"/>
      <c r="J40" s="376"/>
      <c r="K40" s="377"/>
      <c r="L40" s="376"/>
      <c r="M40" s="378"/>
      <c r="N40" s="376"/>
      <c r="O40" s="429"/>
      <c r="P40" s="426"/>
      <c r="Q40" s="375"/>
      <c r="R40" s="380"/>
      <c r="S40" s="380"/>
      <c r="T40" s="380"/>
      <c r="U40" s="380"/>
      <c r="V40" s="380"/>
      <c r="W40" s="380"/>
      <c r="X40" s="380"/>
      <c r="Y40" s="380"/>
      <c r="Z40" s="380"/>
      <c r="AA40" s="427" t="str">
        <f t="shared" si="15"/>
        <v/>
      </c>
      <c r="AB40" s="427" t="str">
        <f t="shared" si="14"/>
        <v/>
      </c>
      <c r="AC40" s="427"/>
      <c r="AD40" s="416"/>
      <c r="AE40" s="417"/>
      <c r="AF40" s="362"/>
      <c r="AG40" s="362"/>
      <c r="AH40" s="362"/>
      <c r="AI40" s="362"/>
      <c r="AJ40" s="362"/>
      <c r="AK40" s="362"/>
      <c r="AL40" s="362"/>
      <c r="AM40" s="362"/>
      <c r="AN40" s="362"/>
      <c r="AO40" s="418"/>
      <c r="AP40" s="419"/>
      <c r="AQ40" s="419"/>
      <c r="AR40" s="419"/>
      <c r="AS40" s="419"/>
      <c r="AT40" s="419"/>
      <c r="AU40" s="419"/>
      <c r="AV40" s="419"/>
      <c r="AW40" s="419"/>
      <c r="AX40" s="419"/>
      <c r="AY40" s="420"/>
      <c r="AZ40" s="97"/>
    </row>
    <row r="41" spans="1:52" s="2" customFormat="1">
      <c r="A41" s="364"/>
      <c r="B41" s="267"/>
      <c r="C41" s="368"/>
      <c r="D41" s="368"/>
      <c r="E41" s="368"/>
      <c r="F41" s="268"/>
      <c r="G41" s="267"/>
      <c r="H41" s="267"/>
      <c r="I41" s="368"/>
      <c r="J41" s="267"/>
      <c r="K41" s="368"/>
      <c r="L41" s="267"/>
      <c r="M41" s="269"/>
      <c r="N41" s="267"/>
      <c r="O41" s="294"/>
      <c r="P41" s="291"/>
      <c r="Q41" s="268"/>
      <c r="R41" s="271"/>
      <c r="S41" s="271"/>
      <c r="T41" s="271"/>
      <c r="U41" s="271"/>
      <c r="V41" s="271"/>
      <c r="W41" s="271"/>
      <c r="X41" s="271"/>
      <c r="Y41" s="271"/>
      <c r="Z41" s="271"/>
      <c r="AA41" s="292" t="str">
        <f t="shared" si="15"/>
        <v/>
      </c>
      <c r="AB41" s="292" t="str">
        <f t="shared" si="14"/>
        <v/>
      </c>
      <c r="AC41" s="292"/>
      <c r="AD41" s="421"/>
      <c r="AE41" s="431"/>
      <c r="AF41" s="392"/>
      <c r="AG41" s="392"/>
      <c r="AH41" s="392"/>
      <c r="AI41" s="392"/>
      <c r="AJ41" s="392"/>
      <c r="AK41" s="392"/>
      <c r="AL41" s="392"/>
      <c r="AM41" s="392"/>
      <c r="AN41" s="392"/>
      <c r="AO41" s="423"/>
      <c r="AP41" s="424"/>
      <c r="AQ41" s="424"/>
      <c r="AR41" s="424"/>
      <c r="AS41" s="424"/>
      <c r="AT41" s="424"/>
      <c r="AU41" s="424"/>
      <c r="AV41" s="424"/>
      <c r="AW41" s="424"/>
      <c r="AX41" s="424"/>
      <c r="AY41" s="425"/>
      <c r="AZ41" s="118"/>
    </row>
    <row r="42" spans="1:52">
      <c r="A42" s="370"/>
      <c r="B42" s="376"/>
      <c r="C42" s="377"/>
      <c r="D42" s="377"/>
      <c r="E42" s="377"/>
      <c r="F42" s="375"/>
      <c r="G42" s="376"/>
      <c r="H42" s="376"/>
      <c r="I42" s="377"/>
      <c r="J42" s="376"/>
      <c r="K42" s="377"/>
      <c r="L42" s="376"/>
      <c r="M42" s="378"/>
      <c r="N42" s="376"/>
      <c r="O42" s="429"/>
      <c r="P42" s="426"/>
      <c r="Q42" s="375"/>
      <c r="R42" s="380"/>
      <c r="S42" s="380"/>
      <c r="T42" s="380"/>
      <c r="U42" s="380"/>
      <c r="V42" s="380"/>
      <c r="W42" s="380"/>
      <c r="X42" s="380"/>
      <c r="Y42" s="380"/>
      <c r="Z42" s="380"/>
      <c r="AA42" s="427" t="str">
        <f t="shared" si="15"/>
        <v/>
      </c>
      <c r="AB42" s="427" t="str">
        <f t="shared" si="14"/>
        <v/>
      </c>
      <c r="AC42" s="427"/>
      <c r="AD42" s="416"/>
      <c r="AE42" s="417"/>
      <c r="AF42" s="362"/>
      <c r="AG42" s="362"/>
      <c r="AH42" s="362"/>
      <c r="AI42" s="362"/>
      <c r="AJ42" s="362"/>
      <c r="AK42" s="362"/>
      <c r="AL42" s="362"/>
      <c r="AM42" s="362"/>
      <c r="AN42" s="362"/>
      <c r="AO42" s="418"/>
      <c r="AP42" s="419"/>
      <c r="AQ42" s="419"/>
      <c r="AR42" s="419"/>
      <c r="AS42" s="419"/>
      <c r="AT42" s="419"/>
      <c r="AU42" s="419"/>
      <c r="AV42" s="419"/>
      <c r="AW42" s="419"/>
      <c r="AX42" s="419"/>
      <c r="AY42" s="420"/>
      <c r="AZ42" s="97"/>
    </row>
    <row r="43" spans="1:52">
      <c r="A43" s="364"/>
      <c r="B43" s="267"/>
      <c r="C43" s="368"/>
      <c r="D43" s="368"/>
      <c r="E43" s="368"/>
      <c r="F43" s="268"/>
      <c r="G43" s="267"/>
      <c r="H43" s="267"/>
      <c r="I43" s="368"/>
      <c r="J43" s="267"/>
      <c r="K43" s="368"/>
      <c r="L43" s="267"/>
      <c r="M43" s="269"/>
      <c r="N43" s="267"/>
      <c r="O43" s="294"/>
      <c r="P43" s="291"/>
      <c r="Q43" s="268"/>
      <c r="R43" s="271"/>
      <c r="S43" s="271"/>
      <c r="T43" s="271"/>
      <c r="U43" s="271"/>
      <c r="V43" s="271"/>
      <c r="W43" s="271"/>
      <c r="X43" s="271"/>
      <c r="Y43" s="271"/>
      <c r="Z43" s="271"/>
      <c r="AA43" s="292" t="str">
        <f t="shared" si="15"/>
        <v/>
      </c>
      <c r="AB43" s="292" t="str">
        <f t="shared" si="14"/>
        <v/>
      </c>
      <c r="AC43" s="292"/>
      <c r="AD43" s="421"/>
      <c r="AE43" s="431"/>
      <c r="AF43" s="392"/>
      <c r="AG43" s="392"/>
      <c r="AH43" s="392"/>
      <c r="AI43" s="392"/>
      <c r="AJ43" s="392"/>
      <c r="AK43" s="392"/>
      <c r="AL43" s="392"/>
      <c r="AM43" s="392"/>
      <c r="AN43" s="392"/>
      <c r="AO43" s="423"/>
      <c r="AP43" s="424"/>
      <c r="AQ43" s="424"/>
      <c r="AR43" s="424"/>
      <c r="AS43" s="424"/>
      <c r="AT43" s="424"/>
      <c r="AU43" s="424"/>
      <c r="AV43" s="424"/>
      <c r="AW43" s="424"/>
      <c r="AX43" s="424"/>
      <c r="AY43" s="425"/>
      <c r="AZ43" s="97"/>
    </row>
    <row r="44" spans="1:52">
      <c r="A44" s="370"/>
      <c r="B44" s="376"/>
      <c r="C44" s="377"/>
      <c r="D44" s="377"/>
      <c r="E44" s="377"/>
      <c r="F44" s="375"/>
      <c r="G44" s="376"/>
      <c r="H44" s="376"/>
      <c r="I44" s="377"/>
      <c r="J44" s="376"/>
      <c r="K44" s="377"/>
      <c r="L44" s="376"/>
      <c r="M44" s="378"/>
      <c r="N44" s="376"/>
      <c r="O44" s="429"/>
      <c r="P44" s="426"/>
      <c r="Q44" s="375"/>
      <c r="R44" s="380"/>
      <c r="S44" s="380"/>
      <c r="T44" s="380"/>
      <c r="U44" s="380"/>
      <c r="V44" s="380"/>
      <c r="W44" s="380"/>
      <c r="X44" s="380"/>
      <c r="Y44" s="380"/>
      <c r="Z44" s="380"/>
      <c r="AA44" s="427" t="str">
        <f t="shared" si="15"/>
        <v/>
      </c>
      <c r="AB44" s="427" t="str">
        <f t="shared" si="14"/>
        <v/>
      </c>
      <c r="AC44" s="427"/>
      <c r="AD44" s="416"/>
      <c r="AE44" s="417"/>
      <c r="AF44" s="362"/>
      <c r="AG44" s="362"/>
      <c r="AH44" s="362"/>
      <c r="AI44" s="362"/>
      <c r="AJ44" s="362"/>
      <c r="AK44" s="362"/>
      <c r="AL44" s="362"/>
      <c r="AM44" s="362"/>
      <c r="AN44" s="362"/>
      <c r="AO44" s="418"/>
      <c r="AP44" s="419"/>
      <c r="AQ44" s="419"/>
      <c r="AR44" s="419"/>
      <c r="AS44" s="419"/>
      <c r="AT44" s="419"/>
      <c r="AU44" s="419"/>
      <c r="AV44" s="419"/>
      <c r="AW44" s="419"/>
      <c r="AX44" s="419"/>
      <c r="AY44" s="420"/>
      <c r="AZ44" s="97"/>
    </row>
    <row r="45" spans="1:52">
      <c r="A45" s="364"/>
      <c r="B45" s="267"/>
      <c r="C45" s="368"/>
      <c r="D45" s="368"/>
      <c r="E45" s="368"/>
      <c r="F45" s="268"/>
      <c r="G45" s="267"/>
      <c r="H45" s="267"/>
      <c r="I45" s="368"/>
      <c r="J45" s="267"/>
      <c r="K45" s="368"/>
      <c r="L45" s="267"/>
      <c r="M45" s="269"/>
      <c r="N45" s="267"/>
      <c r="O45" s="294"/>
      <c r="P45" s="291"/>
      <c r="Q45" s="268"/>
      <c r="R45" s="271"/>
      <c r="S45" s="271"/>
      <c r="T45" s="271"/>
      <c r="U45" s="271"/>
      <c r="V45" s="271"/>
      <c r="W45" s="271"/>
      <c r="X45" s="271"/>
      <c r="Y45" s="271"/>
      <c r="Z45" s="271"/>
      <c r="AA45" s="292" t="str">
        <f t="shared" si="15"/>
        <v/>
      </c>
      <c r="AB45" s="292" t="str">
        <f t="shared" si="14"/>
        <v/>
      </c>
      <c r="AC45" s="292"/>
      <c r="AD45" s="421"/>
      <c r="AE45" s="431"/>
      <c r="AF45" s="392"/>
      <c r="AG45" s="392"/>
      <c r="AH45" s="392"/>
      <c r="AI45" s="392"/>
      <c r="AJ45" s="392"/>
      <c r="AK45" s="392"/>
      <c r="AL45" s="392"/>
      <c r="AM45" s="392"/>
      <c r="AN45" s="392"/>
      <c r="AO45" s="423"/>
      <c r="AP45" s="424"/>
      <c r="AQ45" s="424"/>
      <c r="AR45" s="424"/>
      <c r="AS45" s="424"/>
      <c r="AT45" s="424"/>
      <c r="AU45" s="424"/>
      <c r="AV45" s="424"/>
      <c r="AW45" s="424"/>
      <c r="AX45" s="424"/>
      <c r="AY45" s="425"/>
      <c r="AZ45" s="97"/>
    </row>
    <row r="46" spans="1:52">
      <c r="A46" s="370"/>
      <c r="B46" s="376"/>
      <c r="C46" s="377"/>
      <c r="D46" s="377"/>
      <c r="E46" s="377"/>
      <c r="F46" s="375"/>
      <c r="G46" s="376"/>
      <c r="H46" s="376"/>
      <c r="I46" s="377"/>
      <c r="J46" s="376"/>
      <c r="K46" s="377"/>
      <c r="L46" s="376"/>
      <c r="M46" s="378"/>
      <c r="N46" s="376"/>
      <c r="O46" s="429"/>
      <c r="P46" s="426"/>
      <c r="Q46" s="375"/>
      <c r="R46" s="380"/>
      <c r="S46" s="380"/>
      <c r="T46" s="380"/>
      <c r="U46" s="380"/>
      <c r="V46" s="380"/>
      <c r="W46" s="380"/>
      <c r="X46" s="380"/>
      <c r="Y46" s="380"/>
      <c r="Z46" s="380"/>
      <c r="AA46" s="427" t="str">
        <f t="shared" si="15"/>
        <v/>
      </c>
      <c r="AB46" s="427" t="str">
        <f t="shared" si="14"/>
        <v/>
      </c>
      <c r="AC46" s="427"/>
      <c r="AD46" s="416"/>
      <c r="AE46" s="417"/>
      <c r="AF46" s="362"/>
      <c r="AG46" s="362"/>
      <c r="AH46" s="362"/>
      <c r="AI46" s="362"/>
      <c r="AJ46" s="362"/>
      <c r="AK46" s="362"/>
      <c r="AL46" s="362"/>
      <c r="AM46" s="362"/>
      <c r="AN46" s="362"/>
      <c r="AO46" s="418"/>
      <c r="AP46" s="419"/>
      <c r="AQ46" s="419"/>
      <c r="AR46" s="419"/>
      <c r="AS46" s="419"/>
      <c r="AT46" s="419"/>
      <c r="AU46" s="419"/>
      <c r="AV46" s="419"/>
      <c r="AW46" s="419"/>
      <c r="AX46" s="419"/>
      <c r="AY46" s="420"/>
      <c r="AZ46" s="97"/>
    </row>
    <row r="47" spans="1:52" ht="15" thickBot="1">
      <c r="A47" s="432"/>
      <c r="B47" s="295"/>
      <c r="C47" s="433"/>
      <c r="D47" s="433"/>
      <c r="E47" s="433"/>
      <c r="F47" s="296"/>
      <c r="G47" s="295"/>
      <c r="H47" s="295"/>
      <c r="I47" s="433"/>
      <c r="J47" s="295"/>
      <c r="K47" s="433"/>
      <c r="L47" s="295"/>
      <c r="M47" s="297"/>
      <c r="N47" s="295"/>
      <c r="O47" s="298"/>
      <c r="P47" s="299"/>
      <c r="Q47" s="296"/>
      <c r="R47" s="300"/>
      <c r="S47" s="300"/>
      <c r="T47" s="300"/>
      <c r="U47" s="300"/>
      <c r="V47" s="300"/>
      <c r="W47" s="300"/>
      <c r="X47" s="300"/>
      <c r="Y47" s="300"/>
      <c r="Z47" s="300"/>
      <c r="AA47" s="301" t="str">
        <f t="shared" si="15"/>
        <v/>
      </c>
      <c r="AB47" s="301" t="str">
        <f t="shared" si="14"/>
        <v/>
      </c>
      <c r="AC47" s="302"/>
      <c r="AD47" s="434"/>
      <c r="AE47" s="435"/>
      <c r="AF47" s="436"/>
      <c r="AG47" s="436"/>
      <c r="AH47" s="436"/>
      <c r="AI47" s="436"/>
      <c r="AJ47" s="436"/>
      <c r="AK47" s="436"/>
      <c r="AL47" s="436"/>
      <c r="AM47" s="436"/>
      <c r="AN47" s="436"/>
      <c r="AO47" s="437"/>
      <c r="AP47" s="438"/>
      <c r="AQ47" s="438"/>
      <c r="AR47" s="438"/>
      <c r="AS47" s="438"/>
      <c r="AT47" s="438"/>
      <c r="AU47" s="438"/>
      <c r="AV47" s="438"/>
      <c r="AW47" s="438"/>
      <c r="AX47" s="438"/>
      <c r="AY47" s="439"/>
      <c r="AZ47" s="97"/>
    </row>
    <row r="48" spans="1:52">
      <c r="A48" s="150"/>
      <c r="B48" s="151"/>
      <c r="C48" s="152"/>
      <c r="D48" s="152"/>
      <c r="E48" s="152"/>
      <c r="F48" s="153"/>
      <c r="G48" s="151"/>
      <c r="H48" s="151"/>
      <c r="I48" s="154"/>
      <c r="J48" s="151"/>
      <c r="K48" s="152"/>
      <c r="L48" s="151"/>
      <c r="M48" s="151"/>
      <c r="N48" s="151"/>
      <c r="O48" s="154"/>
      <c r="P48" s="155"/>
      <c r="Q48" s="156"/>
      <c r="R48" s="156"/>
      <c r="S48" s="156"/>
      <c r="T48" s="156"/>
      <c r="U48" s="156"/>
      <c r="V48" s="156"/>
      <c r="W48" s="156"/>
      <c r="X48" s="156"/>
      <c r="Y48" s="156"/>
      <c r="Z48" s="156"/>
      <c r="AA48" s="157"/>
      <c r="AB48" s="158"/>
      <c r="AC48" s="158"/>
      <c r="AE48" s="87"/>
      <c r="AF48" s="87"/>
      <c r="AG48" s="87"/>
      <c r="AH48" s="87"/>
      <c r="AI48" s="87"/>
      <c r="AJ48" s="87"/>
      <c r="AK48" s="87"/>
      <c r="AL48" s="87"/>
      <c r="AM48" s="87"/>
      <c r="AN48" s="87"/>
      <c r="AZ48" s="311"/>
    </row>
    <row r="49" spans="1:52">
      <c r="A49" s="572" t="s">
        <v>119</v>
      </c>
      <c r="B49" s="573"/>
      <c r="C49" s="142"/>
      <c r="D49" s="142"/>
      <c r="E49" s="142"/>
      <c r="F49" s="143"/>
      <c r="G49" s="144"/>
      <c r="H49" s="144"/>
      <c r="I49" s="145"/>
      <c r="J49" s="144"/>
      <c r="K49" s="142"/>
      <c r="L49" s="144"/>
      <c r="M49" s="144"/>
      <c r="N49" s="144"/>
      <c r="O49" s="145"/>
      <c r="P49" s="146"/>
      <c r="Q49" s="148"/>
      <c r="R49" s="148"/>
      <c r="S49" s="148"/>
      <c r="T49" s="148"/>
      <c r="U49" s="148"/>
      <c r="V49" s="148"/>
      <c r="W49" s="148"/>
      <c r="X49" s="148"/>
      <c r="Y49" s="148"/>
      <c r="Z49" s="148"/>
      <c r="AA49" s="164"/>
      <c r="AB49" s="182"/>
      <c r="AC49" s="182"/>
      <c r="AE49" s="87"/>
      <c r="AF49" s="87"/>
      <c r="AG49" s="87"/>
      <c r="AH49" s="87"/>
      <c r="AI49" s="87"/>
      <c r="AJ49" s="87"/>
      <c r="AK49" s="87"/>
      <c r="AL49" s="87"/>
      <c r="AM49" s="87"/>
      <c r="AN49" s="87"/>
      <c r="AZ49" s="311"/>
    </row>
    <row r="50" spans="1:52" ht="15" thickBot="1">
      <c r="A50" s="625" t="s">
        <v>118</v>
      </c>
      <c r="B50" s="626"/>
      <c r="C50" s="159"/>
      <c r="D50" s="159"/>
      <c r="E50" s="159"/>
      <c r="F50" s="160"/>
      <c r="G50" s="161"/>
      <c r="H50" s="161"/>
      <c r="I50" s="162"/>
      <c r="J50" s="161"/>
      <c r="K50" s="159"/>
      <c r="L50" s="161"/>
      <c r="M50" s="161"/>
      <c r="N50" s="161"/>
      <c r="O50" s="162"/>
      <c r="P50" s="163"/>
      <c r="Q50" s="149"/>
      <c r="R50" s="149"/>
      <c r="S50" s="149"/>
      <c r="T50" s="149"/>
      <c r="U50" s="149"/>
      <c r="V50" s="149"/>
      <c r="W50" s="149"/>
      <c r="X50" s="149"/>
      <c r="Y50" s="149"/>
      <c r="Z50" s="149"/>
      <c r="AA50" s="183"/>
      <c r="AB50" s="184"/>
      <c r="AC50" s="184"/>
      <c r="AE50" s="87"/>
      <c r="AF50" s="87"/>
      <c r="AG50" s="87"/>
      <c r="AH50" s="87"/>
      <c r="AI50" s="87"/>
      <c r="AJ50" s="87"/>
      <c r="AK50" s="87"/>
      <c r="AL50" s="87"/>
      <c r="AM50" s="87"/>
      <c r="AN50" s="87"/>
      <c r="AZ50" s="311"/>
    </row>
    <row r="51" spans="1:52" ht="15" thickBot="1">
      <c r="A51" s="165" t="s">
        <v>44</v>
      </c>
      <c r="B51" s="166"/>
      <c r="C51" s="166"/>
      <c r="D51" s="166"/>
      <c r="E51" s="166"/>
      <c r="F51" s="166"/>
      <c r="G51" s="167"/>
      <c r="H51" s="167"/>
      <c r="I51" s="167"/>
      <c r="J51" s="168"/>
      <c r="K51" s="168"/>
      <c r="L51" s="168"/>
      <c r="M51" s="168"/>
      <c r="N51" s="168"/>
      <c r="O51" s="168"/>
      <c r="P51" s="168"/>
      <c r="Q51" s="168"/>
      <c r="R51" s="168"/>
      <c r="S51" s="168"/>
      <c r="T51" s="168"/>
      <c r="U51" s="168"/>
      <c r="V51" s="168"/>
      <c r="W51" s="168"/>
      <c r="X51" s="168"/>
      <c r="Y51" s="168"/>
      <c r="Z51" s="168"/>
      <c r="AA51" s="169"/>
      <c r="AB51" s="170"/>
      <c r="AC51" s="225"/>
      <c r="AD51" s="2"/>
      <c r="AE51" s="2"/>
      <c r="AF51" s="2"/>
      <c r="AG51" s="2"/>
      <c r="AH51" s="2"/>
      <c r="AI51" s="2"/>
      <c r="AJ51" s="2"/>
      <c r="AK51" s="2"/>
      <c r="AL51" s="2"/>
      <c r="AM51" s="2"/>
      <c r="AN51" s="2"/>
      <c r="AO51" s="2"/>
      <c r="AP51" s="2"/>
      <c r="AQ51" s="2"/>
      <c r="AR51" s="2"/>
      <c r="AS51" s="2"/>
      <c r="AT51" s="2"/>
      <c r="AU51" s="2"/>
      <c r="AV51" s="2"/>
      <c r="AW51" s="2"/>
      <c r="AY51" s="2"/>
      <c r="AZ51" s="311"/>
    </row>
    <row r="52" spans="1:52">
      <c r="AB52" s="4"/>
      <c r="AC52" s="4"/>
    </row>
    <row r="53" spans="1:52">
      <c r="AB53" s="4"/>
      <c r="AC53" s="4"/>
    </row>
    <row r="54" spans="1:52">
      <c r="A54" s="7"/>
      <c r="B54" s="3"/>
      <c r="C54" s="3"/>
      <c r="D54" s="3"/>
      <c r="E54" s="3"/>
      <c r="F54" s="3"/>
      <c r="G54" s="3"/>
      <c r="H54" s="3"/>
      <c r="I54" s="3"/>
      <c r="J54" s="2"/>
      <c r="K54" s="2"/>
      <c r="L54" s="2"/>
      <c r="M54" s="2"/>
      <c r="N54" s="2"/>
      <c r="O54" s="2"/>
      <c r="P54" s="2"/>
      <c r="Q54" s="2"/>
      <c r="R54" s="2"/>
      <c r="S54" s="2"/>
      <c r="T54" s="2"/>
      <c r="U54" s="2"/>
      <c r="V54" s="2"/>
      <c r="W54" s="2"/>
      <c r="X54" s="2"/>
      <c r="Y54" s="2"/>
      <c r="Z54" s="2"/>
      <c r="AA54" s="4"/>
      <c r="AB54" s="4"/>
      <c r="AC54" s="4"/>
      <c r="AD54" s="2"/>
      <c r="AE54" s="2"/>
      <c r="AF54" s="2"/>
      <c r="AG54" s="2"/>
      <c r="AH54" s="2"/>
      <c r="AI54" s="2"/>
      <c r="AJ54" s="2"/>
      <c r="AK54" s="2"/>
      <c r="AL54" s="2"/>
      <c r="AM54" s="2"/>
      <c r="AN54" s="2"/>
      <c r="AO54" s="2"/>
      <c r="AP54" s="2"/>
      <c r="AQ54" s="2"/>
      <c r="AR54" s="2"/>
      <c r="AS54" s="2"/>
      <c r="AT54" s="2"/>
      <c r="AU54" s="2"/>
      <c r="AV54" s="2"/>
      <c r="AW54" s="2"/>
      <c r="AX54" s="2"/>
      <c r="AY54" s="2"/>
    </row>
    <row r="55" spans="1:52">
      <c r="AB55" s="4"/>
      <c r="AC55" s="4"/>
    </row>
    <row r="56" spans="1:52">
      <c r="AB56" s="4"/>
      <c r="AC56" s="4"/>
    </row>
  </sheetData>
  <mergeCells count="7">
    <mergeCell ref="A50:B50"/>
    <mergeCell ref="V3:Y3"/>
    <mergeCell ref="B3:E3"/>
    <mergeCell ref="H3:L3"/>
    <mergeCell ref="A49:B49"/>
    <mergeCell ref="O3:T3"/>
    <mergeCell ref="M3:N3"/>
  </mergeCells>
  <conditionalFormatting sqref="F6:F47">
    <cfRule type="cellIs" dxfId="8" priority="4" operator="equal">
      <formula>"CCP"</formula>
    </cfRule>
  </conditionalFormatting>
  <conditionalFormatting sqref="Q6:Z50">
    <cfRule type="expression" dxfId="7" priority="5">
      <formula>AE6="NG"</formula>
    </cfRule>
    <cfRule type="expression" dxfId="6" priority="6">
      <formula>AE6="OK"</formula>
    </cfRule>
  </conditionalFormatting>
  <dataValidations count="3">
    <dataValidation type="list" allowBlank="1" showInputMessage="1" showErrorMessage="1" sqref="F48:F50" xr:uid="{00000000-0002-0000-0200-000000000000}">
      <formula1>"CCP, KQP"</formula1>
    </dataValidation>
    <dataValidation type="list" allowBlank="1" showInputMessage="1" showErrorMessage="1" sqref="F6:F47" xr:uid="{00000000-0002-0000-0200-000001000000}">
      <formula1>"CCP, KQP, GMP, N/A"</formula1>
    </dataValidation>
    <dataValidation type="list" allowBlank="1" showInputMessage="1" showErrorMessage="1" sqref="E6:E50" xr:uid="{00000000-0002-0000-0200-000002000000}">
      <formula1>$BG$2:$BG$3</formula1>
    </dataValidation>
  </dataValidations>
  <printOptions horizontalCentered="1"/>
  <pageMargins left="0.4" right="0.22" top="0.37" bottom="0.18" header="0.23" footer="0.17"/>
  <pageSetup scale="97"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Z41"/>
  <sheetViews>
    <sheetView showGridLines="0" zoomScale="90" zoomScaleNormal="90" workbookViewId="0">
      <selection activeCell="B4" sqref="B4"/>
    </sheetView>
  </sheetViews>
  <sheetFormatPr defaultRowHeight="14.25"/>
  <cols>
    <col min="1" max="1" width="5" style="8" customWidth="1"/>
    <col min="2" max="2" width="7.796875" style="5" customWidth="1"/>
    <col min="3" max="3" width="9" style="5" customWidth="1"/>
    <col min="4" max="4" width="6.796875" style="5" customWidth="1"/>
    <col min="5" max="5" width="10.19921875" style="5" customWidth="1"/>
    <col min="6" max="6" width="13" style="5" customWidth="1"/>
    <col min="7" max="7" width="5" style="5" customWidth="1"/>
    <col min="8" max="8" width="9" style="5" customWidth="1"/>
    <col min="9" max="9" width="3.19921875" customWidth="1"/>
    <col min="10" max="12" width="10.796875" customWidth="1"/>
    <col min="13" max="13" width="5.796875" customWidth="1"/>
    <col min="14" max="24" width="7.19921875" customWidth="1"/>
    <col min="25" max="25" width="7.19921875" style="6" customWidth="1"/>
    <col min="26" max="26" width="7.19921875" customWidth="1"/>
  </cols>
  <sheetData>
    <row r="1" spans="1:26" ht="15.75">
      <c r="A1" s="80" t="s">
        <v>1</v>
      </c>
      <c r="B1" s="80"/>
      <c r="C1" s="80"/>
      <c r="D1" s="80"/>
      <c r="E1" s="80"/>
      <c r="F1" s="80"/>
      <c r="G1" s="80"/>
      <c r="H1" s="80"/>
      <c r="I1" s="80"/>
      <c r="J1" s="80"/>
      <c r="K1" s="80"/>
      <c r="L1" s="80"/>
      <c r="M1" s="80"/>
      <c r="N1" s="80"/>
      <c r="O1" s="80"/>
      <c r="P1" s="80"/>
      <c r="Q1" s="80"/>
      <c r="R1" s="80"/>
      <c r="S1" s="80"/>
      <c r="T1" s="80"/>
      <c r="U1" s="80"/>
      <c r="V1" s="80"/>
      <c r="W1" s="80"/>
      <c r="X1" s="80"/>
      <c r="Y1" s="80"/>
      <c r="Z1" s="80"/>
    </row>
    <row r="2" spans="1:26" ht="15" thickBot="1"/>
    <row r="3" spans="1:26" s="10" customFormat="1" ht="12.75" customHeight="1" thickTop="1" thickBot="1">
      <c r="A3" s="629" t="s">
        <v>46</v>
      </c>
      <c r="B3" s="630"/>
      <c r="C3" s="633"/>
      <c r="D3" s="634"/>
      <c r="E3" s="634"/>
      <c r="F3" s="52" t="s">
        <v>47</v>
      </c>
      <c r="G3" s="52"/>
      <c r="H3" s="632"/>
      <c r="I3" s="632"/>
      <c r="J3" s="632"/>
      <c r="K3" s="632"/>
      <c r="L3" s="52" t="s">
        <v>48</v>
      </c>
      <c r="M3" s="52"/>
      <c r="N3" s="635" t="str">
        <f>'IDS Page 1'!C5</f>
        <v/>
      </c>
      <c r="O3" s="635"/>
      <c r="P3" s="635"/>
      <c r="Q3" s="635"/>
      <c r="R3" s="635"/>
      <c r="S3" s="52" t="s">
        <v>49</v>
      </c>
      <c r="T3" s="52"/>
      <c r="U3" s="635" t="str">
        <f>'IDS Additional Data Sheet'!V3</f>
        <v xml:space="preserve"> </v>
      </c>
      <c r="V3" s="635"/>
      <c r="W3" s="631" t="s">
        <v>2</v>
      </c>
      <c r="X3" s="631"/>
      <c r="Y3" s="61"/>
      <c r="Z3" s="60"/>
    </row>
    <row r="4" spans="1:26" ht="18" customHeight="1">
      <c r="A4" s="50" t="s">
        <v>51</v>
      </c>
      <c r="B4" s="51"/>
      <c r="C4" s="64"/>
      <c r="D4" s="64"/>
      <c r="E4" s="64"/>
      <c r="F4" s="45"/>
      <c r="G4" s="65"/>
      <c r="H4" s="64"/>
      <c r="I4" s="65"/>
      <c r="J4" s="64"/>
      <c r="K4" s="66"/>
      <c r="L4" s="64"/>
      <c r="M4" s="64"/>
      <c r="N4" s="67"/>
      <c r="O4" s="45"/>
      <c r="P4" s="45"/>
      <c r="Q4" s="45"/>
      <c r="R4" s="45"/>
      <c r="S4" s="68"/>
      <c r="T4" s="45"/>
      <c r="U4" s="68"/>
      <c r="V4" s="45"/>
      <c r="W4" s="68"/>
      <c r="X4" s="45"/>
      <c r="Y4" s="45"/>
      <c r="Z4" s="62"/>
    </row>
    <row r="5" spans="1:26" ht="15" customHeight="1">
      <c r="A5" s="43"/>
      <c r="B5" s="65"/>
      <c r="C5" s="84"/>
      <c r="D5" s="84"/>
      <c r="E5" s="84"/>
      <c r="F5" s="45"/>
      <c r="G5" s="65"/>
      <c r="H5" s="84"/>
      <c r="I5" s="65"/>
      <c r="J5" s="85"/>
      <c r="K5" s="45"/>
      <c r="L5" s="45"/>
      <c r="M5" s="65"/>
      <c r="N5" s="84"/>
      <c r="O5" s="45"/>
      <c r="P5" s="45"/>
      <c r="Q5" s="45"/>
      <c r="R5" s="45"/>
      <c r="S5" s="45"/>
      <c r="T5" s="45"/>
      <c r="U5" s="45"/>
      <c r="V5" s="45"/>
      <c r="W5" s="45"/>
      <c r="X5" s="45"/>
      <c r="Y5" s="45"/>
      <c r="Z5" s="62"/>
    </row>
    <row r="6" spans="1:26" ht="15" customHeight="1">
      <c r="A6" s="43"/>
      <c r="B6" s="65"/>
      <c r="C6" s="84"/>
      <c r="D6" s="84"/>
      <c r="E6" s="84"/>
      <c r="F6" s="45"/>
      <c r="G6" s="65"/>
      <c r="H6" s="84"/>
      <c r="I6" s="65"/>
      <c r="J6" s="85"/>
      <c r="K6" s="45"/>
      <c r="L6" s="45"/>
      <c r="M6" s="65"/>
      <c r="N6" s="84"/>
      <c r="O6" s="45"/>
      <c r="P6" s="45"/>
      <c r="Q6" s="45"/>
      <c r="R6" s="45"/>
      <c r="S6" s="45"/>
      <c r="T6" s="45"/>
      <c r="U6" s="89"/>
      <c r="V6" s="45"/>
      <c r="W6" s="45"/>
      <c r="X6" s="45"/>
      <c r="Y6" s="45"/>
      <c r="Z6" s="62"/>
    </row>
    <row r="7" spans="1:26" ht="15" customHeight="1">
      <c r="A7" s="43"/>
      <c r="B7" s="65"/>
      <c r="C7" s="84"/>
      <c r="D7" s="84"/>
      <c r="E7" s="84"/>
      <c r="F7" s="45"/>
      <c r="G7" s="65"/>
      <c r="H7" s="84"/>
      <c r="I7" s="65"/>
      <c r="J7" s="85"/>
      <c r="K7" s="45"/>
      <c r="L7" s="45"/>
      <c r="M7" s="65"/>
      <c r="N7" s="84"/>
      <c r="O7" s="45"/>
      <c r="P7" s="45"/>
      <c r="Q7" s="45"/>
      <c r="R7" s="45"/>
      <c r="S7" s="45"/>
      <c r="T7" s="45"/>
      <c r="U7" s="45"/>
      <c r="V7" s="45"/>
      <c r="W7" s="45"/>
      <c r="X7" s="45"/>
      <c r="Y7" s="45"/>
      <c r="Z7" s="62"/>
    </row>
    <row r="8" spans="1:26" ht="15" customHeight="1">
      <c r="A8" s="43"/>
      <c r="B8" s="65"/>
      <c r="C8" s="84"/>
      <c r="D8" s="84"/>
      <c r="E8" s="84"/>
      <c r="F8" s="45"/>
      <c r="G8" s="65"/>
      <c r="H8" s="84"/>
      <c r="I8" s="65"/>
      <c r="J8" s="85"/>
      <c r="K8" s="45"/>
      <c r="L8" s="45"/>
      <c r="M8" s="65"/>
      <c r="N8" s="84"/>
      <c r="O8" s="45"/>
      <c r="P8" s="45"/>
      <c r="Q8" s="45"/>
      <c r="R8" s="45"/>
      <c r="S8" s="45"/>
      <c r="T8" s="45"/>
      <c r="U8" s="45"/>
      <c r="V8" s="45"/>
      <c r="W8" s="45"/>
      <c r="X8" s="45"/>
      <c r="Y8" s="45"/>
      <c r="Z8" s="62"/>
    </row>
    <row r="9" spans="1:26" ht="15" customHeight="1">
      <c r="A9" s="43"/>
      <c r="B9" s="65"/>
      <c r="C9" s="84"/>
      <c r="D9" s="84"/>
      <c r="E9" s="84"/>
      <c r="F9" s="45"/>
      <c r="G9" s="65"/>
      <c r="H9" s="84"/>
      <c r="I9" s="65"/>
      <c r="J9" s="85"/>
      <c r="K9" s="45"/>
      <c r="L9" s="45"/>
      <c r="M9" s="65"/>
      <c r="N9" s="84"/>
      <c r="O9" s="45"/>
      <c r="P9" s="45"/>
      <c r="Q9" s="45"/>
      <c r="R9" s="45"/>
      <c r="S9" s="45"/>
      <c r="T9" s="45"/>
      <c r="U9" s="45"/>
      <c r="V9" s="45"/>
      <c r="W9" s="45"/>
      <c r="X9" s="45"/>
      <c r="Y9" s="45"/>
      <c r="Z9" s="62"/>
    </row>
    <row r="10" spans="1:26" ht="15" customHeight="1">
      <c r="A10" s="43"/>
      <c r="B10" s="65"/>
      <c r="C10" s="84"/>
      <c r="D10" s="84"/>
      <c r="E10" s="84"/>
      <c r="F10" s="45"/>
      <c r="G10" s="65"/>
      <c r="H10" s="84"/>
      <c r="I10" s="65"/>
      <c r="J10" s="85"/>
      <c r="K10" s="45"/>
      <c r="L10" s="45"/>
      <c r="M10" s="65"/>
      <c r="N10" s="84"/>
      <c r="O10" s="45"/>
      <c r="P10" s="45"/>
      <c r="Q10" s="45"/>
      <c r="R10" s="45"/>
      <c r="S10" s="45"/>
      <c r="T10" s="45"/>
      <c r="U10" s="45"/>
      <c r="V10" s="45"/>
      <c r="W10" s="45"/>
      <c r="X10" s="45"/>
      <c r="Y10" s="45"/>
      <c r="Z10" s="62"/>
    </row>
    <row r="11" spans="1:26" ht="15" customHeight="1">
      <c r="A11" s="43"/>
      <c r="B11" s="65"/>
      <c r="C11" s="84"/>
      <c r="D11" s="84"/>
      <c r="E11" s="84"/>
      <c r="F11" s="45"/>
      <c r="G11" s="65"/>
      <c r="H11" s="84"/>
      <c r="I11" s="65"/>
      <c r="J11" s="85"/>
      <c r="K11" s="45"/>
      <c r="L11" s="45"/>
      <c r="M11" s="65"/>
      <c r="N11" s="84"/>
      <c r="O11" s="45"/>
      <c r="P11" s="45"/>
      <c r="Q11" s="45"/>
      <c r="R11" s="45"/>
      <c r="S11" s="45"/>
      <c r="T11" s="45"/>
      <c r="U11" s="45"/>
      <c r="V11" s="45"/>
      <c r="W11" s="45"/>
      <c r="X11" s="45"/>
      <c r="Y11" s="45"/>
      <c r="Z11" s="62"/>
    </row>
    <row r="12" spans="1:26" ht="15" customHeight="1">
      <c r="A12" s="43"/>
      <c r="B12" s="65"/>
      <c r="C12" s="84"/>
      <c r="D12" s="84"/>
      <c r="E12" s="84"/>
      <c r="F12" s="45"/>
      <c r="G12" s="65"/>
      <c r="H12" s="84"/>
      <c r="I12" s="65"/>
      <c r="J12" s="85"/>
      <c r="K12" s="45"/>
      <c r="L12" s="45"/>
      <c r="M12" s="65"/>
      <c r="N12" s="84"/>
      <c r="O12" s="45"/>
      <c r="P12" s="45"/>
      <c r="Q12" s="45"/>
      <c r="R12" s="45"/>
      <c r="S12" s="45"/>
      <c r="T12" s="45"/>
      <c r="U12" s="45"/>
      <c r="V12" s="45"/>
      <c r="W12" s="45"/>
      <c r="X12" s="45"/>
      <c r="Y12" s="45"/>
      <c r="Z12" s="62"/>
    </row>
    <row r="13" spans="1:26" ht="15" customHeight="1">
      <c r="A13" s="43"/>
      <c r="B13" s="65"/>
      <c r="C13" s="84"/>
      <c r="D13" s="84"/>
      <c r="E13" s="84"/>
      <c r="F13" s="45"/>
      <c r="G13" s="65"/>
      <c r="H13" s="84"/>
      <c r="I13" s="65"/>
      <c r="J13" s="85"/>
      <c r="K13" s="45"/>
      <c r="L13" s="45"/>
      <c r="M13" s="65"/>
      <c r="N13" s="84"/>
      <c r="O13" s="45"/>
      <c r="P13" s="45"/>
      <c r="Q13" s="45"/>
      <c r="R13" s="45"/>
      <c r="S13" s="45"/>
      <c r="T13" s="45"/>
      <c r="U13" s="45"/>
      <c r="V13" s="45"/>
      <c r="W13" s="45"/>
      <c r="X13" s="45"/>
      <c r="Y13" s="45"/>
      <c r="Z13" s="62"/>
    </row>
    <row r="14" spans="1:26" ht="15" customHeight="1">
      <c r="A14" s="43"/>
      <c r="B14" s="65"/>
      <c r="C14" s="84"/>
      <c r="D14" s="84"/>
      <c r="E14" s="84"/>
      <c r="F14" s="45"/>
      <c r="G14" s="65"/>
      <c r="H14" s="84"/>
      <c r="I14" s="65"/>
      <c r="J14" s="85"/>
      <c r="K14" s="45"/>
      <c r="L14" s="45"/>
      <c r="M14" s="65"/>
      <c r="N14" s="84"/>
      <c r="O14" s="45"/>
      <c r="P14" s="45"/>
      <c r="Q14" s="45"/>
      <c r="R14" s="45"/>
      <c r="S14" s="45"/>
      <c r="T14" s="45"/>
      <c r="U14" s="45"/>
      <c r="V14" s="45"/>
      <c r="W14" s="45"/>
      <c r="X14" s="45"/>
      <c r="Y14" s="45"/>
      <c r="Z14" s="62"/>
    </row>
    <row r="15" spans="1:26" ht="15" customHeight="1">
      <c r="A15" s="43"/>
      <c r="B15" s="65"/>
      <c r="C15" s="84"/>
      <c r="D15" s="84"/>
      <c r="E15" s="84"/>
      <c r="F15" s="45"/>
      <c r="G15" s="65"/>
      <c r="H15" s="84"/>
      <c r="I15" s="65"/>
      <c r="J15" s="85"/>
      <c r="K15" s="45"/>
      <c r="L15" s="45"/>
      <c r="M15" s="65"/>
      <c r="N15" s="84"/>
      <c r="O15" s="45"/>
      <c r="P15" s="45"/>
      <c r="Q15" s="45"/>
      <c r="R15" s="45"/>
      <c r="S15" s="45"/>
      <c r="T15" s="45"/>
      <c r="U15" s="47"/>
      <c r="V15" s="45"/>
      <c r="W15" s="47"/>
      <c r="X15" s="45"/>
      <c r="Y15" s="45"/>
      <c r="Z15" s="62"/>
    </row>
    <row r="16" spans="1:26" ht="15" customHeight="1">
      <c r="A16" s="43"/>
      <c r="B16" s="65"/>
      <c r="C16" s="84"/>
      <c r="D16" s="84"/>
      <c r="E16" s="84"/>
      <c r="F16" s="45"/>
      <c r="G16" s="65"/>
      <c r="H16" s="84"/>
      <c r="I16" s="65"/>
      <c r="J16" s="85"/>
      <c r="K16" s="45"/>
      <c r="L16" s="45"/>
      <c r="M16" s="65"/>
      <c r="N16" s="84"/>
      <c r="O16" s="45"/>
      <c r="P16" s="45"/>
      <c r="Q16" s="45"/>
      <c r="R16" s="45"/>
      <c r="S16" s="45"/>
      <c r="T16" s="45"/>
      <c r="U16" s="45"/>
      <c r="V16" s="45"/>
      <c r="W16" s="45"/>
      <c r="X16" s="45"/>
      <c r="Y16" s="45"/>
      <c r="Z16" s="62"/>
    </row>
    <row r="17" spans="1:26" ht="15" customHeight="1">
      <c r="A17" s="43"/>
      <c r="B17" s="65"/>
      <c r="C17" s="84"/>
      <c r="D17" s="84"/>
      <c r="E17" s="84"/>
      <c r="F17" s="45"/>
      <c r="G17" s="65"/>
      <c r="H17" s="84"/>
      <c r="I17" s="65"/>
      <c r="J17" s="85"/>
      <c r="K17" s="45"/>
      <c r="L17" s="45"/>
      <c r="M17" s="65"/>
      <c r="N17" s="84"/>
      <c r="O17" s="45"/>
      <c r="P17" s="45"/>
      <c r="Q17" s="45"/>
      <c r="R17" s="45"/>
      <c r="S17" s="45"/>
      <c r="T17" s="45"/>
      <c r="U17" s="45"/>
      <c r="V17" s="45"/>
      <c r="W17" s="45"/>
      <c r="X17" s="45"/>
      <c r="Y17" s="45"/>
      <c r="Z17" s="62"/>
    </row>
    <row r="18" spans="1:26" ht="15" customHeight="1">
      <c r="A18" s="43"/>
      <c r="B18" s="65"/>
      <c r="C18" s="84"/>
      <c r="D18" s="84"/>
      <c r="E18" s="84"/>
      <c r="F18" s="45"/>
      <c r="G18" s="65"/>
      <c r="H18" s="84"/>
      <c r="I18" s="65"/>
      <c r="J18" s="85"/>
      <c r="K18" s="45"/>
      <c r="L18" s="45"/>
      <c r="M18" s="65"/>
      <c r="N18" s="84"/>
      <c r="O18" s="45"/>
      <c r="P18" s="45"/>
      <c r="Q18" s="45"/>
      <c r="R18" s="45"/>
      <c r="S18" s="45"/>
      <c r="T18" s="45"/>
      <c r="U18" s="45"/>
      <c r="V18" s="45"/>
      <c r="W18" s="45"/>
      <c r="X18" s="45"/>
      <c r="Y18" s="45"/>
      <c r="Z18" s="62"/>
    </row>
    <row r="19" spans="1:26" ht="15" customHeight="1">
      <c r="A19" s="43"/>
      <c r="B19" s="65"/>
      <c r="C19" s="84"/>
      <c r="D19" s="84"/>
      <c r="E19" s="84"/>
      <c r="F19" s="45"/>
      <c r="G19" s="65"/>
      <c r="H19" s="84"/>
      <c r="I19" s="65"/>
      <c r="J19" s="85"/>
      <c r="K19" s="45"/>
      <c r="L19" s="45"/>
      <c r="M19" s="65"/>
      <c r="N19" s="84"/>
      <c r="O19" s="45"/>
      <c r="P19" s="45"/>
      <c r="Q19" s="45"/>
      <c r="R19" s="45"/>
      <c r="S19" s="45"/>
      <c r="T19" s="45"/>
      <c r="U19" s="45"/>
      <c r="V19" s="45"/>
      <c r="W19" s="45"/>
      <c r="X19" s="45"/>
      <c r="Y19" s="45"/>
      <c r="Z19" s="62"/>
    </row>
    <row r="20" spans="1:26" ht="15" customHeight="1">
      <c r="A20" s="43"/>
      <c r="B20" s="65"/>
      <c r="C20" s="84"/>
      <c r="D20" s="84"/>
      <c r="E20" s="84"/>
      <c r="F20" s="45"/>
      <c r="G20" s="65"/>
      <c r="H20" s="84"/>
      <c r="I20" s="65"/>
      <c r="J20" s="85"/>
      <c r="K20" s="45"/>
      <c r="L20" s="45"/>
      <c r="M20" s="65"/>
      <c r="N20" s="84"/>
      <c r="O20" s="45"/>
      <c r="P20" s="45"/>
      <c r="Q20" s="45"/>
      <c r="R20" s="45"/>
      <c r="S20" s="45"/>
      <c r="T20" s="45"/>
      <c r="U20" s="45"/>
      <c r="V20" s="45"/>
      <c r="W20" s="45"/>
      <c r="X20" s="45"/>
      <c r="Y20" s="45"/>
      <c r="Z20" s="62"/>
    </row>
    <row r="21" spans="1:26" ht="15" customHeight="1">
      <c r="A21" s="43"/>
      <c r="B21" s="65"/>
      <c r="C21" s="84"/>
      <c r="D21" s="84"/>
      <c r="E21" s="84"/>
      <c r="F21" s="45"/>
      <c r="G21" s="65"/>
      <c r="H21" s="84"/>
      <c r="I21" s="65"/>
      <c r="J21" s="85"/>
      <c r="K21" s="45"/>
      <c r="L21" s="45"/>
      <c r="M21" s="65"/>
      <c r="N21" s="84"/>
      <c r="O21" s="45"/>
      <c r="P21" s="45"/>
      <c r="Q21" s="45"/>
      <c r="R21" s="45"/>
      <c r="S21" s="45"/>
      <c r="T21" s="45"/>
      <c r="U21" s="45"/>
      <c r="V21" s="45"/>
      <c r="W21" s="45"/>
      <c r="X21" s="45"/>
      <c r="Y21" s="45"/>
      <c r="Z21" s="62"/>
    </row>
    <row r="22" spans="1:26" ht="15" customHeight="1">
      <c r="A22" s="43"/>
      <c r="B22" s="65"/>
      <c r="C22" s="84"/>
      <c r="D22" s="84"/>
      <c r="E22" s="84"/>
      <c r="F22" s="45"/>
      <c r="G22" s="65"/>
      <c r="H22" s="84"/>
      <c r="I22" s="65"/>
      <c r="J22" s="85"/>
      <c r="K22" s="45"/>
      <c r="L22" s="45"/>
      <c r="M22" s="65"/>
      <c r="N22" s="84"/>
      <c r="O22" s="45"/>
      <c r="P22" s="45"/>
      <c r="Q22" s="45"/>
      <c r="R22" s="45"/>
      <c r="S22" s="45"/>
      <c r="T22" s="45"/>
      <c r="U22" s="45"/>
      <c r="V22" s="45"/>
      <c r="W22" s="45"/>
      <c r="X22" s="45"/>
      <c r="Y22" s="45"/>
      <c r="Z22" s="62"/>
    </row>
    <row r="23" spans="1:26" ht="15" customHeight="1">
      <c r="A23" s="43"/>
      <c r="B23" s="65"/>
      <c r="C23" s="84"/>
      <c r="D23" s="84"/>
      <c r="E23" s="84"/>
      <c r="F23" s="45"/>
      <c r="G23" s="65"/>
      <c r="H23" s="84"/>
      <c r="I23" s="65"/>
      <c r="J23" s="85"/>
      <c r="K23" s="45"/>
      <c r="L23" s="45"/>
      <c r="M23" s="65"/>
      <c r="N23" s="84"/>
      <c r="O23" s="45"/>
      <c r="P23" s="45"/>
      <c r="Q23" s="45"/>
      <c r="R23" s="45"/>
      <c r="S23" s="45"/>
      <c r="T23" s="45"/>
      <c r="U23" s="45"/>
      <c r="V23" s="45"/>
      <c r="W23" s="45"/>
      <c r="X23" s="45"/>
      <c r="Y23" s="45"/>
      <c r="Z23" s="62"/>
    </row>
    <row r="24" spans="1:26" ht="15" customHeight="1">
      <c r="A24" s="43"/>
      <c r="B24" s="65"/>
      <c r="C24" s="84"/>
      <c r="D24" s="84"/>
      <c r="E24" s="84"/>
      <c r="F24" s="45"/>
      <c r="G24" s="65"/>
      <c r="H24" s="84"/>
      <c r="I24" s="65"/>
      <c r="J24" s="85"/>
      <c r="K24" s="45"/>
      <c r="L24" s="45"/>
      <c r="M24" s="65"/>
      <c r="N24" s="84"/>
      <c r="O24" s="45"/>
      <c r="P24" s="45"/>
      <c r="Q24" s="45"/>
      <c r="R24" s="45"/>
      <c r="S24" s="45"/>
      <c r="T24" s="45"/>
      <c r="U24" s="45"/>
      <c r="V24" s="45"/>
      <c r="W24" s="45"/>
      <c r="X24" s="45"/>
      <c r="Y24" s="45"/>
      <c r="Z24" s="62"/>
    </row>
    <row r="25" spans="1:26" ht="15" customHeight="1">
      <c r="A25" s="43"/>
      <c r="B25" s="65"/>
      <c r="C25" s="84"/>
      <c r="D25" s="84"/>
      <c r="E25" s="84"/>
      <c r="F25" s="45"/>
      <c r="G25" s="65"/>
      <c r="H25" s="84"/>
      <c r="I25" s="65"/>
      <c r="J25" s="85"/>
      <c r="K25" s="45"/>
      <c r="L25" s="45"/>
      <c r="M25" s="65"/>
      <c r="N25" s="84"/>
      <c r="O25" s="45"/>
      <c r="P25" s="45"/>
      <c r="Q25" s="45"/>
      <c r="R25" s="45"/>
      <c r="S25" s="45"/>
      <c r="T25" s="45"/>
      <c r="U25" s="45"/>
      <c r="V25" s="45"/>
      <c r="W25" s="45"/>
      <c r="X25" s="45"/>
      <c r="Y25" s="45"/>
      <c r="Z25" s="62"/>
    </row>
    <row r="26" spans="1:26" ht="15" customHeight="1">
      <c r="A26" s="43"/>
      <c r="B26" s="41"/>
      <c r="C26" s="44"/>
      <c r="D26" s="44"/>
      <c r="E26" s="44"/>
      <c r="F26" s="45"/>
      <c r="G26" s="41"/>
      <c r="H26" s="44"/>
      <c r="I26" s="41"/>
      <c r="J26" s="46"/>
      <c r="K26" s="45"/>
      <c r="L26" s="45"/>
      <c r="M26" s="41"/>
      <c r="N26" s="44"/>
      <c r="O26" s="45"/>
      <c r="P26" s="45"/>
      <c r="Q26" s="45"/>
      <c r="R26" s="45"/>
      <c r="S26" s="45"/>
      <c r="T26" s="45"/>
      <c r="U26" s="45"/>
      <c r="V26" s="45"/>
      <c r="W26" s="45"/>
      <c r="X26" s="45"/>
      <c r="Y26" s="45"/>
      <c r="Z26" s="62"/>
    </row>
    <row r="27" spans="1:26" ht="15" customHeight="1">
      <c r="A27" s="43"/>
      <c r="B27" s="41"/>
      <c r="C27" s="44"/>
      <c r="D27" s="44"/>
      <c r="E27" s="44"/>
      <c r="F27" s="45"/>
      <c r="G27" s="41"/>
      <c r="H27" s="44"/>
      <c r="I27" s="41"/>
      <c r="J27" s="46"/>
      <c r="K27" s="45"/>
      <c r="L27" s="45"/>
      <c r="M27" s="41"/>
      <c r="N27" s="44"/>
      <c r="O27" s="45"/>
      <c r="P27" s="45"/>
      <c r="Q27" s="45"/>
      <c r="R27" s="45"/>
      <c r="S27" s="45"/>
      <c r="T27" s="45"/>
      <c r="U27" s="45"/>
      <c r="V27" s="45"/>
      <c r="W27" s="45"/>
      <c r="X27" s="45"/>
      <c r="Y27" s="45"/>
      <c r="Z27" s="62"/>
    </row>
    <row r="28" spans="1:26" ht="15" customHeight="1">
      <c r="A28" s="43"/>
      <c r="B28" s="41"/>
      <c r="C28" s="44"/>
      <c r="D28" s="44"/>
      <c r="E28" s="44"/>
      <c r="F28" s="45"/>
      <c r="G28" s="41"/>
      <c r="H28" s="44"/>
      <c r="I28" s="41"/>
      <c r="J28" s="46"/>
      <c r="K28" s="45"/>
      <c r="L28" s="45"/>
      <c r="M28" s="41"/>
      <c r="N28" s="44"/>
      <c r="O28" s="45"/>
      <c r="P28" s="45"/>
      <c r="Q28" s="45"/>
      <c r="R28" s="45"/>
      <c r="S28" s="45"/>
      <c r="T28" s="45"/>
      <c r="U28" s="45"/>
      <c r="V28" s="45"/>
      <c r="W28" s="45"/>
      <c r="X28" s="45"/>
      <c r="Y28" s="45"/>
      <c r="Z28" s="62"/>
    </row>
    <row r="29" spans="1:26" ht="15" customHeight="1">
      <c r="A29" s="43"/>
      <c r="B29" s="41"/>
      <c r="C29" s="44"/>
      <c r="D29" s="44"/>
      <c r="E29" s="44"/>
      <c r="F29" s="45"/>
      <c r="G29" s="41"/>
      <c r="H29" s="44"/>
      <c r="I29" s="41"/>
      <c r="J29" s="46"/>
      <c r="K29" s="45"/>
      <c r="L29" s="45"/>
      <c r="M29" s="41"/>
      <c r="N29" s="44"/>
      <c r="O29" s="45"/>
      <c r="P29" s="45"/>
      <c r="Q29" s="45"/>
      <c r="R29" s="45"/>
      <c r="S29" s="45"/>
      <c r="T29" s="45"/>
      <c r="U29" s="45"/>
      <c r="V29" s="45"/>
      <c r="W29" s="45"/>
      <c r="X29" s="45"/>
      <c r="Y29" s="45"/>
      <c r="Z29" s="62"/>
    </row>
    <row r="30" spans="1:26" ht="15" customHeight="1">
      <c r="A30" s="43"/>
      <c r="B30" s="65"/>
      <c r="C30" s="84"/>
      <c r="D30" s="84"/>
      <c r="E30" s="84"/>
      <c r="F30" s="45"/>
      <c r="G30" s="65"/>
      <c r="H30" s="84"/>
      <c r="I30" s="65"/>
      <c r="J30" s="85"/>
      <c r="K30" s="45"/>
      <c r="L30" s="45"/>
      <c r="M30" s="65"/>
      <c r="N30" s="84"/>
      <c r="O30" s="45"/>
      <c r="P30" s="45"/>
      <c r="Q30" s="45"/>
      <c r="R30" s="45"/>
      <c r="S30" s="45"/>
      <c r="T30" s="45"/>
      <c r="U30" s="45"/>
      <c r="V30" s="45"/>
      <c r="W30" s="45"/>
      <c r="X30" s="45"/>
      <c r="Y30" s="45"/>
      <c r="Z30" s="62"/>
    </row>
    <row r="31" spans="1:26" ht="15" customHeight="1">
      <c r="A31" s="43"/>
      <c r="B31" s="65"/>
      <c r="C31" s="84"/>
      <c r="D31" s="84"/>
      <c r="E31" s="84"/>
      <c r="F31" s="45"/>
      <c r="G31" s="65"/>
      <c r="H31" s="84"/>
      <c r="I31" s="65"/>
      <c r="J31" s="85"/>
      <c r="K31" s="45"/>
      <c r="L31" s="45"/>
      <c r="M31" s="65"/>
      <c r="N31" s="84"/>
      <c r="O31" s="45"/>
      <c r="P31" s="45"/>
      <c r="Q31" s="45"/>
      <c r="R31" s="45"/>
      <c r="S31" s="45"/>
      <c r="T31" s="45"/>
      <c r="U31" s="45"/>
      <c r="V31" s="45"/>
      <c r="W31" s="45"/>
      <c r="X31" s="45"/>
      <c r="Y31" s="45"/>
      <c r="Z31" s="62"/>
    </row>
    <row r="32" spans="1:26" ht="15" customHeight="1">
      <c r="A32" s="43"/>
      <c r="B32" s="41"/>
      <c r="C32" s="44"/>
      <c r="D32" s="44"/>
      <c r="E32" s="44"/>
      <c r="F32" s="45"/>
      <c r="G32" s="41"/>
      <c r="H32" s="44"/>
      <c r="I32" s="41"/>
      <c r="J32" s="46"/>
      <c r="K32" s="45"/>
      <c r="L32" s="45"/>
      <c r="M32" s="41"/>
      <c r="N32" s="44"/>
      <c r="O32" s="45"/>
      <c r="P32" s="45"/>
      <c r="Q32" s="45"/>
      <c r="R32" s="45"/>
      <c r="S32" s="45"/>
      <c r="T32" s="45"/>
      <c r="U32" s="45"/>
      <c r="V32" s="45"/>
      <c r="W32" s="45"/>
      <c r="X32" s="45"/>
      <c r="Y32" s="45"/>
      <c r="Z32" s="62"/>
    </row>
    <row r="33" spans="1:26" ht="15" customHeight="1">
      <c r="A33" s="43"/>
      <c r="B33" s="41"/>
      <c r="C33" s="44"/>
      <c r="D33" s="44"/>
      <c r="E33" s="44"/>
      <c r="F33" s="45"/>
      <c r="G33" s="41"/>
      <c r="H33" s="44"/>
      <c r="I33" s="41"/>
      <c r="J33" s="46"/>
      <c r="K33" s="45"/>
      <c r="L33" s="45"/>
      <c r="M33" s="41"/>
      <c r="N33" s="44"/>
      <c r="O33" s="45"/>
      <c r="P33" s="45"/>
      <c r="Q33" s="45"/>
      <c r="R33" s="45"/>
      <c r="S33" s="45"/>
      <c r="T33" s="45"/>
      <c r="U33" s="45"/>
      <c r="V33" s="45"/>
      <c r="W33" s="45"/>
      <c r="X33" s="45"/>
      <c r="Y33" s="45"/>
      <c r="Z33" s="62"/>
    </row>
    <row r="34" spans="1:26" ht="15" customHeight="1">
      <c r="A34" s="43"/>
      <c r="B34" s="65"/>
      <c r="C34" s="84"/>
      <c r="D34" s="84"/>
      <c r="E34" s="84"/>
      <c r="F34" s="45"/>
      <c r="G34" s="65"/>
      <c r="H34" s="84"/>
      <c r="I34" s="65"/>
      <c r="J34" s="85"/>
      <c r="K34" s="45"/>
      <c r="L34" s="45"/>
      <c r="M34" s="65"/>
      <c r="N34" s="84"/>
      <c r="O34" s="45"/>
      <c r="P34" s="45"/>
      <c r="Q34" s="45"/>
      <c r="R34" s="45"/>
      <c r="S34" s="45"/>
      <c r="T34" s="45"/>
      <c r="U34" s="45"/>
      <c r="V34" s="45"/>
      <c r="W34" s="45"/>
      <c r="X34" s="45"/>
      <c r="Y34" s="45"/>
      <c r="Z34" s="62"/>
    </row>
    <row r="35" spans="1:26" ht="15" customHeight="1" thickBot="1">
      <c r="A35" s="48"/>
      <c r="B35" s="81"/>
      <c r="C35" s="82"/>
      <c r="D35" s="82"/>
      <c r="E35" s="82"/>
      <c r="F35" s="49"/>
      <c r="G35" s="81"/>
      <c r="H35" s="82"/>
      <c r="I35" s="81"/>
      <c r="J35" s="83"/>
      <c r="K35" s="49"/>
      <c r="L35" s="49"/>
      <c r="M35" s="81"/>
      <c r="N35" s="82"/>
      <c r="O35" s="49"/>
      <c r="P35" s="49"/>
      <c r="Q35" s="49"/>
      <c r="R35" s="49"/>
      <c r="S35" s="49"/>
      <c r="T35" s="49"/>
      <c r="U35" s="49"/>
      <c r="V35" s="49"/>
      <c r="W35" s="49"/>
      <c r="X35" s="49"/>
      <c r="Y35" s="49"/>
      <c r="Z35" s="63"/>
    </row>
    <row r="36" spans="1:26" s="2" customFormat="1" ht="9" thickTop="1">
      <c r="A36" s="7" t="s">
        <v>44</v>
      </c>
      <c r="B36" s="7"/>
      <c r="C36" s="7"/>
      <c r="D36" s="7"/>
      <c r="E36" s="7"/>
      <c r="F36" s="3"/>
      <c r="G36" s="3" t="s">
        <v>45</v>
      </c>
      <c r="H36" s="3"/>
      <c r="Y36" s="4"/>
      <c r="Z36" s="11"/>
    </row>
    <row r="37" spans="1:26">
      <c r="Z37" s="4"/>
    </row>
    <row r="38" spans="1:26">
      <c r="Z38" s="4"/>
    </row>
    <row r="39" spans="1:26" s="2" customFormat="1" ht="8.25">
      <c r="A39" s="7"/>
      <c r="B39" s="3"/>
      <c r="C39" s="3"/>
      <c r="D39" s="3"/>
      <c r="E39" s="3"/>
      <c r="F39" s="3"/>
      <c r="G39" s="3"/>
      <c r="H39" s="3"/>
      <c r="Y39" s="4"/>
      <c r="Z39" s="4"/>
    </row>
    <row r="40" spans="1:26">
      <c r="Z40" s="4"/>
    </row>
    <row r="41" spans="1:26">
      <c r="Z41" s="4"/>
    </row>
  </sheetData>
  <mergeCells count="6">
    <mergeCell ref="A3:B3"/>
    <mergeCell ref="W3:X3"/>
    <mergeCell ref="H3:K3"/>
    <mergeCell ref="C3:E3"/>
    <mergeCell ref="N3:R3"/>
    <mergeCell ref="U3:V3"/>
  </mergeCells>
  <printOptions horizontalCentered="1"/>
  <pageMargins left="0.4" right="0.22" top="0.37" bottom="0.18" header="0.2" footer="0.19"/>
  <pageSetup scale="97" orientation="landscape" r:id="rId1"/>
  <headerFooter alignWithMargins="0">
    <oddFooter>&amp;L&amp;"Calibri"&amp;9 Printed From a Controlled Source, Title: 5-3-1 Inspection Data Sheet, Issued: 2/24/2022 Ref: HSQM-Ref6 Rev: 4, Printed: 5/6/2025 - Page &amp;P of &amp;N</oddFooter>
  </headerFooter>
  <ignoredErrors>
    <ignoredError sqref="N3" unlockedFormula="1"/>
  </ignoredErrors>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Z59"/>
  <sheetViews>
    <sheetView showGridLines="0" zoomScale="90" zoomScaleNormal="90" zoomScaleSheetLayoutView="85" workbookViewId="0">
      <selection activeCell="B25" sqref="B25"/>
    </sheetView>
  </sheetViews>
  <sheetFormatPr defaultRowHeight="14.25"/>
  <cols>
    <col min="1" max="1" width="13.796875" style="8" customWidth="1"/>
    <col min="2" max="2" width="16.19921875" style="5" bestFit="1" customWidth="1"/>
    <col min="3" max="7" width="13.19921875" style="5" customWidth="1"/>
    <col min="8" max="8" width="13.796875" style="5" customWidth="1"/>
    <col min="9" max="9" width="13.19921875" style="5" customWidth="1"/>
    <col min="10" max="10" width="14.19921875" customWidth="1"/>
    <col min="11" max="11" width="13.796875" customWidth="1"/>
    <col min="12" max="12" width="15.59765625" customWidth="1"/>
    <col min="13" max="13" width="18.59765625" customWidth="1"/>
    <col min="14" max="14" width="14.19921875" customWidth="1"/>
    <col min="15" max="16" width="14" customWidth="1"/>
    <col min="17" max="18" width="14.19921875" customWidth="1"/>
    <col min="19" max="19" width="14.796875" customWidth="1"/>
    <col min="20" max="20" width="14.19921875" customWidth="1"/>
    <col min="21" max="23" width="14.796875" customWidth="1"/>
    <col min="24" max="24" width="14.59765625" customWidth="1"/>
    <col min="25" max="25" width="14.796875" customWidth="1"/>
    <col min="26" max="26" width="14.59765625" style="6" customWidth="1"/>
    <col min="27" max="27" width="15.796875" style="6" customWidth="1"/>
    <col min="28" max="28" width="14.796875" customWidth="1"/>
    <col min="29" max="29" width="12.19921875" hidden="1" customWidth="1"/>
    <col min="30" max="30" width="15.19921875" hidden="1" customWidth="1"/>
    <col min="31" max="50" width="12.19921875" hidden="1" customWidth="1"/>
    <col min="51" max="51" width="9.19921875" hidden="1" customWidth="1"/>
  </cols>
  <sheetData>
    <row r="1" spans="1:51" s="55" customFormat="1" ht="16.5" customHeight="1">
      <c r="A1" s="654" t="s">
        <v>0</v>
      </c>
      <c r="B1" s="655"/>
      <c r="C1" s="656"/>
      <c r="D1" s="657"/>
      <c r="E1" s="54"/>
      <c r="F1" s="54"/>
      <c r="G1" s="109"/>
      <c r="H1" s="109"/>
      <c r="I1" s="109"/>
      <c r="J1" s="109"/>
      <c r="K1" s="110" t="s">
        <v>1</v>
      </c>
      <c r="L1" s="109"/>
      <c r="M1" s="109"/>
      <c r="N1" s="109"/>
      <c r="O1" s="109"/>
      <c r="P1" s="109"/>
      <c r="Q1" s="54"/>
      <c r="R1" s="54" t="s">
        <v>64</v>
      </c>
      <c r="S1" s="54"/>
      <c r="T1" s="54"/>
      <c r="U1" s="54"/>
      <c r="V1" s="54"/>
      <c r="W1" s="54"/>
      <c r="Y1" s="74"/>
      <c r="Z1" s="113"/>
      <c r="AA1" s="113"/>
      <c r="AB1" s="247"/>
      <c r="AY1" s="55" t="s">
        <v>101</v>
      </c>
    </row>
    <row r="2" spans="1:51" ht="4.5" customHeight="1" thickBot="1">
      <c r="A2" s="127"/>
      <c r="B2" s="111"/>
      <c r="C2" s="111"/>
      <c r="D2" s="111"/>
      <c r="E2" s="111"/>
      <c r="F2" s="111"/>
      <c r="G2" s="111"/>
      <c r="H2" s="111"/>
      <c r="I2" s="111"/>
      <c r="J2" s="112"/>
      <c r="K2" s="112"/>
      <c r="L2" s="112"/>
      <c r="M2" s="112"/>
      <c r="N2" s="112"/>
      <c r="O2" s="112"/>
      <c r="P2" s="112"/>
      <c r="Q2" s="129"/>
      <c r="R2" s="129"/>
      <c r="S2" s="112"/>
      <c r="T2" s="112"/>
      <c r="U2" s="112"/>
      <c r="V2" s="112"/>
      <c r="W2" s="112"/>
      <c r="X2" s="112"/>
      <c r="Y2" s="130"/>
      <c r="Z2" s="131"/>
      <c r="AA2" s="131"/>
      <c r="AB2" s="129"/>
      <c r="AY2" t="s">
        <v>102</v>
      </c>
    </row>
    <row r="3" spans="1:51" ht="12" customHeight="1" thickTop="1">
      <c r="A3" s="124" t="s">
        <v>3</v>
      </c>
      <c r="B3" s="2"/>
      <c r="C3" s="658"/>
      <c r="D3" s="477"/>
      <c r="E3" s="477"/>
      <c r="F3" s="477"/>
      <c r="G3" s="659"/>
      <c r="H3" s="107"/>
      <c r="I3" s="128"/>
      <c r="J3" s="92" t="s">
        <v>31</v>
      </c>
      <c r="K3" s="108"/>
      <c r="L3" s="108"/>
      <c r="M3" s="108"/>
      <c r="N3" s="637" t="s">
        <v>117</v>
      </c>
      <c r="O3" s="638"/>
      <c r="P3" s="114"/>
      <c r="Q3" s="114"/>
      <c r="R3" s="114"/>
      <c r="S3" s="114"/>
      <c r="T3" s="114"/>
      <c r="U3" s="114"/>
      <c r="V3" s="114"/>
      <c r="W3" s="114"/>
      <c r="X3" s="114"/>
      <c r="Y3" s="114"/>
      <c r="Z3" s="114"/>
      <c r="AA3" s="114"/>
      <c r="AB3" s="220"/>
      <c r="AY3" t="s">
        <v>103</v>
      </c>
    </row>
    <row r="4" spans="1:51" ht="12" customHeight="1">
      <c r="A4" s="116"/>
      <c r="B4" s="9"/>
      <c r="C4" s="475"/>
      <c r="D4" s="475"/>
      <c r="E4" s="475"/>
      <c r="F4" s="475"/>
      <c r="G4" s="660"/>
      <c r="H4" s="665" t="s">
        <v>116</v>
      </c>
      <c r="I4" s="666"/>
      <c r="J4" s="108"/>
      <c r="K4" s="108"/>
      <c r="L4" s="108"/>
      <c r="M4" s="108"/>
      <c r="N4" s="637"/>
      <c r="O4" s="638"/>
      <c r="P4" s="114"/>
      <c r="Q4" s="114"/>
      <c r="R4" s="114"/>
      <c r="S4" s="114"/>
      <c r="T4" s="114"/>
      <c r="U4" s="114"/>
      <c r="V4" s="114"/>
      <c r="W4" s="114"/>
      <c r="X4" s="114"/>
      <c r="Y4" s="114"/>
      <c r="Z4" s="114"/>
      <c r="AA4" s="114"/>
      <c r="AB4" s="221"/>
      <c r="AY4" t="s">
        <v>104</v>
      </c>
    </row>
    <row r="5" spans="1:51" ht="12" customHeight="1">
      <c r="A5" s="117" t="s">
        <v>10</v>
      </c>
      <c r="B5" s="30"/>
      <c r="C5" s="661"/>
      <c r="D5" s="476"/>
      <c r="E5" s="476"/>
      <c r="F5" s="476"/>
      <c r="G5" s="662"/>
      <c r="H5" s="125" t="s">
        <v>13</v>
      </c>
      <c r="I5" s="99" t="s">
        <v>18</v>
      </c>
      <c r="J5" s="663" t="s">
        <v>65</v>
      </c>
      <c r="K5" s="639" t="s">
        <v>100</v>
      </c>
      <c r="L5" s="639"/>
      <c r="M5" s="640"/>
      <c r="N5" s="637"/>
      <c r="O5" s="638"/>
      <c r="P5" s="114"/>
      <c r="Q5" s="114"/>
      <c r="R5" s="114"/>
      <c r="S5" s="114"/>
      <c r="T5" s="114"/>
      <c r="U5" s="114"/>
      <c r="V5" s="114"/>
      <c r="W5" s="114"/>
      <c r="X5" s="114"/>
      <c r="Y5" s="114"/>
      <c r="Z5" s="114"/>
      <c r="AA5" s="114"/>
      <c r="AB5" s="221"/>
      <c r="AY5" t="s">
        <v>105</v>
      </c>
    </row>
    <row r="6" spans="1:51" ht="12.6" customHeight="1" thickBot="1">
      <c r="A6" s="118"/>
      <c r="B6" s="2"/>
      <c r="C6" s="475"/>
      <c r="D6" s="475"/>
      <c r="E6" s="475"/>
      <c r="F6" s="475"/>
      <c r="G6" s="660"/>
      <c r="H6" s="126" t="str">
        <f>IF(AND(L11&lt;&gt;0,L10=0),"X","")</f>
        <v/>
      </c>
      <c r="I6" s="100" t="str">
        <f>IF(L10=0,"","X")</f>
        <v/>
      </c>
      <c r="J6" s="664"/>
      <c r="K6" s="641"/>
      <c r="L6" s="641"/>
      <c r="M6" s="642"/>
      <c r="N6" s="637"/>
      <c r="O6" s="638"/>
      <c r="P6" s="114"/>
      <c r="Q6" s="114"/>
      <c r="R6" s="114"/>
      <c r="S6" s="114"/>
      <c r="T6" s="114"/>
      <c r="U6" s="114"/>
      <c r="V6" s="114"/>
      <c r="W6" s="114"/>
      <c r="X6" s="114"/>
      <c r="Y6" s="114"/>
      <c r="Z6" s="114"/>
      <c r="AA6" s="114"/>
      <c r="AB6" s="221"/>
      <c r="AY6" t="s">
        <v>106</v>
      </c>
    </row>
    <row r="7" spans="1:51" ht="12" customHeight="1">
      <c r="A7" s="117" t="s">
        <v>14</v>
      </c>
      <c r="B7" s="30"/>
      <c r="C7" s="661"/>
      <c r="D7" s="476"/>
      <c r="E7" s="476"/>
      <c r="F7" s="476"/>
      <c r="G7" s="662"/>
      <c r="H7" s="305" t="s">
        <v>59</v>
      </c>
      <c r="I7" s="667" t="s">
        <v>21</v>
      </c>
      <c r="J7" s="667"/>
      <c r="K7" s="668"/>
      <c r="L7" s="306">
        <f>COUNTIF($AO$25:$AX$50,"OK")</f>
        <v>0</v>
      </c>
      <c r="M7" s="307" t="str">
        <f>IF(($L$7+$L$8)=0,"",L7/($L$7+$L$8))</f>
        <v/>
      </c>
      <c r="N7" s="637"/>
      <c r="O7" s="638"/>
      <c r="P7" s="114"/>
      <c r="Q7" s="114"/>
      <c r="R7" s="114"/>
      <c r="S7" s="114"/>
      <c r="T7" s="114"/>
      <c r="U7" s="114"/>
      <c r="V7" s="114"/>
      <c r="W7" s="114"/>
      <c r="X7" s="114"/>
      <c r="Y7" s="114"/>
      <c r="Z7" s="114"/>
      <c r="AA7" s="114"/>
      <c r="AB7" s="221"/>
      <c r="AD7" s="76"/>
      <c r="AY7" t="s">
        <v>107</v>
      </c>
    </row>
    <row r="8" spans="1:51" ht="11.25" customHeight="1">
      <c r="A8" s="119"/>
      <c r="B8" s="38"/>
      <c r="C8" s="475"/>
      <c r="D8" s="475"/>
      <c r="E8" s="475"/>
      <c r="F8" s="475"/>
      <c r="G8" s="660"/>
      <c r="H8" s="204" t="s">
        <v>209</v>
      </c>
      <c r="I8" s="667" t="s">
        <v>208</v>
      </c>
      <c r="J8" s="667"/>
      <c r="K8" s="668"/>
      <c r="L8" s="303">
        <f>COUNTIF($AO$25:$AX$50,"NG")</f>
        <v>0</v>
      </c>
      <c r="M8" s="304" t="str">
        <f>IF(($L$7+$L$8)=0,"",L8/($L$7+$L$8))</f>
        <v/>
      </c>
      <c r="N8" s="637"/>
      <c r="O8" s="638"/>
      <c r="P8" s="114"/>
      <c r="Q8" s="114"/>
      <c r="R8" s="114"/>
      <c r="S8" s="114"/>
      <c r="T8" s="114"/>
      <c r="U8" s="114"/>
      <c r="V8" s="114"/>
      <c r="W8" s="114"/>
      <c r="X8" s="114"/>
      <c r="Y8" s="114"/>
      <c r="Z8" s="114"/>
      <c r="AA8" s="114"/>
      <c r="AB8" s="221"/>
      <c r="AY8" t="s">
        <v>108</v>
      </c>
    </row>
    <row r="9" spans="1:51" ht="12" customHeight="1">
      <c r="A9" s="120" t="s">
        <v>19</v>
      </c>
      <c r="B9" s="27"/>
      <c r="G9" s="3"/>
      <c r="H9" s="79" t="s">
        <v>60</v>
      </c>
      <c r="I9" s="623" t="s">
        <v>21</v>
      </c>
      <c r="J9" s="623"/>
      <c r="K9" s="624"/>
      <c r="L9" s="243">
        <f>COUNTIF($AD$25:$AM$50,"OK")</f>
        <v>0</v>
      </c>
      <c r="M9" s="250" t="str">
        <f>IF($L$11=0,"",($L$9/$L$11)*100)</f>
        <v/>
      </c>
      <c r="N9" s="637"/>
      <c r="O9" s="638"/>
      <c r="P9" s="114"/>
      <c r="Q9" s="114"/>
      <c r="R9" s="114"/>
      <c r="S9" s="114"/>
      <c r="T9" s="114"/>
      <c r="U9" s="114"/>
      <c r="V9" s="114"/>
      <c r="W9" s="114"/>
      <c r="X9" s="114"/>
      <c r="Y9" s="114"/>
      <c r="Z9" s="114"/>
      <c r="AA9" s="114"/>
      <c r="AB9" s="221"/>
      <c r="AY9" t="s">
        <v>109</v>
      </c>
    </row>
    <row r="10" spans="1:51" ht="12" customHeight="1" thickBot="1">
      <c r="A10" s="121"/>
      <c r="B10" s="671" t="s">
        <v>169</v>
      </c>
      <c r="C10" s="671"/>
      <c r="D10" s="485"/>
      <c r="E10" s="591" t="s">
        <v>52</v>
      </c>
      <c r="F10" s="591"/>
      <c r="G10" s="477"/>
      <c r="H10" s="308" t="s">
        <v>61</v>
      </c>
      <c r="I10" s="644" t="s">
        <v>24</v>
      </c>
      <c r="J10" s="644"/>
      <c r="K10" s="645"/>
      <c r="L10" s="309">
        <f>COUNTIF($AD$25:$AM$50,"NG")</f>
        <v>0</v>
      </c>
      <c r="M10" s="310" t="str">
        <f>IF($L$11=0,"",($L$10/$L$11)*100)</f>
        <v/>
      </c>
      <c r="N10" s="637"/>
      <c r="O10" s="638"/>
      <c r="P10" s="114"/>
      <c r="Q10" s="114"/>
      <c r="R10" s="114"/>
      <c r="S10" s="114"/>
      <c r="T10" s="114"/>
      <c r="U10" s="114"/>
      <c r="V10" s="114"/>
      <c r="W10" s="114"/>
      <c r="X10" s="114"/>
      <c r="Y10" s="114"/>
      <c r="Z10" s="114"/>
      <c r="AA10" s="114"/>
      <c r="AB10" s="221"/>
      <c r="AY10" s="95" t="s">
        <v>111</v>
      </c>
    </row>
    <row r="11" spans="1:51" ht="12" customHeight="1">
      <c r="A11" s="121"/>
      <c r="B11" s="670" t="s">
        <v>170</v>
      </c>
      <c r="C11" s="670"/>
      <c r="D11" s="657"/>
      <c r="E11" s="600" t="s">
        <v>53</v>
      </c>
      <c r="F11" s="600"/>
      <c r="G11" s="601"/>
      <c r="H11" s="646" t="s">
        <v>210</v>
      </c>
      <c r="I11" s="647"/>
      <c r="J11" s="647"/>
      <c r="K11" s="648"/>
      <c r="L11" s="652">
        <f>SUM(L9:L10)</f>
        <v>0</v>
      </c>
      <c r="M11" s="653" t="str">
        <f>IF(L11=0,"",(L11/L11)*100)</f>
        <v/>
      </c>
      <c r="N11" s="637"/>
      <c r="O11" s="638"/>
      <c r="P11" s="114"/>
      <c r="Q11" s="114"/>
      <c r="R11" s="114"/>
      <c r="S11" s="114"/>
      <c r="T11" s="114"/>
      <c r="U11" s="114"/>
      <c r="V11" s="114"/>
      <c r="W11" s="114"/>
      <c r="X11" s="114"/>
      <c r="Y11" s="114"/>
      <c r="Z11" s="114"/>
      <c r="AA11" s="114"/>
      <c r="AB11" s="221"/>
      <c r="AY11" s="95" t="s">
        <v>112</v>
      </c>
    </row>
    <row r="12" spans="1:51" ht="12" customHeight="1" thickBot="1">
      <c r="A12" s="121"/>
      <c r="B12" s="29"/>
      <c r="C12" s="28"/>
      <c r="D12" s="28"/>
      <c r="E12" s="28"/>
      <c r="F12" s="28"/>
      <c r="G12" s="2"/>
      <c r="H12" s="649"/>
      <c r="I12" s="650"/>
      <c r="J12" s="650"/>
      <c r="K12" s="651"/>
      <c r="L12" s="603"/>
      <c r="M12" s="605"/>
      <c r="N12" s="637"/>
      <c r="O12" s="638"/>
      <c r="P12" s="114"/>
      <c r="Q12" s="114"/>
      <c r="R12" s="114"/>
      <c r="S12" s="114"/>
      <c r="T12" s="114"/>
      <c r="U12" s="114"/>
      <c r="V12" s="114"/>
      <c r="W12" s="114"/>
      <c r="X12" s="114"/>
      <c r="Y12" s="114"/>
      <c r="Z12" s="114"/>
      <c r="AA12" s="114"/>
      <c r="AB12" s="221"/>
      <c r="AD12" s="36"/>
      <c r="AH12" s="88"/>
      <c r="AY12" s="95" t="s">
        <v>113</v>
      </c>
    </row>
    <row r="13" spans="1:51" ht="12" customHeight="1" thickBot="1">
      <c r="A13" s="595" t="s">
        <v>22</v>
      </c>
      <c r="B13" s="596"/>
      <c r="C13" s="596"/>
      <c r="D13" s="596"/>
      <c r="E13" s="596"/>
      <c r="F13" s="596"/>
      <c r="G13" s="596"/>
      <c r="H13" s="596"/>
      <c r="I13" s="596"/>
      <c r="J13" s="596"/>
      <c r="K13" s="596"/>
      <c r="L13" s="596"/>
      <c r="M13" s="596"/>
      <c r="N13" s="596"/>
      <c r="O13" s="669"/>
      <c r="P13" s="114"/>
      <c r="Q13" s="114"/>
      <c r="R13" s="114"/>
      <c r="S13" s="114"/>
      <c r="T13" s="114"/>
      <c r="U13" s="114"/>
      <c r="V13" s="114"/>
      <c r="W13" s="114"/>
      <c r="X13" s="114"/>
      <c r="Y13" s="114"/>
      <c r="Z13" s="114"/>
      <c r="AA13" s="114"/>
      <c r="AB13" s="221"/>
      <c r="AY13" s="95" t="s">
        <v>114</v>
      </c>
    </row>
    <row r="14" spans="1:51" ht="12" customHeight="1">
      <c r="A14" s="132" t="s">
        <v>25</v>
      </c>
      <c r="B14" s="133" t="s">
        <v>17</v>
      </c>
      <c r="C14" s="134" t="s">
        <v>26</v>
      </c>
      <c r="D14" s="135"/>
      <c r="E14" s="13" t="s">
        <v>27</v>
      </c>
      <c r="F14" s="13"/>
      <c r="G14" s="13"/>
      <c r="H14" s="13"/>
      <c r="I14" s="13"/>
      <c r="J14" s="13"/>
      <c r="K14" s="133" t="s">
        <v>8</v>
      </c>
      <c r="L14" s="136" t="s">
        <v>8</v>
      </c>
      <c r="M14" s="137" t="s">
        <v>9</v>
      </c>
      <c r="N14" s="138" t="s">
        <v>9</v>
      </c>
      <c r="O14" s="139"/>
      <c r="P14" s="114"/>
      <c r="Q14" s="114"/>
      <c r="R14" s="114"/>
      <c r="S14" s="114"/>
      <c r="T14" s="114"/>
      <c r="U14" s="114"/>
      <c r="V14" s="114"/>
      <c r="W14" s="114"/>
      <c r="X14" s="114"/>
      <c r="Y14" s="114"/>
      <c r="Z14" s="114"/>
      <c r="AA14" s="114"/>
      <c r="AB14" s="221"/>
    </row>
    <row r="15" spans="1:51" ht="12" customHeight="1">
      <c r="A15" s="122"/>
      <c r="B15" s="39"/>
      <c r="C15" s="500"/>
      <c r="D15" s="576"/>
      <c r="E15" s="500"/>
      <c r="F15" s="574"/>
      <c r="G15" s="575"/>
      <c r="H15" s="575"/>
      <c r="I15" s="575"/>
      <c r="J15" s="576"/>
      <c r="K15" s="69"/>
      <c r="L15" s="102"/>
      <c r="M15" s="102"/>
      <c r="N15" s="499"/>
      <c r="O15" s="513"/>
      <c r="P15" s="114"/>
      <c r="Q15" s="114"/>
      <c r="R15" s="114"/>
      <c r="S15" s="114"/>
      <c r="T15" s="114"/>
      <c r="U15" s="114"/>
      <c r="V15" s="114"/>
      <c r="W15" s="114"/>
      <c r="X15" s="114"/>
      <c r="Y15" s="114"/>
      <c r="Z15" s="114"/>
      <c r="AA15" s="114"/>
      <c r="AB15" s="221"/>
    </row>
    <row r="16" spans="1:51" ht="12" customHeight="1">
      <c r="A16" s="122"/>
      <c r="B16" s="39"/>
      <c r="C16" s="500"/>
      <c r="D16" s="576"/>
      <c r="E16" s="500"/>
      <c r="F16" s="574"/>
      <c r="G16" s="575"/>
      <c r="H16" s="575"/>
      <c r="I16" s="575"/>
      <c r="J16" s="576"/>
      <c r="K16" s="69"/>
      <c r="L16" s="102"/>
      <c r="M16" s="102"/>
      <c r="N16" s="499"/>
      <c r="O16" s="513"/>
      <c r="P16" s="114"/>
      <c r="Q16" s="114"/>
      <c r="R16" s="114"/>
      <c r="S16" s="114"/>
      <c r="T16" s="114"/>
      <c r="U16" s="114"/>
      <c r="V16" s="114"/>
      <c r="W16" s="114"/>
      <c r="X16" s="114"/>
      <c r="Y16" s="114"/>
      <c r="Z16" s="114"/>
      <c r="AA16" s="114"/>
      <c r="AB16" s="221"/>
    </row>
    <row r="17" spans="1:52" ht="12" customHeight="1">
      <c r="A17" s="122"/>
      <c r="B17" s="39"/>
      <c r="C17" s="103"/>
      <c r="D17" s="106"/>
      <c r="E17" s="103"/>
      <c r="F17" s="104"/>
      <c r="G17" s="105"/>
      <c r="H17" s="105"/>
      <c r="I17" s="105"/>
      <c r="J17" s="106"/>
      <c r="K17" s="69"/>
      <c r="L17" s="102"/>
      <c r="M17" s="102"/>
      <c r="N17" s="499"/>
      <c r="O17" s="513"/>
      <c r="P17" s="114"/>
      <c r="Q17" s="114"/>
      <c r="R17" s="114"/>
      <c r="S17" s="114"/>
      <c r="T17" s="114"/>
      <c r="U17" s="114"/>
      <c r="V17" s="114"/>
      <c r="W17" s="114"/>
      <c r="X17" s="114"/>
      <c r="Y17" s="114"/>
      <c r="Z17" s="114"/>
      <c r="AA17" s="114"/>
      <c r="AB17" s="221"/>
    </row>
    <row r="18" spans="1:52" ht="12" customHeight="1">
      <c r="A18" s="122"/>
      <c r="B18" s="39"/>
      <c r="C18" s="103"/>
      <c r="D18" s="106"/>
      <c r="E18" s="103"/>
      <c r="F18" s="104"/>
      <c r="G18" s="105"/>
      <c r="H18" s="105"/>
      <c r="I18" s="105"/>
      <c r="J18" s="106"/>
      <c r="K18" s="69"/>
      <c r="L18" s="102"/>
      <c r="M18" s="102"/>
      <c r="N18" s="499"/>
      <c r="O18" s="513"/>
      <c r="P18" s="114"/>
      <c r="Q18" s="114"/>
      <c r="R18" s="114"/>
      <c r="S18" s="114"/>
      <c r="T18" s="114"/>
      <c r="U18" s="114"/>
      <c r="V18" s="114"/>
      <c r="W18" s="114"/>
      <c r="X18" s="114"/>
      <c r="Y18" s="114"/>
      <c r="Z18" s="114"/>
      <c r="AA18" s="114"/>
      <c r="AB18" s="221"/>
    </row>
    <row r="19" spans="1:52" ht="12" customHeight="1">
      <c r="A19" s="122"/>
      <c r="B19" s="39"/>
      <c r="C19" s="103"/>
      <c r="D19" s="106"/>
      <c r="E19" s="103"/>
      <c r="F19" s="104"/>
      <c r="G19" s="105"/>
      <c r="H19" s="105"/>
      <c r="I19" s="105"/>
      <c r="J19" s="106"/>
      <c r="K19" s="69"/>
      <c r="L19" s="102"/>
      <c r="M19" s="102"/>
      <c r="N19" s="499"/>
      <c r="O19" s="513"/>
      <c r="P19" s="114"/>
      <c r="Q19" s="114"/>
      <c r="R19" s="114"/>
      <c r="S19" s="114"/>
      <c r="T19" s="114"/>
      <c r="U19" s="114"/>
      <c r="V19" s="114"/>
      <c r="W19" s="114"/>
      <c r="X19" s="114"/>
      <c r="Y19" s="114"/>
      <c r="Z19" s="114"/>
      <c r="AA19" s="114"/>
      <c r="AB19" s="221"/>
    </row>
    <row r="20" spans="1:52" ht="12" customHeight="1">
      <c r="A20" s="122"/>
      <c r="B20" s="39"/>
      <c r="C20" s="103"/>
      <c r="D20" s="106"/>
      <c r="E20" s="103"/>
      <c r="F20" s="104"/>
      <c r="G20" s="105"/>
      <c r="H20" s="105"/>
      <c r="I20" s="105"/>
      <c r="J20" s="106"/>
      <c r="K20" s="69"/>
      <c r="L20" s="102"/>
      <c r="M20" s="102"/>
      <c r="N20" s="499"/>
      <c r="O20" s="513"/>
      <c r="P20" s="114"/>
      <c r="Q20" s="114"/>
      <c r="R20" s="114"/>
      <c r="S20" s="114"/>
      <c r="T20" s="114"/>
      <c r="U20" s="114"/>
      <c r="V20" s="114"/>
      <c r="W20" s="114"/>
      <c r="X20" s="114"/>
      <c r="Y20" s="114"/>
      <c r="Z20" s="114"/>
      <c r="AA20" s="114"/>
      <c r="AB20" s="221"/>
    </row>
    <row r="21" spans="1:52" ht="12" customHeight="1" thickBot="1">
      <c r="A21" s="122"/>
      <c r="B21" s="37"/>
      <c r="C21" s="500"/>
      <c r="D21" s="576"/>
      <c r="E21" s="500"/>
      <c r="F21" s="574"/>
      <c r="G21" s="575"/>
      <c r="H21" s="575"/>
      <c r="I21" s="575"/>
      <c r="J21" s="576"/>
      <c r="K21" s="69"/>
      <c r="L21" s="102"/>
      <c r="M21" s="102"/>
      <c r="N21" s="499"/>
      <c r="O21" s="513"/>
      <c r="P21" s="115"/>
      <c r="Q21" s="115"/>
      <c r="R21" s="115"/>
      <c r="S21" s="115"/>
      <c r="T21" s="115"/>
      <c r="U21" s="115"/>
      <c r="V21" s="115"/>
      <c r="W21" s="115"/>
      <c r="X21" s="115"/>
      <c r="Y21" s="115"/>
      <c r="Z21" s="115"/>
      <c r="AA21" s="115"/>
      <c r="AB21" s="222"/>
    </row>
    <row r="22" spans="1:52" ht="12" customHeight="1" thickBot="1">
      <c r="A22" s="123" t="s">
        <v>32</v>
      </c>
      <c r="B22" s="56"/>
      <c r="C22" s="579"/>
      <c r="D22" s="636"/>
      <c r="E22" s="34" t="s">
        <v>33</v>
      </c>
      <c r="F22" s="34"/>
      <c r="G22" s="34"/>
      <c r="H22" s="34"/>
      <c r="I22" s="34"/>
      <c r="J22" s="35"/>
      <c r="K22" s="71"/>
      <c r="L22" s="57"/>
      <c r="M22" s="101"/>
      <c r="N22" s="578"/>
      <c r="O22" s="643"/>
      <c r="P22" s="14" t="s">
        <v>34</v>
      </c>
      <c r="Q22" s="14"/>
      <c r="R22" s="15"/>
      <c r="S22" s="15"/>
      <c r="T22" s="75"/>
      <c r="U22" s="15"/>
      <c r="V22" s="16"/>
      <c r="W22" s="17"/>
      <c r="X22" s="18"/>
      <c r="Y22" s="18"/>
      <c r="Z22" s="19"/>
      <c r="AA22" s="19"/>
      <c r="AB22" s="20"/>
      <c r="AD22" s="87"/>
    </row>
    <row r="23" spans="1:52" ht="41.45" customHeight="1" thickBot="1">
      <c r="A23" s="321" t="s">
        <v>35</v>
      </c>
      <c r="B23" s="254" t="s">
        <v>36</v>
      </c>
      <c r="C23" s="255"/>
      <c r="D23" s="255"/>
      <c r="E23" s="255"/>
      <c r="F23" s="281" t="s">
        <v>152</v>
      </c>
      <c r="G23" s="258" t="s">
        <v>37</v>
      </c>
      <c r="H23" s="258" t="s">
        <v>38</v>
      </c>
      <c r="I23" s="256"/>
      <c r="J23" s="258" t="s">
        <v>39</v>
      </c>
      <c r="K23" s="256"/>
      <c r="L23" s="259" t="s">
        <v>40</v>
      </c>
      <c r="M23" s="322"/>
      <c r="N23" s="258"/>
      <c r="O23" s="261" t="s">
        <v>41</v>
      </c>
      <c r="P23" s="261">
        <v>1</v>
      </c>
      <c r="Q23" s="262">
        <v>2</v>
      </c>
      <c r="R23" s="262">
        <v>3</v>
      </c>
      <c r="S23" s="262">
        <v>4</v>
      </c>
      <c r="T23" s="262">
        <v>5</v>
      </c>
      <c r="U23" s="262">
        <v>6</v>
      </c>
      <c r="V23" s="262">
        <v>7</v>
      </c>
      <c r="W23" s="262">
        <v>8</v>
      </c>
      <c r="X23" s="262">
        <v>9</v>
      </c>
      <c r="Y23" s="262">
        <v>10</v>
      </c>
      <c r="Z23" s="262" t="s">
        <v>42</v>
      </c>
      <c r="AA23" s="262" t="s">
        <v>43</v>
      </c>
      <c r="AB23" s="262" t="s">
        <v>120</v>
      </c>
      <c r="AC23" s="323"/>
      <c r="AD23" s="251"/>
      <c r="AE23" s="251"/>
      <c r="AF23" s="251"/>
      <c r="AG23" s="251"/>
      <c r="AH23" s="251"/>
      <c r="AI23" s="251"/>
      <c r="AJ23" s="251"/>
      <c r="AK23" s="251"/>
      <c r="AL23" s="251"/>
      <c r="AM23" s="251"/>
      <c r="AN23" s="251"/>
      <c r="AO23" s="251"/>
      <c r="AP23" s="251"/>
      <c r="AQ23" s="251"/>
      <c r="AR23" s="251"/>
      <c r="AS23" s="251"/>
      <c r="AT23" s="251"/>
      <c r="AU23" s="251"/>
      <c r="AV23" s="251"/>
      <c r="AW23" s="251"/>
      <c r="AX23" s="251"/>
      <c r="AZ23" s="319"/>
    </row>
    <row r="24" spans="1:52" ht="24" hidden="1" customHeight="1" thickBot="1">
      <c r="A24" s="440" t="s">
        <v>35</v>
      </c>
      <c r="B24" s="337" t="s">
        <v>36</v>
      </c>
      <c r="C24" s="336" t="s">
        <v>68</v>
      </c>
      <c r="D24" s="336" t="s">
        <v>69</v>
      </c>
      <c r="E24" s="336" t="s">
        <v>70</v>
      </c>
      <c r="F24" s="281" t="s">
        <v>152</v>
      </c>
      <c r="G24" s="340" t="s">
        <v>37</v>
      </c>
      <c r="H24" s="340" t="s">
        <v>38</v>
      </c>
      <c r="I24" s="341" t="s">
        <v>71</v>
      </c>
      <c r="J24" s="340" t="s">
        <v>39</v>
      </c>
      <c r="K24" s="341" t="s">
        <v>72</v>
      </c>
      <c r="L24" s="342" t="s">
        <v>173</v>
      </c>
      <c r="M24" s="342" t="s">
        <v>174</v>
      </c>
      <c r="N24" s="340" t="s">
        <v>73</v>
      </c>
      <c r="O24" s="344" t="s">
        <v>41</v>
      </c>
      <c r="P24" s="344" t="s">
        <v>177</v>
      </c>
      <c r="Q24" s="345" t="s">
        <v>178</v>
      </c>
      <c r="R24" s="345" t="s">
        <v>179</v>
      </c>
      <c r="S24" s="345" t="s">
        <v>180</v>
      </c>
      <c r="T24" s="345" t="s">
        <v>181</v>
      </c>
      <c r="U24" s="345" t="s">
        <v>182</v>
      </c>
      <c r="V24" s="345" t="s">
        <v>183</v>
      </c>
      <c r="W24" s="345" t="s">
        <v>184</v>
      </c>
      <c r="X24" s="345" t="s">
        <v>185</v>
      </c>
      <c r="Y24" s="345" t="s">
        <v>186</v>
      </c>
      <c r="Z24" s="345" t="s">
        <v>42</v>
      </c>
      <c r="AA24" s="345" t="s">
        <v>43</v>
      </c>
      <c r="AB24" s="461" t="s">
        <v>120</v>
      </c>
      <c r="AC24" s="320" t="s">
        <v>76</v>
      </c>
      <c r="AD24" s="320" t="s">
        <v>77</v>
      </c>
      <c r="AE24" s="320" t="s">
        <v>78</v>
      </c>
      <c r="AF24" s="320" t="s">
        <v>79</v>
      </c>
      <c r="AG24" s="320" t="s">
        <v>80</v>
      </c>
      <c r="AH24" s="320" t="s">
        <v>81</v>
      </c>
      <c r="AI24" s="320" t="s">
        <v>82</v>
      </c>
      <c r="AJ24" s="320" t="s">
        <v>83</v>
      </c>
      <c r="AK24" s="320" t="s">
        <v>84</v>
      </c>
      <c r="AL24" s="320" t="s">
        <v>85</v>
      </c>
      <c r="AM24" s="320" t="s">
        <v>86</v>
      </c>
      <c r="AN24" s="320" t="s">
        <v>87</v>
      </c>
      <c r="AO24" s="320" t="s">
        <v>88</v>
      </c>
      <c r="AP24" s="320" t="s">
        <v>89</v>
      </c>
      <c r="AQ24" s="320" t="s">
        <v>90</v>
      </c>
      <c r="AR24" s="320" t="s">
        <v>91</v>
      </c>
      <c r="AS24" s="320" t="s">
        <v>92</v>
      </c>
      <c r="AT24" s="320" t="s">
        <v>93</v>
      </c>
      <c r="AU24" s="320" t="s">
        <v>94</v>
      </c>
      <c r="AV24" s="320" t="s">
        <v>95</v>
      </c>
      <c r="AW24" s="320" t="s">
        <v>96</v>
      </c>
      <c r="AX24" s="320" t="s">
        <v>97</v>
      </c>
    </row>
    <row r="25" spans="1:52" ht="15" customHeight="1">
      <c r="A25" s="441"/>
      <c r="B25" s="354"/>
      <c r="C25" s="442"/>
      <c r="D25" s="442"/>
      <c r="E25" s="442"/>
      <c r="F25" s="358"/>
      <c r="G25" s="354"/>
      <c r="H25" s="358"/>
      <c r="I25" s="443"/>
      <c r="J25" s="358"/>
      <c r="K25" s="444"/>
      <c r="L25" s="354"/>
      <c r="M25" s="359"/>
      <c r="N25" s="354"/>
      <c r="O25" s="354"/>
      <c r="P25" s="354"/>
      <c r="Q25" s="359"/>
      <c r="R25" s="359"/>
      <c r="S25" s="359"/>
      <c r="T25" s="359"/>
      <c r="U25" s="359"/>
      <c r="V25" s="359"/>
      <c r="W25" s="359"/>
      <c r="X25" s="359"/>
      <c r="Y25" s="359"/>
      <c r="Z25" s="360" t="str">
        <f>IF(COUNTBLANK(P25:Y25)=10,"",(AVERAGE(P25:Y25)))</f>
        <v/>
      </c>
      <c r="AA25" s="360" t="str">
        <f>IF(COUNTBLANK(P25:Y25)=10,"",(MAX(P25:Y25)-MIN(P25:Y25)))</f>
        <v/>
      </c>
      <c r="AB25" s="445"/>
      <c r="AC25" s="290"/>
      <c r="AD25" s="288" t="str">
        <f t="shared" ref="AD25:AM40" si="0">IF(OR(P25="OK",AND(P25&lt;=$M25,P25&gt;=$L25,P25&lt;&gt;"")),"OK",IF(P25="","","NG"))</f>
        <v/>
      </c>
      <c r="AE25" s="266" t="str">
        <f t="shared" si="0"/>
        <v/>
      </c>
      <c r="AF25" s="266" t="str">
        <f t="shared" si="0"/>
        <v/>
      </c>
      <c r="AG25" s="266" t="str">
        <f t="shared" si="0"/>
        <v/>
      </c>
      <c r="AH25" s="266" t="str">
        <f t="shared" si="0"/>
        <v/>
      </c>
      <c r="AI25" s="266" t="str">
        <f t="shared" si="0"/>
        <v/>
      </c>
      <c r="AJ25" s="266" t="str">
        <f t="shared" si="0"/>
        <v/>
      </c>
      <c r="AK25" s="266" t="str">
        <f t="shared" si="0"/>
        <v/>
      </c>
      <c r="AL25" s="266" t="str">
        <f t="shared" si="0"/>
        <v/>
      </c>
      <c r="AM25" s="266" t="str">
        <f t="shared" si="0"/>
        <v/>
      </c>
      <c r="AN25" s="289"/>
      <c r="AO25" s="290" t="str">
        <f>IF(OR($F25="N/A",$F25=""),"",IF(OR(P25="OK",AND(P25&lt;=$M25,P25&gt;=$L25,P25&lt;&gt;"")),"OK",IF(P25="","","NG")))</f>
        <v/>
      </c>
      <c r="AP25" s="290" t="str">
        <f t="shared" ref="AP25:AW25" si="1">IF(OR($F25="N/A",$F25=""),"",IF(OR(Q25="OK",AND(Q25&lt;=$M25,Q25&gt;=$L25,Q25&lt;&gt;"")),"OK",IF(Q25="","","NG")))</f>
        <v/>
      </c>
      <c r="AQ25" s="290" t="str">
        <f t="shared" si="1"/>
        <v/>
      </c>
      <c r="AR25" s="290" t="str">
        <f t="shared" si="1"/>
        <v/>
      </c>
      <c r="AS25" s="290" t="str">
        <f t="shared" si="1"/>
        <v/>
      </c>
      <c r="AT25" s="290" t="str">
        <f t="shared" si="1"/>
        <v/>
      </c>
      <c r="AU25" s="290" t="str">
        <f t="shared" si="1"/>
        <v/>
      </c>
      <c r="AV25" s="290" t="str">
        <f t="shared" si="1"/>
        <v/>
      </c>
      <c r="AW25" s="290" t="str">
        <f t="shared" si="1"/>
        <v/>
      </c>
      <c r="AX25" s="290" t="str">
        <f>IF(OR($F25="N/A",$F25=""),"",IF(OR(Y25="OK",AND(Y25&lt;=$M25,Y25&gt;=$L25,Y25&lt;&gt;"")),"OK",IF(Y25="","","NG")))</f>
        <v/>
      </c>
    </row>
    <row r="26" spans="1:52" ht="15" customHeight="1">
      <c r="A26" s="446"/>
      <c r="B26" s="270"/>
      <c r="C26" s="447"/>
      <c r="D26" s="447"/>
      <c r="E26" s="447"/>
      <c r="F26" s="270"/>
      <c r="G26" s="270"/>
      <c r="H26" s="270"/>
      <c r="I26" s="387"/>
      <c r="J26" s="270"/>
      <c r="K26" s="388"/>
      <c r="L26" s="268"/>
      <c r="M26" s="271"/>
      <c r="N26" s="270"/>
      <c r="O26" s="268"/>
      <c r="P26" s="268"/>
      <c r="Q26" s="271"/>
      <c r="R26" s="271"/>
      <c r="S26" s="271"/>
      <c r="T26" s="271"/>
      <c r="U26" s="271"/>
      <c r="V26" s="271"/>
      <c r="W26" s="271"/>
      <c r="X26" s="271"/>
      <c r="Y26" s="271"/>
      <c r="Z26" s="272" t="str">
        <f>IF(COUNTBLANK(P26:Y26)=10,"",(AVERAGE(P26:Y26)))</f>
        <v/>
      </c>
      <c r="AA26" s="272" t="str">
        <f t="shared" ref="AA26:AA50" si="2">IF(COUNTBLANK(P26:Y26)=10,"",(MAX(P26:Y26)-MIN(P26:Y26)))</f>
        <v/>
      </c>
      <c r="AB26" s="448"/>
      <c r="AC26" s="251"/>
      <c r="AD26" s="324" t="str">
        <f t="shared" si="0"/>
        <v/>
      </c>
      <c r="AE26" s="325" t="str">
        <f t="shared" si="0"/>
        <v/>
      </c>
      <c r="AF26" s="325" t="str">
        <f t="shared" si="0"/>
        <v/>
      </c>
      <c r="AG26" s="325" t="str">
        <f t="shared" si="0"/>
        <v/>
      </c>
      <c r="AH26" s="325" t="str">
        <f t="shared" si="0"/>
        <v/>
      </c>
      <c r="AI26" s="325" t="str">
        <f t="shared" si="0"/>
        <v/>
      </c>
      <c r="AJ26" s="325" t="str">
        <f t="shared" si="0"/>
        <v/>
      </c>
      <c r="AK26" s="325" t="str">
        <f t="shared" si="0"/>
        <v/>
      </c>
      <c r="AL26" s="325" t="str">
        <f t="shared" si="0"/>
        <v/>
      </c>
      <c r="AM26" s="325" t="str">
        <f t="shared" si="0"/>
        <v/>
      </c>
      <c r="AN26" s="326"/>
      <c r="AO26" s="251" t="str">
        <f t="shared" ref="AO26:AO50" si="3">IF(OR($F26="N/A",$F26=""),"",IF(OR(P26="OK",AND(P26&lt;=$M26,P26&gt;=$L26,P26&lt;&gt;"")),"OK",IF(P26="","","NG")))</f>
        <v/>
      </c>
      <c r="AP26" s="251" t="str">
        <f t="shared" ref="AP26:AP50" si="4">IF(OR($F26="N/A",$F26=""),"",IF(OR(Q26="OK",AND(Q26&lt;=$M26,Q26&gt;=$L26,Q26&lt;&gt;"")),"OK",IF(Q26="","","NG")))</f>
        <v/>
      </c>
      <c r="AQ26" s="251" t="str">
        <f t="shared" ref="AQ26:AQ50" si="5">IF(OR($F26="N/A",$F26=""),"",IF(OR(R26="OK",AND(R26&lt;=$M26,R26&gt;=$L26,R26&lt;&gt;"")),"OK",IF(R26="","","NG")))</f>
        <v/>
      </c>
      <c r="AR26" s="251" t="str">
        <f t="shared" ref="AR26:AR50" si="6">IF(OR($F26="N/A",$F26=""),"",IF(OR(S26="OK",AND(S26&lt;=$M26,S26&gt;=$L26,S26&lt;&gt;"")),"OK",IF(S26="","","NG")))</f>
        <v/>
      </c>
      <c r="AS26" s="251" t="str">
        <f t="shared" ref="AS26:AS50" si="7">IF(OR($F26="N/A",$F26=""),"",IF(OR(T26="OK",AND(T26&lt;=$M26,T26&gt;=$L26,T26&lt;&gt;"")),"OK",IF(T26="","","NG")))</f>
        <v/>
      </c>
      <c r="AT26" s="251" t="str">
        <f t="shared" ref="AT26:AT50" si="8">IF(OR($F26="N/A",$F26=""),"",IF(OR(U26="OK",AND(U26&lt;=$M26,U26&gt;=$L26,U26&lt;&gt;"")),"OK",IF(U26="","","NG")))</f>
        <v/>
      </c>
      <c r="AU26" s="251" t="str">
        <f t="shared" ref="AU26:AU50" si="9">IF(OR($F26="N/A",$F26=""),"",IF(OR(V26="OK",AND(V26&lt;=$M26,V26&gt;=$L26,V26&lt;&gt;"")),"OK",IF(V26="","","NG")))</f>
        <v/>
      </c>
      <c r="AV26" s="251" t="str">
        <f t="shared" ref="AV26:AV50" si="10">IF(OR($F26="N/A",$F26=""),"",IF(OR(W26="OK",AND(W26&lt;=$M26,W26&gt;=$L26,W26&lt;&gt;"")),"OK",IF(W26="","","NG")))</f>
        <v/>
      </c>
      <c r="AW26" s="251" t="str">
        <f t="shared" ref="AW26:AW50" si="11">IF(OR($F26="N/A",$F26=""),"",IF(OR(X26="OK",AND(X26&lt;=$M26,X26&gt;=$L26,X26&lt;&gt;"")),"OK",IF(X26="","","NG")))</f>
        <v/>
      </c>
      <c r="AX26" s="251" t="str">
        <f t="shared" ref="AX26:AX50" si="12">IF(OR($F26="N/A",$F26=""),"",IF(OR(Y26="OK",AND(Y26&lt;=$M26,Y26&gt;=$L26,Y26&lt;&gt;"")),"OK",IF(Y26="","","NG")))</f>
        <v/>
      </c>
    </row>
    <row r="27" spans="1:52" ht="15" customHeight="1">
      <c r="A27" s="449"/>
      <c r="B27" s="379"/>
      <c r="C27" s="450"/>
      <c r="D27" s="450"/>
      <c r="E27" s="450"/>
      <c r="F27" s="379"/>
      <c r="G27" s="379"/>
      <c r="H27" s="379"/>
      <c r="I27" s="389"/>
      <c r="J27" s="379"/>
      <c r="K27" s="385"/>
      <c r="L27" s="375"/>
      <c r="M27" s="380"/>
      <c r="N27" s="379"/>
      <c r="O27" s="375"/>
      <c r="P27" s="375"/>
      <c r="Q27" s="380"/>
      <c r="R27" s="380"/>
      <c r="S27" s="380"/>
      <c r="T27" s="380"/>
      <c r="U27" s="380"/>
      <c r="V27" s="380"/>
      <c r="W27" s="380"/>
      <c r="X27" s="380"/>
      <c r="Y27" s="380"/>
      <c r="Z27" s="381" t="str">
        <f>IF(COUNTBLANK(P27:Y27)=10,"",(AVERAGE(P27:Y27)))</f>
        <v/>
      </c>
      <c r="AA27" s="381" t="str">
        <f t="shared" si="2"/>
        <v/>
      </c>
      <c r="AB27" s="451"/>
      <c r="AC27" s="290"/>
      <c r="AD27" s="293" t="str">
        <f t="shared" si="0"/>
        <v/>
      </c>
      <c r="AE27" s="274" t="str">
        <f t="shared" si="0"/>
        <v/>
      </c>
      <c r="AF27" s="274" t="str">
        <f t="shared" si="0"/>
        <v/>
      </c>
      <c r="AG27" s="274" t="str">
        <f t="shared" si="0"/>
        <v/>
      </c>
      <c r="AH27" s="274" t="str">
        <f t="shared" si="0"/>
        <v/>
      </c>
      <c r="AI27" s="274" t="str">
        <f t="shared" si="0"/>
        <v/>
      </c>
      <c r="AJ27" s="274" t="str">
        <f t="shared" si="0"/>
        <v/>
      </c>
      <c r="AK27" s="274" t="str">
        <f t="shared" si="0"/>
        <v/>
      </c>
      <c r="AL27" s="274" t="str">
        <f t="shared" si="0"/>
        <v/>
      </c>
      <c r="AM27" s="274" t="str">
        <f t="shared" si="0"/>
        <v/>
      </c>
      <c r="AN27" s="289"/>
      <c r="AO27" s="290" t="str">
        <f t="shared" si="3"/>
        <v/>
      </c>
      <c r="AP27" s="290" t="str">
        <f t="shared" si="4"/>
        <v/>
      </c>
      <c r="AQ27" s="290" t="str">
        <f t="shared" si="5"/>
        <v/>
      </c>
      <c r="AR27" s="290" t="str">
        <f t="shared" si="6"/>
        <v/>
      </c>
      <c r="AS27" s="290" t="str">
        <f t="shared" si="7"/>
        <v/>
      </c>
      <c r="AT27" s="290" t="str">
        <f t="shared" si="8"/>
        <v/>
      </c>
      <c r="AU27" s="290" t="str">
        <f t="shared" si="9"/>
        <v/>
      </c>
      <c r="AV27" s="290" t="str">
        <f t="shared" si="10"/>
        <v/>
      </c>
      <c r="AW27" s="290" t="str">
        <f t="shared" si="11"/>
        <v/>
      </c>
      <c r="AX27" s="290" t="str">
        <f t="shared" si="12"/>
        <v/>
      </c>
    </row>
    <row r="28" spans="1:52" ht="15" customHeight="1">
      <c r="A28" s="446"/>
      <c r="B28" s="270"/>
      <c r="C28" s="447"/>
      <c r="D28" s="447"/>
      <c r="E28" s="447"/>
      <c r="F28" s="270"/>
      <c r="G28" s="270"/>
      <c r="H28" s="270"/>
      <c r="I28" s="387"/>
      <c r="J28" s="270"/>
      <c r="K28" s="388"/>
      <c r="L28" s="268"/>
      <c r="M28" s="271"/>
      <c r="N28" s="270"/>
      <c r="O28" s="268"/>
      <c r="P28" s="268"/>
      <c r="Q28" s="271"/>
      <c r="R28" s="271"/>
      <c r="S28" s="271"/>
      <c r="T28" s="271"/>
      <c r="U28" s="271"/>
      <c r="V28" s="271"/>
      <c r="W28" s="271"/>
      <c r="X28" s="271"/>
      <c r="Y28" s="271"/>
      <c r="Z28" s="272" t="str">
        <f>IF(COUNTBLANK(P28:Y28)=10,"",(AVERAGE(P28:Y28)))</f>
        <v/>
      </c>
      <c r="AA28" s="272" t="str">
        <f t="shared" si="2"/>
        <v/>
      </c>
      <c r="AB28" s="448"/>
      <c r="AC28" s="251"/>
      <c r="AD28" s="324" t="str">
        <f t="shared" si="0"/>
        <v/>
      </c>
      <c r="AE28" s="325" t="str">
        <f t="shared" si="0"/>
        <v/>
      </c>
      <c r="AF28" s="325" t="str">
        <f t="shared" si="0"/>
        <v/>
      </c>
      <c r="AG28" s="325" t="str">
        <f t="shared" si="0"/>
        <v/>
      </c>
      <c r="AH28" s="325" t="str">
        <f t="shared" si="0"/>
        <v/>
      </c>
      <c r="AI28" s="325" t="str">
        <f t="shared" si="0"/>
        <v/>
      </c>
      <c r="AJ28" s="325" t="str">
        <f t="shared" si="0"/>
        <v/>
      </c>
      <c r="AK28" s="325" t="str">
        <f t="shared" si="0"/>
        <v/>
      </c>
      <c r="AL28" s="325" t="str">
        <f t="shared" si="0"/>
        <v/>
      </c>
      <c r="AM28" s="325" t="str">
        <f t="shared" si="0"/>
        <v/>
      </c>
      <c r="AN28" s="326"/>
      <c r="AO28" s="251" t="str">
        <f t="shared" si="3"/>
        <v/>
      </c>
      <c r="AP28" s="251" t="str">
        <f t="shared" si="4"/>
        <v/>
      </c>
      <c r="AQ28" s="251" t="str">
        <f t="shared" si="5"/>
        <v/>
      </c>
      <c r="AR28" s="251" t="str">
        <f t="shared" si="6"/>
        <v/>
      </c>
      <c r="AS28" s="251" t="str">
        <f t="shared" si="7"/>
        <v/>
      </c>
      <c r="AT28" s="251" t="str">
        <f t="shared" si="8"/>
        <v/>
      </c>
      <c r="AU28" s="251" t="str">
        <f t="shared" si="9"/>
        <v/>
      </c>
      <c r="AV28" s="251" t="str">
        <f t="shared" si="10"/>
        <v/>
      </c>
      <c r="AW28" s="251" t="str">
        <f t="shared" si="11"/>
        <v/>
      </c>
      <c r="AX28" s="251" t="str">
        <f t="shared" si="12"/>
        <v/>
      </c>
    </row>
    <row r="29" spans="1:52" ht="15" customHeight="1">
      <c r="A29" s="449"/>
      <c r="B29" s="379"/>
      <c r="C29" s="450"/>
      <c r="D29" s="450"/>
      <c r="E29" s="450"/>
      <c r="F29" s="379"/>
      <c r="G29" s="379"/>
      <c r="H29" s="379"/>
      <c r="I29" s="389"/>
      <c r="J29" s="379"/>
      <c r="K29" s="385"/>
      <c r="L29" s="375"/>
      <c r="M29" s="380"/>
      <c r="N29" s="379"/>
      <c r="O29" s="375"/>
      <c r="P29" s="375"/>
      <c r="Q29" s="380"/>
      <c r="R29" s="380"/>
      <c r="S29" s="380"/>
      <c r="T29" s="380"/>
      <c r="U29" s="380"/>
      <c r="V29" s="380"/>
      <c r="W29" s="380"/>
      <c r="X29" s="380"/>
      <c r="Y29" s="380"/>
      <c r="Z29" s="381" t="str">
        <f t="shared" ref="Z29:Z50" si="13">IF(COUNTBLANK(P29:Y29)=10,"",(AVERAGE(P29:Y29)))</f>
        <v/>
      </c>
      <c r="AA29" s="381" t="str">
        <f t="shared" si="2"/>
        <v/>
      </c>
      <c r="AB29" s="451"/>
      <c r="AC29" s="290"/>
      <c r="AD29" s="293" t="str">
        <f t="shared" si="0"/>
        <v/>
      </c>
      <c r="AE29" s="274" t="str">
        <f t="shared" si="0"/>
        <v/>
      </c>
      <c r="AF29" s="274" t="str">
        <f t="shared" si="0"/>
        <v/>
      </c>
      <c r="AG29" s="274" t="str">
        <f t="shared" si="0"/>
        <v/>
      </c>
      <c r="AH29" s="274" t="str">
        <f t="shared" si="0"/>
        <v/>
      </c>
      <c r="AI29" s="274" t="str">
        <f t="shared" si="0"/>
        <v/>
      </c>
      <c r="AJ29" s="274" t="str">
        <f t="shared" si="0"/>
        <v/>
      </c>
      <c r="AK29" s="274" t="str">
        <f t="shared" si="0"/>
        <v/>
      </c>
      <c r="AL29" s="274" t="str">
        <f t="shared" si="0"/>
        <v/>
      </c>
      <c r="AM29" s="274" t="str">
        <f t="shared" si="0"/>
        <v/>
      </c>
      <c r="AN29" s="289"/>
      <c r="AO29" s="290" t="str">
        <f t="shared" si="3"/>
        <v/>
      </c>
      <c r="AP29" s="290" t="str">
        <f t="shared" si="4"/>
        <v/>
      </c>
      <c r="AQ29" s="290" t="str">
        <f t="shared" si="5"/>
        <v/>
      </c>
      <c r="AR29" s="290" t="str">
        <f t="shared" si="6"/>
        <v/>
      </c>
      <c r="AS29" s="290" t="str">
        <f t="shared" si="7"/>
        <v/>
      </c>
      <c r="AT29" s="290" t="str">
        <f t="shared" si="8"/>
        <v/>
      </c>
      <c r="AU29" s="290" t="str">
        <f t="shared" si="9"/>
        <v/>
      </c>
      <c r="AV29" s="290" t="str">
        <f t="shared" si="10"/>
        <v/>
      </c>
      <c r="AW29" s="290" t="str">
        <f t="shared" si="11"/>
        <v/>
      </c>
      <c r="AX29" s="290" t="str">
        <f t="shared" si="12"/>
        <v/>
      </c>
    </row>
    <row r="30" spans="1:52" ht="15" customHeight="1">
      <c r="A30" s="446"/>
      <c r="B30" s="270"/>
      <c r="C30" s="447"/>
      <c r="D30" s="447"/>
      <c r="E30" s="447"/>
      <c r="F30" s="270"/>
      <c r="G30" s="270"/>
      <c r="H30" s="270"/>
      <c r="I30" s="387"/>
      <c r="J30" s="270"/>
      <c r="K30" s="388"/>
      <c r="L30" s="268"/>
      <c r="M30" s="271"/>
      <c r="N30" s="270"/>
      <c r="O30" s="268"/>
      <c r="P30" s="268"/>
      <c r="Q30" s="271"/>
      <c r="R30" s="271"/>
      <c r="S30" s="271"/>
      <c r="T30" s="271"/>
      <c r="U30" s="271"/>
      <c r="V30" s="271"/>
      <c r="W30" s="271"/>
      <c r="X30" s="271"/>
      <c r="Y30" s="271"/>
      <c r="Z30" s="272" t="str">
        <f t="shared" si="13"/>
        <v/>
      </c>
      <c r="AA30" s="272" t="str">
        <f t="shared" si="2"/>
        <v/>
      </c>
      <c r="AB30" s="448"/>
      <c r="AC30" s="251"/>
      <c r="AD30" s="324" t="str">
        <f t="shared" si="0"/>
        <v/>
      </c>
      <c r="AE30" s="325" t="str">
        <f t="shared" si="0"/>
        <v/>
      </c>
      <c r="AF30" s="325" t="str">
        <f t="shared" si="0"/>
        <v/>
      </c>
      <c r="AG30" s="325" t="str">
        <f t="shared" si="0"/>
        <v/>
      </c>
      <c r="AH30" s="325" t="str">
        <f t="shared" si="0"/>
        <v/>
      </c>
      <c r="AI30" s="325" t="str">
        <f t="shared" si="0"/>
        <v/>
      </c>
      <c r="AJ30" s="325" t="str">
        <f t="shared" si="0"/>
        <v/>
      </c>
      <c r="AK30" s="325" t="str">
        <f t="shared" si="0"/>
        <v/>
      </c>
      <c r="AL30" s="325" t="str">
        <f t="shared" si="0"/>
        <v/>
      </c>
      <c r="AM30" s="325" t="str">
        <f t="shared" si="0"/>
        <v/>
      </c>
      <c r="AN30" s="326"/>
      <c r="AO30" s="251" t="str">
        <f t="shared" si="3"/>
        <v/>
      </c>
      <c r="AP30" s="251" t="str">
        <f t="shared" si="4"/>
        <v/>
      </c>
      <c r="AQ30" s="251" t="str">
        <f t="shared" si="5"/>
        <v/>
      </c>
      <c r="AR30" s="251" t="str">
        <f t="shared" si="6"/>
        <v/>
      </c>
      <c r="AS30" s="251" t="str">
        <f t="shared" si="7"/>
        <v/>
      </c>
      <c r="AT30" s="251" t="str">
        <f t="shared" si="8"/>
        <v/>
      </c>
      <c r="AU30" s="251" t="str">
        <f t="shared" si="9"/>
        <v/>
      </c>
      <c r="AV30" s="251" t="str">
        <f t="shared" si="10"/>
        <v/>
      </c>
      <c r="AW30" s="251" t="str">
        <f t="shared" si="11"/>
        <v/>
      </c>
      <c r="AX30" s="251" t="str">
        <f t="shared" si="12"/>
        <v/>
      </c>
    </row>
    <row r="31" spans="1:52" ht="15" customHeight="1">
      <c r="A31" s="449"/>
      <c r="B31" s="379"/>
      <c r="C31" s="450"/>
      <c r="D31" s="450"/>
      <c r="E31" s="450"/>
      <c r="F31" s="379"/>
      <c r="G31" s="379"/>
      <c r="H31" s="379"/>
      <c r="I31" s="389"/>
      <c r="J31" s="379"/>
      <c r="K31" s="385"/>
      <c r="L31" s="375"/>
      <c r="M31" s="380"/>
      <c r="N31" s="379"/>
      <c r="O31" s="375"/>
      <c r="P31" s="375"/>
      <c r="Q31" s="380"/>
      <c r="R31" s="380"/>
      <c r="S31" s="380"/>
      <c r="T31" s="380"/>
      <c r="U31" s="380"/>
      <c r="V31" s="380"/>
      <c r="W31" s="380"/>
      <c r="X31" s="380"/>
      <c r="Y31" s="380"/>
      <c r="Z31" s="381" t="str">
        <f t="shared" si="13"/>
        <v/>
      </c>
      <c r="AA31" s="381" t="str">
        <f t="shared" si="2"/>
        <v/>
      </c>
      <c r="AB31" s="451"/>
      <c r="AC31" s="290"/>
      <c r="AD31" s="293" t="str">
        <f t="shared" si="0"/>
        <v/>
      </c>
      <c r="AE31" s="274" t="str">
        <f t="shared" si="0"/>
        <v/>
      </c>
      <c r="AF31" s="274" t="str">
        <f t="shared" si="0"/>
        <v/>
      </c>
      <c r="AG31" s="274" t="str">
        <f t="shared" si="0"/>
        <v/>
      </c>
      <c r="AH31" s="274" t="str">
        <f t="shared" si="0"/>
        <v/>
      </c>
      <c r="AI31" s="274" t="str">
        <f t="shared" si="0"/>
        <v/>
      </c>
      <c r="AJ31" s="274" t="str">
        <f t="shared" si="0"/>
        <v/>
      </c>
      <c r="AK31" s="274" t="str">
        <f t="shared" si="0"/>
        <v/>
      </c>
      <c r="AL31" s="274" t="str">
        <f t="shared" si="0"/>
        <v/>
      </c>
      <c r="AM31" s="274" t="str">
        <f t="shared" si="0"/>
        <v/>
      </c>
      <c r="AN31" s="289"/>
      <c r="AO31" s="290" t="str">
        <f t="shared" si="3"/>
        <v/>
      </c>
      <c r="AP31" s="290" t="str">
        <f t="shared" si="4"/>
        <v/>
      </c>
      <c r="AQ31" s="290" t="str">
        <f t="shared" si="5"/>
        <v/>
      </c>
      <c r="AR31" s="290" t="str">
        <f t="shared" si="6"/>
        <v/>
      </c>
      <c r="AS31" s="290" t="str">
        <f t="shared" si="7"/>
        <v/>
      </c>
      <c r="AT31" s="290" t="str">
        <f t="shared" si="8"/>
        <v/>
      </c>
      <c r="AU31" s="290" t="str">
        <f t="shared" si="9"/>
        <v/>
      </c>
      <c r="AV31" s="290" t="str">
        <f t="shared" si="10"/>
        <v/>
      </c>
      <c r="AW31" s="290" t="str">
        <f t="shared" si="11"/>
        <v/>
      </c>
      <c r="AX31" s="290" t="str">
        <f t="shared" si="12"/>
        <v/>
      </c>
    </row>
    <row r="32" spans="1:52" ht="15" customHeight="1">
      <c r="A32" s="446"/>
      <c r="B32" s="270"/>
      <c r="C32" s="447"/>
      <c r="D32" s="447"/>
      <c r="E32" s="447"/>
      <c r="F32" s="270"/>
      <c r="G32" s="270"/>
      <c r="H32" s="270"/>
      <c r="I32" s="387"/>
      <c r="J32" s="270"/>
      <c r="K32" s="388"/>
      <c r="L32" s="268"/>
      <c r="M32" s="271"/>
      <c r="N32" s="270"/>
      <c r="O32" s="268"/>
      <c r="P32" s="268"/>
      <c r="Q32" s="271"/>
      <c r="R32" s="271"/>
      <c r="S32" s="271"/>
      <c r="T32" s="271"/>
      <c r="U32" s="271"/>
      <c r="V32" s="271"/>
      <c r="W32" s="271"/>
      <c r="X32" s="271"/>
      <c r="Y32" s="271"/>
      <c r="Z32" s="272" t="str">
        <f t="shared" si="13"/>
        <v/>
      </c>
      <c r="AA32" s="272" t="str">
        <f t="shared" si="2"/>
        <v/>
      </c>
      <c r="AB32" s="448"/>
      <c r="AC32" s="251"/>
      <c r="AD32" s="324" t="str">
        <f t="shared" si="0"/>
        <v/>
      </c>
      <c r="AE32" s="325" t="str">
        <f t="shared" si="0"/>
        <v/>
      </c>
      <c r="AF32" s="325" t="str">
        <f t="shared" si="0"/>
        <v/>
      </c>
      <c r="AG32" s="325" t="str">
        <f t="shared" si="0"/>
        <v/>
      </c>
      <c r="AH32" s="325" t="str">
        <f t="shared" si="0"/>
        <v/>
      </c>
      <c r="AI32" s="325" t="str">
        <f t="shared" si="0"/>
        <v/>
      </c>
      <c r="AJ32" s="325" t="str">
        <f t="shared" si="0"/>
        <v/>
      </c>
      <c r="AK32" s="325" t="str">
        <f t="shared" si="0"/>
        <v/>
      </c>
      <c r="AL32" s="325" t="str">
        <f t="shared" si="0"/>
        <v/>
      </c>
      <c r="AM32" s="325" t="str">
        <f t="shared" si="0"/>
        <v/>
      </c>
      <c r="AN32" s="326"/>
      <c r="AO32" s="251" t="str">
        <f t="shared" si="3"/>
        <v/>
      </c>
      <c r="AP32" s="251" t="str">
        <f t="shared" si="4"/>
        <v/>
      </c>
      <c r="AQ32" s="251" t="str">
        <f t="shared" si="5"/>
        <v/>
      </c>
      <c r="AR32" s="251" t="str">
        <f t="shared" si="6"/>
        <v/>
      </c>
      <c r="AS32" s="251" t="str">
        <f t="shared" si="7"/>
        <v/>
      </c>
      <c r="AT32" s="251" t="str">
        <f t="shared" si="8"/>
        <v/>
      </c>
      <c r="AU32" s="251" t="str">
        <f t="shared" si="9"/>
        <v/>
      </c>
      <c r="AV32" s="251" t="str">
        <f t="shared" si="10"/>
        <v/>
      </c>
      <c r="AW32" s="251" t="str">
        <f t="shared" si="11"/>
        <v/>
      </c>
      <c r="AX32" s="251" t="str">
        <f t="shared" si="12"/>
        <v/>
      </c>
    </row>
    <row r="33" spans="1:50" ht="15" customHeight="1">
      <c r="A33" s="449"/>
      <c r="B33" s="379"/>
      <c r="C33" s="450"/>
      <c r="D33" s="450"/>
      <c r="E33" s="450"/>
      <c r="F33" s="379"/>
      <c r="G33" s="379"/>
      <c r="H33" s="379"/>
      <c r="I33" s="385"/>
      <c r="J33" s="379"/>
      <c r="K33" s="385"/>
      <c r="L33" s="375"/>
      <c r="M33" s="380"/>
      <c r="N33" s="379"/>
      <c r="O33" s="375"/>
      <c r="P33" s="375"/>
      <c r="Q33" s="380"/>
      <c r="R33" s="380"/>
      <c r="S33" s="380"/>
      <c r="T33" s="380"/>
      <c r="U33" s="380"/>
      <c r="V33" s="380"/>
      <c r="W33" s="380"/>
      <c r="X33" s="380"/>
      <c r="Y33" s="380"/>
      <c r="Z33" s="381" t="str">
        <f t="shared" si="13"/>
        <v/>
      </c>
      <c r="AA33" s="381" t="str">
        <f t="shared" si="2"/>
        <v/>
      </c>
      <c r="AB33" s="451"/>
      <c r="AC33" s="290"/>
      <c r="AD33" s="293"/>
      <c r="AE33" s="274"/>
      <c r="AF33" s="274"/>
      <c r="AG33" s="274"/>
      <c r="AH33" s="274"/>
      <c r="AI33" s="274"/>
      <c r="AJ33" s="274"/>
      <c r="AK33" s="274"/>
      <c r="AL33" s="274"/>
      <c r="AM33" s="274"/>
      <c r="AN33" s="289"/>
      <c r="AO33" s="290" t="str">
        <f t="shared" si="3"/>
        <v/>
      </c>
      <c r="AP33" s="290" t="str">
        <f t="shared" si="4"/>
        <v/>
      </c>
      <c r="AQ33" s="290" t="str">
        <f t="shared" si="5"/>
        <v/>
      </c>
      <c r="AR33" s="290" t="str">
        <f t="shared" si="6"/>
        <v/>
      </c>
      <c r="AS33" s="290" t="str">
        <f t="shared" si="7"/>
        <v/>
      </c>
      <c r="AT33" s="290" t="str">
        <f t="shared" si="8"/>
        <v/>
      </c>
      <c r="AU33" s="290" t="str">
        <f t="shared" si="9"/>
        <v/>
      </c>
      <c r="AV33" s="290" t="str">
        <f t="shared" si="10"/>
        <v/>
      </c>
      <c r="AW33" s="290" t="str">
        <f t="shared" si="11"/>
        <v/>
      </c>
      <c r="AX33" s="290" t="str">
        <f t="shared" si="12"/>
        <v/>
      </c>
    </row>
    <row r="34" spans="1:50" ht="15" customHeight="1">
      <c r="A34" s="446"/>
      <c r="B34" s="270"/>
      <c r="C34" s="447"/>
      <c r="D34" s="447"/>
      <c r="E34" s="447"/>
      <c r="F34" s="270"/>
      <c r="G34" s="270"/>
      <c r="H34" s="270"/>
      <c r="I34" s="387"/>
      <c r="J34" s="270"/>
      <c r="K34" s="388"/>
      <c r="L34" s="268"/>
      <c r="M34" s="271"/>
      <c r="N34" s="270"/>
      <c r="O34" s="268"/>
      <c r="P34" s="268"/>
      <c r="Q34" s="271"/>
      <c r="R34" s="271"/>
      <c r="S34" s="271"/>
      <c r="T34" s="271"/>
      <c r="U34" s="271"/>
      <c r="V34" s="271"/>
      <c r="W34" s="271"/>
      <c r="X34" s="271"/>
      <c r="Y34" s="271"/>
      <c r="Z34" s="272" t="str">
        <f t="shared" si="13"/>
        <v/>
      </c>
      <c r="AA34" s="272" t="str">
        <f t="shared" si="2"/>
        <v/>
      </c>
      <c r="AB34" s="448"/>
      <c r="AC34" s="251"/>
      <c r="AD34" s="324" t="str">
        <f t="shared" si="0"/>
        <v/>
      </c>
      <c r="AE34" s="325" t="str">
        <f t="shared" si="0"/>
        <v/>
      </c>
      <c r="AF34" s="325" t="str">
        <f t="shared" si="0"/>
        <v/>
      </c>
      <c r="AG34" s="325" t="str">
        <f t="shared" si="0"/>
        <v/>
      </c>
      <c r="AH34" s="325" t="str">
        <f t="shared" si="0"/>
        <v/>
      </c>
      <c r="AI34" s="325" t="str">
        <f t="shared" si="0"/>
        <v/>
      </c>
      <c r="AJ34" s="325" t="str">
        <f t="shared" si="0"/>
        <v/>
      </c>
      <c r="AK34" s="325" t="str">
        <f t="shared" si="0"/>
        <v/>
      </c>
      <c r="AL34" s="325" t="str">
        <f t="shared" si="0"/>
        <v/>
      </c>
      <c r="AM34" s="325" t="str">
        <f t="shared" si="0"/>
        <v/>
      </c>
      <c r="AN34" s="326"/>
      <c r="AO34" s="251" t="str">
        <f t="shared" si="3"/>
        <v/>
      </c>
      <c r="AP34" s="251" t="str">
        <f t="shared" si="4"/>
        <v/>
      </c>
      <c r="AQ34" s="251" t="str">
        <f t="shared" si="5"/>
        <v/>
      </c>
      <c r="AR34" s="251" t="str">
        <f t="shared" si="6"/>
        <v/>
      </c>
      <c r="AS34" s="251" t="str">
        <f t="shared" si="7"/>
        <v/>
      </c>
      <c r="AT34" s="251" t="str">
        <f t="shared" si="8"/>
        <v/>
      </c>
      <c r="AU34" s="251" t="str">
        <f t="shared" si="9"/>
        <v/>
      </c>
      <c r="AV34" s="251" t="str">
        <f t="shared" si="10"/>
        <v/>
      </c>
      <c r="AW34" s="251" t="str">
        <f t="shared" si="11"/>
        <v/>
      </c>
      <c r="AX34" s="251" t="str">
        <f t="shared" si="12"/>
        <v/>
      </c>
    </row>
    <row r="35" spans="1:50" ht="15" customHeight="1">
      <c r="A35" s="449"/>
      <c r="B35" s="379"/>
      <c r="C35" s="450"/>
      <c r="D35" s="450"/>
      <c r="E35" s="450"/>
      <c r="F35" s="379"/>
      <c r="G35" s="379"/>
      <c r="H35" s="379"/>
      <c r="I35" s="389"/>
      <c r="J35" s="379"/>
      <c r="K35" s="385"/>
      <c r="L35" s="375"/>
      <c r="M35" s="380"/>
      <c r="N35" s="379"/>
      <c r="O35" s="375"/>
      <c r="P35" s="375"/>
      <c r="Q35" s="380"/>
      <c r="R35" s="380"/>
      <c r="S35" s="380"/>
      <c r="T35" s="380"/>
      <c r="U35" s="380"/>
      <c r="V35" s="380"/>
      <c r="W35" s="380"/>
      <c r="X35" s="380"/>
      <c r="Y35" s="380"/>
      <c r="Z35" s="381" t="str">
        <f t="shared" si="13"/>
        <v/>
      </c>
      <c r="AA35" s="381" t="str">
        <f t="shared" si="2"/>
        <v/>
      </c>
      <c r="AB35" s="451"/>
      <c r="AC35" s="290"/>
      <c r="AD35" s="293" t="str">
        <f t="shared" si="0"/>
        <v/>
      </c>
      <c r="AE35" s="274" t="str">
        <f t="shared" si="0"/>
        <v/>
      </c>
      <c r="AF35" s="274" t="str">
        <f t="shared" si="0"/>
        <v/>
      </c>
      <c r="AG35" s="274" t="str">
        <f t="shared" si="0"/>
        <v/>
      </c>
      <c r="AH35" s="274" t="str">
        <f t="shared" si="0"/>
        <v/>
      </c>
      <c r="AI35" s="274" t="str">
        <f t="shared" si="0"/>
        <v/>
      </c>
      <c r="AJ35" s="274" t="str">
        <f t="shared" si="0"/>
        <v/>
      </c>
      <c r="AK35" s="274" t="str">
        <f t="shared" si="0"/>
        <v/>
      </c>
      <c r="AL35" s="274" t="str">
        <f t="shared" si="0"/>
        <v/>
      </c>
      <c r="AM35" s="274" t="str">
        <f t="shared" si="0"/>
        <v/>
      </c>
      <c r="AN35" s="289"/>
      <c r="AO35" s="290" t="str">
        <f t="shared" si="3"/>
        <v/>
      </c>
      <c r="AP35" s="290" t="str">
        <f t="shared" si="4"/>
        <v/>
      </c>
      <c r="AQ35" s="290" t="str">
        <f t="shared" si="5"/>
        <v/>
      </c>
      <c r="AR35" s="290" t="str">
        <f t="shared" si="6"/>
        <v/>
      </c>
      <c r="AS35" s="290" t="str">
        <f t="shared" si="7"/>
        <v/>
      </c>
      <c r="AT35" s="290" t="str">
        <f t="shared" si="8"/>
        <v/>
      </c>
      <c r="AU35" s="290" t="str">
        <f t="shared" si="9"/>
        <v/>
      </c>
      <c r="AV35" s="290" t="str">
        <f t="shared" si="10"/>
        <v/>
      </c>
      <c r="AW35" s="290" t="str">
        <f t="shared" si="11"/>
        <v/>
      </c>
      <c r="AX35" s="290" t="str">
        <f t="shared" si="12"/>
        <v/>
      </c>
    </row>
    <row r="36" spans="1:50" ht="15" customHeight="1">
      <c r="A36" s="446"/>
      <c r="B36" s="270"/>
      <c r="C36" s="447"/>
      <c r="D36" s="447"/>
      <c r="E36" s="447"/>
      <c r="F36" s="270"/>
      <c r="G36" s="270"/>
      <c r="H36" s="270"/>
      <c r="I36" s="387"/>
      <c r="J36" s="270"/>
      <c r="K36" s="388"/>
      <c r="L36" s="268"/>
      <c r="M36" s="271"/>
      <c r="N36" s="270"/>
      <c r="O36" s="268"/>
      <c r="P36" s="268"/>
      <c r="Q36" s="271"/>
      <c r="R36" s="271"/>
      <c r="S36" s="271"/>
      <c r="T36" s="271"/>
      <c r="U36" s="271"/>
      <c r="V36" s="271"/>
      <c r="W36" s="271"/>
      <c r="X36" s="271"/>
      <c r="Y36" s="271"/>
      <c r="Z36" s="272" t="str">
        <f t="shared" si="13"/>
        <v/>
      </c>
      <c r="AA36" s="272" t="str">
        <f t="shared" si="2"/>
        <v/>
      </c>
      <c r="AB36" s="448"/>
      <c r="AC36" s="251"/>
      <c r="AD36" s="324" t="str">
        <f t="shared" si="0"/>
        <v/>
      </c>
      <c r="AE36" s="325" t="str">
        <f t="shared" si="0"/>
        <v/>
      </c>
      <c r="AF36" s="325" t="str">
        <f t="shared" si="0"/>
        <v/>
      </c>
      <c r="AG36" s="325" t="str">
        <f t="shared" si="0"/>
        <v/>
      </c>
      <c r="AH36" s="325" t="str">
        <f t="shared" si="0"/>
        <v/>
      </c>
      <c r="AI36" s="325" t="str">
        <f t="shared" si="0"/>
        <v/>
      </c>
      <c r="AJ36" s="325" t="str">
        <f t="shared" si="0"/>
        <v/>
      </c>
      <c r="AK36" s="325" t="str">
        <f t="shared" si="0"/>
        <v/>
      </c>
      <c r="AL36" s="325" t="str">
        <f t="shared" si="0"/>
        <v/>
      </c>
      <c r="AM36" s="325" t="str">
        <f t="shared" si="0"/>
        <v/>
      </c>
      <c r="AN36" s="326"/>
      <c r="AO36" s="251" t="str">
        <f t="shared" si="3"/>
        <v/>
      </c>
      <c r="AP36" s="251" t="str">
        <f t="shared" si="4"/>
        <v/>
      </c>
      <c r="AQ36" s="251" t="str">
        <f t="shared" si="5"/>
        <v/>
      </c>
      <c r="AR36" s="251" t="str">
        <f t="shared" si="6"/>
        <v/>
      </c>
      <c r="AS36" s="251" t="str">
        <f t="shared" si="7"/>
        <v/>
      </c>
      <c r="AT36" s="251" t="str">
        <f t="shared" si="8"/>
        <v/>
      </c>
      <c r="AU36" s="251" t="str">
        <f t="shared" si="9"/>
        <v/>
      </c>
      <c r="AV36" s="251" t="str">
        <f t="shared" si="10"/>
        <v/>
      </c>
      <c r="AW36" s="251" t="str">
        <f t="shared" si="11"/>
        <v/>
      </c>
      <c r="AX36" s="251" t="str">
        <f t="shared" si="12"/>
        <v/>
      </c>
    </row>
    <row r="37" spans="1:50" ht="15" customHeight="1">
      <c r="A37" s="449"/>
      <c r="B37" s="379"/>
      <c r="C37" s="450"/>
      <c r="D37" s="450"/>
      <c r="E37" s="450"/>
      <c r="F37" s="379"/>
      <c r="G37" s="379"/>
      <c r="H37" s="379"/>
      <c r="I37" s="389"/>
      <c r="J37" s="379"/>
      <c r="K37" s="385"/>
      <c r="L37" s="375"/>
      <c r="M37" s="380"/>
      <c r="N37" s="379"/>
      <c r="O37" s="375"/>
      <c r="P37" s="375"/>
      <c r="Q37" s="380"/>
      <c r="R37" s="380"/>
      <c r="S37" s="380"/>
      <c r="T37" s="380"/>
      <c r="U37" s="380"/>
      <c r="V37" s="380"/>
      <c r="W37" s="380"/>
      <c r="X37" s="380"/>
      <c r="Y37" s="380"/>
      <c r="Z37" s="381" t="str">
        <f t="shared" si="13"/>
        <v/>
      </c>
      <c r="AA37" s="381" t="str">
        <f t="shared" si="2"/>
        <v/>
      </c>
      <c r="AB37" s="451"/>
      <c r="AC37" s="290"/>
      <c r="AD37" s="293" t="str">
        <f t="shared" si="0"/>
        <v/>
      </c>
      <c r="AE37" s="274" t="str">
        <f t="shared" si="0"/>
        <v/>
      </c>
      <c r="AF37" s="274" t="str">
        <f t="shared" si="0"/>
        <v/>
      </c>
      <c r="AG37" s="274" t="str">
        <f t="shared" si="0"/>
        <v/>
      </c>
      <c r="AH37" s="274" t="str">
        <f t="shared" si="0"/>
        <v/>
      </c>
      <c r="AI37" s="274" t="str">
        <f t="shared" si="0"/>
        <v/>
      </c>
      <c r="AJ37" s="274" t="str">
        <f t="shared" si="0"/>
        <v/>
      </c>
      <c r="AK37" s="274" t="str">
        <f t="shared" si="0"/>
        <v/>
      </c>
      <c r="AL37" s="274" t="str">
        <f t="shared" si="0"/>
        <v/>
      </c>
      <c r="AM37" s="274" t="str">
        <f t="shared" si="0"/>
        <v/>
      </c>
      <c r="AN37" s="289"/>
      <c r="AO37" s="290" t="str">
        <f t="shared" si="3"/>
        <v/>
      </c>
      <c r="AP37" s="290" t="str">
        <f t="shared" si="4"/>
        <v/>
      </c>
      <c r="AQ37" s="290" t="str">
        <f t="shared" si="5"/>
        <v/>
      </c>
      <c r="AR37" s="290" t="str">
        <f t="shared" si="6"/>
        <v/>
      </c>
      <c r="AS37" s="290" t="str">
        <f t="shared" si="7"/>
        <v/>
      </c>
      <c r="AT37" s="290" t="str">
        <f t="shared" si="8"/>
        <v/>
      </c>
      <c r="AU37" s="290" t="str">
        <f t="shared" si="9"/>
        <v/>
      </c>
      <c r="AV37" s="290" t="str">
        <f t="shared" si="10"/>
        <v/>
      </c>
      <c r="AW37" s="290" t="str">
        <f t="shared" si="11"/>
        <v/>
      </c>
      <c r="AX37" s="290" t="str">
        <f t="shared" si="12"/>
        <v/>
      </c>
    </row>
    <row r="38" spans="1:50" ht="15" customHeight="1">
      <c r="A38" s="446"/>
      <c r="B38" s="270"/>
      <c r="C38" s="447"/>
      <c r="D38" s="447"/>
      <c r="E38" s="447"/>
      <c r="F38" s="270"/>
      <c r="G38" s="270"/>
      <c r="H38" s="270"/>
      <c r="I38" s="387"/>
      <c r="J38" s="270"/>
      <c r="K38" s="388"/>
      <c r="L38" s="268"/>
      <c r="M38" s="271"/>
      <c r="N38" s="270"/>
      <c r="O38" s="268"/>
      <c r="P38" s="268"/>
      <c r="Q38" s="271"/>
      <c r="R38" s="271"/>
      <c r="S38" s="271"/>
      <c r="T38" s="271"/>
      <c r="U38" s="271"/>
      <c r="V38" s="271"/>
      <c r="W38" s="271"/>
      <c r="X38" s="271"/>
      <c r="Y38" s="271"/>
      <c r="Z38" s="272" t="str">
        <f t="shared" si="13"/>
        <v/>
      </c>
      <c r="AA38" s="272" t="str">
        <f t="shared" si="2"/>
        <v/>
      </c>
      <c r="AB38" s="448"/>
      <c r="AC38" s="251"/>
      <c r="AD38" s="324" t="str">
        <f t="shared" si="0"/>
        <v/>
      </c>
      <c r="AE38" s="325" t="str">
        <f t="shared" si="0"/>
        <v/>
      </c>
      <c r="AF38" s="325" t="str">
        <f t="shared" si="0"/>
        <v/>
      </c>
      <c r="AG38" s="325" t="str">
        <f t="shared" si="0"/>
        <v/>
      </c>
      <c r="AH38" s="325" t="str">
        <f t="shared" si="0"/>
        <v/>
      </c>
      <c r="AI38" s="325" t="str">
        <f t="shared" si="0"/>
        <v/>
      </c>
      <c r="AJ38" s="325" t="str">
        <f t="shared" si="0"/>
        <v/>
      </c>
      <c r="AK38" s="325" t="str">
        <f t="shared" si="0"/>
        <v/>
      </c>
      <c r="AL38" s="325" t="str">
        <f t="shared" si="0"/>
        <v/>
      </c>
      <c r="AM38" s="325" t="str">
        <f t="shared" si="0"/>
        <v/>
      </c>
      <c r="AN38" s="326"/>
      <c r="AO38" s="251" t="str">
        <f t="shared" si="3"/>
        <v/>
      </c>
      <c r="AP38" s="251" t="str">
        <f t="shared" si="4"/>
        <v/>
      </c>
      <c r="AQ38" s="251" t="str">
        <f t="shared" si="5"/>
        <v/>
      </c>
      <c r="AR38" s="251" t="str">
        <f t="shared" si="6"/>
        <v/>
      </c>
      <c r="AS38" s="251" t="str">
        <f t="shared" si="7"/>
        <v/>
      </c>
      <c r="AT38" s="251" t="str">
        <f t="shared" si="8"/>
        <v/>
      </c>
      <c r="AU38" s="251" t="str">
        <f t="shared" si="9"/>
        <v/>
      </c>
      <c r="AV38" s="251" t="str">
        <f t="shared" si="10"/>
        <v/>
      </c>
      <c r="AW38" s="251" t="str">
        <f t="shared" si="11"/>
        <v/>
      </c>
      <c r="AX38" s="251" t="str">
        <f t="shared" si="12"/>
        <v/>
      </c>
    </row>
    <row r="39" spans="1:50" ht="15" customHeight="1">
      <c r="A39" s="449"/>
      <c r="B39" s="379"/>
      <c r="C39" s="450"/>
      <c r="D39" s="450"/>
      <c r="E39" s="450"/>
      <c r="F39" s="379"/>
      <c r="G39" s="379"/>
      <c r="H39" s="379"/>
      <c r="I39" s="389"/>
      <c r="J39" s="379"/>
      <c r="K39" s="385"/>
      <c r="L39" s="375"/>
      <c r="M39" s="380"/>
      <c r="N39" s="379"/>
      <c r="O39" s="375"/>
      <c r="P39" s="375"/>
      <c r="Q39" s="380"/>
      <c r="R39" s="380"/>
      <c r="S39" s="380"/>
      <c r="T39" s="380"/>
      <c r="U39" s="380"/>
      <c r="V39" s="380"/>
      <c r="W39" s="380"/>
      <c r="X39" s="380"/>
      <c r="Y39" s="380"/>
      <c r="Z39" s="381" t="str">
        <f t="shared" si="13"/>
        <v/>
      </c>
      <c r="AA39" s="381" t="str">
        <f t="shared" si="2"/>
        <v/>
      </c>
      <c r="AB39" s="451"/>
      <c r="AC39" s="290"/>
      <c r="AD39" s="293" t="str">
        <f t="shared" si="0"/>
        <v/>
      </c>
      <c r="AE39" s="274" t="str">
        <f t="shared" si="0"/>
        <v/>
      </c>
      <c r="AF39" s="274" t="str">
        <f t="shared" si="0"/>
        <v/>
      </c>
      <c r="AG39" s="274" t="str">
        <f t="shared" si="0"/>
        <v/>
      </c>
      <c r="AH39" s="274" t="str">
        <f t="shared" si="0"/>
        <v/>
      </c>
      <c r="AI39" s="274" t="str">
        <f t="shared" si="0"/>
        <v/>
      </c>
      <c r="AJ39" s="274" t="str">
        <f t="shared" si="0"/>
        <v/>
      </c>
      <c r="AK39" s="274" t="str">
        <f t="shared" si="0"/>
        <v/>
      </c>
      <c r="AL39" s="274" t="str">
        <f t="shared" si="0"/>
        <v/>
      </c>
      <c r="AM39" s="274" t="str">
        <f t="shared" si="0"/>
        <v/>
      </c>
      <c r="AN39" s="289"/>
      <c r="AO39" s="290" t="str">
        <f t="shared" si="3"/>
        <v/>
      </c>
      <c r="AP39" s="290" t="str">
        <f t="shared" si="4"/>
        <v/>
      </c>
      <c r="AQ39" s="290" t="str">
        <f t="shared" si="5"/>
        <v/>
      </c>
      <c r="AR39" s="290" t="str">
        <f t="shared" si="6"/>
        <v/>
      </c>
      <c r="AS39" s="290" t="str">
        <f t="shared" si="7"/>
        <v/>
      </c>
      <c r="AT39" s="290" t="str">
        <f t="shared" si="8"/>
        <v/>
      </c>
      <c r="AU39" s="290" t="str">
        <f t="shared" si="9"/>
        <v/>
      </c>
      <c r="AV39" s="290" t="str">
        <f t="shared" si="10"/>
        <v/>
      </c>
      <c r="AW39" s="290" t="str">
        <f t="shared" si="11"/>
        <v/>
      </c>
      <c r="AX39" s="290" t="str">
        <f t="shared" si="12"/>
        <v/>
      </c>
    </row>
    <row r="40" spans="1:50" ht="15" customHeight="1">
      <c r="A40" s="446"/>
      <c r="B40" s="270"/>
      <c r="C40" s="447"/>
      <c r="D40" s="447"/>
      <c r="E40" s="447"/>
      <c r="F40" s="270"/>
      <c r="G40" s="270"/>
      <c r="H40" s="270"/>
      <c r="I40" s="387"/>
      <c r="J40" s="270"/>
      <c r="K40" s="388"/>
      <c r="L40" s="268"/>
      <c r="M40" s="271"/>
      <c r="N40" s="270"/>
      <c r="O40" s="268"/>
      <c r="P40" s="268"/>
      <c r="Q40" s="271"/>
      <c r="R40" s="271"/>
      <c r="S40" s="271"/>
      <c r="T40" s="271"/>
      <c r="U40" s="271"/>
      <c r="V40" s="271"/>
      <c r="W40" s="271"/>
      <c r="X40" s="271"/>
      <c r="Y40" s="271"/>
      <c r="Z40" s="272" t="str">
        <f t="shared" si="13"/>
        <v/>
      </c>
      <c r="AA40" s="272" t="str">
        <f t="shared" si="2"/>
        <v/>
      </c>
      <c r="AB40" s="448"/>
      <c r="AC40" s="251"/>
      <c r="AD40" s="324" t="str">
        <f t="shared" si="0"/>
        <v/>
      </c>
      <c r="AE40" s="325" t="str">
        <f t="shared" si="0"/>
        <v/>
      </c>
      <c r="AF40" s="325" t="str">
        <f t="shared" si="0"/>
        <v/>
      </c>
      <c r="AG40" s="325" t="str">
        <f t="shared" si="0"/>
        <v/>
      </c>
      <c r="AH40" s="325" t="str">
        <f t="shared" si="0"/>
        <v/>
      </c>
      <c r="AI40" s="325" t="str">
        <f t="shared" si="0"/>
        <v/>
      </c>
      <c r="AJ40" s="325" t="str">
        <f t="shared" si="0"/>
        <v/>
      </c>
      <c r="AK40" s="325" t="str">
        <f t="shared" si="0"/>
        <v/>
      </c>
      <c r="AL40" s="325" t="str">
        <f t="shared" si="0"/>
        <v/>
      </c>
      <c r="AM40" s="325" t="str">
        <f t="shared" si="0"/>
        <v/>
      </c>
      <c r="AN40" s="326"/>
      <c r="AO40" s="251" t="str">
        <f t="shared" si="3"/>
        <v/>
      </c>
      <c r="AP40" s="251" t="str">
        <f t="shared" si="4"/>
        <v/>
      </c>
      <c r="AQ40" s="251" t="str">
        <f t="shared" si="5"/>
        <v/>
      </c>
      <c r="AR40" s="251" t="str">
        <f t="shared" si="6"/>
        <v/>
      </c>
      <c r="AS40" s="251" t="str">
        <f t="shared" si="7"/>
        <v/>
      </c>
      <c r="AT40" s="251" t="str">
        <f t="shared" si="8"/>
        <v/>
      </c>
      <c r="AU40" s="251" t="str">
        <f t="shared" si="9"/>
        <v/>
      </c>
      <c r="AV40" s="251" t="str">
        <f t="shared" si="10"/>
        <v/>
      </c>
      <c r="AW40" s="251" t="str">
        <f t="shared" si="11"/>
        <v/>
      </c>
      <c r="AX40" s="251" t="str">
        <f t="shared" si="12"/>
        <v/>
      </c>
    </row>
    <row r="41" spans="1:50" ht="15" customHeight="1">
      <c r="A41" s="449"/>
      <c r="B41" s="379"/>
      <c r="C41" s="450"/>
      <c r="D41" s="450"/>
      <c r="E41" s="450"/>
      <c r="F41" s="379"/>
      <c r="G41" s="379"/>
      <c r="H41" s="379"/>
      <c r="I41" s="389"/>
      <c r="J41" s="379"/>
      <c r="K41" s="385"/>
      <c r="L41" s="375"/>
      <c r="M41" s="380"/>
      <c r="N41" s="379"/>
      <c r="O41" s="375"/>
      <c r="P41" s="375"/>
      <c r="Q41" s="380"/>
      <c r="R41" s="380"/>
      <c r="S41" s="380"/>
      <c r="T41" s="380"/>
      <c r="U41" s="380"/>
      <c r="V41" s="380"/>
      <c r="W41" s="380"/>
      <c r="X41" s="380"/>
      <c r="Y41" s="380"/>
      <c r="Z41" s="381" t="str">
        <f t="shared" si="13"/>
        <v/>
      </c>
      <c r="AA41" s="381" t="str">
        <f t="shared" si="2"/>
        <v/>
      </c>
      <c r="AB41" s="451"/>
      <c r="AC41" s="290"/>
      <c r="AD41" s="293" t="str">
        <f t="shared" ref="AD41:AM50" si="14">IF(OR(P41="OK",AND(P41&lt;=$M41,P41&gt;=$L41,P41&lt;&gt;"")),"OK",IF(P41="","","NG"))</f>
        <v/>
      </c>
      <c r="AE41" s="274" t="str">
        <f t="shared" si="14"/>
        <v/>
      </c>
      <c r="AF41" s="274" t="str">
        <f t="shared" si="14"/>
        <v/>
      </c>
      <c r="AG41" s="274" t="str">
        <f t="shared" si="14"/>
        <v/>
      </c>
      <c r="AH41" s="274" t="str">
        <f t="shared" si="14"/>
        <v/>
      </c>
      <c r="AI41" s="274" t="str">
        <f t="shared" si="14"/>
        <v/>
      </c>
      <c r="AJ41" s="274" t="str">
        <f t="shared" si="14"/>
        <v/>
      </c>
      <c r="AK41" s="274" t="str">
        <f t="shared" si="14"/>
        <v/>
      </c>
      <c r="AL41" s="274" t="str">
        <f t="shared" si="14"/>
        <v/>
      </c>
      <c r="AM41" s="274" t="str">
        <f t="shared" si="14"/>
        <v/>
      </c>
      <c r="AN41" s="289"/>
      <c r="AO41" s="290" t="str">
        <f t="shared" si="3"/>
        <v/>
      </c>
      <c r="AP41" s="290" t="str">
        <f t="shared" si="4"/>
        <v/>
      </c>
      <c r="AQ41" s="290" t="str">
        <f t="shared" si="5"/>
        <v/>
      </c>
      <c r="AR41" s="290" t="str">
        <f t="shared" si="6"/>
        <v/>
      </c>
      <c r="AS41" s="290" t="str">
        <f t="shared" si="7"/>
        <v/>
      </c>
      <c r="AT41" s="290" t="str">
        <f t="shared" si="8"/>
        <v/>
      </c>
      <c r="AU41" s="290" t="str">
        <f t="shared" si="9"/>
        <v/>
      </c>
      <c r="AV41" s="290" t="str">
        <f t="shared" si="10"/>
        <v/>
      </c>
      <c r="AW41" s="290" t="str">
        <f t="shared" si="11"/>
        <v/>
      </c>
      <c r="AX41" s="290" t="str">
        <f t="shared" si="12"/>
        <v/>
      </c>
    </row>
    <row r="42" spans="1:50" ht="15" customHeight="1">
      <c r="A42" s="446"/>
      <c r="B42" s="270"/>
      <c r="C42" s="447"/>
      <c r="D42" s="447"/>
      <c r="E42" s="447"/>
      <c r="F42" s="270"/>
      <c r="G42" s="270"/>
      <c r="H42" s="270"/>
      <c r="I42" s="387"/>
      <c r="J42" s="270"/>
      <c r="K42" s="388"/>
      <c r="L42" s="268"/>
      <c r="M42" s="271"/>
      <c r="N42" s="270"/>
      <c r="O42" s="268"/>
      <c r="P42" s="268"/>
      <c r="Q42" s="271"/>
      <c r="R42" s="271"/>
      <c r="S42" s="271"/>
      <c r="T42" s="271"/>
      <c r="U42" s="271"/>
      <c r="V42" s="271"/>
      <c r="W42" s="271"/>
      <c r="X42" s="271"/>
      <c r="Y42" s="271"/>
      <c r="Z42" s="272" t="str">
        <f t="shared" si="13"/>
        <v/>
      </c>
      <c r="AA42" s="272" t="str">
        <f t="shared" si="2"/>
        <v/>
      </c>
      <c r="AB42" s="448"/>
      <c r="AC42" s="251"/>
      <c r="AD42" s="324" t="str">
        <f t="shared" si="14"/>
        <v/>
      </c>
      <c r="AE42" s="325" t="str">
        <f t="shared" si="14"/>
        <v/>
      </c>
      <c r="AF42" s="325" t="str">
        <f t="shared" si="14"/>
        <v/>
      </c>
      <c r="AG42" s="325" t="str">
        <f t="shared" si="14"/>
        <v/>
      </c>
      <c r="AH42" s="325" t="str">
        <f t="shared" si="14"/>
        <v/>
      </c>
      <c r="AI42" s="325" t="str">
        <f t="shared" si="14"/>
        <v/>
      </c>
      <c r="AJ42" s="325" t="str">
        <f t="shared" si="14"/>
        <v/>
      </c>
      <c r="AK42" s="325" t="str">
        <f t="shared" si="14"/>
        <v/>
      </c>
      <c r="AL42" s="325" t="str">
        <f t="shared" si="14"/>
        <v/>
      </c>
      <c r="AM42" s="325" t="str">
        <f t="shared" si="14"/>
        <v/>
      </c>
      <c r="AN42" s="326"/>
      <c r="AO42" s="251" t="str">
        <f t="shared" si="3"/>
        <v/>
      </c>
      <c r="AP42" s="251" t="str">
        <f t="shared" si="4"/>
        <v/>
      </c>
      <c r="AQ42" s="251" t="str">
        <f t="shared" si="5"/>
        <v/>
      </c>
      <c r="AR42" s="251" t="str">
        <f t="shared" si="6"/>
        <v/>
      </c>
      <c r="AS42" s="251" t="str">
        <f t="shared" si="7"/>
        <v/>
      </c>
      <c r="AT42" s="251" t="str">
        <f t="shared" si="8"/>
        <v/>
      </c>
      <c r="AU42" s="251" t="str">
        <f t="shared" si="9"/>
        <v/>
      </c>
      <c r="AV42" s="251" t="str">
        <f t="shared" si="10"/>
        <v/>
      </c>
      <c r="AW42" s="251" t="str">
        <f t="shared" si="11"/>
        <v/>
      </c>
      <c r="AX42" s="251" t="str">
        <f t="shared" si="12"/>
        <v/>
      </c>
    </row>
    <row r="43" spans="1:50" ht="15" customHeight="1">
      <c r="A43" s="449"/>
      <c r="B43" s="379"/>
      <c r="C43" s="450"/>
      <c r="D43" s="450"/>
      <c r="E43" s="450"/>
      <c r="F43" s="379"/>
      <c r="G43" s="379"/>
      <c r="H43" s="379"/>
      <c r="I43" s="389"/>
      <c r="J43" s="379"/>
      <c r="K43" s="385"/>
      <c r="L43" s="375"/>
      <c r="M43" s="380"/>
      <c r="N43" s="379"/>
      <c r="O43" s="375"/>
      <c r="P43" s="375"/>
      <c r="Q43" s="380"/>
      <c r="R43" s="380"/>
      <c r="S43" s="380"/>
      <c r="T43" s="380"/>
      <c r="U43" s="380"/>
      <c r="V43" s="380"/>
      <c r="W43" s="380"/>
      <c r="X43" s="380"/>
      <c r="Y43" s="380"/>
      <c r="Z43" s="381" t="str">
        <f t="shared" si="13"/>
        <v/>
      </c>
      <c r="AA43" s="381" t="str">
        <f t="shared" si="2"/>
        <v/>
      </c>
      <c r="AB43" s="451"/>
      <c r="AC43" s="290"/>
      <c r="AD43" s="293" t="str">
        <f t="shared" si="14"/>
        <v/>
      </c>
      <c r="AE43" s="274" t="str">
        <f t="shared" si="14"/>
        <v/>
      </c>
      <c r="AF43" s="274" t="str">
        <f t="shared" si="14"/>
        <v/>
      </c>
      <c r="AG43" s="274" t="str">
        <f t="shared" si="14"/>
        <v/>
      </c>
      <c r="AH43" s="274" t="str">
        <f t="shared" si="14"/>
        <v/>
      </c>
      <c r="AI43" s="274" t="str">
        <f t="shared" si="14"/>
        <v/>
      </c>
      <c r="AJ43" s="274" t="str">
        <f t="shared" si="14"/>
        <v/>
      </c>
      <c r="AK43" s="274" t="str">
        <f t="shared" si="14"/>
        <v/>
      </c>
      <c r="AL43" s="274" t="str">
        <f t="shared" si="14"/>
        <v/>
      </c>
      <c r="AM43" s="274" t="str">
        <f t="shared" si="14"/>
        <v/>
      </c>
      <c r="AN43" s="289"/>
      <c r="AO43" s="290" t="str">
        <f t="shared" si="3"/>
        <v/>
      </c>
      <c r="AP43" s="290" t="str">
        <f t="shared" si="4"/>
        <v/>
      </c>
      <c r="AQ43" s="290" t="str">
        <f t="shared" si="5"/>
        <v/>
      </c>
      <c r="AR43" s="290" t="str">
        <f t="shared" si="6"/>
        <v/>
      </c>
      <c r="AS43" s="290" t="str">
        <f t="shared" si="7"/>
        <v/>
      </c>
      <c r="AT43" s="290" t="str">
        <f t="shared" si="8"/>
        <v/>
      </c>
      <c r="AU43" s="290" t="str">
        <f t="shared" si="9"/>
        <v/>
      </c>
      <c r="AV43" s="290" t="str">
        <f t="shared" si="10"/>
        <v/>
      </c>
      <c r="AW43" s="290" t="str">
        <f t="shared" si="11"/>
        <v/>
      </c>
      <c r="AX43" s="290" t="str">
        <f t="shared" si="12"/>
        <v/>
      </c>
    </row>
    <row r="44" spans="1:50" ht="15" customHeight="1">
      <c r="A44" s="446"/>
      <c r="B44" s="270"/>
      <c r="C44" s="447"/>
      <c r="D44" s="447"/>
      <c r="E44" s="447"/>
      <c r="F44" s="270"/>
      <c r="G44" s="270"/>
      <c r="H44" s="270"/>
      <c r="I44" s="387"/>
      <c r="J44" s="270"/>
      <c r="K44" s="388"/>
      <c r="L44" s="268"/>
      <c r="M44" s="271"/>
      <c r="N44" s="270"/>
      <c r="O44" s="268"/>
      <c r="P44" s="268"/>
      <c r="Q44" s="271"/>
      <c r="R44" s="271"/>
      <c r="S44" s="271"/>
      <c r="T44" s="271"/>
      <c r="U44" s="271"/>
      <c r="V44" s="271"/>
      <c r="W44" s="271"/>
      <c r="X44" s="271"/>
      <c r="Y44" s="271"/>
      <c r="Z44" s="272" t="str">
        <f t="shared" si="13"/>
        <v/>
      </c>
      <c r="AA44" s="272" t="str">
        <f t="shared" si="2"/>
        <v/>
      </c>
      <c r="AB44" s="448"/>
      <c r="AC44" s="251"/>
      <c r="AD44" s="324" t="str">
        <f t="shared" si="14"/>
        <v/>
      </c>
      <c r="AE44" s="325" t="str">
        <f t="shared" si="14"/>
        <v/>
      </c>
      <c r="AF44" s="325" t="str">
        <f t="shared" si="14"/>
        <v/>
      </c>
      <c r="AG44" s="325" t="str">
        <f t="shared" si="14"/>
        <v/>
      </c>
      <c r="AH44" s="325" t="str">
        <f t="shared" si="14"/>
        <v/>
      </c>
      <c r="AI44" s="325" t="str">
        <f t="shared" si="14"/>
        <v/>
      </c>
      <c r="AJ44" s="325" t="str">
        <f t="shared" si="14"/>
        <v/>
      </c>
      <c r="AK44" s="325" t="str">
        <f t="shared" si="14"/>
        <v/>
      </c>
      <c r="AL44" s="325" t="str">
        <f t="shared" si="14"/>
        <v/>
      </c>
      <c r="AM44" s="325" t="str">
        <f t="shared" si="14"/>
        <v/>
      </c>
      <c r="AN44" s="326"/>
      <c r="AO44" s="251" t="str">
        <f t="shared" si="3"/>
        <v/>
      </c>
      <c r="AP44" s="251" t="str">
        <f t="shared" si="4"/>
        <v/>
      </c>
      <c r="AQ44" s="251" t="str">
        <f t="shared" si="5"/>
        <v/>
      </c>
      <c r="AR44" s="251" t="str">
        <f t="shared" si="6"/>
        <v/>
      </c>
      <c r="AS44" s="251" t="str">
        <f t="shared" si="7"/>
        <v/>
      </c>
      <c r="AT44" s="251" t="str">
        <f t="shared" si="8"/>
        <v/>
      </c>
      <c r="AU44" s="251" t="str">
        <f t="shared" si="9"/>
        <v/>
      </c>
      <c r="AV44" s="251" t="str">
        <f t="shared" si="10"/>
        <v/>
      </c>
      <c r="AW44" s="251" t="str">
        <f t="shared" si="11"/>
        <v/>
      </c>
      <c r="AX44" s="251" t="str">
        <f t="shared" si="12"/>
        <v/>
      </c>
    </row>
    <row r="45" spans="1:50" ht="15" customHeight="1">
      <c r="A45" s="449"/>
      <c r="B45" s="379"/>
      <c r="C45" s="450"/>
      <c r="D45" s="450"/>
      <c r="E45" s="450"/>
      <c r="F45" s="379"/>
      <c r="G45" s="379"/>
      <c r="H45" s="379"/>
      <c r="I45" s="389"/>
      <c r="J45" s="379"/>
      <c r="K45" s="385"/>
      <c r="L45" s="375"/>
      <c r="M45" s="380"/>
      <c r="N45" s="379"/>
      <c r="O45" s="375"/>
      <c r="P45" s="375"/>
      <c r="Q45" s="380"/>
      <c r="R45" s="380"/>
      <c r="S45" s="380"/>
      <c r="T45" s="380"/>
      <c r="U45" s="380"/>
      <c r="V45" s="380"/>
      <c r="W45" s="380"/>
      <c r="X45" s="380"/>
      <c r="Y45" s="380"/>
      <c r="Z45" s="381" t="str">
        <f t="shared" si="13"/>
        <v/>
      </c>
      <c r="AA45" s="381" t="str">
        <f t="shared" si="2"/>
        <v/>
      </c>
      <c r="AB45" s="451"/>
      <c r="AC45" s="290"/>
      <c r="AD45" s="293" t="str">
        <f t="shared" si="14"/>
        <v/>
      </c>
      <c r="AE45" s="274" t="str">
        <f t="shared" si="14"/>
        <v/>
      </c>
      <c r="AF45" s="274" t="str">
        <f t="shared" si="14"/>
        <v/>
      </c>
      <c r="AG45" s="274" t="str">
        <f t="shared" si="14"/>
        <v/>
      </c>
      <c r="AH45" s="274" t="str">
        <f t="shared" si="14"/>
        <v/>
      </c>
      <c r="AI45" s="274" t="str">
        <f t="shared" si="14"/>
        <v/>
      </c>
      <c r="AJ45" s="274" t="str">
        <f t="shared" si="14"/>
        <v/>
      </c>
      <c r="AK45" s="274" t="str">
        <f t="shared" si="14"/>
        <v/>
      </c>
      <c r="AL45" s="274" t="str">
        <f t="shared" si="14"/>
        <v/>
      </c>
      <c r="AM45" s="274" t="str">
        <f t="shared" si="14"/>
        <v/>
      </c>
      <c r="AN45" s="289"/>
      <c r="AO45" s="290" t="str">
        <f t="shared" si="3"/>
        <v/>
      </c>
      <c r="AP45" s="290" t="str">
        <f t="shared" si="4"/>
        <v/>
      </c>
      <c r="AQ45" s="290" t="str">
        <f t="shared" si="5"/>
        <v/>
      </c>
      <c r="AR45" s="290" t="str">
        <f t="shared" si="6"/>
        <v/>
      </c>
      <c r="AS45" s="290" t="str">
        <f t="shared" si="7"/>
        <v/>
      </c>
      <c r="AT45" s="290" t="str">
        <f t="shared" si="8"/>
        <v/>
      </c>
      <c r="AU45" s="290" t="str">
        <f t="shared" si="9"/>
        <v/>
      </c>
      <c r="AV45" s="290" t="str">
        <f t="shared" si="10"/>
        <v/>
      </c>
      <c r="AW45" s="290" t="str">
        <f t="shared" si="11"/>
        <v/>
      </c>
      <c r="AX45" s="290" t="str">
        <f t="shared" si="12"/>
        <v/>
      </c>
    </row>
    <row r="46" spans="1:50" ht="15" customHeight="1">
      <c r="A46" s="446"/>
      <c r="B46" s="270"/>
      <c r="C46" s="447"/>
      <c r="D46" s="447"/>
      <c r="E46" s="447"/>
      <c r="F46" s="270"/>
      <c r="G46" s="270"/>
      <c r="H46" s="270"/>
      <c r="I46" s="387"/>
      <c r="J46" s="270"/>
      <c r="K46" s="388"/>
      <c r="L46" s="268"/>
      <c r="M46" s="271"/>
      <c r="N46" s="270"/>
      <c r="O46" s="268"/>
      <c r="P46" s="268"/>
      <c r="Q46" s="271"/>
      <c r="R46" s="271"/>
      <c r="S46" s="271"/>
      <c r="T46" s="271"/>
      <c r="U46" s="271"/>
      <c r="V46" s="271"/>
      <c r="W46" s="271"/>
      <c r="X46" s="271"/>
      <c r="Y46" s="271"/>
      <c r="Z46" s="272" t="str">
        <f>IF(COUNTBLANK(P46:Y46)=10,"",(AVERAGE(P46:Y46)))</f>
        <v/>
      </c>
      <c r="AA46" s="272" t="str">
        <f t="shared" si="2"/>
        <v/>
      </c>
      <c r="AB46" s="448"/>
      <c r="AC46" s="251"/>
      <c r="AD46" s="324" t="str">
        <f t="shared" si="14"/>
        <v/>
      </c>
      <c r="AE46" s="325" t="str">
        <f t="shared" si="14"/>
        <v/>
      </c>
      <c r="AF46" s="325" t="str">
        <f t="shared" si="14"/>
        <v/>
      </c>
      <c r="AG46" s="325" t="str">
        <f t="shared" si="14"/>
        <v/>
      </c>
      <c r="AH46" s="325" t="str">
        <f t="shared" si="14"/>
        <v/>
      </c>
      <c r="AI46" s="325" t="str">
        <f t="shared" si="14"/>
        <v/>
      </c>
      <c r="AJ46" s="325" t="str">
        <f t="shared" si="14"/>
        <v/>
      </c>
      <c r="AK46" s="325" t="str">
        <f t="shared" si="14"/>
        <v/>
      </c>
      <c r="AL46" s="325" t="str">
        <f t="shared" si="14"/>
        <v/>
      </c>
      <c r="AM46" s="325" t="str">
        <f t="shared" si="14"/>
        <v/>
      </c>
      <c r="AN46" s="326"/>
      <c r="AO46" s="251" t="str">
        <f t="shared" si="3"/>
        <v/>
      </c>
      <c r="AP46" s="251" t="str">
        <f t="shared" si="4"/>
        <v/>
      </c>
      <c r="AQ46" s="251" t="str">
        <f t="shared" si="5"/>
        <v/>
      </c>
      <c r="AR46" s="251" t="str">
        <f t="shared" si="6"/>
        <v/>
      </c>
      <c r="AS46" s="251" t="str">
        <f t="shared" si="7"/>
        <v/>
      </c>
      <c r="AT46" s="251" t="str">
        <f t="shared" si="8"/>
        <v/>
      </c>
      <c r="AU46" s="251" t="str">
        <f t="shared" si="9"/>
        <v/>
      </c>
      <c r="AV46" s="251" t="str">
        <f t="shared" si="10"/>
        <v/>
      </c>
      <c r="AW46" s="251" t="str">
        <f t="shared" si="11"/>
        <v/>
      </c>
      <c r="AX46" s="251" t="str">
        <f t="shared" si="12"/>
        <v/>
      </c>
    </row>
    <row r="47" spans="1:50" ht="15" customHeight="1">
      <c r="A47" s="449"/>
      <c r="B47" s="379"/>
      <c r="C47" s="450"/>
      <c r="D47" s="450"/>
      <c r="E47" s="450"/>
      <c r="F47" s="379"/>
      <c r="G47" s="379"/>
      <c r="H47" s="379"/>
      <c r="I47" s="389"/>
      <c r="J47" s="379"/>
      <c r="K47" s="385"/>
      <c r="L47" s="375"/>
      <c r="M47" s="380"/>
      <c r="N47" s="379"/>
      <c r="O47" s="375"/>
      <c r="P47" s="375"/>
      <c r="Q47" s="380"/>
      <c r="R47" s="380"/>
      <c r="S47" s="380"/>
      <c r="T47" s="380"/>
      <c r="U47" s="380"/>
      <c r="V47" s="380"/>
      <c r="W47" s="380"/>
      <c r="X47" s="380"/>
      <c r="Y47" s="380"/>
      <c r="Z47" s="381" t="str">
        <f>IF(COUNTBLANK(P47:Y47)=10,"",(AVERAGE(P47:Y47)))</f>
        <v/>
      </c>
      <c r="AA47" s="381" t="str">
        <f t="shared" si="2"/>
        <v/>
      </c>
      <c r="AB47" s="451"/>
      <c r="AC47" s="290"/>
      <c r="AD47" s="293" t="str">
        <f t="shared" si="14"/>
        <v/>
      </c>
      <c r="AE47" s="274" t="str">
        <f t="shared" si="14"/>
        <v/>
      </c>
      <c r="AF47" s="274" t="str">
        <f t="shared" si="14"/>
        <v/>
      </c>
      <c r="AG47" s="274" t="str">
        <f t="shared" si="14"/>
        <v/>
      </c>
      <c r="AH47" s="274" t="str">
        <f t="shared" si="14"/>
        <v/>
      </c>
      <c r="AI47" s="274" t="str">
        <f t="shared" si="14"/>
        <v/>
      </c>
      <c r="AJ47" s="274" t="str">
        <f t="shared" si="14"/>
        <v/>
      </c>
      <c r="AK47" s="274" t="str">
        <f t="shared" si="14"/>
        <v/>
      </c>
      <c r="AL47" s="274" t="str">
        <f t="shared" si="14"/>
        <v/>
      </c>
      <c r="AM47" s="274" t="str">
        <f t="shared" si="14"/>
        <v/>
      </c>
      <c r="AN47" s="289"/>
      <c r="AO47" s="290" t="str">
        <f t="shared" si="3"/>
        <v/>
      </c>
      <c r="AP47" s="290" t="str">
        <f t="shared" si="4"/>
        <v/>
      </c>
      <c r="AQ47" s="290" t="str">
        <f t="shared" si="5"/>
        <v/>
      </c>
      <c r="AR47" s="290" t="str">
        <f t="shared" si="6"/>
        <v/>
      </c>
      <c r="AS47" s="290" t="str">
        <f t="shared" si="7"/>
        <v/>
      </c>
      <c r="AT47" s="290" t="str">
        <f t="shared" si="8"/>
        <v/>
      </c>
      <c r="AU47" s="290" t="str">
        <f t="shared" si="9"/>
        <v/>
      </c>
      <c r="AV47" s="290" t="str">
        <f t="shared" si="10"/>
        <v/>
      </c>
      <c r="AW47" s="290" t="str">
        <f t="shared" si="11"/>
        <v/>
      </c>
      <c r="AX47" s="290" t="str">
        <f t="shared" si="12"/>
        <v/>
      </c>
    </row>
    <row r="48" spans="1:50" ht="15" customHeight="1">
      <c r="A48" s="446"/>
      <c r="B48" s="270"/>
      <c r="C48" s="447"/>
      <c r="D48" s="447"/>
      <c r="E48" s="447"/>
      <c r="F48" s="270"/>
      <c r="G48" s="270"/>
      <c r="H48" s="270"/>
      <c r="I48" s="387"/>
      <c r="J48" s="270"/>
      <c r="K48" s="388"/>
      <c r="L48" s="268"/>
      <c r="M48" s="271"/>
      <c r="N48" s="270"/>
      <c r="O48" s="268"/>
      <c r="P48" s="268"/>
      <c r="Q48" s="271"/>
      <c r="R48" s="271"/>
      <c r="S48" s="271"/>
      <c r="T48" s="271"/>
      <c r="U48" s="271"/>
      <c r="V48" s="271"/>
      <c r="W48" s="271"/>
      <c r="X48" s="271"/>
      <c r="Y48" s="271"/>
      <c r="Z48" s="272" t="str">
        <f>IF(COUNTBLANK(P48:Y48)=10,"",(AVERAGE(P48:Y48)))</f>
        <v/>
      </c>
      <c r="AA48" s="272" t="str">
        <f t="shared" si="2"/>
        <v/>
      </c>
      <c r="AB48" s="448"/>
      <c r="AC48" s="251"/>
      <c r="AD48" s="324" t="str">
        <f t="shared" si="14"/>
        <v/>
      </c>
      <c r="AE48" s="325" t="str">
        <f t="shared" si="14"/>
        <v/>
      </c>
      <c r="AF48" s="325" t="str">
        <f t="shared" si="14"/>
        <v/>
      </c>
      <c r="AG48" s="325" t="str">
        <f t="shared" si="14"/>
        <v/>
      </c>
      <c r="AH48" s="325" t="str">
        <f t="shared" si="14"/>
        <v/>
      </c>
      <c r="AI48" s="325" t="str">
        <f t="shared" si="14"/>
        <v/>
      </c>
      <c r="AJ48" s="325" t="str">
        <f t="shared" si="14"/>
        <v/>
      </c>
      <c r="AK48" s="325" t="str">
        <f t="shared" si="14"/>
        <v/>
      </c>
      <c r="AL48" s="325" t="str">
        <f t="shared" si="14"/>
        <v/>
      </c>
      <c r="AM48" s="325" t="str">
        <f t="shared" si="14"/>
        <v/>
      </c>
      <c r="AN48" s="326"/>
      <c r="AO48" s="251" t="str">
        <f t="shared" si="3"/>
        <v/>
      </c>
      <c r="AP48" s="251" t="str">
        <f t="shared" si="4"/>
        <v/>
      </c>
      <c r="AQ48" s="251" t="str">
        <f t="shared" si="5"/>
        <v/>
      </c>
      <c r="AR48" s="251" t="str">
        <f t="shared" si="6"/>
        <v/>
      </c>
      <c r="AS48" s="251" t="str">
        <f t="shared" si="7"/>
        <v/>
      </c>
      <c r="AT48" s="251" t="str">
        <f t="shared" si="8"/>
        <v/>
      </c>
      <c r="AU48" s="251" t="str">
        <f t="shared" si="9"/>
        <v/>
      </c>
      <c r="AV48" s="251" t="str">
        <f t="shared" si="10"/>
        <v/>
      </c>
      <c r="AW48" s="251" t="str">
        <f t="shared" si="11"/>
        <v/>
      </c>
      <c r="AX48" s="251" t="str">
        <f t="shared" si="12"/>
        <v/>
      </c>
    </row>
    <row r="49" spans="1:50" ht="15" customHeight="1">
      <c r="A49" s="449"/>
      <c r="B49" s="379"/>
      <c r="C49" s="450"/>
      <c r="D49" s="450"/>
      <c r="E49" s="450"/>
      <c r="F49" s="379"/>
      <c r="G49" s="379"/>
      <c r="H49" s="379"/>
      <c r="I49" s="389"/>
      <c r="J49" s="379"/>
      <c r="K49" s="385"/>
      <c r="L49" s="375"/>
      <c r="M49" s="380"/>
      <c r="N49" s="379"/>
      <c r="O49" s="375"/>
      <c r="P49" s="375"/>
      <c r="Q49" s="380"/>
      <c r="R49" s="380"/>
      <c r="S49" s="380"/>
      <c r="T49" s="380"/>
      <c r="U49" s="380"/>
      <c r="V49" s="380"/>
      <c r="W49" s="380"/>
      <c r="X49" s="380"/>
      <c r="Y49" s="380"/>
      <c r="Z49" s="381" t="str">
        <f>IF(COUNTBLANK(P49:Y49)=10,"",(AVERAGE(P49:Y49)))</f>
        <v/>
      </c>
      <c r="AA49" s="381" t="str">
        <f t="shared" si="2"/>
        <v/>
      </c>
      <c r="AB49" s="451"/>
      <c r="AC49" s="290"/>
      <c r="AD49" s="293" t="str">
        <f t="shared" si="14"/>
        <v/>
      </c>
      <c r="AE49" s="274" t="str">
        <f t="shared" si="14"/>
        <v/>
      </c>
      <c r="AF49" s="274" t="str">
        <f t="shared" si="14"/>
        <v/>
      </c>
      <c r="AG49" s="274" t="str">
        <f t="shared" si="14"/>
        <v/>
      </c>
      <c r="AH49" s="274" t="str">
        <f t="shared" si="14"/>
        <v/>
      </c>
      <c r="AI49" s="274" t="str">
        <f t="shared" si="14"/>
        <v/>
      </c>
      <c r="AJ49" s="274" t="str">
        <f t="shared" si="14"/>
        <v/>
      </c>
      <c r="AK49" s="274" t="str">
        <f t="shared" si="14"/>
        <v/>
      </c>
      <c r="AL49" s="274" t="str">
        <f t="shared" si="14"/>
        <v/>
      </c>
      <c r="AM49" s="274" t="str">
        <f t="shared" si="14"/>
        <v/>
      </c>
      <c r="AN49" s="289"/>
      <c r="AO49" s="290" t="str">
        <f t="shared" si="3"/>
        <v/>
      </c>
      <c r="AP49" s="290" t="str">
        <f t="shared" si="4"/>
        <v/>
      </c>
      <c r="AQ49" s="290" t="str">
        <f t="shared" si="5"/>
        <v/>
      </c>
      <c r="AR49" s="290" t="str">
        <f t="shared" si="6"/>
        <v/>
      </c>
      <c r="AS49" s="290" t="str">
        <f t="shared" si="7"/>
        <v/>
      </c>
      <c r="AT49" s="290" t="str">
        <f t="shared" si="8"/>
        <v/>
      </c>
      <c r="AU49" s="290" t="str">
        <f t="shared" si="9"/>
        <v/>
      </c>
      <c r="AV49" s="290" t="str">
        <f t="shared" si="10"/>
        <v/>
      </c>
      <c r="AW49" s="290" t="str">
        <f t="shared" si="11"/>
        <v/>
      </c>
      <c r="AX49" s="290" t="str">
        <f t="shared" si="12"/>
        <v/>
      </c>
    </row>
    <row r="50" spans="1:50" s="2" customFormat="1" ht="15" thickBot="1">
      <c r="A50" s="452"/>
      <c r="B50" s="453"/>
      <c r="C50" s="454"/>
      <c r="D50" s="454"/>
      <c r="E50" s="454"/>
      <c r="F50" s="453"/>
      <c r="G50" s="455"/>
      <c r="H50" s="453"/>
      <c r="I50" s="456"/>
      <c r="J50" s="453"/>
      <c r="K50" s="457"/>
      <c r="L50" s="330"/>
      <c r="M50" s="458"/>
      <c r="N50" s="453"/>
      <c r="O50" s="330"/>
      <c r="P50" s="330"/>
      <c r="Q50" s="458"/>
      <c r="R50" s="458"/>
      <c r="S50" s="458"/>
      <c r="T50" s="458"/>
      <c r="U50" s="458"/>
      <c r="V50" s="458"/>
      <c r="W50" s="458"/>
      <c r="X50" s="458"/>
      <c r="Y50" s="458"/>
      <c r="Z50" s="459" t="str">
        <f t="shared" si="13"/>
        <v/>
      </c>
      <c r="AA50" s="459" t="str">
        <f t="shared" si="2"/>
        <v/>
      </c>
      <c r="AB50" s="460"/>
      <c r="AC50" s="251"/>
      <c r="AD50" s="327" t="str">
        <f t="shared" si="14"/>
        <v/>
      </c>
      <c r="AE50" s="328" t="str">
        <f t="shared" si="14"/>
        <v/>
      </c>
      <c r="AF50" s="328" t="str">
        <f t="shared" si="14"/>
        <v/>
      </c>
      <c r="AG50" s="328" t="str">
        <f t="shared" si="14"/>
        <v/>
      </c>
      <c r="AH50" s="328" t="str">
        <f t="shared" si="14"/>
        <v/>
      </c>
      <c r="AI50" s="328" t="str">
        <f t="shared" si="14"/>
        <v/>
      </c>
      <c r="AJ50" s="328" t="str">
        <f t="shared" si="14"/>
        <v/>
      </c>
      <c r="AK50" s="328" t="str">
        <f t="shared" si="14"/>
        <v/>
      </c>
      <c r="AL50" s="328" t="str">
        <f t="shared" si="14"/>
        <v/>
      </c>
      <c r="AM50" s="328" t="str">
        <f t="shared" si="14"/>
        <v/>
      </c>
      <c r="AN50" s="326"/>
      <c r="AO50" s="251" t="str">
        <f t="shared" si="3"/>
        <v/>
      </c>
      <c r="AP50" s="251" t="str">
        <f t="shared" si="4"/>
        <v/>
      </c>
      <c r="AQ50" s="251" t="str">
        <f t="shared" si="5"/>
        <v/>
      </c>
      <c r="AR50" s="251" t="str">
        <f t="shared" si="6"/>
        <v/>
      </c>
      <c r="AS50" s="251" t="str">
        <f t="shared" si="7"/>
        <v/>
      </c>
      <c r="AT50" s="251" t="str">
        <f t="shared" si="8"/>
        <v/>
      </c>
      <c r="AU50" s="251" t="str">
        <f t="shared" si="9"/>
        <v/>
      </c>
      <c r="AV50" s="251" t="str">
        <f t="shared" si="10"/>
        <v/>
      </c>
      <c r="AW50" s="251" t="str">
        <f t="shared" si="11"/>
        <v/>
      </c>
      <c r="AX50" s="251" t="str">
        <f t="shared" si="12"/>
        <v/>
      </c>
    </row>
    <row r="51" spans="1:50" s="2" customFormat="1">
      <c r="A51" s="329"/>
      <c r="B51" s="144"/>
      <c r="C51" s="142"/>
      <c r="D51" s="142"/>
      <c r="E51" s="142"/>
      <c r="F51" s="143"/>
      <c r="G51" s="144"/>
      <c r="H51" s="144"/>
      <c r="I51" s="145"/>
      <c r="J51" s="144"/>
      <c r="K51" s="142"/>
      <c r="L51" s="144"/>
      <c r="M51" s="144"/>
      <c r="N51" s="144"/>
      <c r="O51" s="145"/>
      <c r="P51" s="146"/>
      <c r="Q51" s="187"/>
      <c r="R51" s="187"/>
      <c r="S51" s="187"/>
      <c r="T51" s="187"/>
      <c r="U51" s="187"/>
      <c r="V51" s="187"/>
      <c r="W51" s="187"/>
      <c r="X51" s="187"/>
      <c r="Y51" s="187"/>
      <c r="Z51" s="187"/>
      <c r="AA51" s="187"/>
      <c r="AB51" s="182"/>
      <c r="AC51" s="158"/>
      <c r="AD51" s="87"/>
      <c r="AE51" s="87"/>
      <c r="AF51" s="87"/>
      <c r="AG51" s="87"/>
      <c r="AH51" s="87"/>
      <c r="AI51" s="87"/>
      <c r="AJ51" s="87"/>
      <c r="AK51" s="87"/>
      <c r="AL51" s="87"/>
      <c r="AM51" s="87"/>
      <c r="AN51"/>
      <c r="AO51"/>
      <c r="AP51"/>
      <c r="AQ51"/>
      <c r="AR51"/>
      <c r="AS51"/>
      <c r="AT51"/>
      <c r="AU51" s="93"/>
      <c r="AV51"/>
      <c r="AW51"/>
      <c r="AX51"/>
    </row>
    <row r="52" spans="1:50" s="2" customFormat="1">
      <c r="A52" s="223"/>
      <c r="B52" s="142"/>
      <c r="C52" s="142"/>
      <c r="D52" s="142"/>
      <c r="E52" s="142"/>
      <c r="F52" s="143"/>
      <c r="G52" s="144"/>
      <c r="H52" s="144"/>
      <c r="I52" s="145"/>
      <c r="J52" s="144"/>
      <c r="K52" s="142"/>
      <c r="L52" s="144"/>
      <c r="M52" s="144"/>
      <c r="N52" s="144"/>
      <c r="O52" s="572" t="s">
        <v>119</v>
      </c>
      <c r="P52" s="573"/>
      <c r="Q52" s="148"/>
      <c r="R52" s="148"/>
      <c r="S52" s="148"/>
      <c r="T52" s="148"/>
      <c r="U52" s="148"/>
      <c r="V52" s="148"/>
      <c r="W52" s="148"/>
      <c r="X52" s="148"/>
      <c r="Y52" s="148"/>
      <c r="Z52" s="187"/>
      <c r="AA52" s="187"/>
      <c r="AB52" s="182"/>
      <c r="AC52" s="185"/>
      <c r="AD52" s="87"/>
      <c r="AE52" s="87"/>
      <c r="AF52" s="87"/>
      <c r="AG52" s="87"/>
      <c r="AH52" s="87"/>
      <c r="AI52" s="87"/>
      <c r="AJ52" s="87"/>
      <c r="AK52" s="87"/>
      <c r="AL52" s="87"/>
      <c r="AM52" s="87"/>
      <c r="AN52"/>
      <c r="AO52"/>
      <c r="AP52"/>
      <c r="AQ52"/>
      <c r="AR52"/>
      <c r="AS52"/>
      <c r="AT52"/>
      <c r="AU52" s="93"/>
      <c r="AV52"/>
      <c r="AW52"/>
      <c r="AX52"/>
    </row>
    <row r="53" spans="1:50" s="2" customFormat="1" ht="15" thickBot="1">
      <c r="A53" s="224"/>
      <c r="B53" s="159"/>
      <c r="C53" s="159"/>
      <c r="D53" s="159"/>
      <c r="E53" s="159"/>
      <c r="F53" s="160"/>
      <c r="G53" s="161"/>
      <c r="H53" s="161"/>
      <c r="I53" s="162"/>
      <c r="J53" s="161"/>
      <c r="K53" s="159"/>
      <c r="L53" s="161"/>
      <c r="M53" s="161"/>
      <c r="N53" s="161"/>
      <c r="O53" s="625" t="s">
        <v>118</v>
      </c>
      <c r="P53" s="626"/>
      <c r="Q53" s="149"/>
      <c r="R53" s="149"/>
      <c r="S53" s="149"/>
      <c r="T53" s="149"/>
      <c r="U53" s="149"/>
      <c r="V53" s="149"/>
      <c r="W53" s="149"/>
      <c r="X53" s="149"/>
      <c r="Y53" s="149"/>
      <c r="Z53" s="188"/>
      <c r="AA53" s="188"/>
      <c r="AB53" s="184"/>
      <c r="AC53" s="186"/>
      <c r="AD53" s="87"/>
      <c r="AE53" s="87"/>
      <c r="AF53" s="87"/>
      <c r="AG53" s="87"/>
      <c r="AH53" s="87"/>
      <c r="AI53" s="87"/>
      <c r="AJ53" s="87"/>
      <c r="AK53" s="87"/>
      <c r="AL53" s="87"/>
      <c r="AM53" s="87"/>
      <c r="AN53"/>
      <c r="AO53"/>
      <c r="AP53"/>
      <c r="AQ53"/>
      <c r="AR53"/>
      <c r="AS53"/>
      <c r="AT53"/>
      <c r="AU53" s="93"/>
      <c r="AV53"/>
      <c r="AW53"/>
      <c r="AX53"/>
    </row>
    <row r="54" spans="1:50">
      <c r="A54" s="7" t="s">
        <v>44</v>
      </c>
      <c r="B54" s="7"/>
      <c r="C54" s="7"/>
      <c r="D54" s="7"/>
      <c r="E54" s="7"/>
      <c r="F54" s="7"/>
      <c r="G54" s="3"/>
      <c r="H54" s="3"/>
      <c r="I54" s="3"/>
      <c r="J54" s="2"/>
      <c r="K54" s="2"/>
      <c r="L54" s="2"/>
      <c r="M54" s="2"/>
      <c r="N54" s="2"/>
      <c r="O54" s="2"/>
      <c r="P54" s="2"/>
      <c r="Q54" s="2"/>
      <c r="R54" s="2"/>
      <c r="S54" s="2"/>
      <c r="T54" s="2"/>
      <c r="U54" s="2"/>
      <c r="V54" s="2"/>
      <c r="W54" s="2"/>
      <c r="X54" s="2"/>
      <c r="Y54" s="2"/>
      <c r="Z54" s="4"/>
      <c r="AA54" s="4"/>
      <c r="AB54" s="11"/>
      <c r="AC54" s="2"/>
      <c r="AD54" s="2"/>
      <c r="AE54" s="2"/>
      <c r="AF54" s="2"/>
      <c r="AG54" s="2"/>
      <c r="AH54" s="2"/>
      <c r="AI54" s="2"/>
      <c r="AJ54" s="2"/>
      <c r="AK54" s="2"/>
      <c r="AL54" s="2"/>
      <c r="AM54" s="2"/>
      <c r="AN54" s="2"/>
      <c r="AO54" s="2"/>
      <c r="AP54" s="2"/>
      <c r="AQ54" s="2"/>
      <c r="AR54" s="2"/>
      <c r="AS54" s="2"/>
      <c r="AT54" s="2"/>
      <c r="AU54" s="2"/>
      <c r="AV54" s="2"/>
      <c r="AW54" s="2"/>
    </row>
    <row r="55" spans="1:50">
      <c r="AB55" s="4"/>
    </row>
    <row r="56" spans="1:50">
      <c r="AB56" s="4"/>
    </row>
    <row r="57" spans="1:50">
      <c r="AB57" s="4"/>
    </row>
    <row r="58" spans="1:50">
      <c r="AB58" s="4"/>
    </row>
    <row r="59" spans="1:50">
      <c r="AB59" s="4"/>
    </row>
  </sheetData>
  <mergeCells count="38">
    <mergeCell ref="A1:B1"/>
    <mergeCell ref="C1:D1"/>
    <mergeCell ref="C3:G4"/>
    <mergeCell ref="C5:G6"/>
    <mergeCell ref="C15:D15"/>
    <mergeCell ref="E15:J15"/>
    <mergeCell ref="E10:G10"/>
    <mergeCell ref="E11:G11"/>
    <mergeCell ref="C7:G8"/>
    <mergeCell ref="J5:J6"/>
    <mergeCell ref="H4:I4"/>
    <mergeCell ref="I7:K7"/>
    <mergeCell ref="A13:O13"/>
    <mergeCell ref="I8:K8"/>
    <mergeCell ref="B11:D11"/>
    <mergeCell ref="B10:D10"/>
    <mergeCell ref="N19:O19"/>
    <mergeCell ref="C16:D16"/>
    <mergeCell ref="E16:J16"/>
    <mergeCell ref="N16:O16"/>
    <mergeCell ref="L11:L12"/>
    <mergeCell ref="M11:M12"/>
    <mergeCell ref="O53:P53"/>
    <mergeCell ref="C22:D22"/>
    <mergeCell ref="N15:O15"/>
    <mergeCell ref="N3:O12"/>
    <mergeCell ref="K5:M6"/>
    <mergeCell ref="O52:P52"/>
    <mergeCell ref="N22:O22"/>
    <mergeCell ref="N20:O20"/>
    <mergeCell ref="C21:D21"/>
    <mergeCell ref="E21:J21"/>
    <mergeCell ref="N21:O21"/>
    <mergeCell ref="N18:O18"/>
    <mergeCell ref="I9:K9"/>
    <mergeCell ref="I10:K10"/>
    <mergeCell ref="H11:K12"/>
    <mergeCell ref="N17:O17"/>
  </mergeCells>
  <conditionalFormatting sqref="F25:F50">
    <cfRule type="cellIs" dxfId="5" priority="3" operator="equal">
      <formula>"ccp"</formula>
    </cfRule>
  </conditionalFormatting>
  <conditionalFormatting sqref="I5">
    <cfRule type="cellIs" dxfId="4" priority="8" stopIfTrue="1" operator="greaterThan">
      <formula>$Z$13</formula>
    </cfRule>
  </conditionalFormatting>
  <conditionalFormatting sqref="O25:Y50">
    <cfRule type="expression" dxfId="3" priority="1">
      <formula>AC25="NG"</formula>
    </cfRule>
    <cfRule type="expression" dxfId="2" priority="2">
      <formula>AC25="OK"</formula>
    </cfRule>
  </conditionalFormatting>
  <conditionalFormatting sqref="Q51:AA53">
    <cfRule type="expression" dxfId="1" priority="4">
      <formula>AE51="NG"</formula>
    </cfRule>
    <cfRule type="expression" dxfId="0" priority="5">
      <formula>AE51="OK"</formula>
    </cfRule>
  </conditionalFormatting>
  <dataValidations count="4">
    <dataValidation type="list" allowBlank="1" showInputMessage="1" showErrorMessage="1" sqref="P3" xr:uid="{00000000-0002-0000-0400-000000000000}">
      <formula1>$AY$3:$AY$9</formula1>
    </dataValidation>
    <dataValidation type="list" allowBlank="1" showInputMessage="1" showErrorMessage="1" sqref="F51:F53" xr:uid="{00000000-0002-0000-0400-000001000000}">
      <formula1>"CCP, KQP"</formula1>
    </dataValidation>
    <dataValidation type="list" allowBlank="1" showInputMessage="1" showErrorMessage="1" sqref="E51:E53" xr:uid="{00000000-0002-0000-0400-000002000000}">
      <formula1>$BG$2:$BG$3</formula1>
    </dataValidation>
    <dataValidation type="list" allowBlank="1" showInputMessage="1" showErrorMessage="1" sqref="F25:F50" xr:uid="{00000000-0002-0000-0400-000003000000}">
      <formula1>"CCP, KQP, GMP, N/A"</formula1>
    </dataValidation>
  </dataValidations>
  <printOptions horizontalCentered="1"/>
  <pageMargins left="0.4" right="0.22" top="0.37" bottom="0.18" header="0.34" footer="0.26"/>
  <pageSetup scale="53" orientation="landscape" r:id="rId1"/>
  <headerFooter alignWithMargins="0">
    <oddHeader xml:space="preserve">&amp;C                                                </oddHeader>
    <oddFooter>&amp;L&amp;"Calibri"&amp;9 Printed From a Controlled Source, Title: 5-3-1 Inspection Data Sheet, Issued: 2/24/2022 Ref: HSQM-Ref6 Rev: 4, Printed: 5/6/2025 - 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4127" r:id="rId4" name="Check Box 31">
              <controlPr defaultSize="0" autoLine="0" autoPict="0">
                <anchor moveWithCells="1">
                  <from>
                    <xdr:col>0</xdr:col>
                    <xdr:colOff>152400</xdr:colOff>
                    <xdr:row>8</xdr:row>
                    <xdr:rowOff>114300</xdr:rowOff>
                  </from>
                  <to>
                    <xdr:col>0</xdr:col>
                    <xdr:colOff>400050</xdr:colOff>
                    <xdr:row>10</xdr:row>
                    <xdr:rowOff>0</xdr:rowOff>
                  </to>
                </anchor>
              </controlPr>
            </control>
          </mc:Choice>
        </mc:AlternateContent>
        <mc:AlternateContent xmlns:mc="http://schemas.openxmlformats.org/markup-compatibility/2006">
          <mc:Choice Requires="x14">
            <control shapeId="4128" r:id="rId5" name="Check Box 32">
              <controlPr defaultSize="0" autoLine="0" autoPict="0">
                <anchor moveWithCells="1">
                  <from>
                    <xdr:col>3</xdr:col>
                    <xdr:colOff>104775</xdr:colOff>
                    <xdr:row>10</xdr:row>
                    <xdr:rowOff>0</xdr:rowOff>
                  </from>
                  <to>
                    <xdr:col>3</xdr:col>
                    <xdr:colOff>361950</xdr:colOff>
                    <xdr:row>11</xdr:row>
                    <xdr:rowOff>57150</xdr:rowOff>
                  </to>
                </anchor>
              </controlPr>
            </control>
          </mc:Choice>
        </mc:AlternateContent>
        <mc:AlternateContent xmlns:mc="http://schemas.openxmlformats.org/markup-compatibility/2006">
          <mc:Choice Requires="x14">
            <control shapeId="4130" r:id="rId6" name="Check Box 34">
              <controlPr defaultSize="0" autoLine="0" autoPict="0">
                <anchor moveWithCells="1">
                  <from>
                    <xdr:col>0</xdr:col>
                    <xdr:colOff>152400</xdr:colOff>
                    <xdr:row>9</xdr:row>
                    <xdr:rowOff>142875</xdr:rowOff>
                  </from>
                  <to>
                    <xdr:col>0</xdr:col>
                    <xdr:colOff>400050</xdr:colOff>
                    <xdr:row>11</xdr:row>
                    <xdr:rowOff>57150</xdr:rowOff>
                  </to>
                </anchor>
              </controlPr>
            </control>
          </mc:Choice>
        </mc:AlternateContent>
        <mc:AlternateContent xmlns:mc="http://schemas.openxmlformats.org/markup-compatibility/2006">
          <mc:Choice Requires="x14">
            <control shapeId="4129" r:id="rId7" name="Check Box 33">
              <controlPr defaultSize="0" autoLine="0" autoPict="0">
                <anchor moveWithCells="1">
                  <from>
                    <xdr:col>3</xdr:col>
                    <xdr:colOff>104775</xdr:colOff>
                    <xdr:row>8</xdr:row>
                    <xdr:rowOff>95250</xdr:rowOff>
                  </from>
                  <to>
                    <xdr:col>3</xdr:col>
                    <xdr:colOff>361950</xdr:colOff>
                    <xdr:row>10</xdr:row>
                    <xdr:rowOff>19050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B39C76C5F415C48BD1EE1EAF5952407" ma:contentTypeVersion="0" ma:contentTypeDescription="Create a new document." ma:contentTypeScope="" ma:versionID="a4bec31a393816f4b6c8fd25bd674081">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3F83C9-2640-4592-845A-16A932EECE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E8BC4E0A-9566-4C3C-AE1F-FA992E0C888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6596B5-1016-4F6A-A3D2-26F1098C40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6</vt:i4>
      </vt:variant>
      <vt:variant>
        <vt:lpstr>Named Ranges</vt:lpstr>
      </vt:variant>
      <vt:variant>
        <vt:i4>31</vt:i4>
      </vt:variant>
    </vt:vector>
  </HeadingPairs>
  <TitlesOfParts>
    <vt:vector size="37" baseType="lpstr">
      <vt:lpstr>Operation Standards</vt:lpstr>
      <vt:lpstr>IDS Page 1</vt:lpstr>
      <vt:lpstr>Hidden</vt:lpstr>
      <vt:lpstr>IDS Additional Data Sheet</vt:lpstr>
      <vt:lpstr>IDS Picture Page</vt:lpstr>
      <vt:lpstr>Child Part Page</vt:lpstr>
      <vt:lpstr>Date_Input</vt:lpstr>
      <vt:lpstr>Drawing_Rank</vt:lpstr>
      <vt:lpstr>Event</vt:lpstr>
      <vt:lpstr>Facility</vt:lpstr>
      <vt:lpstr>Header_CCP</vt:lpstr>
      <vt:lpstr>Header_InspItem</vt:lpstr>
      <vt:lpstr>Header_LSL</vt:lpstr>
      <vt:lpstr>Header_Method</vt:lpstr>
      <vt:lpstr>Header_No</vt:lpstr>
      <vt:lpstr>Header_Nom</vt:lpstr>
      <vt:lpstr>Header_Reporting</vt:lpstr>
      <vt:lpstr>Header_Sample</vt:lpstr>
      <vt:lpstr>Header_TolType</vt:lpstr>
      <vt:lpstr>Header_USL</vt:lpstr>
      <vt:lpstr>Model</vt:lpstr>
      <vt:lpstr>NM_Inspection_Box</vt:lpstr>
      <vt:lpstr>Other_Box</vt:lpstr>
      <vt:lpstr>Other_Input</vt:lpstr>
      <vt:lpstr>Part_Name</vt:lpstr>
      <vt:lpstr>Part_Number</vt:lpstr>
      <vt:lpstr>'Child Part Page'!Print_Area</vt:lpstr>
      <vt:lpstr>'IDS Additional Data Sheet'!Print_Area</vt:lpstr>
      <vt:lpstr>'IDS Page 1'!Print_Area</vt:lpstr>
      <vt:lpstr>'IDS Picture Page'!Print_Area</vt:lpstr>
      <vt:lpstr>Prob_Inv_Box</vt:lpstr>
      <vt:lpstr>Regular_Inspection_Box</vt:lpstr>
      <vt:lpstr>Regulation_Part</vt:lpstr>
      <vt:lpstr>Side_L_Box</vt:lpstr>
      <vt:lpstr>Side_R_Box</vt:lpstr>
      <vt:lpstr>Supplier</vt:lpstr>
      <vt:lpstr>Table_Start1</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Honda of Canada Manufacturing</dc:creator>
  <cp:keywords/>
  <dc:description/>
  <cp:lastModifiedBy>Michael Ontiveros</cp:lastModifiedBy>
  <cp:lastPrinted>2020-07-16T02:34:26Z</cp:lastPrinted>
  <dcterms:created xsi:type="dcterms:W3CDTF">1998-07-29T14:56:18Z</dcterms:created>
  <dcterms:modified xsi:type="dcterms:W3CDTF">2025-05-13T13:51:12Z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0x0101008B39C76C5F415C48BD1EE1EAF5952407</vt:lpwstr>
  </property>
</Properties>
</file>