
<file path=[Content_Types].xml><?xml version="1.0" encoding="utf-8"?>
<Types xmlns="http://schemas.openxmlformats.org/package/2006/content-types">
  <Default Extension="jpeg" ContentType="image/jpeg"/>
  <Default Extension="emf" ContentType="image/x-emf"/>
  <Default Extension="wmf" ContentType="image/x-wmf"/>
  <Default Extension="rels" ContentType="application/vnd.openxmlformats-package.relationships+xml"/>
  <Default Extension="xml" ContentType="application/xml"/>
  <Default Extension="data" ContentType="application/vnd.openxmlformats-officedocument.model+data"/>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chartEx2.xml" ContentType="application/vnd.ms-office.chartex+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2.xml" ContentType="application/vnd.openxmlformats-officedocument.drawingml.chartshapes+xml"/>
  <Override PartName="/xl/pivotTables/pivotTable1.xml" ContentType="application/vnd.openxmlformats-officedocument.spreadsheetml.pivotTable+xml"/>
  <Override PartName="/xl/drawings/drawing3.xml" ContentType="application/vnd.openxmlformats-officedocument.drawing+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Ex3.xml" ContentType="application/vnd.ms-office.chartex+xml"/>
  <Override PartName="/xl/charts/style12.xml" ContentType="application/vnd.ms-office.chartstyle+xml"/>
  <Override PartName="/xl/charts/colors12.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Ex4.xml" ContentType="application/vnd.ms-office.chartex+xml"/>
  <Override PartName="/xl/charts/style14.xml" ContentType="application/vnd.ms-office.chartstyle+xml"/>
  <Override PartName="/xl/charts/colors1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5.xml" ContentType="application/vnd.ms-office.chartstyle+xml"/>
  <Override PartName="/xl/charts/colors15.xml" ContentType="application/vnd.ms-office.chartcolorstyle+xml"/>
  <Override PartName="/xl/charts/chart13.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14.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9.xml" ContentType="application/vnd.openxmlformats-officedocument.drawing+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charts/chart17.xml" ContentType="application/vnd.openxmlformats-officedocument.drawingml.chart+xml"/>
  <Override PartName="/xl/charts/style20.xml" ContentType="application/vnd.ms-office.chartstyle+xml"/>
  <Override PartName="/xl/charts/colors20.xml" ContentType="application/vnd.ms-office.chartcolorstyle+xml"/>
  <Override PartName="/xl/charts/chart18.xml" ContentType="application/vnd.openxmlformats-officedocument.drawingml.chart+xml"/>
  <Override PartName="/xl/charts/style21.xml" ContentType="application/vnd.ms-office.chartstyle+xml"/>
  <Override PartName="/xl/charts/colors21.xml" ContentType="application/vnd.ms-office.chartcolorstyle+xml"/>
  <Override PartName="/xl/charts/chart19.xml" ContentType="application/vnd.openxmlformats-officedocument.drawingml.chart+xml"/>
  <Override PartName="/xl/charts/style22.xml" ContentType="application/vnd.ms-office.chartstyle+xml"/>
  <Override PartName="/xl/charts/colors22.xml" ContentType="application/vnd.ms-office.chartcolorstyle+xml"/>
  <Override PartName="/xl/pivotTables/pivotTable15.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7"/>
  <workbookPr hidePivotFieldList="1"/>
  <mc:AlternateContent xmlns:mc="http://schemas.openxmlformats.org/markup-compatibility/2006">
    <mc:Choice Requires="x15">
      <x15ac:absPath xmlns:x15ac="http://schemas.microsoft.com/office/spreadsheetml/2010/11/ac" url="C:\Users\hp\OneDrive\Documents\Monu's  Files\"/>
    </mc:Choice>
  </mc:AlternateContent>
  <xr:revisionPtr revIDLastSave="1" documentId="8_{C2CDC14D-EECE-4BA3-8C23-858C45359268}" xr6:coauthVersionLast="36" xr6:coauthVersionMax="36" xr10:uidLastSave="{BD54E7EF-DB8B-43B4-8B6E-20516CDA661F}"/>
  <bookViews>
    <workbookView xWindow="0" yWindow="0" windowWidth="23040" windowHeight="8424" tabRatio="810" xr2:uid="{00000000-000D-0000-FFFF-FFFF00000000}"/>
  </bookViews>
  <sheets>
    <sheet name="Data" sheetId="1" r:id="rId1"/>
    <sheet name="Dashboard" sheetId="14" r:id="rId2"/>
    <sheet name="Combo Chart" sheetId="3" r:id="rId3"/>
    <sheet name="Waterfall Chart" sheetId="4" r:id="rId4"/>
    <sheet name="Pie Chart" sheetId="5" r:id="rId5"/>
    <sheet name="Map Chart" sheetId="6" r:id="rId6"/>
    <sheet name="Top 5 Customers" sheetId="12" r:id="rId7"/>
    <sheet name="Top 5" sheetId="7" r:id="rId8"/>
    <sheet name="KPI" sheetId="9" r:id="rId9"/>
    <sheet name="KPI YOY" sheetId="10" r:id="rId10"/>
  </sheets>
  <definedNames>
    <definedName name="_xlchart.v1.0" hidden="1">'Waterfall Chart'!$D$4:$D$7</definedName>
    <definedName name="_xlchart.v1.1" hidden="1">'Waterfall Chart'!$E$3</definedName>
    <definedName name="_xlchart.v1.2" hidden="1">'Waterfall Chart'!$E$4:$E$7</definedName>
    <definedName name="_xlchart.v1.7" hidden="1">'Waterfall Chart'!$D$4:$D$7</definedName>
    <definedName name="_xlchart.v1.8" hidden="1">'Waterfall Chart'!$E$3</definedName>
    <definedName name="_xlchart.v1.9" hidden="1">'Waterfall Chart'!$E$4:$E$7</definedName>
    <definedName name="_xlchart.v5.10" hidden="1">'Map Chart'!$D$3</definedName>
    <definedName name="_xlchart.v5.11" hidden="1">'Map Chart'!$D$4:$D$52</definedName>
    <definedName name="_xlchart.v5.12" hidden="1">'Map Chart'!$E$3</definedName>
    <definedName name="_xlchart.v5.13"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_xlcn.WorksheetConnection_EcommerceSalesAnalysis.xlsxTable_1" hidden="1">Table_1[]</definedName>
    <definedName name="Slicer_Region">#N/A</definedName>
    <definedName name="Slicer_Segment">#N/A</definedName>
    <definedName name="Slicer_Ship_Mode">#N/A</definedName>
    <definedName name="Slicer_Year">#N/A</definedName>
  </definedNames>
  <calcPr calcId="191029"/>
  <pivotCaches>
    <pivotCache cacheId="0" r:id="rId11"/>
    <pivotCache cacheId="1" r:id="rId12"/>
    <pivotCache cacheId="2" r:id="rId13"/>
  </pivotCaches>
  <extLst>
    <ext xmlns:x14="http://schemas.microsoft.com/office/spreadsheetml/2009/9/main" uri="{BBE1A952-AA13-448e-AADC-164F8A28A991}">
      <x14:slicerCaches>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_1" name="Table_1" connection="WorksheetConnection_Ecommerce Sales Analysis.xlsx!Table_1"/>
        </x15:modelTables>
        <x15:extLst>
          <ext xmlns:x16="http://schemas.microsoft.com/office/spreadsheetml/2014/11/main" uri="{9835A34E-60A6-4A7C-AAB8-D5F71C897F49}">
            <x16:modelTimeGroupings>
              <x16:modelTimeGrouping tableName="Table_1"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uri="GoogleSheetsCustomDataVersion1">
      <go:sheetsCustomData xmlns:go="http://customooxmlschemas.google.com/" r:id="rId19" roundtripDataSignature="AMtx7mgYS6wfnPy0iIjdhtUlD2xFm8j14w=="/>
    </ext>
  </extLst>
</workbook>
</file>

<file path=xl/calcChain.xml><?xml version="1.0" encoding="utf-8"?>
<calcChain xmlns="http://schemas.openxmlformats.org/spreadsheetml/2006/main">
  <c r="C2" i="1" l="1"/>
  <c r="B45" i="9" l="1"/>
  <c r="D28" i="6"/>
  <c r="D29" i="6"/>
  <c r="D30" i="6"/>
  <c r="D31" i="6"/>
  <c r="D32" i="6"/>
  <c r="D33" i="6"/>
  <c r="D34" i="6"/>
  <c r="D35" i="6"/>
  <c r="D36" i="6"/>
  <c r="D37" i="6"/>
  <c r="D38" i="6"/>
  <c r="D39" i="6"/>
  <c r="D40" i="6"/>
  <c r="D41" i="6"/>
  <c r="D42" i="6"/>
  <c r="D43" i="6"/>
  <c r="D44" i="6"/>
  <c r="D45" i="6"/>
  <c r="D46" i="6"/>
  <c r="D47" i="6"/>
  <c r="D48" i="6"/>
  <c r="D49" i="6"/>
  <c r="D50" i="6"/>
  <c r="D51" i="6"/>
  <c r="D52" i="6"/>
  <c r="D5" i="6"/>
  <c r="D6" i="6"/>
  <c r="D7" i="6"/>
  <c r="D8" i="6"/>
  <c r="D9" i="6"/>
  <c r="D10" i="6"/>
  <c r="D11" i="6"/>
  <c r="D12" i="6"/>
  <c r="D13" i="6"/>
  <c r="D14" i="6"/>
  <c r="D15" i="6"/>
  <c r="D16" i="6"/>
  <c r="D17" i="6"/>
  <c r="D18" i="6"/>
  <c r="D19" i="6"/>
  <c r="D20" i="6"/>
  <c r="D21" i="6"/>
  <c r="D22" i="6"/>
  <c r="D23" i="6"/>
  <c r="D24" i="6"/>
  <c r="D25" i="6"/>
  <c r="D26" i="6"/>
  <c r="D27" i="6"/>
  <c r="D4" i="6"/>
  <c r="D5" i="4"/>
  <c r="D6" i="4"/>
  <c r="D7" i="4"/>
  <c r="D4"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L10" i="10"/>
  <c r="E17" i="6"/>
  <c r="I10" i="10"/>
  <c r="E47" i="6"/>
  <c r="E43" i="6"/>
  <c r="K10" i="10"/>
  <c r="E48" i="6"/>
  <c r="E40" i="6"/>
  <c r="E24" i="6"/>
  <c r="E45" i="6"/>
  <c r="E7" i="6"/>
  <c r="K17" i="9"/>
  <c r="E51" i="6"/>
  <c r="E35" i="6"/>
  <c r="E39" i="6"/>
  <c r="E8" i="6"/>
  <c r="E14" i="6"/>
  <c r="E15" i="6"/>
  <c r="E16" i="6"/>
  <c r="E18" i="6"/>
  <c r="E33" i="6"/>
  <c r="E21" i="6"/>
  <c r="B17" i="9"/>
  <c r="E28" i="6"/>
  <c r="E5" i="6"/>
  <c r="E42" i="6"/>
  <c r="E34" i="6"/>
  <c r="E19" i="6"/>
  <c r="N17" i="9"/>
  <c r="E9" i="6"/>
  <c r="E4" i="6"/>
  <c r="E23" i="6"/>
  <c r="E22" i="6"/>
  <c r="E4" i="4"/>
  <c r="E52" i="6"/>
  <c r="H17" i="9"/>
  <c r="E11" i="6"/>
  <c r="E32" i="6"/>
  <c r="E26" i="6"/>
  <c r="E20" i="6"/>
  <c r="E17" i="9"/>
  <c r="E50" i="6"/>
  <c r="E38" i="6"/>
  <c r="H10" i="10"/>
  <c r="E25" i="6"/>
  <c r="E12" i="6"/>
  <c r="E7" i="4"/>
  <c r="E30" i="6"/>
  <c r="E44" i="6"/>
  <c r="E49" i="6"/>
  <c r="E10" i="6"/>
  <c r="E46" i="6"/>
  <c r="E27" i="6"/>
  <c r="J10" i="10"/>
  <c r="E31" i="6"/>
  <c r="E6" i="6"/>
  <c r="E29" i="6"/>
  <c r="E36" i="6"/>
  <c r="E6" i="4"/>
  <c r="E41" i="6"/>
  <c r="E37" i="6"/>
  <c r="E13" i="6"/>
  <c r="E5"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4CBA990-A392-4B22-BEE9-12665E7951A9}"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C353FC98-5160-48F3-AF40-C44219420BAA}" name="WorksheetConnection_Ecommerce Sales Analysis.xlsx!Table_1" type="102" refreshedVersion="8" minRefreshableVersion="5">
    <extLst>
      <ext xmlns:x15="http://schemas.microsoft.com/office/spreadsheetml/2010/11/main" uri="{DE250136-89BD-433C-8126-D09CA5730AF9}">
        <x15:connection id="Table_1" autoDelete="1">
          <x15:rangePr sourceName="_xlcn.WorksheetConnection_EcommerceSalesAnalysis.xlsxTable_1"/>
        </x15:connection>
      </ext>
    </extLst>
  </connection>
</connections>
</file>

<file path=xl/sharedStrings.xml><?xml version="1.0" encoding="utf-8"?>
<sst xmlns="http://schemas.openxmlformats.org/spreadsheetml/2006/main" count="130133" uniqueCount="10958">
  <si>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</si>
  <si>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</si>
  <si>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</si>
  <si>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</si>
  <si>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</si>
  <si>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</si>
  <si>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</si>
  <si>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</si>
  <si>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</si>
  <si>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</si>
  <si>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</si>
  <si>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</si>
  <si>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</si>
  <si>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</si>
  <si>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</si>
  <si>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</si>
  <si>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</si>
  <si>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</si>
  <si>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</si>
  <si>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</si>
  <si>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</si>
  <si>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</si>
  <si>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</si>
  <si>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</si>
  <si>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</si>
  <si>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</si>
  <si>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</si>
  <si>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</si>
  <si>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</si>
  <si>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</si>
  <si>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</si>
  <si>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</si>
  <si>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</si>
  <si>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</si>
  <si>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</si>
  <si>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</si>
  <si>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</si>
  <si>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</si>
  <si>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</si>
  <si>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</si>
  <si>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</si>
  <si>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</si>
  <si>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</si>
  <si>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</si>
  <si>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</si>
  <si>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</si>
  <si>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</si>
  <si>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</si>
  <si>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</si>
  <si>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</si>
  <si>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</si>
  <si>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</si>
  <si>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</si>
  <si>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</si>
  <si>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</si>
  <si>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</si>
  <si>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</si>
  <si>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</si>
  <si>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</si>
  <si>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</si>
  <si>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</si>
  <si>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</si>
  <si>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</si>
  <si>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</si>
  <si>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</si>
  <si>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</si>
  <si>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</si>
  <si>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</si>
  <si>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</si>
  <si>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</si>
  <si>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</si>
  <si>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</si>
  <si>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</si>
  <si>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</si>
  <si>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</si>
  <si>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</si>
  <si>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</si>
  <si>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</si>
  <si>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</si>
  <si>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</si>
  <si>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</si>
  <si>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</si>
  <si>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</si>
  <si>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</si>
  <si>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</si>
  <si>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</si>
  <si>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</si>
  <si>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</si>
  <si>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</si>
  <si>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</si>
  <si>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</si>
  <si>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</si>
  <si>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</si>
  <si>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</si>
  <si>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</si>
  <si>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</si>
  <si>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</si>
  <si>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</si>
  <si>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</si>
  <si>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</si>
  <si>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</si>
  <si>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</si>
  <si>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</si>
  <si>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</si>
  <si>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</si>
  <si>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</si>
  <si>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</si>
  <si>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</si>
  <si>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</si>
  <si>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</si>
  <si>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</si>
  <si>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</si>
  <si>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</si>
  <si>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</si>
  <si>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</si>
  <si>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</si>
  <si>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</si>
  <si>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</si>
  <si>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</si>
  <si>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</si>
  <si>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</si>
  <si>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</si>
  <si>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</si>
  <si>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</si>
  <si>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</si>
  <si>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</si>
  <si>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</si>
  <si>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</si>
  <si>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</si>
  <si>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</si>
  <si>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</si>
  <si>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</si>
  <si>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</si>
  <si>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</si>
  <si>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</si>
  <si>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</si>
  <si>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</si>
  <si>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</si>
  <si>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</si>
  <si>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</si>
  <si>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</si>
  <si>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</si>
  <si>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</si>
  <si>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</si>
  <si>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</si>
  <si>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</si>
  <si>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</si>
  <si>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</si>
  <si>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</si>
  <si>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</si>
  <si>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</si>
  <si>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</si>
  <si>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</si>
  <si>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</si>
  <si>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</si>
  <si>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</si>
  <si>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</si>
  <si>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</si>
  <si>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</si>
  <si>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</si>
  <si>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</si>
  <si>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</si>
  <si>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</si>
  <si>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</si>
  <si>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</si>
  <si>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</si>
  <si>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</si>
  <si>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</si>
  <si>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</si>
  <si>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</si>
  <si>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</si>
  <si>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</si>
  <si>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</si>
  <si>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</si>
  <si>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</si>
  <si>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</si>
  <si>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</si>
  <si>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</si>
  <si>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</si>
  <si>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</si>
  <si>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</si>
  <si>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</si>
  <si>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</si>
  <si>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</si>
  <si>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</si>
  <si>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</si>
  <si>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</si>
  <si>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</si>
  <si>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</si>
  <si>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</si>
  <si>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</si>
  <si>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</si>
  <si>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</si>
  <si>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</si>
  <si>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</si>
  <si>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</si>
  <si>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</si>
  <si>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</si>
  <si>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</si>
  <si>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</si>
  <si>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</si>
  <si>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</si>
  <si>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</si>
  <si>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</si>
  <si>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</si>
  <si>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</si>
  <si>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</si>
  <si>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</si>
  <si>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</si>
  <si>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</si>
  <si>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</si>
  <si>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</si>
  <si>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</si>
  <si>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</si>
  <si>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</si>
  <si>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</si>
  <si>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</si>
  <si>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</si>
  <si>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</si>
  <si>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</si>
  <si>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</si>
  <si>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</si>
  <si>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</si>
  <si>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</si>
  <si>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</si>
  <si>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</si>
  <si>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</si>
  <si>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</si>
  <si>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</si>
  <si>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</si>
  <si>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</si>
  <si>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</si>
  <si>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</si>
  <si>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</si>
  <si>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</si>
  <si>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</si>
  <si>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</si>
  <si>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</si>
  <si>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</si>
  <si>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</si>
  <si>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</si>
  <si>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</si>
  <si>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</si>
  <si>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</si>
  <si>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</si>
  <si>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</si>
  <si>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</si>
  <si>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</si>
  <si>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</si>
  <si>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</si>
  <si>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</si>
  <si>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</si>
  <si>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</si>
  <si>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</si>
  <si>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</si>
  <si>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</si>
  <si>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</si>
  <si>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</si>
  <si>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</si>
  <si>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</si>
  <si>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</si>
  <si>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</si>
  <si>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</si>
  <si>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</si>
  <si>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</si>
  <si>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</si>
  <si>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</si>
  <si>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</si>
  <si>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</si>
  <si>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</si>
  <si>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</si>
  <si>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</si>
  <si>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</si>
  <si>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</si>
  <si>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</si>
  <si>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</si>
  <si>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</si>
  <si>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</si>
  <si>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</si>
  <si>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</si>
  <si>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</si>
  <si>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</si>
  <si>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</si>
  <si>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</si>
  <si>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</si>
  <si>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</si>
  <si>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</si>
  <si>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</si>
  <si>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</si>
  <si>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</si>
  <si>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</si>
  <si>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</si>
  <si>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</si>
  <si>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</si>
  <si>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</si>
  <si>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</si>
  <si>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</si>
  <si>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</si>
  <si>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</si>
  <si>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</si>
  <si>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</si>
  <si>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</si>
  <si>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</si>
  <si>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</si>
  <si>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</si>
  <si>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</si>
  <si>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</si>
  <si>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</si>
  <si>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</si>
  <si>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</si>
  <si>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</si>
  <si>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</si>
  <si>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</si>
  <si>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</si>
  <si>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</si>
  <si>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</si>
  <si>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</si>
  <si>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</si>
  <si>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</si>
  <si>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</si>
  <si>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</si>
  <si>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</si>
  <si>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</si>
  <si>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</si>
  <si>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</si>
  <si>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</si>
  <si>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</si>
  <si>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</si>
  <si>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</si>
  <si>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</si>
  <si>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</si>
  <si>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</si>
  <si>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</si>
  <si>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</si>
  <si>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</si>
  <si>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</si>
  <si>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</si>
  <si>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</si>
  <si>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</si>
  <si>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</si>
  <si>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</si>
  <si>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</si>
  <si>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</si>
  <si>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</si>
  <si>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</si>
  <si>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</si>
  <si>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</si>
  <si>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</si>
  <si>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</si>
  <si>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</si>
  <si>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</si>
  <si>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</si>
  <si>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</si>
  <si>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</si>
  <si>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</si>
  <si>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</si>
  <si>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</si>
  <si>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</si>
  <si>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</si>
  <si>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</si>
  <si>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</si>
  <si>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</si>
  <si>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</si>
  <si>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</si>
  <si>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</si>
  <si>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</si>
  <si>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</si>
  <si>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</si>
  <si>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</si>
  <si>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</si>
  <si>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</si>
  <si>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</si>
  <si>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</si>
  <si>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</si>
  <si>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</si>
  <si>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</si>
  <si>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</si>
  <si>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</si>
  <si>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</si>
  <si>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</si>
  <si>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</si>
  <si>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</si>
  <si>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</si>
  <si>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</si>
  <si>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</si>
  <si>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</si>
  <si>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</si>
  <si>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</si>
  <si>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</si>
  <si>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</si>
  <si>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</si>
  <si>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</si>
  <si>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</si>
  <si>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</si>
  <si>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</si>
  <si>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</si>
  <si>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</si>
  <si>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</si>
  <si>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</si>
  <si>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</si>
  <si>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</si>
  <si>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</si>
  <si>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</si>
  <si>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</si>
  <si>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</si>
  <si>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</si>
  <si>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</si>
  <si>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</si>
  <si>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</si>
  <si>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</si>
  <si>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</si>
  <si>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</si>
  <si>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</si>
  <si>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</si>
  <si>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</si>
  <si>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</si>
  <si>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</si>
  <si>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</si>
  <si>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</si>
  <si>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</si>
  <si>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</si>
  <si>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</si>
  <si>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</si>
  <si>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</si>
  <si>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</si>
  <si>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</si>
  <si>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</si>
  <si>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</si>
  <si>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</si>
  <si>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</si>
  <si>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</si>
  <si>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</si>
  <si>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</si>
  <si>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</si>
  <si>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</si>
  <si>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</si>
  <si>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</si>
  <si>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</si>
  <si>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</si>
  <si>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</si>
  <si>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</si>
  <si>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</si>
  <si>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</si>
  <si>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</si>
  <si>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</si>
  <si>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</si>
  <si>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</si>
  <si>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</si>
  <si>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</si>
  <si>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</si>
  <si>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</si>
  <si>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</si>
  <si>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</si>
  <si>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</si>
  <si>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</si>
  <si>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</si>
  <si>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</si>
  <si>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</si>
  <si>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</si>
  <si>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</si>
  <si>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</si>
  <si>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</si>
  <si>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</si>
  <si>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</si>
  <si>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</si>
  <si>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</si>
  <si>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</si>
  <si>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</si>
  <si>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</si>
  <si>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</si>
  <si>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</si>
  <si>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</si>
  <si>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</si>
  <si>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</si>
  <si>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</si>
  <si>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</si>
  <si>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</si>
  <si>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</si>
  <si>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</si>
  <si>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</si>
  <si>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</si>
  <si>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</si>
  <si>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</si>
  <si>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</si>
  <si>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</si>
  <si>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</si>
  <si>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</si>
  <si>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</si>
  <si>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</si>
  <si>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</si>
  <si>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</si>
  <si>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</si>
  <si>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</si>
  <si>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</si>
  <si>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</si>
  <si>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</si>
  <si>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</si>
  <si>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</si>
  <si>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</si>
  <si>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</si>
  <si>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</si>
  <si>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</si>
  <si>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</si>
  <si>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</si>
  <si>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</si>
  <si>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</si>
  <si>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</si>
  <si>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</si>
  <si>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</si>
  <si>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</si>
  <si>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</si>
  <si>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</si>
  <si>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</si>
  <si>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</si>
  <si>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</si>
  <si>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</si>
  <si>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</si>
  <si>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</si>
  <si>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</si>
  <si>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</si>
  <si>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</si>
  <si>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</si>
  <si>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</si>
  <si>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</si>
  <si>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</si>
  <si>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</si>
  <si>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</si>
  <si>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</si>
  <si>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</si>
  <si>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</si>
  <si>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</si>
  <si>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</si>
  <si>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</si>
  <si>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</si>
  <si>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</si>
  <si>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</si>
  <si>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</si>
  <si>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</si>
  <si>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</si>
  <si>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</si>
  <si>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</si>
  <si>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</si>
  <si>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</si>
  <si>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</si>
  <si>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</si>
  <si>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</si>
  <si>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</si>
  <si>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</si>
  <si>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</si>
  <si>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</si>
  <si>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</si>
  <si>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</si>
  <si>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</si>
  <si>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</si>
  <si>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</si>
  <si>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</si>
  <si>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</si>
  <si>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</si>
  <si>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</si>
  <si>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</si>
  <si>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</si>
  <si>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</si>
  <si>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</si>
  <si>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</si>
  <si>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</si>
  <si>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</si>
  <si>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</si>
  <si>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</si>
  <si>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</si>
  <si>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</si>
  <si>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</si>
  <si>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</si>
  <si>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</si>
  <si>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</si>
  <si>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</si>
  <si>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</si>
  <si>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</si>
  <si>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</si>
  <si>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</si>
  <si>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</si>
  <si>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</si>
  <si>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</si>
  <si>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</si>
  <si>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</si>
  <si>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</si>
  <si>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</si>
  <si>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</si>
  <si>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</si>
  <si>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</si>
  <si>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</si>
  <si>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</si>
  <si>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</si>
  <si>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</si>
  <si>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</si>
  <si>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</si>
  <si>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</si>
  <si>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</si>
  <si>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</si>
  <si>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</si>
  <si>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</si>
  <si>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</si>
  <si>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</si>
  <si>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</si>
  <si>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</si>
  <si>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</si>
  <si>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</si>
  <si>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</si>
  <si>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</si>
  <si>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</si>
  <si>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</si>
  <si>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</si>
  <si>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</si>
  <si>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</si>
  <si>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</si>
  <si>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</si>
  <si>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</si>
  <si>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</si>
  <si>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</si>
  <si>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</si>
  <si>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</si>
  <si>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</si>
  <si>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</si>
  <si>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</si>
  <si>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</si>
  <si>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</si>
  <si>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</si>
  <si>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</si>
  <si>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</si>
  <si>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</si>
  <si>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</si>
  <si>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</si>
  <si>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</si>
  <si>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</si>
  <si>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</si>
  <si>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</si>
  <si>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</si>
  <si>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</si>
  <si>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</si>
  <si>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</si>
  <si>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</si>
  <si>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</si>
  <si>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</si>
  <si>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</si>
  <si>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</si>
  <si>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</si>
  <si>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</si>
  <si>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</si>
  <si>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</si>
  <si>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</si>
  <si>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</si>
  <si>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</si>
  <si>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</si>
  <si>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</si>
  <si>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</si>
  <si>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</si>
  <si>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</si>
  <si>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</si>
  <si>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</si>
  <si>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</si>
  <si>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</si>
  <si>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</si>
  <si>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</si>
  <si>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</si>
  <si>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</si>
  <si>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</si>
  <si>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</si>
  <si>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</si>
  <si>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</si>
  <si>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</si>
  <si>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</si>
  <si>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</si>
  <si>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</si>
  <si>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</si>
  <si>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</si>
  <si>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</si>
  <si>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</si>
  <si>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</si>
  <si>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</si>
  <si>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</si>
  <si>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</si>
  <si>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</si>
  <si>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</si>
  <si>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</si>
  <si>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</si>
  <si>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</si>
  <si>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</si>
  <si>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</si>
  <si>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</si>
  <si>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</si>
  <si>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</si>
  <si>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</si>
  <si>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</si>
  <si>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</si>
  <si>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</si>
  <si>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</si>
  <si>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</si>
  <si>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</si>
  <si>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</si>
  <si>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</si>
  <si>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</si>
  <si>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</si>
  <si>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</si>
  <si>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</si>
  <si>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</si>
  <si>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</si>
  <si>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</si>
  <si>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</si>
  <si>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</si>
  <si>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</si>
  <si>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</si>
  <si>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</si>
  <si>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</si>
  <si>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</si>
  <si>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</si>
  <si>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</si>
  <si>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</si>
  <si>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</si>
  <si>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</si>
  <si>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</si>
  <si>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</si>
  <si>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</si>
  <si>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</si>
  <si>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</si>
  <si>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</si>
  <si>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</si>
  <si>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</si>
  <si>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</si>
  <si>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</si>
  <si>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</si>
  <si>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</si>
  <si>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</si>
  <si>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</si>
  <si>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</si>
  <si>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</si>
  <si>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</si>
  <si>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</si>
  <si>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</si>
  <si>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</si>
  <si>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</si>
  <si>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</si>
  <si>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</si>
  <si>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</si>
  <si>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</si>
  <si>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</si>
  <si>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</si>
  <si>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</si>
  <si>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</si>
  <si>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</si>
  <si>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</si>
  <si>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</si>
  <si>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</si>
  <si>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</si>
  <si>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</si>
  <si>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</si>
  <si>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</si>
  <si>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</si>
  <si>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</si>
  <si>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</si>
  <si>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</si>
  <si>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</si>
  <si>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</si>
  <si>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</si>
  <si>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</si>
  <si>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</si>
  <si>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</si>
  <si>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</si>
  <si>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</si>
  <si>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</si>
  <si>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</si>
  <si>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</si>
  <si>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</si>
  <si>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</si>
  <si>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</si>
  <si>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</si>
  <si>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</si>
  <si>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</si>
  <si>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</si>
  <si>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</si>
  <si>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</si>
  <si>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</si>
  <si>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</si>
  <si>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</si>
  <si>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</si>
  <si>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</si>
  <si>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</si>
  <si>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</si>
  <si>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</si>
  <si>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</si>
  <si>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</si>
  <si>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</si>
  <si>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</si>
  <si>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</si>
  <si>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</si>
  <si>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</si>
  <si>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</si>
  <si>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</si>
  <si>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</si>
  <si>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</si>
  <si>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</si>
  <si>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</si>
  <si>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</si>
  <si>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</si>
  <si>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</si>
  <si>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</si>
  <si>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</si>
  <si>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</si>
  <si>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</si>
  <si>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</si>
  <si>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</si>
  <si>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</si>
  <si>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</si>
  <si>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</si>
  <si>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</si>
  <si>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</si>
  <si>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</si>
  <si>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</si>
  <si>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</si>
  <si>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</si>
  <si>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</si>
  <si>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</si>
  <si>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</si>
  <si>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</si>
  <si>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</si>
  <si>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</si>
  <si>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</si>
  <si>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</si>
  <si>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</si>
  <si>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</si>
  <si>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</si>
  <si>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</si>
  <si>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</si>
  <si>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</si>
  <si>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</si>
  <si>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</si>
  <si>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</si>
  <si>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</si>
  <si>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</si>
  <si>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</si>
  <si>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</si>
  <si>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</si>
  <si>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</si>
  <si>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</si>
  <si>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</si>
  <si>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</si>
  <si>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</si>
  <si>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</si>
  <si>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</si>
  <si>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</si>
  <si>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</si>
  <si>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</si>
  <si>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</si>
  <si>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</si>
  <si>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</si>
  <si>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</si>
  <si>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</si>
  <si>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</si>
  <si>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</si>
  <si>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</si>
  <si>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</si>
  <si>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</si>
  <si>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</si>
  <si>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</si>
  <si>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</si>
  <si>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</si>
  <si>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</si>
  <si>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</si>
  <si>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</si>
  <si>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</si>
  <si>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</si>
  <si>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</si>
  <si>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</si>
  <si>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</si>
  <si>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</si>
  <si>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</si>
  <si>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</si>
  <si>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</si>
  <si>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</si>
  <si>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</si>
  <si>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</si>
  <si>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</si>
  <si>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</si>
  <si>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</si>
  <si>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</si>
  <si>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</si>
  <si>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</si>
  <si>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</si>
  <si>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</si>
  <si>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</si>
  <si>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</si>
  <si>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</si>
  <si>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</si>
  <si>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</si>
  <si>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</si>
  <si>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</si>
  <si>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</si>
  <si>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</si>
  <si>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</si>
  <si>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</si>
  <si>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</si>
  <si>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</si>
  <si>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</si>
  <si>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</si>
  <si>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</si>
  <si>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</si>
  <si>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</si>
  <si>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</si>
  <si>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</si>
  <si>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</si>
  <si>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</si>
  <si>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</si>
  <si>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</si>
  <si>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</si>
  <si>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</si>
  <si>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</si>
  <si>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</si>
  <si>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</si>
  <si>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</si>
  <si>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</si>
  <si>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</si>
  <si>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</si>
  <si>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</si>
  <si>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</si>
  <si>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</si>
  <si>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</si>
  <si>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</si>
  <si>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</si>
  <si>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</si>
  <si>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</si>
  <si>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</si>
  <si>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</si>
  <si>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</si>
  <si>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</si>
  <si>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</si>
  <si>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</si>
  <si>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</si>
  <si>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</si>
  <si>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</si>
  <si>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</si>
  <si>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</si>
  <si>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</si>
  <si>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</si>
  <si>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</si>
  <si>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</si>
  <si>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</si>
  <si>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</si>
  <si>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</si>
  <si>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</si>
  <si>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</si>
  <si>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</si>
  <si>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</si>
  <si>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</si>
  <si>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</si>
  <si>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</si>
  <si>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</si>
  <si>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</si>
  <si>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</si>
  <si>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</si>
  <si>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</si>
  <si>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</si>
  <si>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</si>
  <si>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</si>
  <si>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</si>
  <si>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</si>
  <si>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</si>
  <si>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</si>
  <si>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</si>
  <si>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</si>
  <si>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</si>
  <si>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</si>
  <si>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</si>
  <si>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</si>
  <si>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</si>
  <si>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</si>
  <si>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</si>
  <si>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</si>
  <si>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</si>
  <si>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</si>
  <si>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</si>
  <si>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</si>
  <si>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</si>
  <si>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</si>
  <si>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</si>
  <si>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</si>
  <si>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</si>
  <si>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</si>
  <si>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</si>
  <si>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</si>
  <si>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</si>
  <si>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</si>
  <si>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</si>
  <si>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</si>
  <si>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</si>
  <si>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</si>
  <si>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</si>
  <si>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</si>
  <si>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</si>
  <si>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</si>
  <si>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</si>
  <si>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</si>
  <si>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</si>
  <si>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</si>
  <si>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</si>
  <si>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</si>
  <si>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</si>
  <si>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</si>
  <si>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</si>
  <si>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</si>
  <si>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</si>
  <si>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</si>
  <si>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</si>
  <si>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</si>
  <si>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</si>
  <si>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</si>
  <si>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</si>
  <si>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</si>
  <si>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</si>
  <si>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</si>
  <si>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</si>
  <si>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</si>
  <si>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</si>
  <si>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</si>
  <si>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</si>
  <si>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</si>
  <si>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</si>
  <si>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</si>
  <si>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</si>
  <si>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</si>
  <si>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</si>
  <si>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</si>
  <si>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</si>
  <si>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</si>
  <si>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</si>
  <si>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</si>
  <si>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</si>
  <si>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</si>
  <si>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</si>
  <si>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</si>
  <si>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</si>
  <si>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</si>
  <si>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</si>
  <si>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</si>
  <si>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</si>
  <si>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</si>
  <si>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</si>
  <si>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</si>
  <si>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</si>
  <si>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</si>
  <si>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</si>
  <si>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</si>
  <si>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</si>
  <si>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</si>
  <si>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</si>
  <si>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</si>
  <si>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</si>
  <si>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</si>
  <si>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</si>
  <si>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</si>
  <si>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</si>
  <si>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</si>
  <si>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</si>
  <si>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</si>
  <si>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</si>
  <si>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</si>
  <si>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</si>
  <si>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</si>
  <si>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</si>
  <si>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</si>
  <si>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</si>
  <si>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</si>
  <si>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</si>
  <si>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</si>
  <si>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</si>
  <si>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</si>
  <si>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</si>
  <si>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</si>
  <si>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</si>
  <si>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</si>
  <si>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</si>
  <si>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</si>
  <si>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</si>
  <si>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</si>
  <si>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</si>
  <si>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</si>
  <si>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</si>
  <si>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</si>
  <si>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</si>
  <si>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</si>
  <si>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</si>
  <si>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</si>
  <si>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</si>
  <si>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</si>
  <si>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</si>
  <si>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</si>
  <si>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</si>
  <si>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</si>
  <si>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</si>
  <si>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</si>
  <si>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</si>
  <si>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</si>
  <si>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</si>
  <si>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</si>
  <si>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</si>
  <si>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</si>
  <si>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</si>
  <si>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</si>
  <si>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</si>
  <si>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</si>
  <si>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</si>
  <si>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</si>
  <si>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</si>
  <si>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</si>
  <si>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</si>
  <si>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</si>
  <si>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</si>
  <si>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</si>
  <si>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</si>
  <si>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</si>
  <si>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</si>
  <si>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</si>
  <si>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</si>
  <si>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</si>
  <si>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</si>
  <si>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</si>
  <si>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</si>
  <si>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</si>
  <si>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</si>
  <si>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</si>
  <si>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</si>
  <si>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</si>
  <si>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</si>
  <si>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</si>
  <si>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</si>
  <si>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</si>
  <si>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</si>
  <si>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</si>
  <si>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</si>
  <si>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</si>
  <si>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</si>
  <si>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</si>
  <si>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</si>
  <si>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</si>
  <si>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</si>
  <si>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</si>
  <si>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</si>
  <si>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</si>
  <si>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</si>
  <si>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</si>
  <si>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</si>
  <si>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</si>
  <si>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</si>
  <si>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</si>
  <si>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</si>
  <si>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</si>
  <si>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</si>
  <si>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</si>
  <si>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</si>
  <si>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</si>
  <si>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</si>
  <si>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</si>
  <si>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</si>
  <si>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</si>
  <si>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</si>
  <si>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</si>
  <si>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</si>
  <si>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</si>
  <si>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</si>
  <si>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</si>
  <si>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</si>
  <si>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</si>
  <si>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</si>
  <si>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</si>
  <si>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</si>
  <si>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</si>
  <si>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</si>
  <si>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</si>
  <si>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</si>
  <si>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</si>
  <si>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</si>
  <si>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</si>
  <si>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</si>
  <si>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</si>
  <si>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</si>
  <si>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</si>
  <si>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</si>
  <si>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</si>
  <si>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</si>
  <si>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</si>
  <si>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</si>
  <si>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</si>
  <si>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</si>
  <si>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</si>
  <si>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</si>
  <si>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</si>
  <si>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</si>
  <si>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</si>
  <si>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</si>
  <si>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</si>
  <si>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</si>
  <si>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</si>
  <si>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</si>
  <si>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</si>
  <si>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</si>
  <si>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</si>
  <si>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</si>
  <si>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</si>
  <si>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</si>
  <si>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</si>
  <si>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</si>
  <si>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</si>
  <si>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</si>
  <si>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</si>
  <si>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</si>
  <si>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</si>
  <si>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</si>
  <si>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</si>
  <si>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</si>
  <si>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</si>
  <si>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</si>
  <si>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</si>
  <si>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</si>
  <si>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</si>
  <si>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</si>
  <si>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</si>
  <si>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</si>
  <si>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</si>
  <si>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</si>
  <si>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</si>
  <si>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</si>
  <si>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</si>
  <si>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</si>
  <si>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</si>
  <si>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</si>
  <si>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</si>
  <si>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</si>
  <si>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</si>
  <si>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</si>
  <si>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</si>
  <si>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</si>
  <si>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</si>
  <si>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</si>
  <si>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</si>
  <si>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</si>
  <si>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</si>
  <si>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</si>
  <si>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</si>
  <si>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</si>
  <si>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</si>
  <si>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</si>
  <si>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</si>
  <si>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</si>
  <si>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</si>
  <si>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</si>
  <si>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</si>
  <si>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</si>
  <si>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</si>
  <si>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</si>
  <si>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</si>
  <si>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</si>
  <si>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</si>
  <si>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</si>
  <si>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</si>
  <si>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</si>
  <si>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</si>
  <si>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</si>
  <si>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</si>
  <si>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</si>
  <si>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</si>
  <si>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</si>
  <si>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</si>
  <si>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</si>
  <si>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</si>
  <si>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</si>
  <si>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</si>
  <si>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</si>
  <si>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</si>
  <si>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</si>
  <si>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</si>
  <si>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</si>
  <si>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</si>
  <si>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</si>
  <si>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</si>
  <si>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</si>
  <si>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</si>
  <si>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</si>
  <si>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</si>
  <si>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</si>
  <si>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</si>
  <si>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</si>
  <si>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</si>
  <si>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</si>
  <si>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</si>
  <si>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</si>
  <si>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</si>
  <si>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</si>
  <si>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</si>
  <si>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</si>
  <si>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</si>
  <si>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</si>
  <si>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</si>
  <si>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</si>
  <si>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</si>
  <si>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</si>
  <si>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</si>
  <si>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</si>
  <si>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</si>
  <si>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</si>
  <si>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</si>
  <si>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</si>
  <si>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</si>
  <si>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</si>
  <si>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</si>
  <si>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</si>
  <si>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</si>
  <si>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</si>
  <si>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</si>
  <si>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</si>
  <si>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</si>
  <si>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</si>
  <si>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</si>
  <si>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</si>
  <si>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</si>
  <si>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</si>
  <si>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</si>
  <si>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</si>
  <si>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</si>
  <si>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</si>
  <si>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</si>
  <si>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</si>
  <si>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</si>
  <si>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</si>
  <si>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</si>
  <si>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</si>
  <si>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</si>
  <si>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</si>
  <si>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</si>
  <si>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</si>
  <si>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</si>
  <si>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</si>
  <si>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</si>
  <si>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</si>
  <si>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</si>
  <si>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</si>
  <si>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</si>
  <si>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</si>
  <si>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</si>
  <si>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</si>
  <si>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</si>
  <si>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</si>
  <si>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</si>
  <si>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</si>
  <si>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</si>
  <si>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</si>
  <si>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</si>
  <si>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</si>
  <si>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</si>
  <si>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</si>
  <si>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</si>
  <si>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</si>
  <si>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</si>
  <si>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</si>
  <si>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</si>
  <si>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</si>
  <si>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</si>
  <si>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</si>
  <si>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</si>
  <si>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</si>
  <si>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</si>
  <si>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</si>
  <si>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</si>
  <si>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</si>
  <si>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</si>
  <si>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</si>
  <si>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</si>
  <si>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</si>
  <si>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</si>
  <si>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</si>
  <si>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</si>
  <si>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</si>
  <si>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</si>
  <si>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</si>
  <si>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</si>
  <si>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</si>
  <si>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</si>
  <si>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</si>
  <si>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</si>
  <si>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</si>
  <si>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</si>
  <si>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</si>
  <si>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</si>
  <si>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</si>
  <si>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</si>
  <si>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</si>
  <si>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</si>
  <si>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</si>
  <si>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</si>
  <si>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</si>
  <si>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</si>
  <si>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</si>
  <si>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</si>
  <si>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</si>
  <si>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</si>
  <si>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</si>
  <si>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</si>
  <si>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</si>
  <si>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</si>
  <si>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</si>
  <si>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</si>
  <si>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</si>
  <si>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</si>
  <si>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</si>
  <si>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</si>
  <si>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</si>
  <si>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</si>
  <si>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</si>
  <si>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</si>
  <si>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</si>
  <si>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</si>
  <si>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</si>
  <si>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</si>
  <si>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</si>
  <si>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</si>
  <si>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</si>
  <si>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</si>
  <si>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</si>
  <si>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</si>
  <si>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</si>
  <si>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</si>
  <si>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</si>
  <si>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</si>
  <si>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</si>
  <si>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</si>
  <si>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</si>
  <si>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</si>
  <si>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</si>
  <si>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</si>
  <si>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</si>
  <si>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</si>
  <si>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</si>
  <si>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</si>
  <si>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</si>
  <si>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</si>
  <si>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</si>
  <si>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</si>
  <si>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</si>
  <si>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</si>
  <si>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</si>
  <si>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</si>
  <si>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</si>
  <si>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</si>
  <si>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</si>
  <si>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</si>
  <si>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</si>
  <si>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</si>
  <si>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</si>
  <si>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</si>
  <si>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</si>
  <si>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</si>
  <si>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</si>
  <si>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</si>
  <si>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</si>
  <si>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</si>
  <si>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</si>
  <si>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</si>
  <si>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</si>
  <si>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</si>
  <si>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</si>
  <si>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</si>
  <si>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</si>
  <si>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</si>
  <si>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</si>
  <si>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</si>
  <si>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</si>
  <si>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</si>
  <si>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</si>
  <si>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</si>
  <si>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</si>
  <si>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</si>
  <si>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</si>
  <si>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</si>
  <si>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</si>
  <si>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</si>
  <si>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</si>
  <si>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</si>
  <si>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</si>
  <si>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</si>
  <si>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</si>
  <si>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</si>
  <si>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</si>
  <si>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</si>
  <si>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</si>
  <si>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</si>
  <si>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</si>
  <si>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</si>
  <si>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</si>
  <si>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</si>
  <si>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</si>
  <si>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</si>
  <si>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</si>
  <si>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</si>
  <si>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</si>
  <si>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</si>
  <si>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</si>
  <si>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</si>
  <si>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</si>
  <si>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</si>
  <si>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</si>
  <si>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</si>
  <si>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</si>
  <si>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</si>
  <si>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</si>
  <si>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</si>
  <si>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</si>
  <si>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</si>
  <si>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</si>
  <si>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</si>
  <si>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</si>
  <si>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</si>
  <si>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</si>
  <si>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</si>
  <si>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</si>
  <si>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</si>
  <si>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</si>
  <si>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</si>
  <si>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</si>
  <si>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</si>
  <si>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</si>
  <si>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</si>
  <si>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</si>
  <si>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</si>
  <si>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</si>
  <si>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</si>
  <si>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</si>
  <si>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</si>
  <si>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</si>
  <si>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</si>
  <si>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</si>
  <si>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</si>
  <si>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</si>
  <si>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</si>
  <si>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</si>
  <si>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</si>
  <si>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</si>
  <si>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</si>
  <si>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</si>
  <si>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</si>
  <si>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</si>
  <si>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</si>
  <si>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</si>
  <si>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</si>
  <si>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</si>
  <si>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</si>
  <si>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</si>
  <si>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</si>
  <si>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</si>
  <si>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</si>
  <si>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</si>
  <si>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</si>
  <si>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</si>
  <si>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</si>
  <si>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</si>
  <si>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</si>
  <si>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</si>
  <si>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</si>
  <si>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</si>
  <si>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</si>
  <si>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</si>
  <si>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</si>
  <si>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</si>
  <si>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</si>
  <si>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</si>
  <si>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</si>
  <si>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</si>
  <si>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</si>
  <si>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</si>
  <si>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</si>
  <si>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</si>
  <si>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</si>
  <si>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</si>
  <si>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</si>
  <si>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</si>
  <si>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</si>
  <si>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</si>
  <si>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</si>
  <si>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</si>
  <si>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</si>
  <si>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</si>
  <si>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</si>
  <si>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</si>
  <si>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</si>
  <si>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</si>
  <si>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</si>
  <si>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</si>
  <si>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</si>
  <si>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</si>
  <si>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</si>
  <si>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</si>
  <si>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</si>
  <si>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</si>
  <si>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</si>
  <si>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</si>
  <si>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</si>
  <si>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</si>
  <si>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</si>
  <si>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</si>
  <si>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</si>
  <si>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</si>
  <si>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</si>
  <si>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</si>
  <si>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</si>
  <si>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</si>
  <si>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</si>
  <si>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</si>
  <si>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</si>
  <si>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</si>
  <si>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</si>
  <si>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</si>
  <si>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</si>
  <si>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</si>
  <si>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</si>
  <si>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</si>
  <si>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</si>
  <si>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</si>
  <si>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</si>
  <si>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</si>
  <si>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</si>
  <si>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</si>
  <si>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</si>
  <si>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</si>
  <si>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</si>
  <si>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</si>
  <si>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</si>
  <si>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</si>
  <si>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</si>
  <si>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</si>
  <si>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</si>
  <si>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</si>
  <si>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</si>
  <si>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</si>
  <si>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</si>
  <si>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</si>
  <si>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</si>
  <si>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</si>
  <si>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</si>
  <si>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</si>
  <si>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</si>
  <si>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</si>
  <si>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</si>
  <si>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</si>
  <si>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</si>
  <si>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</si>
  <si>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</si>
  <si>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</si>
  <si>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</si>
  <si>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</si>
  <si>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</si>
  <si>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</si>
  <si>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</si>
  <si>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</si>
  <si>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</si>
  <si>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</si>
  <si>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</si>
  <si>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</si>
  <si>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</si>
  <si>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</si>
  <si>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</si>
  <si>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</si>
  <si>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</si>
  <si>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</si>
  <si>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</si>
  <si>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</si>
  <si>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</si>
  <si>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</si>
  <si>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</si>
  <si>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</si>
  <si>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</si>
  <si>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</si>
  <si>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</si>
  <si>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</si>
  <si>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</si>
  <si>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</si>
  <si>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</si>
  <si>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</si>
  <si>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</si>
  <si>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</si>
  <si>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</si>
  <si>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</si>
  <si>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</si>
  <si>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</si>
  <si>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</si>
  <si>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</si>
  <si>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</si>
  <si>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</si>
  <si>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</si>
  <si>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</si>
  <si>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</si>
  <si>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</si>
  <si>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</si>
  <si>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</si>
  <si>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</si>
  <si>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</si>
  <si>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</si>
  <si>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</si>
  <si>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</si>
  <si>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</si>
  <si>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</si>
  <si>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</si>
  <si>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</si>
  <si>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</si>
  <si>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</si>
  <si>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</si>
  <si>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</si>
  <si>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</si>
  <si>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</si>
  <si>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</si>
  <si>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</si>
  <si>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</si>
  <si>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</si>
  <si>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</si>
  <si>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</si>
  <si>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</si>
  <si>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</si>
  <si>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</si>
  <si>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</si>
  <si>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</si>
  <si>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</si>
  <si>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</si>
  <si>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</si>
  <si>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</si>
  <si>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</si>
  <si>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</si>
  <si>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</si>
  <si>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</si>
  <si>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</si>
  <si>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</si>
  <si>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</si>
  <si>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</si>
  <si>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</si>
  <si>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</si>
  <si>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</si>
  <si>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</si>
  <si>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</si>
  <si>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</si>
  <si>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</si>
  <si>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</si>
  <si>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</si>
  <si>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</si>
  <si>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</si>
  <si>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</si>
  <si>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</si>
  <si>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</si>
  <si>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</si>
  <si>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</si>
  <si>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</si>
  <si>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</si>
  <si>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</si>
  <si>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</si>
  <si>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</si>
  <si>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</si>
  <si>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</si>
  <si>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</si>
  <si>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</si>
  <si>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</si>
  <si>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</si>
  <si>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</si>
  <si>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</si>
  <si>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</si>
  <si>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</si>
  <si>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</si>
  <si>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</si>
  <si>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</si>
  <si>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</si>
  <si>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</si>
  <si>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</si>
  <si>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</si>
  <si>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</si>
  <si>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</si>
  <si>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</si>
  <si>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</si>
  <si>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</si>
  <si>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</si>
  <si>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</si>
  <si>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</si>
  <si>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</si>
  <si>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</si>
  <si>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</si>
  <si>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</si>
  <si>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</si>
  <si>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</si>
  <si>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</si>
  <si>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</si>
  <si>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</si>
  <si>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</si>
  <si>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</si>
  <si>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</si>
  <si>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</si>
  <si>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</si>
  <si>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</si>
  <si>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</si>
  <si>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</si>
  <si>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</si>
  <si>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</si>
  <si>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</si>
  <si>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</si>
  <si>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</si>
  <si>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</si>
  <si>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</si>
  <si>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</si>
  <si>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</si>
  <si>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</si>
  <si>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</si>
  <si>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</si>
  <si>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</si>
  <si>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</si>
  <si>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</si>
  <si>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</si>
  <si>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</si>
  <si>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</si>
  <si>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</si>
  <si>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</si>
  <si>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</si>
  <si>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</si>
  <si>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</si>
  <si>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</si>
  <si>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</si>
  <si>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</si>
  <si>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</si>
  <si>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</si>
  <si>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</si>
  <si>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</si>
  <si>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</si>
  <si>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</si>
  <si>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</si>
  <si>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</si>
  <si>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</si>
  <si>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</si>
  <si>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</si>
  <si>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</si>
  <si>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</si>
  <si>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</si>
  <si>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</si>
  <si>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</si>
  <si>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</si>
  <si>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</si>
  <si>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</si>
  <si>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</si>
  <si>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</si>
  <si>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</si>
  <si>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</si>
  <si>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</si>
  <si>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</si>
  <si>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</si>
  <si>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</si>
  <si>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</si>
  <si>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</si>
  <si>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</si>
  <si>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</si>
  <si>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</si>
  <si>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</si>
  <si>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</si>
  <si>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</si>
  <si>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</si>
  <si>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</si>
  <si>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</si>
  <si>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</si>
  <si>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</si>
  <si>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</si>
  <si>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</si>
  <si>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</si>
  <si>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</si>
  <si>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</si>
  <si>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</si>
  <si>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</si>
  <si>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</si>
  <si>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</si>
  <si>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</si>
  <si>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</si>
  <si>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</si>
  <si>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</si>
  <si>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</si>
  <si>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</si>
  <si>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</si>
  <si>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</si>
  <si>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</si>
  <si>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</si>
  <si>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</si>
  <si>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</si>
  <si>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</si>
  <si>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</si>
  <si>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</si>
  <si>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</si>
  <si>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</si>
  <si>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</si>
  <si>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</si>
  <si>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</si>
  <si>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</si>
  <si>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</si>
  <si>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</si>
  <si>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</si>
  <si>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</si>
  <si>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</si>
  <si>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</si>
  <si>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</si>
  <si>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</si>
  <si>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</si>
  <si>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</si>
  <si>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</si>
  <si>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</si>
  <si>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</si>
  <si>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</si>
  <si>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</si>
  <si>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</si>
  <si>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</si>
  <si>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</si>
  <si>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</si>
  <si>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</si>
  <si>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</si>
  <si>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</si>
  <si>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</si>
  <si>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</si>
  <si>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</si>
  <si>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</si>
  <si>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</si>
  <si>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</si>
  <si>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</si>
  <si>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</si>
  <si>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</si>
  <si>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</si>
  <si>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</si>
  <si>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</si>
  <si>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</si>
  <si>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</si>
  <si>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</si>
  <si>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</si>
  <si>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</si>
  <si>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</si>
  <si>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</si>
  <si>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</si>
  <si>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</si>
  <si>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</si>
  <si>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</si>
  <si>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</si>
  <si>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</si>
  <si>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</si>
  <si>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</si>
  <si>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</si>
  <si>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</si>
  <si>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</si>
  <si>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</si>
  <si>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</si>
  <si>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</si>
  <si>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</si>
  <si>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</si>
  <si>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</si>
  <si>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</si>
  <si>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</si>
  <si>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</si>
  <si>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</si>
  <si>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</si>
  <si>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</si>
  <si>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</si>
  <si>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</si>
  <si>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</si>
  <si>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</si>
  <si>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</si>
  <si>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</si>
  <si>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</si>
  <si>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</si>
  <si>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</si>
  <si>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</si>
  <si>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</si>
  <si>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</si>
  <si>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</si>
  <si>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</si>
  <si>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</si>
  <si>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</si>
  <si>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</si>
  <si>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</si>
  <si>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</si>
  <si>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</si>
  <si>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</si>
  <si>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</si>
  <si>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</si>
  <si>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</si>
  <si>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</si>
  <si>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</si>
  <si>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</si>
  <si>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</si>
  <si>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</si>
  <si>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</si>
  <si>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</si>
  <si>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</si>
  <si>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</si>
  <si>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</si>
  <si>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</si>
  <si>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</si>
  <si>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</si>
  <si>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</si>
  <si>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</si>
  <si>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</si>
  <si>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</si>
  <si>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</si>
  <si>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</si>
  <si>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</si>
  <si>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</si>
  <si>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</si>
  <si>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</si>
  <si>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</si>
  <si>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</si>
  <si>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</si>
  <si>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</si>
  <si>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</si>
  <si>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</si>
  <si>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</si>
  <si>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</si>
  <si>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</si>
  <si>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</si>
  <si>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</si>
  <si>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</si>
  <si>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</si>
  <si>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</si>
  <si>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</si>
  <si>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</si>
  <si>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</si>
  <si>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</si>
  <si>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</si>
  <si>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</si>
  <si>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</si>
  <si>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</si>
  <si>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</si>
  <si>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</si>
  <si>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</si>
  <si>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</si>
  <si>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</si>
  <si>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</si>
  <si>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</si>
  <si>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</si>
  <si>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</si>
  <si>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</si>
  <si>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</si>
  <si>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</si>
  <si>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</si>
  <si>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</si>
  <si>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</si>
  <si>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</si>
  <si>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</si>
  <si>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</si>
  <si>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</si>
  <si>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</si>
  <si>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</si>
  <si>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</si>
  <si>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</si>
  <si>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</si>
  <si>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</si>
  <si>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</si>
  <si>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</si>
  <si>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</si>
  <si>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</si>
  <si>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</si>
  <si>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</si>
  <si>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</si>
  <si>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</si>
  <si>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</si>
  <si>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</si>
  <si>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</si>
  <si>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</si>
  <si>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</si>
  <si>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</si>
  <si>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</si>
  <si>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</si>
  <si>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</si>
  <si>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</si>
  <si>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</si>
  <si>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</si>
  <si>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</si>
  <si>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</si>
  <si>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</si>
  <si>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</si>
  <si>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</si>
  <si>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</si>
  <si>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</si>
  <si>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</si>
  <si>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</si>
  <si>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</si>
  <si>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</si>
  <si>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</si>
  <si>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</si>
  <si>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</si>
  <si>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</si>
  <si>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</si>
  <si>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</si>
  <si>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</si>
  <si>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</si>
  <si>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</si>
  <si>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</si>
  <si>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</si>
  <si>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</si>
  <si>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</si>
  <si>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</si>
  <si>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</si>
  <si>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</si>
  <si>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</si>
  <si>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</si>
  <si>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</si>
  <si>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</si>
  <si>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</si>
  <si>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</si>
  <si>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</si>
  <si>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</si>
  <si>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</si>
  <si>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</si>
  <si>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</si>
  <si>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</si>
  <si>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</si>
  <si>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</si>
  <si>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</si>
  <si>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</si>
  <si>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</si>
  <si>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</si>
  <si>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</si>
  <si>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</si>
  <si>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</si>
  <si>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</si>
  <si>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</si>
  <si>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</si>
  <si>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</si>
  <si>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</si>
  <si>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</si>
  <si>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</si>
  <si>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</si>
  <si>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</si>
  <si>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</si>
  <si>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</si>
  <si>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</si>
  <si>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</si>
  <si>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</si>
  <si>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</si>
  <si>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</si>
  <si>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</si>
  <si>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</si>
  <si>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</si>
  <si>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</si>
  <si>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</si>
  <si>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</si>
  <si>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</si>
  <si>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</si>
  <si>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</si>
  <si>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</si>
  <si>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</si>
  <si>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</si>
  <si>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</si>
  <si>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</si>
  <si>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</si>
  <si>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</si>
  <si>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</si>
  <si>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</si>
  <si>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</si>
  <si>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</si>
  <si>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</si>
  <si>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</si>
  <si>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</si>
  <si>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</si>
  <si>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</si>
  <si>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</si>
  <si>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</si>
  <si>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</si>
  <si>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</si>
  <si>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</si>
  <si>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</si>
  <si>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</si>
  <si>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</si>
  <si>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</si>
  <si>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</si>
  <si>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</si>
  <si>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</si>
  <si>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</si>
  <si>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</si>
  <si>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</si>
  <si>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</si>
  <si>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</si>
  <si>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</si>
  <si>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</si>
  <si>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</si>
  <si>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</si>
  <si>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</si>
  <si>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</si>
  <si>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</si>
  <si>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</si>
  <si>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</si>
  <si>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</si>
  <si>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</si>
  <si>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</si>
  <si>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</si>
  <si>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</si>
  <si>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</si>
  <si>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</si>
  <si>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</si>
  <si>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</si>
  <si>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</si>
  <si>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</si>
  <si>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</si>
  <si>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</si>
  <si>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</si>
  <si>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</si>
  <si>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</si>
  <si>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</si>
  <si>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</si>
  <si>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</si>
  <si>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</si>
  <si>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</si>
  <si>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</si>
  <si>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</si>
  <si>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</si>
  <si>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</si>
  <si>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</si>
  <si>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</si>
  <si>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</si>
  <si>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</si>
  <si>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</si>
  <si>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</si>
  <si>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</si>
  <si>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</si>
  <si>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</si>
  <si>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</si>
  <si>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</si>
  <si>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</si>
  <si>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</si>
  <si>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</si>
  <si>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</si>
  <si>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</si>
  <si>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</si>
  <si>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</si>
  <si>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</si>
  <si>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</si>
  <si>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</si>
  <si>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</si>
  <si>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</si>
  <si>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</si>
  <si>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</si>
  <si>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</si>
  <si>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</si>
  <si>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</si>
  <si>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</si>
  <si>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</si>
  <si>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</si>
  <si>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</si>
  <si>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</si>
  <si>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</si>
  <si>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</si>
  <si>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</si>
  <si>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</si>
  <si>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</si>
  <si>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</si>
  <si>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</si>
  <si>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</si>
  <si>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</si>
  <si>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</si>
  <si>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</si>
  <si>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</si>
  <si>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</si>
  <si>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</si>
  <si>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</si>
  <si>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</si>
  <si>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</si>
  <si>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</si>
  <si>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</si>
  <si>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</si>
  <si>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</si>
  <si>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</si>
  <si>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</si>
  <si>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</si>
  <si>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</si>
  <si>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</si>
  <si>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</si>
  <si>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</si>
  <si>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</si>
  <si>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</si>
  <si>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</si>
  <si>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</si>
  <si>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</si>
  <si>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</si>
  <si>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</si>
  <si>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</si>
  <si>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</si>
  <si>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</si>
  <si>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</si>
  <si>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</si>
  <si>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</si>
  <si>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</si>
  <si>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</si>
  <si>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</si>
  <si>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</si>
  <si>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</si>
  <si>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</si>
  <si>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</si>
  <si>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</si>
  <si>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</si>
  <si>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</si>
  <si>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</si>
  <si>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</si>
  <si>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</si>
  <si>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</si>
  <si>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</si>
  <si>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</si>
  <si>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</si>
  <si>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</si>
  <si>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</si>
  <si>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</si>
  <si>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</si>
  <si>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</si>
  <si>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</si>
  <si>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</si>
  <si>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</si>
  <si>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</si>
  <si>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</si>
  <si>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</si>
  <si>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</si>
  <si>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</si>
  <si>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</si>
  <si>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</si>
  <si>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</si>
  <si>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</si>
  <si>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</si>
  <si>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</si>
  <si>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</si>
  <si>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</si>
  <si>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</si>
  <si>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</si>
  <si>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</si>
  <si>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</si>
  <si>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</si>
  <si>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</si>
  <si>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</si>
  <si>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</si>
  <si>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</si>
  <si>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</si>
  <si>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</si>
  <si>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</si>
  <si>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</si>
  <si>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</si>
  <si>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</si>
  <si>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</si>
  <si>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</si>
  <si>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</si>
  <si>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</si>
  <si>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</si>
  <si>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</si>
  <si>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</si>
  <si>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</si>
  <si>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</si>
  <si>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</si>
  <si>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</si>
  <si>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</si>
  <si>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</si>
  <si>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</si>
  <si>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</si>
  <si>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</si>
  <si>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</si>
  <si>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</si>
  <si>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</si>
  <si>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</si>
  <si>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</si>
  <si>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</si>
  <si>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</si>
  <si>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</si>
  <si>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</si>
  <si>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</si>
  <si>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</si>
  <si>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</si>
  <si>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</si>
  <si>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</si>
  <si>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</si>
  <si>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</si>
  <si>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</si>
  <si>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</si>
  <si>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</si>
  <si>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</si>
  <si>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</si>
  <si>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</si>
  <si>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</si>
  <si>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</si>
  <si>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</si>
  <si>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</si>
  <si>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</si>
  <si>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</si>
  <si>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</si>
  <si>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</si>
  <si>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</si>
  <si>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</si>
  <si>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</si>
  <si>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</si>
  <si>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</si>
  <si>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</si>
  <si>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</si>
  <si>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</si>
  <si>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</si>
  <si>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</si>
  <si>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</si>
  <si>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</si>
  <si>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</si>
  <si>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</si>
  <si>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</si>
  <si>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</si>
  <si>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</si>
  <si>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</si>
  <si>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</si>
  <si>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</si>
  <si>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</si>
  <si>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</si>
  <si>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</si>
  <si>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</si>
  <si>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</si>
  <si>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</si>
  <si>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</si>
  <si>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</si>
  <si>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</si>
  <si>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</si>
  <si>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</si>
  <si>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</si>
  <si>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</si>
  <si>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</si>
  <si>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</si>
  <si>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</si>
  <si>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</si>
  <si>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</si>
  <si>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</si>
  <si>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</si>
  <si>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</si>
  <si>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</si>
  <si>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</si>
  <si>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</si>
  <si>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</si>
  <si>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</si>
  <si>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</si>
  <si>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</si>
  <si>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</si>
  <si>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</si>
  <si>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</si>
  <si>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</si>
  <si>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</si>
  <si>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</si>
  <si>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</si>
  <si>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</si>
  <si>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</si>
  <si>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</si>
  <si>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</si>
  <si>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</si>
  <si>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</si>
  <si>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</si>
  <si>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</si>
  <si>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</si>
  <si>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</si>
  <si>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</si>
  <si>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</si>
  <si>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</si>
  <si>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</si>
  <si>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</si>
  <si>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</si>
  <si>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</si>
  <si>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</si>
  <si>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</si>
  <si>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</si>
  <si>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</si>
  <si>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</si>
  <si>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</si>
  <si>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</si>
  <si>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</si>
  <si>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</si>
  <si>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</si>
  <si>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</si>
  <si>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</si>
  <si>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</si>
  <si>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</si>
  <si>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</si>
  <si>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</si>
  <si>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</si>
  <si>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</si>
  <si>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</si>
  <si>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</si>
  <si>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</si>
  <si>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</si>
  <si>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</si>
  <si>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</si>
  <si>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</si>
  <si>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</si>
  <si>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</si>
  <si>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</si>
  <si>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</si>
  <si>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</si>
  <si>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</si>
  <si>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</si>
  <si>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</si>
  <si>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</si>
  <si>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</si>
  <si>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</si>
  <si>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</si>
  <si>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</si>
  <si>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</si>
  <si>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</si>
  <si>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</si>
  <si>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</si>
  <si>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</si>
  <si>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</si>
  <si>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</si>
  <si>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</si>
  <si>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</si>
  <si>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</si>
  <si>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</si>
  <si>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</si>
  <si>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</si>
  <si>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</si>
  <si>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</si>
  <si>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</si>
  <si>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</si>
  <si>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</si>
  <si>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</si>
  <si>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</si>
  <si>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</si>
  <si>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</si>
  <si>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</si>
  <si>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</si>
  <si>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</si>
  <si>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</si>
  <si>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</si>
  <si>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</si>
  <si>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</si>
  <si>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</si>
  <si>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</si>
  <si>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</si>
  <si>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</si>
  <si>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</si>
  <si>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</si>
  <si>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</si>
  <si>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</si>
  <si>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</si>
  <si>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</si>
  <si>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</si>
  <si>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</si>
  <si>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</si>
  <si>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</si>
  <si>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</si>
  <si>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</si>
  <si>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</si>
  <si>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</si>
  <si>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</si>
  <si>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</si>
  <si>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</si>
  <si>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</si>
  <si>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</si>
  <si>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</si>
  <si>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</si>
  <si>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</si>
  <si>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</si>
  <si>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</si>
  <si>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</si>
  <si>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</si>
  <si>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</si>
  <si>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</si>
  <si>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</si>
  <si>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</si>
  <si>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</si>
  <si>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</si>
  <si>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</si>
  <si>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</si>
  <si>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</si>
  <si>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</si>
  <si>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</si>
  <si>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</si>
  <si>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</si>
  <si>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</si>
  <si>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</si>
  <si>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</si>
  <si>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</si>
  <si>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</si>
  <si>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</si>
  <si>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</si>
  <si>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</si>
  <si>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</si>
  <si>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</si>
  <si>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</si>
  <si>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</si>
  <si>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</si>
  <si>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</si>
  <si>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</si>
  <si>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</si>
  <si>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</si>
  <si>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</si>
  <si>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</si>
  <si>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</si>
  <si>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</si>
  <si>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</si>
  <si>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</si>
  <si>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</si>
  <si>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</si>
  <si>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</si>
  <si>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</si>
  <si>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</si>
  <si>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</si>
  <si>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</si>
  <si>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</si>
  <si>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</si>
  <si>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</si>
  <si>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</si>
  <si>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</si>
  <si>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</si>
  <si>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</si>
  <si>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</si>
  <si>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</si>
  <si>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</si>
  <si>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</si>
  <si>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</si>
  <si>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</si>
  <si>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</si>
  <si>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</si>
  <si>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</si>
  <si>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</si>
  <si>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</si>
  <si>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</si>
  <si>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</si>
  <si>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</si>
  <si>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</si>
  <si>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</si>
  <si>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</si>
  <si>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</si>
  <si>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</si>
  <si>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</si>
  <si>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</si>
  <si>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</si>
  <si>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</si>
  <si>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</si>
  <si>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</si>
  <si>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</si>
  <si>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</si>
  <si>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</si>
  <si>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</si>
  <si>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</si>
  <si>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</si>
  <si>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</si>
  <si>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</si>
  <si>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</si>
  <si>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</si>
  <si>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</si>
  <si>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</si>
  <si>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</si>
  <si>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</si>
  <si>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</si>
  <si>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</si>
  <si>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</si>
  <si>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</si>
  <si>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</si>
  <si>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</si>
  <si>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</si>
  <si>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</si>
  <si>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</si>
  <si>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</si>
  <si>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</si>
  <si>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</si>
  <si>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</si>
  <si>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</si>
  <si>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</si>
  <si>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</si>
  <si>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</si>
  <si>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</si>
  <si>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</si>
  <si>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</si>
  <si>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</si>
  <si>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</si>
  <si>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</si>
  <si>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</si>
  <si>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</si>
  <si>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</si>
  <si>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</si>
  <si>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</si>
  <si>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</si>
  <si>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</si>
  <si>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</si>
  <si>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</si>
  <si>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</si>
  <si>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</si>
  <si>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</si>
  <si>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</si>
  <si>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</si>
  <si>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</si>
  <si>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</si>
  <si>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</si>
  <si>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</si>
  <si>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</si>
  <si>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</si>
  <si>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</si>
  <si>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</si>
  <si>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</si>
  <si>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</si>
  <si>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</si>
  <si>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</si>
  <si>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</si>
  <si>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</si>
  <si>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</si>
  <si>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</si>
  <si>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</si>
  <si>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</si>
  <si>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</si>
  <si>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</si>
  <si>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</si>
  <si>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</si>
  <si>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</si>
  <si>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</si>
  <si>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</si>
  <si>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</si>
  <si>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</si>
  <si>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</si>
  <si>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</si>
  <si>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</si>
  <si>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</si>
  <si>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</si>
  <si>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</si>
  <si>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</si>
  <si>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</si>
  <si>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</si>
  <si>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</si>
  <si>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</si>
  <si>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</si>
  <si>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</si>
  <si>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</si>
  <si>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</si>
  <si>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</si>
  <si>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</si>
  <si>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</si>
  <si>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</si>
  <si>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</si>
  <si>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</si>
  <si>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</si>
  <si>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</si>
  <si>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</si>
  <si>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</si>
  <si>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</si>
  <si>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</si>
  <si>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</si>
  <si>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</si>
  <si>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</si>
  <si>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</si>
  <si>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</si>
  <si>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</si>
  <si>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</si>
  <si>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</si>
  <si>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</si>
  <si>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</si>
  <si>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</si>
  <si>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</si>
  <si>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</si>
  <si>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</si>
  <si>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</si>
  <si>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</si>
  <si>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</si>
  <si>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</si>
  <si>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</si>
  <si>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</si>
  <si>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</si>
  <si>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</si>
  <si>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</si>
  <si>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</si>
  <si>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</si>
  <si>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</si>
  <si>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</si>
  <si>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</si>
  <si>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</si>
  <si>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</si>
  <si>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</si>
  <si>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</si>
  <si>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</si>
  <si>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</si>
  <si>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</si>
  <si>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</si>
  <si>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</si>
  <si>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</si>
  <si>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</si>
  <si>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</si>
  <si>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</si>
  <si>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</si>
  <si>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</si>
  <si>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</si>
  <si>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</si>
  <si>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</si>
  <si>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</si>
  <si>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</si>
  <si>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</si>
  <si>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</si>
  <si>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</si>
  <si>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</si>
  <si>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</si>
  <si>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</si>
  <si>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</si>
  <si>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</si>
  <si>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</si>
  <si>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</si>
  <si>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</si>
  <si>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</si>
  <si>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</si>
  <si>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</si>
  <si>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</si>
  <si>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</si>
  <si>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</si>
  <si>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</si>
  <si>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</si>
  <si>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</si>
  <si>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</si>
  <si>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</si>
  <si>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</si>
  <si>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</si>
  <si>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</si>
  <si>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</si>
  <si>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</si>
  <si>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</si>
  <si>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</si>
  <si>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</si>
  <si>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</si>
  <si>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</si>
  <si>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</si>
  <si>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</si>
  <si>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</si>
  <si>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</si>
  <si>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</si>
  <si>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</si>
  <si>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</si>
  <si>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</si>
  <si>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</si>
  <si>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</si>
  <si>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</si>
  <si>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</si>
  <si>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</si>
  <si>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</si>
  <si>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</si>
  <si>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</si>
  <si>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</si>
  <si>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</si>
  <si>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</si>
  <si>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</si>
  <si>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</si>
  <si>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</si>
  <si>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</si>
  <si>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</si>
  <si>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</si>
  <si>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</si>
  <si>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</si>
  <si>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</si>
  <si>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</si>
  <si>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</si>
  <si>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</si>
  <si>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</si>
  <si>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</si>
  <si>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</si>
  <si>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</si>
  <si>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</si>
  <si>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</si>
  <si>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</si>
  <si>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</si>
  <si>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</si>
  <si>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</si>
  <si>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</si>
  <si>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</si>
  <si>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</si>
  <si>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</si>
  <si>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</si>
  <si>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</si>
  <si>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</si>
  <si>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</si>
  <si>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</si>
  <si>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</si>
  <si>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</si>
  <si>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</si>
  <si>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</si>
  <si>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</si>
  <si>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</si>
  <si>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</si>
  <si>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</si>
  <si>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</si>
  <si>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</si>
  <si>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</si>
  <si>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</si>
  <si>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</si>
  <si>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</si>
  <si>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</si>
  <si>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</si>
  <si>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</si>
  <si>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</si>
  <si>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</si>
  <si>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</si>
  <si>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</si>
  <si>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</si>
  <si>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</si>
  <si>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</si>
  <si>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</si>
  <si>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</si>
  <si>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</si>
  <si>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</si>
  <si>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</si>
  <si>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</si>
  <si>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</si>
  <si>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</si>
  <si>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</si>
  <si>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</si>
  <si>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</si>
  <si>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</si>
  <si>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</si>
  <si>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</si>
  <si>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</si>
  <si>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</si>
  <si>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</si>
  <si>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</si>
  <si>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</si>
  <si>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</si>
  <si>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</si>
  <si>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</si>
  <si>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</si>
  <si>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</si>
  <si>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</si>
  <si>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</si>
  <si>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</si>
  <si>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</si>
  <si>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</si>
  <si>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</si>
  <si>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</si>
  <si>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</si>
  <si>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</si>
  <si>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</si>
  <si>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</si>
  <si>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</si>
  <si>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</si>
  <si>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</si>
  <si>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</si>
  <si>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</si>
  <si>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</si>
  <si>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</si>
  <si>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</si>
  <si>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</si>
  <si>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</si>
  <si>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</si>
  <si>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</si>
  <si>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</si>
  <si>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</si>
  <si>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</si>
  <si>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</si>
  <si>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</si>
  <si>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</si>
  <si>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</si>
  <si>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</si>
  <si>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</si>
  <si>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</si>
  <si>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</si>
  <si>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</si>
  <si>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</si>
  <si>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</si>
  <si>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</si>
  <si>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</si>
  <si>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</si>
  <si>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</si>
  <si>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</si>
  <si>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</si>
  <si>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</si>
  <si>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</si>
  <si>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</si>
  <si>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</si>
  <si>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</si>
  <si>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</si>
  <si>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</si>
  <si>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</si>
  <si>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</si>
  <si>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</si>
  <si>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</si>
  <si>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</si>
  <si>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</si>
  <si>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</si>
  <si>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</si>
  <si>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</si>
  <si>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</si>
  <si>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</si>
  <si>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</si>
  <si>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</si>
  <si>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</si>
  <si>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</si>
  <si>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</si>
  <si>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</si>
  <si>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</si>
  <si>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</si>
  <si>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</si>
  <si>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</si>
  <si>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</si>
  <si>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</si>
  <si>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</si>
  <si>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</si>
  <si>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</si>
  <si>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</si>
  <si>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</si>
  <si>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</si>
  <si>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</si>
  <si>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</si>
  <si>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</si>
  <si>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</si>
  <si>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</si>
  <si>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</si>
  <si>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</si>
  <si>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</si>
  <si>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</si>
  <si>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</si>
  <si>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</si>
  <si>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</si>
  <si>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</si>
  <si>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</si>
  <si>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</si>
  <si>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</si>
  <si>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</si>
  <si>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</si>
  <si>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</si>
  <si>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</si>
  <si>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</si>
  <si>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</si>
  <si>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</si>
  <si>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</si>
  <si>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</si>
  <si>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</si>
  <si>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</si>
  <si>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</si>
  <si>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</si>
  <si>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</si>
  <si>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</si>
  <si>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</si>
  <si>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</si>
  <si>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</si>
  <si>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</si>
  <si>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</si>
  <si>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</si>
  <si>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</si>
  <si>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</si>
  <si>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</si>
  <si>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</si>
  <si>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</si>
  <si>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</si>
  <si>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</si>
  <si>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</si>
  <si>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</si>
  <si>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</si>
  <si>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</si>
  <si>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</si>
  <si>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</si>
  <si>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</si>
  <si>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</si>
  <si>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</si>
  <si>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</si>
  <si>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</si>
  <si>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</si>
  <si>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</si>
  <si>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</si>
  <si>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</si>
  <si>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</si>
  <si>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</si>
  <si>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</si>
  <si>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</si>
  <si>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</si>
  <si>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</si>
  <si>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</si>
  <si>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</si>
  <si>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</si>
  <si>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</si>
  <si>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</si>
  <si>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</si>
  <si>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</si>
  <si>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</si>
  <si>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</si>
  <si>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</si>
  <si>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</si>
  <si>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</si>
  <si>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</si>
  <si>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</si>
  <si>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</si>
  <si>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</si>
  <si>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</si>
  <si>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</si>
  <si>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</si>
  <si>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</si>
  <si>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</si>
  <si>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</si>
  <si>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</si>
  <si>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</si>
  <si>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</si>
  <si>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</si>
  <si>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</si>
  <si>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</si>
  <si>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</si>
  <si>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</si>
  <si>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</si>
  <si>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</si>
  <si>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</si>
  <si>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</si>
  <si>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</si>
  <si>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</si>
  <si>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</si>
  <si>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</si>
  <si>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</si>
  <si>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</si>
  <si>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</si>
  <si>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</si>
  <si>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</si>
  <si>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</si>
  <si>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</si>
  <si>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</si>
  <si>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</si>
  <si>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</si>
  <si>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</si>
  <si>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</si>
  <si>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</si>
  <si>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</si>
  <si>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</si>
  <si>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</si>
  <si>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</si>
  <si>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</si>
  <si>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</si>
  <si>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</si>
  <si>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</si>
  <si>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</si>
  <si>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</si>
  <si>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</si>
  <si>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</si>
  <si>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</si>
  <si>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</si>
  <si>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</si>
  <si>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</si>
  <si>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</si>
  <si>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</si>
  <si>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</si>
  <si>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</si>
  <si>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</si>
  <si>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</si>
  <si>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</si>
  <si>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</si>
  <si>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</si>
  <si>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</si>
  <si>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</si>
  <si>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</si>
  <si>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</si>
  <si>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</si>
  <si>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</si>
  <si>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</si>
  <si>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</si>
  <si>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</si>
  <si>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</si>
  <si>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</si>
  <si>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</si>
  <si>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</si>
  <si>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</si>
  <si>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</si>
  <si>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</si>
  <si>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</si>
  <si>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</si>
  <si>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</si>
  <si>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</si>
  <si>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</si>
  <si>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</si>
  <si>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</si>
  <si>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</si>
  <si>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</si>
  <si>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</si>
  <si>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</si>
  <si>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</si>
  <si>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</si>
  <si>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</si>
  <si>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</si>
  <si>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</si>
  <si>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</si>
  <si>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</si>
  <si>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</si>
  <si>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</si>
  <si>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</si>
  <si>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</si>
  <si>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</si>
  <si>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</si>
  <si>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</si>
  <si>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</si>
  <si>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</si>
  <si>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</si>
  <si>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</si>
  <si>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</si>
  <si>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</si>
  <si>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</si>
  <si>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</si>
  <si>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</si>
  <si>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</si>
  <si>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</si>
  <si>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</si>
  <si>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</si>
  <si>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</si>
  <si>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</si>
  <si>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</si>
  <si>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</si>
  <si>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</si>
  <si>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</si>
  <si>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</si>
  <si>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</si>
  <si>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</si>
  <si>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</si>
  <si>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</si>
  <si>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</si>
  <si>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</si>
  <si>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</si>
  <si>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</si>
  <si>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</si>
  <si>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</si>
  <si>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</si>
  <si>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</si>
  <si>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</si>
  <si>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</si>
  <si>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</si>
  <si>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</si>
  <si>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</si>
  <si>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</si>
  <si>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</si>
  <si>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</si>
  <si>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</si>
  <si>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</si>
  <si>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</si>
  <si>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</si>
  <si>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</si>
  <si>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</si>
  <si>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</si>
  <si>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</si>
  <si>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</si>
  <si>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</si>
  <si>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</si>
  <si>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</si>
  <si>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</si>
  <si>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</si>
  <si>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</si>
  <si>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</si>
  <si>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</si>
  <si>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</si>
  <si>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</si>
  <si>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</si>
  <si>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</si>
  <si>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</si>
  <si>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</si>
  <si>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</si>
  <si>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</si>
  <si>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</si>
  <si>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</si>
  <si>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</si>
  <si>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</si>
  <si>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</si>
  <si>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</si>
  <si>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</si>
  <si>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</si>
  <si>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</si>
  <si>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</si>
  <si>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</si>
  <si>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</si>
  <si>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</si>
  <si>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</si>
  <si>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</si>
  <si>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</si>
  <si>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</si>
  <si>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</si>
  <si>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</si>
  <si>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</si>
  <si>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</si>
  <si>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</si>
  <si>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</si>
  <si>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</si>
  <si>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</si>
  <si>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</si>
  <si>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</si>
  <si>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</si>
  <si>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</si>
  <si>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</si>
  <si>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</si>
  <si>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</si>
  <si>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</si>
  <si>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</si>
  <si>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</si>
  <si>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</si>
  <si>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</si>
  <si>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</si>
  <si>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</si>
  <si>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</si>
  <si>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</si>
  <si>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</si>
  <si>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</si>
  <si>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</si>
  <si>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</si>
  <si>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</si>
  <si>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</si>
  <si>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</si>
  <si>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</si>
  <si>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</si>
  <si>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</si>
  <si>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</si>
  <si>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</si>
  <si>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</si>
  <si>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</si>
  <si>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</si>
  <si>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</si>
  <si>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</si>
  <si>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</si>
  <si>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</si>
  <si>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</si>
  <si>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</si>
  <si>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</si>
  <si>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</si>
  <si>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</si>
  <si>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</si>
  <si>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</si>
  <si>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</si>
  <si>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</si>
  <si>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</si>
  <si>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</si>
  <si>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</si>
  <si>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</si>
  <si>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</si>
  <si>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</si>
  <si>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</si>
  <si>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</si>
  <si>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</si>
  <si>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</si>
  <si>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</si>
  <si>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</si>
  <si>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</si>
  <si>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</si>
  <si>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</si>
  <si>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</si>
  <si>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</si>
  <si>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</si>
  <si>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</si>
  <si>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</si>
  <si>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</si>
  <si>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</si>
  <si>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</si>
  <si>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</si>
  <si>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</si>
  <si>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</si>
  <si>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</si>
  <si>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</si>
  <si>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</si>
  <si>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</si>
  <si>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</si>
  <si>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</si>
  <si>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</si>
  <si>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</si>
  <si>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</si>
  <si>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</si>
  <si>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</si>
  <si>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</si>
  <si>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</si>
  <si>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</si>
  <si>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</si>
  <si>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</si>
  <si>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</si>
  <si>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</si>
  <si>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</si>
  <si>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</si>
  <si>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</si>
  <si>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</si>
  <si>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</si>
  <si>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</si>
  <si>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</si>
  <si>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</si>
  <si>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</si>
  <si>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</si>
  <si>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</si>
  <si>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</si>
  <si>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</si>
  <si>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</si>
  <si>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</si>
  <si>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</si>
  <si>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</si>
  <si>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</si>
  <si>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</si>
  <si>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</si>
  <si>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</si>
  <si>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</si>
  <si>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</si>
  <si>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</si>
  <si>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</si>
  <si>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</si>
  <si>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</si>
  <si>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</si>
  <si>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</si>
  <si>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</si>
  <si>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</si>
  <si>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</si>
  <si>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</si>
  <si>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</si>
  <si>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</si>
  <si>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</si>
  <si>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</si>
  <si>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</si>
  <si>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</si>
  <si>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</si>
  <si>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</si>
  <si>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</si>
  <si>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</si>
  <si>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</si>
  <si>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</si>
  <si>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</si>
  <si>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</si>
  <si>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</si>
  <si>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</si>
  <si>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</si>
  <si>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</si>
  <si>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</si>
  <si>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</si>
  <si>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</si>
  <si>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</si>
  <si>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</si>
  <si>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</si>
  <si>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</si>
  <si>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</si>
  <si>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</si>
  <si>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</si>
  <si>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</si>
  <si>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</si>
  <si>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</si>
  <si>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</si>
  <si>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</si>
  <si>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</si>
  <si>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</si>
  <si>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</si>
  <si>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</si>
  <si>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</si>
  <si>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</si>
  <si>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</si>
  <si>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</si>
  <si>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</si>
  <si>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</si>
  <si>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</si>
  <si>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</si>
  <si>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</si>
  <si>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</si>
  <si>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</si>
  <si>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</si>
  <si>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</si>
  <si>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</si>
  <si>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</si>
  <si>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</si>
  <si>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</si>
  <si>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</si>
  <si>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</si>
  <si>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</si>
  <si>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</si>
  <si>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</si>
  <si>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</si>
  <si>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</si>
  <si>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</si>
  <si>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</si>
  <si>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</si>
  <si>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</si>
  <si>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</si>
  <si>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</si>
  <si>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</si>
  <si>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</si>
  <si>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</si>
  <si>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</si>
  <si>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</si>
  <si>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</si>
  <si>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</si>
  <si>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</si>
  <si>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</si>
  <si>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</si>
  <si>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</si>
  <si>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</si>
  <si>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</si>
  <si>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</si>
  <si>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</si>
  <si>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</si>
  <si>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</si>
  <si>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</si>
  <si>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</si>
  <si>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</si>
  <si>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</si>
  <si>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</si>
  <si>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</si>
  <si>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</si>
  <si>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</si>
  <si>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</si>
  <si>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</si>
  <si>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</si>
  <si>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</si>
  <si>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</si>
  <si>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</si>
  <si>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</si>
  <si>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</si>
  <si>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</si>
  <si>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</si>
  <si>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</si>
  <si>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</si>
  <si>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</si>
  <si>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</si>
  <si>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</si>
  <si>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</si>
  <si>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</si>
  <si>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</si>
  <si>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</si>
  <si>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</si>
  <si>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</si>
  <si>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</si>
  <si>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</si>
  <si>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</si>
  <si>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</si>
  <si>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</si>
  <si>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</si>
  <si>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</si>
  <si>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</si>
  <si>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</si>
  <si>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</si>
  <si>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</si>
  <si>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</si>
  <si>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</si>
  <si>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</si>
  <si>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</si>
  <si>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</si>
  <si>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</si>
  <si>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</si>
  <si>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</si>
  <si>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</si>
  <si>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</si>
  <si>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</si>
  <si>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</si>
  <si>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</si>
  <si>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</si>
  <si>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</si>
  <si>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</si>
  <si>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</si>
  <si>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</si>
  <si>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</si>
  <si>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</si>
  <si>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</si>
  <si>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</si>
  <si>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</si>
  <si>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</si>
  <si>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</si>
  <si>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</si>
  <si>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</si>
  <si>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</si>
  <si>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</si>
  <si>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</si>
  <si>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</si>
  <si>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</si>
  <si>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</si>
  <si>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</si>
  <si>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</si>
  <si>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</si>
  <si>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</si>
  <si>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</si>
  <si>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</si>
  <si>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</si>
  <si>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</si>
  <si>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</si>
  <si>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</si>
  <si>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</si>
  <si>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</si>
  <si>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</si>
  <si>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</si>
  <si>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</si>
  <si>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</si>
  <si>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</si>
  <si>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</si>
  <si>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</si>
  <si>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</si>
  <si>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</si>
  <si>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</si>
  <si>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</si>
  <si>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</si>
  <si>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</si>
  <si>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</si>
  <si>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</si>
  <si>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</si>
  <si>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</si>
  <si>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</si>
  <si>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</si>
  <si>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</si>
  <si>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</si>
  <si>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</si>
  <si>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</si>
  <si>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</si>
  <si>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</si>
  <si>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</si>
  <si>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</si>
  <si>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</si>
  <si>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</si>
  <si>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</si>
  <si>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</si>
  <si>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</si>
  <si>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</si>
  <si>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</si>
  <si>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</si>
  <si>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</si>
  <si>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</si>
  <si>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</si>
  <si>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</si>
  <si>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</si>
  <si>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</si>
  <si>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</si>
  <si>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</si>
  <si>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</si>
  <si>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</si>
  <si>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</si>
  <si>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</si>
  <si>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</si>
  <si>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</si>
  <si>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</si>
  <si>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</si>
  <si>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</si>
  <si>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</si>
  <si>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</si>
  <si>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</si>
  <si>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</si>
  <si>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</si>
  <si>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</si>
  <si>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</si>
  <si>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</si>
  <si>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</si>
  <si>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</si>
  <si>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</si>
  <si>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</si>
  <si>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</si>
  <si>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</si>
  <si>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</si>
  <si>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</si>
  <si>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</si>
  <si>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</si>
  <si>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</si>
  <si>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</si>
  <si>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</si>
  <si>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</si>
  <si>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</si>
  <si>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</si>
  <si>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</si>
  <si>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</si>
  <si>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</si>
  <si>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</si>
  <si>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</si>
  <si>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</si>
  <si>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</si>
  <si>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</si>
  <si>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</si>
  <si>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</si>
  <si>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</si>
  <si>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</si>
  <si>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</si>
  <si>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</si>
  <si>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</si>
  <si>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</si>
  <si>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</si>
  <si>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</si>
  <si>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</si>
  <si>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</si>
  <si>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</si>
  <si>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</si>
  <si>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</si>
  <si>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</si>
  <si>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</si>
  <si>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</si>
  <si>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</si>
  <si>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</si>
  <si>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</si>
  <si>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</si>
  <si>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</si>
  <si>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</si>
  <si>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</si>
  <si>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</si>
  <si>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</si>
  <si>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</si>
  <si>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</si>
  <si>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</si>
  <si>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</si>
  <si>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</si>
  <si>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</si>
  <si>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</si>
  <si>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</si>
  <si>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</si>
  <si>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</si>
  <si>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</si>
  <si>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</si>
  <si>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</si>
  <si>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</si>
  <si>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</si>
  <si>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</si>
  <si>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</si>
  <si>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</si>
  <si>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</si>
  <si>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</si>
  <si>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</si>
  <si>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</si>
  <si>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</si>
  <si>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</si>
  <si>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</si>
  <si>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</si>
  <si>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</si>
  <si>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</si>
  <si>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</si>
  <si>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</si>
  <si>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</si>
  <si>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</si>
  <si>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</si>
  <si>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</si>
  <si>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</si>
  <si>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</si>
  <si>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</si>
  <si>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</si>
  <si>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</si>
  <si>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</si>
  <si>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</si>
  <si>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</si>
  <si>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</si>
  <si>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</si>
  <si>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</si>
  <si>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</si>
  <si>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</si>
  <si>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</si>
  <si>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</si>
  <si>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</si>
  <si>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</si>
  <si>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</si>
  <si>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</si>
  <si>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</si>
  <si>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</si>
  <si>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</si>
  <si>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</si>
  <si>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</si>
  <si>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</si>
  <si>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</si>
  <si>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</si>
  <si>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</si>
  <si>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</si>
  <si>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</si>
  <si>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</si>
  <si>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</si>
  <si>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</si>
  <si>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</si>
  <si>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</si>
  <si>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</si>
  <si>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</si>
  <si>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</si>
  <si>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</si>
  <si>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</si>
  <si>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</si>
  <si>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</si>
  <si>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</si>
  <si>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</si>
  <si>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</si>
  <si>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</si>
  <si>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</si>
  <si>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</si>
  <si>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</si>
  <si>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</si>
  <si>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</si>
  <si>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</si>
  <si>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</si>
  <si>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</si>
  <si>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</si>
  <si>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</si>
  <si>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</si>
  <si>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</si>
  <si>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</si>
  <si>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</si>
  <si>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</si>
  <si>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</si>
  <si>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</si>
  <si>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</si>
  <si>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</si>
  <si>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</si>
  <si>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</si>
  <si>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</si>
  <si>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</si>
  <si>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</si>
  <si>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</si>
  <si>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</si>
  <si>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</si>
  <si>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</si>
  <si>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</si>
  <si>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</si>
  <si>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</si>
  <si>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</si>
  <si>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</si>
  <si>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</si>
  <si>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</si>
  <si>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</si>
  <si>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</si>
  <si>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</si>
  <si>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</si>
  <si>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</si>
  <si>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</si>
  <si>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</si>
  <si>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</si>
  <si>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</si>
  <si>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</si>
  <si>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</si>
  <si>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</si>
  <si>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</si>
  <si>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</si>
  <si>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</si>
  <si>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</si>
  <si>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</si>
  <si>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</si>
  <si>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</si>
  <si>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</si>
  <si>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</si>
  <si>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</si>
  <si>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</si>
  <si>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</si>
  <si>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</si>
  <si>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</si>
  <si>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</si>
  <si>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</si>
  <si>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</si>
  <si>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</si>
  <si>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</si>
  <si>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</si>
  <si>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</si>
  <si>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</si>
  <si>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</si>
  <si>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</si>
  <si>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</si>
  <si>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</si>
  <si>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</si>
  <si>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</si>
  <si>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</si>
  <si>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</si>
  <si>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</si>
  <si>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</si>
  <si>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</si>
  <si>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</si>
  <si>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</si>
  <si>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</si>
  <si>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</si>
  <si>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</si>
  <si>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</si>
  <si>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</si>
  <si>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</si>
  <si>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</si>
  <si>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</si>
  <si>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</si>
  <si>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</si>
  <si>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</si>
  <si>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</si>
  <si>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</si>
  <si>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</si>
  <si>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</si>
  <si>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</si>
  <si>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</si>
  <si>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</si>
  <si>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</si>
  <si>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</si>
  <si>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</si>
  <si>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</si>
  <si>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</si>
  <si>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</si>
  <si>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</si>
  <si>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</si>
  <si>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</si>
  <si>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</si>
  <si>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</si>
  <si>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</si>
  <si>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</si>
  <si>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</si>
  <si>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</si>
  <si>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</si>
  <si>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</si>
  <si>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</si>
  <si>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</si>
  <si>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</si>
  <si>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</si>
  <si>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</si>
  <si>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</si>
  <si>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</si>
  <si>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</si>
  <si>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</si>
  <si>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</si>
  <si>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</si>
  <si>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</si>
  <si>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</si>
  <si>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</si>
  <si>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</si>
  <si>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</si>
  <si>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</si>
  <si>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</si>
  <si>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</si>
  <si>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</si>
  <si>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</si>
  <si>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</si>
  <si>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</si>
  <si>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</si>
  <si>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</si>
  <si>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</si>
  <si>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</si>
  <si>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</si>
  <si>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</si>
  <si>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</si>
  <si>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</si>
  <si>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</si>
  <si>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</si>
  <si>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</si>
  <si>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</si>
  <si>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</si>
  <si>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</si>
  <si>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</si>
  <si>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</si>
  <si>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</si>
  <si>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</si>
  <si>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</si>
  <si>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</si>
  <si>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</si>
  <si>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</si>
  <si>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</si>
  <si>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</si>
  <si>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</si>
  <si>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</si>
  <si>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</si>
  <si>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</si>
  <si>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</si>
  <si>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</si>
  <si>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</si>
  <si>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</si>
  <si>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</si>
  <si>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</si>
  <si>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</si>
  <si>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</si>
  <si>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</si>
  <si>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</si>
  <si>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</si>
  <si>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</si>
  <si>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</si>
  <si>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</si>
  <si>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</si>
  <si>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</si>
  <si>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</si>
  <si>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</si>
  <si>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</si>
  <si>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</si>
  <si>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</si>
  <si>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</si>
  <si>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</si>
  <si>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</si>
  <si>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</si>
  <si>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</si>
  <si>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</si>
  <si>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</si>
  <si>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</si>
  <si>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</si>
  <si>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</si>
  <si>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</si>
  <si>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</si>
  <si>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</si>
  <si>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</si>
  <si>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</si>
  <si>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</si>
  <si>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</si>
  <si>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</si>
  <si>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</si>
  <si>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</si>
  <si>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</si>
  <si>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</si>
  <si>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</si>
  <si>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</si>
  <si>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</si>
  <si>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</si>
  <si>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</si>
  <si>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</si>
  <si>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</si>
  <si>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</si>
  <si>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</si>
  <si>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</si>
  <si>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</si>
  <si>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</si>
  <si>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</si>
  <si>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</si>
  <si>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</si>
  <si>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</si>
  <si>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</si>
  <si>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</si>
  <si>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</si>
  <si>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</si>
  <si>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</si>
  <si>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</si>
  <si>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</si>
  <si>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</si>
  <si>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</si>
  <si>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</si>
  <si>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</si>
  <si>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</si>
  <si>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</si>
  <si>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</si>
  <si>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</si>
  <si>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</si>
  <si>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</si>
  <si>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</si>
  <si>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</si>
  <si>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</si>
  <si>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</si>
  <si>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</si>
  <si>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</si>
  <si>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</si>
  <si>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</si>
  <si>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</si>
  <si>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</si>
  <si>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</si>
  <si>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</si>
  <si>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</si>
  <si>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</si>
  <si>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</si>
  <si>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</si>
  <si>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</si>
  <si>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</si>
  <si>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</si>
  <si>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</si>
  <si>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</si>
  <si>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</si>
  <si>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</si>
  <si>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</si>
  <si>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</si>
  <si>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</si>
  <si>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</si>
  <si>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</si>
  <si>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</si>
  <si>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</si>
  <si>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</si>
  <si>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</si>
  <si>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</si>
  <si>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</si>
  <si>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</si>
  <si>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</si>
  <si>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</si>
  <si>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</si>
  <si>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</si>
  <si>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</si>
  <si>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</si>
  <si>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</si>
  <si>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</si>
  <si>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</si>
  <si>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</si>
  <si>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</si>
  <si>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</si>
  <si>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</si>
  <si>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</si>
  <si>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</si>
  <si>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</si>
  <si>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</si>
  <si>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</si>
  <si>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</si>
  <si>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</si>
  <si>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</si>
  <si>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</si>
  <si>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</si>
  <si>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</si>
  <si>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</si>
  <si>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</si>
  <si>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</si>
  <si>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</si>
  <si>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</si>
  <si>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</si>
  <si>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</si>
  <si>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</si>
  <si>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</si>
  <si>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</si>
  <si>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</si>
  <si>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</si>
  <si>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</si>
  <si>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</si>
  <si>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</si>
  <si>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</si>
  <si>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</si>
  <si>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</si>
  <si>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</si>
  <si>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</si>
  <si>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</si>
  <si>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</si>
  <si>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</si>
  <si>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</si>
  <si>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</si>
  <si>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</si>
  <si>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</si>
  <si>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</si>
  <si>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</si>
  <si>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</si>
  <si>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</si>
  <si>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</si>
  <si>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</si>
  <si>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</si>
  <si>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</si>
  <si>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</si>
  <si>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</si>
  <si>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</si>
  <si>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</si>
  <si>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</si>
  <si>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</si>
  <si>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</si>
  <si>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</si>
  <si>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</si>
  <si>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</si>
  <si>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</si>
  <si>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</si>
  <si>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</si>
  <si>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</si>
  <si>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</si>
  <si>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</si>
  <si>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</si>
  <si>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</si>
  <si>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</si>
  <si>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</si>
  <si>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</si>
  <si>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</si>
  <si>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</si>
  <si>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</si>
  <si>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</si>
  <si>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</si>
  <si>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</si>
  <si>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</si>
  <si>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</si>
  <si>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</si>
  <si>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</si>
  <si>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</si>
  <si>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</si>
  <si>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</si>
  <si>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</si>
  <si>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</si>
  <si>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</si>
  <si>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</si>
  <si>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</si>
  <si>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</si>
  <si>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</si>
  <si>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</si>
  <si>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</si>
  <si>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</si>
  <si>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</si>
  <si>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</si>
  <si>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</si>
  <si>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</si>
  <si>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</si>
  <si>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</si>
  <si>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</si>
  <si>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</si>
  <si>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</si>
  <si>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</si>
  <si>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</si>
  <si>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</si>
  <si>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</si>
  <si>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</si>
  <si>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</si>
  <si>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</si>
  <si>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</si>
  <si>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</si>
  <si>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</si>
  <si>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</si>
  <si>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</si>
  <si>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</si>
  <si>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</si>
  <si>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</si>
  <si>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</si>
  <si>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</si>
  <si>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</si>
  <si>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</si>
  <si>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</si>
  <si>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</si>
  <si>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</si>
  <si>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</si>
  <si>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</si>
  <si>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</si>
  <si>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</si>
  <si>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</si>
  <si>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</si>
  <si>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</si>
  <si>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</si>
  <si>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</si>
  <si>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</si>
  <si>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</si>
  <si>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</si>
  <si>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</si>
  <si>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</si>
  <si>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</si>
  <si>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</si>
  <si>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</si>
  <si>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</si>
  <si>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</si>
  <si>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</si>
  <si>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</si>
  <si>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</si>
  <si>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</si>
  <si>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</si>
  <si>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</si>
  <si>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</si>
  <si>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</si>
  <si>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</si>
  <si>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</si>
  <si>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</si>
  <si>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</si>
  <si>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</si>
  <si>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</si>
  <si>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</si>
  <si>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</si>
  <si>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</si>
  <si>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</si>
  <si>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</si>
  <si>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</si>
  <si>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</si>
  <si>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</si>
  <si>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</si>
  <si>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</si>
  <si>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</si>
  <si>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</si>
  <si>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</si>
  <si>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</si>
  <si>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</si>
  <si>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</si>
  <si>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</si>
  <si>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</si>
  <si>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</si>
  <si>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</si>
  <si>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</si>
  <si>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</si>
  <si>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</si>
  <si>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</si>
  <si>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</si>
  <si>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</si>
  <si>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</si>
  <si>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</si>
  <si>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</si>
  <si>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</si>
  <si>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</si>
  <si>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</si>
  <si>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</si>
  <si>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</si>
  <si>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</si>
  <si>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</si>
  <si>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</si>
  <si>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</si>
  <si>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</si>
  <si>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</si>
  <si>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</si>
  <si>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</si>
  <si>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</si>
  <si>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</si>
  <si>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</si>
  <si>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</si>
  <si>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</si>
  <si>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</si>
  <si>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</si>
  <si>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</si>
  <si>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</si>
  <si>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</si>
  <si>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</si>
  <si>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</si>
  <si>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</si>
  <si>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</si>
  <si>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</si>
  <si>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</si>
  <si>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</si>
  <si>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</si>
  <si>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</si>
  <si>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</si>
  <si>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</si>
  <si>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</si>
  <si>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</si>
  <si>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</si>
  <si>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</si>
  <si>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</si>
  <si>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</si>
  <si>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</si>
  <si>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</si>
  <si>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</si>
  <si>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</si>
  <si>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</si>
  <si>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</si>
  <si>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</si>
  <si>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</si>
  <si>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</si>
  <si>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</si>
  <si>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</si>
  <si>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</si>
  <si>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</si>
  <si>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</si>
  <si>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</si>
  <si>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</si>
  <si>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</si>
  <si>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</si>
  <si>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</si>
  <si>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</si>
  <si>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</si>
  <si>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</si>
  <si>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</si>
  <si>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</si>
  <si>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</si>
  <si>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</si>
  <si>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</si>
  <si>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</si>
  <si>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</si>
  <si>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</si>
  <si>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</si>
  <si>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</si>
  <si>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</si>
  <si>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</si>
  <si>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</si>
  <si>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</si>
  <si>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</si>
  <si>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</si>
  <si>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</si>
  <si>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</si>
  <si>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</si>
  <si>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</si>
  <si>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</si>
  <si>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</si>
  <si>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</si>
  <si>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</si>
  <si>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</si>
  <si>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</si>
  <si>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</si>
  <si>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</si>
  <si>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</si>
  <si>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</si>
  <si>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</si>
  <si>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</si>
  <si>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</si>
  <si>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</si>
  <si>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</si>
  <si>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</si>
  <si>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</si>
  <si>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</si>
  <si>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</si>
  <si>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</si>
  <si>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</si>
  <si>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</si>
  <si>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</si>
  <si>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</si>
  <si>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</si>
  <si>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</si>
  <si>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</si>
  <si>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</si>
  <si>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</si>
  <si>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</si>
  <si>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</si>
  <si>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</si>
  <si>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</si>
  <si>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</si>
  <si>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</si>
  <si>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</si>
  <si>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</si>
  <si>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</si>
  <si>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</si>
  <si>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</si>
  <si>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</si>
  <si>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</si>
  <si>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</si>
  <si>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</si>
  <si>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</si>
  <si>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</si>
  <si>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</si>
  <si>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</si>
  <si>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</si>
  <si>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</si>
  <si>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</si>
  <si>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</si>
  <si>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</si>
  <si>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</si>
  <si>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</si>
  <si>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</si>
  <si>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</si>
  <si>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</si>
  <si>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</si>
  <si>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</si>
  <si>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</si>
  <si>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</si>
  <si>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</si>
  <si>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</si>
  <si>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</si>
  <si>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</si>
  <si>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</si>
  <si>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</si>
  <si>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</si>
  <si>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</si>
  <si>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</si>
  <si>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</si>
  <si>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</si>
  <si>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</si>
  <si>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</si>
  <si>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</si>
  <si>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</si>
  <si>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</si>
  <si>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</si>
  <si>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</si>
  <si>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</si>
  <si>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</si>
  <si>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</si>
  <si>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</si>
  <si>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</si>
  <si>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</si>
  <si>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</si>
  <si>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</si>
  <si>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</si>
  <si>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</si>
  <si>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</si>
  <si>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</si>
  <si>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</si>
  <si>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</si>
  <si>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</si>
  <si>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</si>
  <si>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</si>
  <si>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</si>
  <si>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</si>
  <si>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</si>
  <si>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</si>
  <si>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</si>
  <si>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</si>
  <si>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</si>
  <si>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</si>
  <si>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</si>
  <si>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</si>
  <si>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</si>
  <si>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</si>
  <si>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</si>
  <si>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</si>
  <si>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</si>
  <si>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</si>
  <si>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</si>
  <si>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</si>
  <si>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</si>
  <si>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</si>
  <si>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</si>
  <si>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</si>
  <si>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</si>
  <si>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</si>
  <si>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</si>
  <si>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</si>
  <si>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</si>
  <si>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</si>
  <si>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</si>
  <si>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</si>
  <si>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</si>
  <si>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</si>
  <si>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</si>
  <si>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</si>
  <si>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</si>
  <si>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</si>
  <si>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</si>
  <si>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</si>
  <si>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</si>
  <si>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</si>
  <si>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</si>
  <si>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</si>
  <si>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</si>
  <si>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</si>
  <si>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</si>
  <si>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</si>
  <si>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</si>
  <si>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</si>
  <si>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</si>
  <si>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</si>
  <si>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</si>
  <si>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</si>
  <si>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</si>
  <si>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</si>
  <si>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</si>
  <si>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</si>
  <si>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</si>
  <si>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</si>
  <si>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</si>
  <si>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</si>
  <si>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</si>
  <si>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</si>
  <si>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</si>
  <si>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</si>
  <si>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</si>
  <si>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</si>
  <si>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</si>
  <si>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</si>
  <si>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</si>
  <si>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</si>
  <si>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</si>
  <si>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</si>
  <si>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</si>
  <si>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</si>
  <si>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</si>
  <si>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</si>
  <si>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</si>
  <si>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</si>
  <si>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</si>
  <si>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</si>
  <si>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</si>
  <si>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</si>
  <si>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</si>
  <si>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</si>
  <si>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</si>
  <si>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</si>
  <si>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</si>
  <si>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</si>
  <si>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</si>
  <si>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</si>
  <si>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</si>
  <si>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</si>
  <si>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</si>
  <si>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</si>
  <si>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</si>
  <si>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</si>
  <si>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</si>
  <si>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</si>
  <si>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</si>
  <si>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</si>
  <si>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</si>
  <si>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</si>
  <si>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</si>
  <si>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</si>
  <si>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</si>
  <si>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</si>
  <si>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</si>
  <si>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</si>
  <si>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</si>
  <si>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</si>
  <si>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</si>
  <si>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</si>
  <si>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</si>
  <si>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</si>
  <si>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</si>
  <si>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</si>
  <si>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</si>
  <si>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</si>
  <si>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</si>
  <si>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</si>
  <si>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</si>
  <si>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</si>
  <si>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</si>
  <si>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</si>
  <si>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</si>
  <si>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</si>
  <si>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</si>
  <si>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</si>
  <si>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</si>
  <si>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</si>
  <si>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</si>
  <si>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</si>
  <si>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</si>
  <si>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</si>
  <si>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</si>
  <si>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</si>
  <si>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</si>
  <si>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</si>
  <si>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</si>
  <si>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</si>
  <si>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</si>
  <si>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</si>
  <si>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</si>
  <si>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</si>
  <si>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</si>
  <si>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</si>
  <si>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</si>
  <si>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</si>
  <si>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</si>
  <si>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</si>
  <si>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</si>
  <si>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</si>
  <si>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</si>
  <si>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</si>
  <si>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</si>
  <si>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</si>
  <si>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</si>
  <si>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</si>
  <si>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</si>
  <si>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</si>
  <si>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</si>
  <si>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</si>
  <si>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</si>
  <si>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</si>
  <si>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</si>
  <si>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</si>
  <si>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</si>
  <si>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</si>
  <si>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</si>
  <si>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</si>
  <si>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</si>
  <si>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</si>
  <si>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</si>
  <si>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</si>
  <si>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</si>
  <si>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</si>
  <si>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</si>
  <si>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</si>
  <si>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</si>
  <si>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</si>
  <si>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</si>
  <si>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</si>
  <si>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</si>
  <si>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</si>
  <si>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</si>
  <si>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</si>
  <si>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</si>
  <si>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</si>
  <si>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</si>
  <si>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</si>
  <si>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</si>
  <si>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</si>
  <si>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</si>
  <si>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</si>
  <si>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</si>
  <si>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</si>
  <si>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</si>
  <si>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</si>
  <si>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</si>
  <si>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</si>
  <si>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</si>
  <si>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</si>
  <si>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</si>
  <si>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</si>
  <si>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</si>
  <si>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</si>
  <si>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</si>
  <si>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</si>
  <si>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</si>
  <si>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</si>
  <si>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</si>
  <si>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</si>
  <si>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</si>
  <si>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</si>
  <si>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</si>
  <si>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</si>
  <si>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</si>
  <si>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</si>
  <si>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</si>
  <si>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</si>
  <si>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</si>
  <si>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</si>
  <si>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</si>
  <si>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</si>
  <si>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</si>
  <si>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</si>
  <si>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</si>
  <si>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</si>
  <si>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</si>
  <si>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</si>
  <si>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</si>
  <si>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</si>
  <si>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</si>
  <si>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</si>
  <si>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</si>
  <si>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</si>
  <si>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</si>
  <si>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</si>
  <si>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</si>
  <si>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</si>
  <si>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</si>
  <si>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</si>
  <si>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</si>
  <si>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</si>
  <si>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</si>
  <si>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</si>
  <si>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</si>
  <si>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</si>
  <si>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</si>
  <si>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</si>
  <si>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</si>
  <si>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</si>
  <si>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</si>
  <si>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</si>
  <si>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</si>
  <si>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</si>
  <si>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</si>
  <si>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</si>
  <si>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</si>
  <si>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</si>
  <si>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</si>
  <si>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</si>
  <si>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</si>
  <si>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</si>
  <si>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</si>
  <si>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</si>
  <si>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</si>
  <si>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</si>
  <si>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</si>
  <si>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</si>
  <si>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</si>
  <si>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</si>
  <si>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</si>
  <si>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</si>
  <si>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</si>
  <si>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</si>
  <si>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</si>
  <si>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</si>
  <si>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</si>
  <si>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</si>
  <si>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</si>
  <si>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</si>
  <si>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</si>
  <si>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</si>
  <si>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</si>
  <si>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</si>
  <si>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</si>
  <si>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</si>
  <si>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</si>
  <si>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</si>
  <si>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</si>
  <si>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</si>
  <si>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</si>
  <si>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</si>
  <si>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</si>
  <si>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</si>
  <si>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</si>
  <si>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</si>
  <si>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</si>
  <si>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</si>
  <si>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</si>
  <si>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</si>
  <si>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</si>
  <si>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</si>
  <si>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</si>
  <si>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</si>
  <si>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</si>
  <si>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</si>
  <si>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</si>
  <si>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</si>
  <si>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</si>
  <si>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</si>
  <si>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</si>
  <si>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</si>
  <si>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</si>
  <si>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</si>
  <si>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</si>
  <si>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</si>
  <si>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</si>
  <si>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</si>
  <si>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</si>
  <si>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</si>
  <si>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</si>
  <si>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</si>
  <si>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</si>
  <si>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</si>
  <si>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</si>
  <si>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</si>
  <si>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</si>
  <si>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</si>
  <si>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</si>
  <si>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</si>
  <si>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</si>
  <si>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</si>
  <si>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</si>
  <si>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</si>
  <si>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</si>
  <si>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</si>
  <si>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</si>
  <si>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</si>
  <si>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</si>
  <si>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</si>
  <si>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</si>
  <si>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</si>
  <si>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</si>
  <si>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</si>
  <si>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</si>
  <si>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</si>
  <si>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</si>
  <si>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</si>
  <si>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</si>
  <si>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</si>
  <si>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</si>
  <si>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</si>
  <si>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</si>
  <si>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</si>
  <si>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</si>
  <si>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</si>
  <si>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</si>
  <si>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</si>
  <si>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</si>
  <si>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</si>
  <si>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</si>
  <si>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</si>
  <si>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</si>
  <si>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</si>
  <si>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</si>
  <si>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</si>
  <si>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</si>
  <si>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</si>
  <si>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</si>
  <si>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</si>
  <si>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</si>
  <si>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</si>
  <si>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</si>
  <si>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</si>
  <si>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</si>
  <si>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</si>
  <si>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</si>
  <si>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</si>
  <si>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</si>
  <si>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</si>
  <si>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</si>
  <si>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</si>
  <si>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</si>
  <si>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</si>
  <si>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</si>
  <si>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</si>
  <si>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</si>
  <si>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</si>
  <si>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</si>
  <si>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</si>
  <si>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</si>
  <si>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</si>
  <si>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</si>
  <si>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</si>
  <si>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</si>
  <si>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</si>
  <si>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</si>
  <si>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</si>
  <si>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</si>
  <si>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</si>
  <si>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</si>
  <si>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</si>
  <si>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</si>
  <si>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</si>
  <si>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</si>
  <si>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</si>
  <si>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</si>
  <si>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</si>
  <si>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</si>
  <si>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</si>
  <si>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</si>
  <si>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</si>
  <si>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</si>
  <si>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</si>
  <si>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</si>
  <si>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</si>
  <si>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</si>
  <si>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</si>
  <si>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</si>
  <si>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</si>
  <si>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</si>
  <si>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</si>
  <si>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</si>
  <si>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</si>
  <si>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</si>
  <si>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</si>
  <si>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</si>
  <si>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</si>
  <si>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</si>
  <si>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</si>
  <si>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</si>
  <si>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</si>
  <si>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</si>
  <si>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</si>
  <si>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</si>
  <si>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</si>
  <si>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</si>
  <si>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</si>
  <si>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</si>
  <si>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</si>
  <si>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</si>
  <si>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</si>
  <si>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</si>
  <si>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</si>
  <si>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</si>
  <si>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</si>
  <si>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</si>
  <si>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</si>
  <si>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</si>
  <si>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</si>
  <si>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</si>
  <si>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</si>
  <si>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</si>
  <si>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</si>
  <si>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</si>
  <si>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</si>
  <si>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</si>
  <si>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</si>
  <si>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</si>
  <si>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</si>
  <si>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</si>
  <si>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</si>
  <si>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</si>
  <si>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</si>
  <si>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</si>
  <si>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</si>
  <si>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</si>
  <si>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</si>
  <si>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</si>
  <si>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</si>
  <si>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</si>
  <si>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</si>
  <si>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</si>
  <si>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</si>
  <si>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</si>
  <si>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</si>
  <si>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</si>
  <si>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</si>
  <si>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</si>
  <si>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</si>
  <si>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</si>
  <si>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</si>
  <si>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</si>
  <si>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</si>
  <si>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</si>
  <si>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</si>
  <si>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</si>
  <si>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</si>
  <si>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</si>
  <si>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</si>
  <si>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</si>
  <si>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</si>
  <si>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</si>
  <si>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</si>
  <si>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</si>
  <si>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</si>
  <si>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</si>
  <si>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</si>
  <si>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</si>
  <si>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</si>
  <si>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</si>
  <si>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</si>
  <si>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</si>
  <si>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</si>
  <si>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</si>
  <si>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</si>
  <si>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</si>
  <si>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</si>
  <si>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</si>
  <si>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</si>
  <si>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</si>
  <si>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</si>
  <si>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</si>
  <si>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</si>
  <si>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</si>
  <si>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</si>
  <si>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</si>
  <si>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</si>
  <si>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</si>
  <si>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</si>
  <si>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</si>
  <si>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</si>
  <si>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</si>
  <si>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</si>
  <si>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</si>
  <si>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</si>
  <si>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</si>
  <si>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</si>
  <si>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</si>
  <si>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</si>
  <si>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</si>
  <si>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</si>
  <si>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</si>
  <si>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</si>
  <si>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</si>
  <si>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</si>
  <si>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</si>
  <si>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</si>
  <si>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</si>
  <si>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</si>
  <si>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</si>
  <si>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</si>
  <si>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</si>
  <si>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</si>
  <si>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</si>
  <si>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</si>
  <si>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</si>
  <si>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</si>
  <si>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</si>
  <si>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</si>
  <si>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</si>
  <si>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</si>
  <si>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</si>
  <si>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</si>
  <si>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</si>
  <si>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</si>
  <si>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</si>
  <si>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</si>
  <si>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</si>
  <si>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</si>
  <si>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</si>
  <si>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</si>
  <si>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</si>
  <si>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</si>
  <si>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</si>
  <si>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</si>
  <si>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</si>
  <si>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</si>
  <si>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</si>
  <si>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</si>
  <si>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</si>
  <si>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</si>
  <si>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</si>
  <si>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</si>
  <si>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</si>
  <si>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</si>
  <si>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</si>
  <si>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</si>
  <si>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</si>
  <si>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</si>
  <si>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</si>
  <si>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</si>
  <si>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</si>
  <si>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</si>
  <si>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</si>
  <si>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</si>
  <si>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</si>
  <si>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</si>
  <si>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</si>
  <si>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</si>
  <si>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</si>
  <si>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</si>
  <si>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</si>
  <si>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</si>
  <si>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</si>
  <si>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</si>
  <si>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</si>
  <si>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</si>
  <si>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</si>
  <si>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</si>
  <si>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</si>
  <si>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</si>
  <si>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</si>
  <si>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</si>
  <si>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</si>
  <si>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</si>
  <si>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</si>
  <si>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</si>
  <si>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</si>
  <si>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</si>
  <si>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</si>
  <si>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</si>
  <si>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</si>
  <si>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</si>
  <si>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</si>
  <si>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</si>
  <si>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</si>
  <si>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</si>
  <si>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</si>
  <si>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</si>
  <si>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</si>
  <si>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</si>
  <si>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</si>
  <si>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</si>
  <si>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</si>
  <si>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</si>
  <si>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</si>
  <si>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</si>
  <si>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</si>
  <si>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</si>
  <si>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</si>
  <si>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</si>
  <si>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</si>
  <si>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</si>
  <si>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</si>
  <si>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</si>
  <si>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</si>
  <si>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</si>
  <si>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</si>
  <si>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</si>
  <si>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</si>
  <si>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</si>
  <si>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</si>
  <si>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</si>
  <si>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</si>
  <si>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</si>
  <si>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</si>
  <si>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</si>
  <si>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</si>
  <si>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</si>
  <si>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</si>
  <si>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</si>
  <si>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</si>
  <si>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</si>
  <si>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</si>
  <si>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</si>
  <si>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</si>
  <si>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</si>
  <si>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</si>
  <si>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</si>
  <si>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</si>
  <si>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</si>
  <si>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</si>
  <si>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</si>
  <si>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</si>
  <si>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</si>
  <si>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</si>
  <si>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</si>
  <si>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</si>
  <si>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</si>
  <si>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</si>
  <si>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</si>
  <si>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</si>
  <si>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</si>
  <si>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</si>
  <si>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</si>
  <si>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</si>
  <si>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</si>
  <si>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</si>
  <si>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</si>
  <si>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</si>
  <si>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</si>
  <si>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</si>
  <si>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</si>
  <si>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</si>
  <si>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</si>
  <si>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</si>
  <si>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</si>
  <si>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</si>
  <si>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</si>
  <si>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</si>
  <si>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</si>
  <si>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</si>
  <si>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</si>
  <si>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</si>
  <si>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</si>
  <si>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</si>
  <si>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</si>
  <si>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</si>
  <si>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</si>
  <si>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</si>
  <si>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</si>
  <si>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</si>
  <si>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</si>
  <si>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</si>
  <si>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</si>
  <si>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</si>
  <si>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</si>
  <si>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</si>
  <si>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</si>
  <si>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</si>
  <si>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</si>
  <si>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</si>
  <si>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</si>
  <si>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</si>
  <si>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</si>
  <si>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</si>
  <si>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</si>
  <si>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</si>
  <si>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</si>
  <si>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</si>
  <si>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</si>
  <si>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</si>
  <si>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</si>
  <si>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</si>
  <si>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</si>
  <si>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</si>
  <si>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</si>
  <si>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</si>
  <si>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</si>
  <si>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</si>
  <si>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</si>
  <si>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</si>
  <si>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</si>
  <si>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</si>
  <si>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</si>
  <si>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</si>
  <si>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</si>
  <si>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</si>
  <si>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</si>
  <si>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</si>
  <si>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</si>
  <si>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</si>
  <si>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</si>
  <si>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</si>
  <si>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</si>
  <si>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</si>
  <si>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</si>
  <si>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</si>
  <si>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</si>
  <si>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</si>
  <si>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</si>
  <si>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</si>
  <si>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</si>
  <si>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</si>
  <si>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</si>
  <si>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</si>
  <si>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</si>
  <si>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</si>
  <si>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</si>
  <si>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</si>
  <si>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</si>
  <si>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</si>
  <si>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</si>
  <si>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</si>
  <si>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</si>
  <si>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</si>
  <si>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</si>
  <si>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</si>
  <si>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</si>
  <si>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</si>
  <si>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</si>
  <si>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</si>
  <si>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</si>
  <si>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</si>
  <si>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</si>
  <si>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</si>
  <si>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</si>
  <si>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</si>
  <si>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</si>
  <si>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</si>
  <si>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</si>
  <si>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</si>
  <si>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</si>
  <si>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</si>
  <si>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</si>
  <si>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</si>
  <si>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</si>
  <si>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</si>
  <si>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</si>
  <si>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</si>
  <si>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</si>
  <si>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</si>
  <si>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</si>
  <si>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</si>
  <si>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</si>
  <si>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</si>
  <si>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</si>
  <si>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</si>
  <si>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</si>
  <si>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</si>
  <si>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</si>
  <si>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</si>
  <si>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</si>
  <si>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</si>
  <si>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</si>
  <si>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</si>
  <si>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</si>
  <si>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</si>
  <si>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</si>
  <si>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</si>
  <si>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</si>
  <si>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</si>
  <si>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</si>
  <si>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</si>
  <si>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</si>
  <si>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</si>
  <si>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</si>
  <si>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</si>
  <si>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</si>
  <si>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</si>
  <si>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</si>
  <si>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</si>
  <si>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</si>
  <si>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</si>
  <si>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</si>
  <si>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</si>
  <si>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</si>
  <si>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</si>
  <si>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</si>
  <si>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</si>
  <si>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</si>
  <si>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</si>
  <si>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</si>
  <si>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</si>
  <si>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</si>
  <si>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</si>
  <si>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</si>
  <si>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</si>
  <si>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</si>
  <si>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</si>
  <si>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</si>
  <si>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</si>
  <si>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</si>
  <si>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</si>
  <si>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</si>
  <si>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</si>
  <si>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</si>
  <si>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</si>
  <si>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</si>
  <si>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</si>
  <si>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</si>
  <si>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</si>
  <si>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</si>
  <si>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</si>
  <si>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</si>
  <si>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</si>
  <si>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</si>
  <si>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</si>
  <si>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</si>
  <si>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</si>
  <si>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</si>
  <si>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</si>
  <si>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</si>
  <si>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</si>
  <si>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</si>
  <si>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</si>
  <si>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</si>
  <si>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</si>
  <si>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</si>
  <si>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</si>
  <si>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</si>
  <si>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</si>
  <si>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</si>
  <si>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</si>
  <si>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</si>
  <si>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</si>
  <si>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</si>
  <si>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</si>
  <si>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</si>
  <si>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</si>
  <si>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</si>
  <si>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</si>
  <si>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</si>
  <si>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</si>
  <si>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</si>
  <si>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</si>
  <si>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</si>
  <si>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</si>
  <si>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</si>
  <si>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</si>
  <si>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</si>
  <si>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</si>
  <si>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</si>
  <si>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</si>
  <si>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</si>
  <si>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</si>
  <si>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</si>
  <si>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</si>
  <si>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</si>
  <si>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</si>
  <si>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</si>
  <si>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</si>
  <si>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</si>
  <si>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</si>
  <si>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</si>
  <si>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</si>
  <si>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</si>
  <si>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</si>
  <si>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</si>
  <si>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</si>
  <si>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</si>
  <si>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</si>
  <si>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</si>
  <si>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</si>
  <si>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</si>
  <si>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</si>
  <si>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</si>
  <si>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</si>
  <si>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</si>
  <si>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</si>
  <si>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</si>
  <si>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</si>
  <si>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</si>
  <si>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</si>
  <si>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</si>
  <si>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</si>
  <si>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</si>
  <si>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</si>
  <si>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</si>
  <si>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</si>
  <si>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</si>
  <si>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</si>
  <si>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</si>
  <si>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</si>
  <si>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</si>
  <si>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</si>
  <si>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</si>
  <si>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</si>
  <si>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</si>
  <si>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</si>
  <si>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</si>
  <si>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</si>
  <si>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</si>
  <si>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</si>
  <si>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</si>
  <si>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</si>
  <si>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</si>
  <si>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</si>
  <si>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</si>
  <si>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</si>
  <si>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</si>
  <si>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</si>
  <si>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</si>
  <si>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</si>
  <si>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</si>
  <si>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</si>
  <si>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</si>
  <si>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</si>
  <si>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</si>
  <si>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</si>
  <si>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</si>
  <si>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</si>
  <si>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</si>
  <si>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</si>
  <si>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</si>
  <si>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</si>
  <si>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</si>
  <si>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</si>
  <si>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</si>
  <si>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</si>
  <si>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</si>
  <si>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</si>
  <si>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</si>
  <si>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</si>
  <si>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</si>
  <si>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</si>
  <si>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</si>
  <si>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</si>
  <si>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</si>
  <si>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</si>
  <si>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</si>
  <si>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</si>
  <si>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</si>
  <si>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</si>
  <si>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</si>
  <si>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</si>
  <si>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</si>
  <si>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</si>
  <si>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</si>
  <si>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</si>
  <si>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</si>
  <si>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</si>
  <si>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</si>
  <si>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</si>
  <si>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</si>
  <si>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</si>
  <si>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</si>
  <si>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</si>
  <si>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</si>
  <si>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</si>
  <si>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</si>
  <si>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</si>
  <si>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</si>
  <si>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</si>
  <si>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</si>
  <si>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</si>
  <si>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</si>
  <si>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</si>
  <si>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</si>
  <si>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</si>
  <si>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</si>
  <si>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</si>
  <si>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</si>
  <si>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</si>
  <si>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</si>
  <si>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</si>
  <si>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</si>
  <si>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</si>
  <si>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</si>
  <si>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</si>
  <si>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</si>
  <si>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</si>
  <si>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</si>
  <si>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</si>
  <si>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</si>
  <si>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</si>
  <si>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</si>
  <si>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</si>
  <si>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</si>
  <si>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</si>
  <si>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</si>
  <si>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</si>
  <si>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</si>
  <si>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</si>
  <si>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</si>
  <si>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</si>
  <si>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</si>
  <si>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</si>
  <si>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</si>
  <si>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</si>
  <si>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</si>
  <si>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</si>
  <si>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</si>
  <si>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</si>
  <si>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</si>
  <si>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</si>
  <si>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</si>
  <si>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</si>
  <si>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</si>
  <si>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</si>
  <si>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</si>
  <si>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</si>
  <si>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</si>
  <si>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</si>
  <si>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</si>
  <si>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</si>
  <si>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</si>
  <si>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</si>
  <si>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</si>
  <si>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</si>
  <si>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</si>
  <si>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</si>
  <si>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</si>
  <si>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</si>
  <si>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</si>
  <si>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</si>
  <si>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</si>
  <si>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</si>
  <si>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</si>
  <si>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</si>
  <si>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</si>
  <si>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</si>
  <si>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</si>
  <si>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</si>
  <si>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</si>
  <si>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</si>
  <si>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</si>
  <si>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</si>
  <si>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</si>
  <si>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</si>
  <si>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</si>
  <si>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</si>
  <si>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</si>
  <si>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</si>
  <si>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</si>
  <si>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</si>
  <si>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</si>
  <si>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</si>
  <si>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</si>
  <si>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</si>
  <si>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</si>
  <si>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</si>
  <si>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</si>
  <si>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</si>
  <si>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</si>
  <si>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</si>
  <si>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</si>
  <si>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</si>
  <si>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</si>
  <si>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</si>
  <si>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</si>
  <si>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</si>
  <si>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</si>
  <si>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</si>
  <si>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</si>
  <si>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</si>
  <si>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</si>
  <si>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</si>
  <si>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</si>
  <si>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</si>
  <si>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</si>
  <si>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</si>
  <si>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</si>
  <si>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</si>
  <si>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</si>
  <si>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</si>
  <si>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</si>
  <si>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</si>
  <si>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</si>
  <si>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</si>
  <si>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</si>
  <si>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</si>
  <si>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</si>
  <si>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</si>
  <si>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</si>
  <si>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</si>
  <si>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</si>
  <si>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</si>
  <si>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</si>
  <si>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</si>
  <si>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</si>
  <si>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</si>
  <si>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</si>
  <si>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</si>
  <si>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</si>
  <si>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</si>
  <si>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</si>
  <si>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</si>
  <si>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</si>
  <si>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</si>
  <si>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</si>
  <si>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</si>
  <si>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</si>
  <si>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</si>
  <si>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</si>
  <si>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</si>
  <si>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</si>
  <si>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</si>
  <si>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</si>
  <si>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</si>
  <si>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</si>
  <si>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</si>
  <si>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</si>
  <si>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</si>
  <si>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</si>
  <si>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</si>
  <si>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</si>
  <si>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</si>
  <si>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</si>
  <si>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</si>
  <si>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</si>
  <si>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</si>
  <si>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</si>
  <si>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</si>
  <si>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</si>
  <si>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</si>
  <si>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</si>
  <si>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</si>
  <si>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</si>
  <si>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</si>
  <si>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</si>
  <si>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</si>
  <si>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</si>
  <si>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</si>
  <si>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</si>
  <si>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</si>
  <si>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</si>
  <si>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</si>
  <si>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</si>
  <si>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</si>
  <si>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</si>
  <si>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</si>
  <si>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</si>
  <si>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</si>
  <si>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</si>
  <si>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</si>
  <si>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</si>
  <si>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</si>
  <si>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</si>
  <si>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</si>
  <si>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</si>
  <si>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</si>
  <si>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</si>
  <si>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</si>
  <si>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</si>
  <si>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</si>
  <si>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</si>
  <si>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</si>
  <si>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</si>
  <si>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</si>
  <si>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</si>
  <si>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</si>
  <si>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</si>
  <si>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</si>
  <si>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</si>
  <si>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</si>
  <si>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</si>
  <si>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</si>
  <si>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</si>
  <si>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</si>
  <si>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</si>
  <si>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</si>
  <si>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</si>
  <si>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</si>
  <si>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</si>
  <si>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</si>
  <si>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</si>
  <si>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</si>
  <si>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</si>
  <si>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</si>
  <si>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</si>
  <si>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</si>
  <si>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</si>
  <si>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</si>
  <si>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</si>
  <si>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</si>
  <si>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</si>
  <si>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</si>
  <si>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</si>
  <si>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</si>
  <si>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</si>
  <si>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</si>
  <si>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</si>
  <si>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</si>
  <si>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</si>
  <si>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</si>
  <si>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</si>
  <si>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</si>
  <si>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</si>
  <si>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</si>
  <si>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</si>
  <si>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</si>
  <si>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</si>
  <si>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</si>
  <si>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</si>
  <si>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</si>
  <si>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</si>
  <si>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</si>
  <si>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</si>
  <si>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</si>
  <si>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</si>
  <si>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</si>
  <si>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</si>
  <si>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</si>
  <si>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</si>
  <si>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</si>
  <si>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</si>
  <si>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</si>
  <si>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</si>
  <si>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</si>
  <si>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</si>
  <si>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</si>
  <si>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</si>
  <si>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</si>
  <si>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</si>
  <si>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</si>
  <si>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</si>
  <si>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</si>
  <si>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</si>
  <si>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</si>
  <si>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</si>
  <si>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</si>
  <si>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</si>
  <si>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</si>
  <si>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</si>
  <si>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</si>
  <si>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</si>
  <si>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</si>
  <si>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</si>
  <si>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</si>
  <si>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</si>
  <si>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</si>
  <si>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</si>
  <si>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</si>
  <si>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</si>
  <si>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</si>
  <si>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</si>
  <si>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</si>
  <si>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</si>
  <si>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</si>
  <si>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</si>
  <si>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</si>
  <si>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</si>
  <si>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</si>
  <si>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</si>
  <si>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</si>
  <si>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</si>
  <si>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</si>
  <si>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</si>
  <si>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</si>
  <si>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</si>
  <si>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</si>
  <si>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</si>
  <si>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</si>
  <si>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</si>
  <si>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</si>
  <si>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</si>
  <si>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</si>
  <si>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</si>
  <si>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</si>
  <si>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</si>
  <si>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</si>
  <si>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</si>
  <si>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</si>
  <si>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</si>
  <si>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</si>
  <si>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</si>
  <si>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</si>
  <si>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</si>
  <si>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</si>
  <si>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</si>
  <si>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</si>
  <si>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</si>
  <si>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</si>
  <si>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</si>
  <si>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</si>
  <si>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</si>
  <si>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</si>
  <si>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</si>
  <si>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</si>
  <si>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</si>
  <si>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</si>
  <si>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</si>
  <si>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</si>
  <si>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</si>
  <si>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</si>
  <si>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</si>
  <si>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</si>
  <si>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</si>
  <si>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</si>
  <si>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</si>
  <si>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</si>
  <si>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</si>
  <si>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</si>
  <si>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</si>
  <si>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</si>
  <si>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</si>
  <si>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</si>
  <si>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</si>
  <si>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</si>
  <si>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</si>
  <si>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</si>
  <si>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</si>
  <si>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</si>
  <si>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</si>
  <si>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</si>
  <si>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</si>
  <si>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</si>
  <si>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</si>
  <si>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</si>
  <si>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</si>
  <si>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</si>
  <si>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</si>
  <si>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</si>
  <si>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</si>
  <si>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</si>
  <si>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</si>
  <si>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</si>
  <si>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</si>
  <si>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</si>
  <si>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</si>
  <si>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</si>
  <si>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</si>
  <si>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</si>
  <si>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</si>
  <si>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</si>
  <si>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</si>
  <si>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</si>
  <si>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</si>
  <si>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</si>
  <si>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</si>
  <si>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</si>
  <si>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</si>
  <si>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</si>
  <si>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</si>
  <si>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</si>
  <si>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</si>
  <si>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</si>
  <si>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</si>
  <si>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</si>
  <si>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</si>
  <si>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</si>
  <si>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</si>
  <si>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</si>
  <si>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</si>
  <si>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</si>
  <si>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</si>
  <si>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</si>
  <si>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</si>
  <si>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</si>
  <si>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</si>
  <si>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</si>
  <si>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</si>
  <si>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</si>
  <si>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</si>
  <si>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</si>
  <si>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</si>
  <si>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</si>
  <si>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</si>
  <si>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</si>
  <si>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</si>
  <si>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</si>
  <si>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</si>
  <si>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</si>
  <si>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</si>
  <si>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</si>
  <si>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</si>
  <si>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</si>
  <si>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</si>
  <si>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</si>
  <si>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</si>
  <si>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</si>
  <si>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</si>
  <si>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</si>
  <si>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</si>
  <si>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</si>
  <si>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</si>
  <si>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</si>
  <si>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</si>
  <si>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</si>
  <si>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</si>
  <si>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</si>
  <si>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</si>
  <si>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</si>
  <si>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</si>
  <si>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</si>
  <si>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</si>
  <si>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</si>
  <si>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</si>
  <si>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</si>
  <si>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</si>
  <si>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</si>
  <si>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</si>
  <si>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</si>
  <si>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</si>
  <si>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</si>
  <si>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</si>
  <si>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</si>
  <si>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</si>
  <si>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</si>
  <si>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</si>
  <si>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</si>
  <si>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</si>
  <si>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</si>
  <si>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</si>
  <si>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</si>
  <si>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</si>
  <si>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</si>
  <si>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</si>
  <si>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</si>
  <si>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</si>
  <si>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</si>
  <si>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</si>
  <si>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</si>
  <si>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</si>
  <si>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</si>
  <si>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</si>
  <si>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</si>
  <si>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</si>
  <si>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</si>
  <si>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</si>
  <si>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</si>
  <si>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</si>
  <si>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</si>
  <si>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</si>
  <si>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</si>
  <si>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</si>
  <si>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</si>
  <si>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</si>
  <si>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</si>
  <si>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</si>
  <si>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</si>
  <si>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</si>
  <si>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</si>
  <si>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</si>
  <si>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</si>
  <si>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</si>
  <si>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</si>
  <si>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</si>
  <si>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</si>
  <si>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</si>
  <si>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</si>
  <si>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</si>
  <si>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</si>
  <si>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</si>
  <si>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</si>
  <si>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</si>
  <si>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</si>
  <si>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</si>
  <si>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</si>
  <si>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</si>
  <si>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</si>
  <si>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</si>
  <si>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</si>
  <si>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</si>
  <si>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</si>
  <si>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</si>
  <si>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</si>
  <si>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</si>
  <si>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</si>
  <si>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</si>
  <si>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</si>
  <si>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</si>
  <si>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</si>
  <si>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</si>
  <si>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</si>
  <si>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</si>
  <si>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</si>
  <si>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</si>
  <si>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</si>
  <si>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</si>
  <si>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</si>
  <si>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</si>
  <si>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</si>
  <si>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</si>
  <si>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</si>
  <si>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</si>
  <si>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</si>
  <si>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</si>
  <si>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</si>
  <si>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</si>
  <si>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</si>
  <si>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</si>
  <si>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</si>
  <si>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</si>
  <si>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</si>
  <si>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</si>
  <si>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</si>
  <si>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</si>
  <si>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</si>
  <si>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</si>
  <si>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</si>
  <si>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</si>
  <si>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</si>
  <si>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</si>
  <si>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</si>
  <si>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</si>
  <si>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</si>
  <si>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</si>
  <si>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</si>
  <si>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</si>
  <si>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</si>
  <si>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</si>
  <si>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</si>
  <si>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</si>
  <si>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</si>
  <si>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</si>
  <si>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</si>
  <si>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</si>
  <si>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</si>
  <si>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</si>
  <si>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</si>
  <si>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</si>
  <si>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</si>
  <si>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</si>
  <si>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</si>
  <si>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</si>
  <si>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</si>
  <si>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</si>
  <si>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</si>
  <si>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</si>
  <si>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</si>
  <si>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</si>
  <si>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</si>
  <si>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</si>
  <si>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</si>
  <si>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</si>
  <si>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</si>
  <si>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</si>
  <si>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</si>
  <si>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</si>
  <si>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</si>
  <si>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</si>
  <si>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</si>
  <si>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</si>
  <si>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</si>
  <si>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</si>
  <si>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</si>
  <si>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</si>
  <si>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</si>
  <si>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</si>
  <si>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</si>
  <si>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</si>
  <si>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</si>
  <si>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</si>
  <si>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</si>
  <si>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</si>
  <si>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</si>
  <si>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</si>
  <si>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</si>
  <si>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</si>
  <si>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</si>
  <si>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</si>
  <si>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</si>
  <si>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</si>
  <si>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</si>
  <si>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</si>
  <si>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</si>
  <si>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</si>
  <si>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</si>
  <si>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</si>
  <si>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</si>
  <si>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</si>
  <si>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</si>
  <si>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</si>
  <si>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</si>
  <si>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</si>
  <si>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</si>
  <si>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</si>
  <si>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</si>
  <si>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</si>
  <si>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</si>
  <si>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</si>
  <si>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</si>
  <si>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</si>
  <si>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</si>
  <si>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</si>
  <si>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</si>
  <si>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</si>
  <si>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</si>
  <si>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</si>
  <si>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</si>
  <si>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</si>
  <si>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</si>
  <si>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</si>
  <si>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</si>
  <si>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</si>
  <si>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</si>
  <si>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</si>
  <si>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</si>
  <si>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</si>
  <si>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</si>
  <si>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</si>
  <si>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</si>
  <si>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</si>
  <si>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</si>
  <si>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</si>
  <si>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</si>
  <si>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</si>
  <si>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</si>
  <si>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</si>
  <si>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</si>
  <si>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</si>
  <si>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</si>
  <si>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</si>
  <si>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</si>
  <si>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</si>
  <si>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</si>
  <si>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</si>
  <si>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</si>
  <si>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</si>
  <si>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</si>
  <si>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</si>
  <si>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</si>
  <si>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</si>
  <si>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</si>
  <si>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</si>
  <si>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</si>
  <si>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</si>
  <si>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</si>
  <si>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</si>
  <si>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</si>
  <si>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</si>
  <si>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</si>
  <si>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</si>
  <si>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</si>
  <si>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</si>
  <si>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</si>
  <si>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</si>
  <si>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</si>
  <si>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</si>
  <si>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</si>
  <si>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</si>
  <si>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</si>
  <si>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</si>
  <si>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</si>
  <si>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</si>
  <si>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</si>
  <si>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</si>
  <si>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</si>
  <si>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</si>
  <si>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</si>
  <si>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</si>
  <si>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</si>
  <si>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</si>
  <si>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</si>
  <si>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</si>
  <si>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</si>
  <si>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</si>
  <si>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</si>
  <si>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</si>
  <si>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</si>
  <si>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</si>
  <si>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</si>
  <si>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</si>
  <si>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</si>
  <si>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</si>
  <si>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</si>
  <si>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</si>
  <si>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</si>
  <si>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</si>
  <si>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</si>
  <si>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</si>
  <si>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</si>
  <si>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</si>
  <si>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</si>
  <si>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</si>
  <si>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</si>
  <si>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</si>
  <si>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</si>
  <si>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</si>
  <si>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</si>
  <si>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</si>
  <si>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</si>
  <si>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</si>
  <si>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</si>
  <si>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</si>
  <si>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</si>
  <si>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</si>
  <si>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</si>
  <si>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</si>
  <si>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</si>
  <si>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</si>
  <si>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</si>
  <si>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</si>
  <si>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</si>
  <si>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</si>
  <si>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</si>
  <si>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</si>
  <si>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</si>
  <si>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</si>
  <si>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</si>
  <si>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</si>
  <si>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</si>
  <si>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</si>
  <si>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</si>
  <si>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</si>
  <si>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</si>
  <si>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</si>
  <si>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</si>
  <si>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</si>
  <si>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</si>
  <si>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</si>
  <si>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</si>
  <si>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</si>
  <si>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</si>
  <si>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</si>
  <si>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</si>
  <si>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</si>
  <si>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</si>
  <si>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</si>
  <si>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</si>
  <si>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</si>
  <si>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</si>
  <si>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</si>
  <si>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</si>
  <si>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</si>
  <si>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</si>
  <si>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</si>
  <si>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</si>
  <si>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</si>
  <si>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</si>
  <si>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</si>
  <si>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</si>
  <si>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</si>
  <si>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</si>
  <si>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</si>
  <si>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</si>
  <si>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</si>
  <si>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</si>
  <si>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</si>
  <si>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</si>
  <si>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</si>
  <si>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</si>
  <si>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</si>
  <si>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</si>
  <si>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</si>
  <si>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</si>
  <si>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</si>
  <si>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</si>
  <si>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</si>
  <si>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</si>
  <si>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</si>
  <si>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</si>
  <si>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</si>
  <si>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</si>
  <si>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</si>
  <si>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</si>
  <si>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</si>
  <si>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</si>
  <si>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</si>
  <si>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</si>
  <si>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</si>
  <si>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</si>
  <si>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</si>
  <si>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</si>
  <si>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</si>
  <si>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</si>
  <si>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</si>
  <si>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</si>
  <si>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</si>
  <si>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</si>
  <si>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</si>
  <si>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</si>
  <si>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</si>
  <si>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</si>
  <si>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</si>
  <si>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</si>
  <si>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</si>
  <si>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</si>
  <si>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</si>
  <si>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</si>
  <si>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</si>
  <si>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</si>
  <si>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</si>
  <si>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</si>
  <si>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</si>
  <si>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</si>
  <si>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</si>
  <si>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</si>
  <si>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</si>
  <si>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</si>
  <si>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</si>
  <si>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</si>
  <si>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</si>
  <si>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</si>
  <si>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</si>
  <si>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</si>
  <si>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</si>
  <si>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</si>
  <si>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</si>
  <si>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</si>
  <si>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</si>
  <si>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</si>
  <si>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</si>
  <si>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</si>
  <si>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</si>
  <si>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</si>
  <si>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</si>
  <si>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</si>
  <si>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</si>
  <si>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</si>
  <si>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</si>
  <si>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</si>
  <si>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</si>
  <si>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</si>
  <si>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</si>
  <si>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</si>
  <si>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</si>
  <si>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</si>
  <si>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</si>
  <si>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</si>
  <si>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</si>
  <si>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</si>
  <si>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</si>
  <si>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</si>
  <si>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</si>
  <si>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</si>
  <si>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</si>
  <si>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</si>
  <si>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</si>
  <si>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</si>
  <si>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</si>
  <si>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</si>
  <si>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</si>
  <si>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</si>
  <si>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</si>
  <si>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</si>
  <si>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</si>
  <si>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</si>
  <si>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</si>
  <si>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</si>
  <si>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</si>
  <si>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</si>
  <si>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</si>
  <si>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</si>
  <si>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</si>
  <si>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</si>
  <si>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</si>
  <si>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</si>
  <si>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</si>
  <si>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</si>
  <si>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</si>
  <si>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</si>
  <si>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</si>
  <si>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</si>
  <si>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</si>
  <si>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</si>
  <si>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</si>
  <si>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</si>
  <si>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</si>
  <si>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</si>
  <si>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</si>
  <si>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</si>
  <si>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</si>
  <si>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</si>
  <si>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</si>
  <si>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</si>
  <si>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</si>
  <si>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</si>
  <si>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</si>
  <si>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</si>
  <si>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</si>
  <si>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</si>
  <si>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</si>
  <si>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</si>
  <si>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</si>
  <si>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</si>
  <si>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</si>
  <si>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</si>
  <si>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</si>
  <si>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</si>
  <si>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</si>
  <si>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</si>
  <si>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</si>
  <si>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</si>
  <si>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</si>
  <si>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</si>
  <si>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</si>
  <si>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</si>
  <si>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</si>
  <si>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</si>
  <si>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</si>
  <si>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</si>
  <si>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</si>
  <si>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</si>
  <si>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</si>
  <si>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</si>
  <si>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</si>
  <si>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</si>
  <si>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</si>
  <si>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</si>
  <si>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</si>
  <si>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</si>
  <si>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</si>
  <si>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</si>
  <si>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</si>
  <si>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</si>
  <si>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</si>
  <si>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</si>
  <si>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</si>
  <si>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</si>
  <si>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</si>
  <si>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</si>
  <si>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</si>
  <si>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</si>
  <si>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</si>
  <si>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</si>
  <si>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</si>
  <si>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</si>
  <si>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</si>
  <si>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</si>
  <si>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</si>
  <si>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</si>
  <si>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</si>
  <si>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</si>
  <si>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</si>
  <si>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</si>
  <si>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</si>
  <si>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</si>
  <si>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</si>
  <si>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</si>
  <si>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</si>
  <si>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</si>
  <si>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</si>
  <si>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</si>
  <si>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</si>
  <si>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</si>
  <si>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</si>
  <si>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</si>
  <si>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</si>
  <si>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</si>
  <si>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</si>
  <si>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</si>
  <si>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</si>
  <si>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</si>
  <si>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</si>
  <si>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</si>
  <si>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</si>
  <si>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</si>
  <si>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</si>
  <si>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</si>
  <si>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</si>
  <si>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</si>
  <si>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</si>
  <si>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</si>
  <si>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</si>
  <si>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</si>
  <si>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</si>
  <si>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</si>
  <si>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</si>
  <si>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</si>
  <si>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</si>
  <si>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</si>
  <si>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</si>
  <si>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</si>
  <si>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</si>
  <si>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</si>
  <si>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</si>
  <si>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</si>
  <si>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</si>
  <si>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</si>
  <si>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</si>
  <si>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</si>
  <si>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</si>
  <si>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</si>
  <si>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</si>
  <si>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</si>
  <si>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</si>
  <si>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</si>
  <si>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</si>
  <si>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</si>
  <si>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</si>
  <si>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</si>
  <si>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</si>
  <si>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</si>
  <si>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</si>
  <si>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</si>
  <si>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</si>
  <si>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</si>
  <si>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</si>
  <si>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</si>
  <si>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</si>
  <si>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</si>
  <si>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</si>
  <si>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</si>
  <si>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</si>
  <si>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</si>
  <si>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</si>
  <si>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</si>
  <si>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</si>
  <si>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</si>
  <si>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</si>
  <si>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</si>
  <si>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</si>
  <si>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</si>
  <si>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</si>
  <si>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</si>
  <si>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</si>
  <si>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</si>
  <si>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</si>
  <si>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</si>
  <si>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</si>
  <si>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</si>
  <si>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</si>
  <si>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</si>
  <si>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</si>
  <si>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</si>
  <si>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</si>
  <si>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</si>
  <si>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</si>
  <si>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</si>
  <si>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</si>
  <si>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</si>
  <si>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</si>
  <si>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</si>
  <si>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</si>
  <si>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</si>
  <si>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</si>
  <si>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</si>
  <si>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</si>
  <si>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</si>
  <si>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</si>
  <si>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</si>
  <si>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</si>
  <si>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</si>
  <si>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</si>
  <si>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</si>
  <si>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</si>
  <si>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</si>
  <si>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</si>
  <si>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</si>
  <si>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</si>
  <si>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</si>
  <si>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</si>
  <si>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</si>
  <si>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</si>
  <si>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</si>
  <si>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</si>
  <si>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</si>
  <si>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</si>
  <si>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</si>
  <si>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</si>
  <si>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</si>
  <si>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</si>
  <si>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</si>
  <si>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</si>
  <si>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</si>
  <si>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</si>
  <si>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</si>
  <si>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</si>
  <si>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</si>
  <si>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</si>
  <si>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</si>
  <si>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</si>
  <si>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</si>
  <si>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</si>
  <si>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</si>
  <si>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</si>
  <si>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</si>
  <si>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</si>
  <si>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</si>
  <si>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</si>
  <si>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</si>
  <si>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</si>
  <si>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</si>
  <si>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</si>
  <si>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</si>
  <si>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</si>
  <si>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</si>
  <si>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</si>
  <si>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</si>
  <si>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</si>
  <si>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</si>
  <si>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</si>
  <si>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</si>
  <si>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</si>
  <si>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</si>
  <si>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</si>
  <si>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</si>
  <si>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</si>
  <si>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</si>
  <si>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</si>
  <si>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</si>
  <si>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</si>
  <si>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</si>
  <si>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</si>
  <si>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</si>
  <si>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</si>
  <si>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</si>
  <si>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</si>
  <si>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</si>
  <si>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</si>
  <si>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</si>
  <si>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</si>
  <si>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</si>
  <si>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</si>
  <si>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</si>
  <si>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</si>
  <si>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</si>
  <si>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</si>
  <si>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</si>
  <si>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</si>
  <si>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</si>
  <si>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</si>
  <si>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</si>
  <si>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</si>
  <si>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</si>
  <si>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</si>
  <si>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</si>
  <si>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</si>
  <si>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</si>
  <si>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</si>
  <si>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</si>
  <si>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</si>
  <si>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</si>
  <si>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</si>
  <si>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</si>
  <si>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</si>
  <si>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</si>
  <si>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</si>
  <si>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</si>
  <si>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</si>
  <si>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</si>
  <si>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</si>
  <si>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</si>
  <si>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</si>
  <si>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</si>
  <si>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</si>
  <si>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</si>
  <si>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</si>
  <si>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</si>
  <si>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</si>
  <si>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</si>
  <si>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</si>
  <si>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</si>
  <si>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</si>
  <si>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</si>
  <si>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</si>
  <si>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</si>
  <si>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</si>
  <si>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</si>
  <si>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</si>
  <si>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</si>
  <si>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</si>
  <si>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</si>
  <si>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</si>
  <si>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</si>
  <si>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</si>
  <si>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</si>
  <si>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</si>
  <si>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</si>
  <si>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</si>
  <si>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</si>
  <si>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</si>
  <si>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</si>
  <si>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</si>
  <si>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</si>
  <si>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</si>
  <si>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</si>
  <si>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</si>
  <si>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</si>
  <si>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</si>
  <si>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</si>
  <si>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</si>
  <si>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</si>
  <si>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</si>
  <si>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</si>
  <si>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</si>
  <si>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</si>
  <si>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</si>
  <si>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</si>
  <si>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</si>
  <si>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</si>
  <si>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</si>
  <si>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</si>
  <si>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</si>
  <si>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</si>
  <si>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</si>
  <si>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</si>
  <si>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</si>
  <si>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</si>
  <si>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</si>
  <si>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</si>
  <si>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</si>
  <si>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</si>
  <si>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</si>
  <si>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</si>
  <si>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</si>
  <si>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</si>
  <si>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</si>
  <si>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</si>
  <si>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</si>
  <si>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</si>
  <si>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</si>
  <si>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</si>
  <si>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</si>
  <si>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</si>
  <si>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</si>
  <si>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</si>
  <si>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</si>
  <si>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</si>
  <si>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</si>
  <si>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</si>
  <si>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</si>
  <si>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</si>
  <si>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</si>
  <si>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</si>
  <si>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</si>
  <si>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</si>
  <si>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</si>
  <si>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</si>
  <si>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</si>
  <si>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</si>
  <si>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</si>
  <si>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</si>
  <si>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</si>
  <si>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</si>
  <si>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</si>
  <si>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</si>
  <si>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</si>
  <si>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</si>
  <si>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</si>
  <si>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</si>
  <si>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</si>
  <si>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</si>
  <si>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</si>
  <si>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</si>
  <si>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</si>
  <si>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</si>
  <si>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</si>
  <si>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</si>
  <si>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</si>
  <si>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</si>
  <si>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</si>
  <si>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</si>
  <si>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</si>
  <si>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</si>
  <si>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</si>
  <si>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</si>
  <si>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</si>
  <si>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</si>
  <si>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</si>
  <si>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</si>
  <si>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</si>
  <si>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</si>
  <si>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</si>
  <si>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</si>
  <si>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</si>
  <si>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</si>
  <si>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</si>
  <si>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</si>
  <si>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</si>
  <si>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</si>
  <si>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</si>
  <si>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</si>
  <si>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</si>
  <si>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</si>
  <si>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</si>
  <si>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</si>
  <si>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</si>
  <si>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</si>
  <si>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</si>
  <si>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</si>
  <si>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</si>
  <si>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</si>
  <si>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</si>
  <si>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</si>
  <si>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</si>
  <si>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</si>
  <si>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</si>
  <si>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</si>
  <si>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</si>
  <si>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</si>
  <si>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</si>
  <si>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</si>
  <si>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</si>
  <si>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</si>
  <si>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</si>
  <si>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</si>
  <si>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</si>
  <si>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</si>
  <si>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</si>
  <si>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</si>
  <si>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</si>
  <si>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</si>
  <si>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</si>
  <si>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</si>
  <si>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</si>
  <si>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</si>
  <si>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</si>
  <si>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</si>
  <si>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</si>
  <si>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</si>
  <si>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</si>
  <si>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</si>
  <si>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</si>
  <si>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</si>
  <si>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</si>
  <si>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</si>
  <si>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</si>
  <si>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</si>
  <si>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</si>
  <si>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</si>
  <si>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</si>
  <si>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</si>
  <si>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</si>
  <si>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</si>
  <si>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</si>
  <si>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</si>
  <si>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</si>
  <si>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</si>
  <si>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</si>
  <si>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</si>
  <si>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</si>
  <si>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</si>
  <si>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</si>
  <si>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</si>
  <si>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</si>
  <si>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</si>
  <si>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</si>
  <si>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</si>
  <si>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</si>
  <si>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</si>
  <si>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</si>
  <si>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</si>
  <si>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</si>
  <si>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</si>
  <si>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</si>
  <si>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</si>
  <si>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</si>
  <si>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</si>
  <si>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</si>
  <si>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</si>
  <si>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</si>
  <si>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</si>
  <si>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</si>
  <si>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</si>
  <si>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</si>
  <si>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</si>
  <si>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</si>
  <si>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</si>
  <si>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</si>
  <si>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</si>
  <si>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</si>
  <si>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</si>
  <si>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</si>
  <si>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</si>
  <si>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</si>
  <si>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</si>
  <si>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</si>
  <si>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</si>
  <si>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</si>
  <si>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</si>
  <si>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</si>
  <si>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</si>
  <si>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</si>
  <si>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</si>
  <si>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</si>
  <si>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</si>
  <si>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</si>
  <si>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</si>
  <si>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</si>
  <si>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</si>
  <si>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</si>
  <si>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</si>
  <si>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</si>
  <si>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</si>
  <si>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</si>
  <si>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</si>
  <si>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</si>
  <si>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</si>
  <si>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</si>
  <si>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</si>
  <si>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</si>
  <si>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</si>
  <si>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</si>
  <si>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</si>
  <si>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</si>
  <si>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</si>
  <si>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</si>
  <si>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</si>
  <si>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</si>
  <si>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</si>
  <si>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</si>
  <si>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</si>
  <si>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</si>
  <si>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</si>
  <si>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</si>
  <si>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</si>
  <si>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</si>
  <si>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</si>
  <si>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</si>
  <si>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</si>
  <si>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</si>
  <si>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</si>
  <si>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</si>
  <si>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</si>
  <si>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</si>
  <si>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</si>
  <si>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</si>
  <si>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</si>
  <si>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</si>
  <si>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</si>
  <si>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</si>
  <si>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</si>
  <si>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</si>
  <si>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</si>
  <si>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</si>
  <si>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</si>
  <si>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</si>
  <si>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</si>
  <si>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</si>
  <si>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</si>
  <si>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</si>
  <si>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</si>
  <si>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</si>
  <si>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</si>
  <si>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</si>
  <si>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</si>
  <si>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</si>
  <si>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</si>
  <si>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</si>
  <si>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</si>
  <si>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</si>
  <si>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</si>
  <si>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</si>
  <si>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</si>
  <si>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</si>
  <si>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</si>
  <si>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</si>
  <si>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</si>
  <si>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</si>
  <si>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</si>
  <si>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</si>
  <si>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</si>
  <si>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</si>
  <si>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</si>
  <si>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</si>
  <si>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</si>
  <si>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</si>
  <si>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</si>
  <si>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</si>
  <si>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</si>
  <si>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</si>
  <si>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</si>
  <si>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</si>
  <si>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</si>
  <si>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</si>
  <si>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</si>
  <si>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</si>
  <si>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</si>
  <si>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</si>
  <si>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</si>
  <si>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</si>
  <si>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</si>
  <si>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</si>
  <si>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</si>
  <si>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</si>
  <si>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</si>
  <si>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</si>
  <si>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</si>
  <si>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</si>
  <si>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</si>
  <si>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</si>
  <si>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</si>
  <si>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</si>
  <si>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</si>
  <si>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</si>
  <si>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</si>
  <si>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</si>
  <si>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</si>
  <si>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</si>
  <si>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</si>
  <si>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</si>
  <si>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</si>
  <si>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</si>
  <si>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</si>
  <si>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</si>
  <si>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</si>
  <si>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</si>
  <si>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</si>
  <si>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</si>
  <si>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</si>
  <si>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</si>
  <si>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</si>
  <si>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</si>
  <si>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</si>
  <si>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</si>
  <si>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</si>
  <si>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</si>
  <si>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</si>
  <si>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</si>
  <si>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</si>
  <si>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</si>
  <si>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</si>
  <si>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</si>
  <si>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</si>
  <si>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</si>
  <si>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</si>
  <si>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</si>
  <si>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</si>
  <si>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</si>
  <si>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</si>
  <si>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</si>
  <si>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</si>
  <si>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</si>
  <si>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</si>
  <si>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</si>
  <si>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</si>
  <si>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</si>
  <si>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</si>
  <si>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</si>
  <si>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</si>
  <si>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</si>
  <si>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</si>
  <si>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</si>
  <si>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</si>
  <si>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</si>
  <si>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</si>
  <si>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</si>
  <si>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</si>
  <si>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</si>
  <si>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</si>
  <si>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</si>
  <si>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</si>
  <si>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</si>
  <si>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</si>
  <si>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</si>
  <si>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</si>
  <si>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</si>
  <si>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</si>
  <si>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</si>
  <si>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</si>
  <si>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</si>
  <si>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</si>
  <si>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</si>
  <si>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</si>
  <si>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</si>
  <si>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</si>
  <si>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</si>
  <si>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</si>
  <si>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</si>
  <si>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</si>
  <si>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</si>
  <si>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</si>
  <si>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</si>
  <si>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</si>
  <si>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</si>
  <si>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</si>
  <si>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</si>
  <si>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</si>
  <si>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</si>
  <si>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</si>
  <si>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</si>
  <si>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</si>
  <si>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</si>
  <si>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</si>
  <si>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</si>
  <si>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</si>
  <si>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</si>
  <si>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</si>
  <si>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</si>
  <si>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</si>
  <si>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</si>
  <si>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</si>
  <si>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</si>
  <si>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</si>
  <si>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</si>
  <si>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</si>
  <si>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</si>
  <si>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</si>
  <si>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</si>
  <si>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</si>
  <si>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</si>
  <si>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</si>
  <si>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</si>
  <si>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</si>
  <si>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</si>
  <si>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</si>
  <si>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</si>
  <si>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</si>
  <si>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</si>
  <si>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</si>
  <si>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</si>
  <si>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</si>
  <si>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</si>
  <si>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</si>
  <si>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</si>
  <si>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</si>
  <si>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</si>
  <si>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</si>
  <si>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</si>
  <si>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</si>
  <si>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</si>
  <si>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</si>
  <si>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</si>
  <si>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</si>
  <si>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</si>
  <si>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</si>
  <si>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</si>
  <si>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</si>
  <si>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</si>
  <si>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</si>
  <si>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</si>
  <si>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</si>
  <si>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</si>
  <si>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</si>
  <si>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</si>
  <si>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</si>
  <si>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</si>
  <si>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</si>
  <si>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</si>
  <si>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</si>
  <si>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</si>
  <si>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</si>
  <si>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</si>
  <si>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</si>
  <si>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</si>
  <si>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</si>
  <si>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</si>
  <si>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</si>
  <si>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</si>
  <si>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</si>
  <si>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</si>
  <si>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</si>
  <si>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</si>
  <si>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</si>
  <si>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</si>
  <si>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</si>
  <si>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</si>
  <si>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</si>
  <si>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</si>
  <si>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</si>
  <si>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</si>
  <si>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</si>
  <si>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</si>
  <si>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</si>
  <si>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</si>
  <si>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</si>
  <si>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</si>
  <si>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</si>
  <si>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</si>
  <si>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</si>
  <si>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</si>
  <si>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</si>
  <si>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</si>
  <si>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</si>
  <si>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</si>
  <si>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</si>
  <si>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</si>
  <si>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</si>
  <si>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</si>
  <si>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</si>
  <si>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</si>
  <si>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</si>
  <si>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</si>
  <si>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</si>
  <si>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</si>
  <si>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</si>
  <si>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</si>
  <si>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</si>
  <si>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</si>
  <si>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</si>
  <si>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</si>
  <si>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</si>
  <si>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</si>
  <si>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</si>
  <si>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</si>
  <si>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</si>
  <si>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</si>
  <si>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</si>
  <si>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</si>
  <si>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</si>
  <si>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</si>
  <si>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</si>
  <si>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</si>
  <si>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</si>
  <si>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</si>
  <si>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</si>
  <si>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</si>
  <si>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</si>
  <si>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</si>
  <si>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</si>
  <si>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</si>
  <si>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</si>
  <si>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</si>
  <si>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</si>
  <si>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</si>
  <si>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</si>
  <si>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</si>
  <si>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</si>
  <si>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</si>
  <si>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</si>
  <si>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</si>
  <si>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</si>
  <si>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</si>
  <si>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</si>
  <si>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</si>
  <si>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</si>
  <si>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</si>
  <si>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</si>
  <si>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</si>
  <si>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</si>
  <si>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</si>
  <si>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</si>
  <si>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</si>
  <si>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</si>
  <si>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</si>
  <si>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</si>
  <si>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</si>
  <si>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</si>
  <si>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</si>
  <si>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</si>
  <si>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</si>
  <si>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</si>
  <si>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</si>
  <si>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</si>
  <si>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</si>
  <si>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</si>
  <si>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</si>
  <si>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</si>
  <si>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</si>
  <si>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</si>
  <si>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</si>
  <si>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</si>
  <si>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</si>
  <si>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</si>
  <si>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</si>
  <si>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</si>
  <si>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</si>
  <si>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</si>
  <si>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</si>
  <si>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</si>
  <si>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</si>
  <si>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</si>
  <si>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</si>
  <si>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</si>
  <si>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</si>
  <si>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</si>
  <si>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</si>
  <si>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</si>
  <si>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</si>
  <si>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</si>
  <si>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</si>
  <si>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</si>
  <si>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</si>
  <si>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</si>
  <si>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</si>
  <si>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</si>
  <si>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</si>
  <si>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</si>
  <si>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</si>
  <si>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</si>
  <si>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</si>
  <si>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</si>
  <si>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</si>
  <si>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</si>
  <si>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</si>
  <si>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</si>
  <si>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</si>
  <si>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</si>
  <si>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</si>
  <si>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</si>
  <si>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</si>
  <si>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</si>
  <si>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</si>
  <si>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</si>
  <si>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</si>
  <si>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</si>
  <si>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</si>
  <si>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</si>
  <si>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</si>
  <si>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</si>
  <si>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</si>
  <si>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</si>
  <si>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</si>
  <si>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</si>
  <si>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</si>
  <si>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</si>
  <si>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</si>
  <si>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</si>
  <si>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</si>
  <si>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</si>
  <si>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</si>
  <si>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</si>
  <si>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</si>
  <si>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</si>
  <si>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</si>
  <si>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</si>
  <si>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</si>
  <si>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</si>
  <si>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</si>
  <si>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</si>
  <si>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</si>
  <si>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</si>
  <si>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</si>
  <si>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</si>
  <si>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</si>
  <si>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</si>
  <si>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</si>
  <si>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</si>
  <si>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</si>
  <si>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</si>
  <si>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</si>
  <si>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</si>
  <si>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</si>
  <si>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</si>
  <si>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</si>
  <si>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</si>
  <si>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</si>
  <si>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</si>
  <si>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</si>
  <si>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</si>
  <si>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</si>
  <si>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</si>
  <si>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</si>
  <si>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</si>
  <si>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</si>
  <si>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</si>
  <si>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</si>
  <si>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</si>
  <si>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</si>
  <si>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</si>
  <si>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</si>
  <si>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</si>
  <si>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</si>
  <si>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</si>
  <si>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</si>
  <si>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</si>
  <si>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</si>
  <si>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</si>
  <si>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</si>
  <si>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</si>
  <si>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</si>
  <si>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</si>
  <si>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</si>
  <si>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</si>
  <si>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</si>
  <si>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</si>
  <si>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</si>
  <si>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</si>
  <si>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</si>
  <si>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</si>
  <si>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</si>
  <si>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</si>
  <si>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</si>
  <si>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</si>
  <si>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</si>
  <si>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</si>
  <si>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</si>
  <si>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</si>
  <si>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</si>
  <si>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</si>
  <si>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</si>
  <si>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</si>
  <si>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</si>
  <si>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</si>
  <si>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</si>
  <si>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</si>
  <si>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</si>
  <si>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</si>
  <si>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</si>
  <si>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</si>
  <si>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</si>
  <si>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</si>
  <si>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</si>
  <si>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</si>
  <si>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</si>
  <si>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</si>
  <si>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</si>
  <si>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</si>
  <si>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</si>
  <si>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</si>
  <si>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</si>
  <si>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</si>
  <si>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</si>
  <si>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</si>
  <si>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</si>
  <si>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</si>
  <si>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</si>
  <si>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</si>
  <si>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</si>
  <si>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</si>
  <si>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</si>
  <si>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</si>
  <si>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</si>
  <si>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</si>
  <si>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</si>
  <si>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</si>
  <si>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</si>
  <si>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</si>
  <si>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</si>
  <si>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</si>
  <si>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</si>
  <si>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</si>
  <si>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</si>
  <si>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</si>
  <si>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</si>
  <si>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</si>
  <si>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</si>
  <si>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</si>
  <si>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</si>
  <si>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</si>
  <si>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</si>
  <si>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</si>
  <si>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</si>
  <si>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</si>
  <si>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</si>
  <si>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</si>
  <si>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</si>
  <si>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</si>
  <si>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</si>
  <si>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</si>
  <si>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</si>
  <si>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</si>
  <si>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</si>
  <si>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</si>
  <si>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</si>
  <si>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</si>
  <si>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</si>
  <si>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</si>
  <si>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</si>
  <si>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</si>
  <si>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</si>
  <si>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</si>
  <si>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</si>
  <si>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</si>
  <si>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</si>
  <si>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</si>
  <si>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</si>
  <si>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</si>
  <si>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</si>
  <si>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</si>
  <si>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</si>
  <si>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</si>
  <si>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</si>
  <si>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</si>
  <si>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</si>
  <si>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</si>
  <si>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</si>
  <si>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</si>
  <si>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</si>
  <si>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</si>
  <si>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</si>
  <si>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</si>
  <si>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</si>
  <si>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</si>
  <si>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</si>
  <si>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</si>
  <si>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</si>
  <si>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</si>
  <si>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</si>
  <si>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</si>
  <si>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</si>
  <si>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</si>
  <si>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</si>
  <si>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</si>
  <si>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</si>
  <si>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</si>
  <si>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</si>
  <si>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</si>
  <si>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</si>
  <si>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</si>
  <si>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</si>
  <si>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</si>
  <si>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</si>
  <si>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</si>
  <si>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</si>
  <si>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</si>
  <si>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</si>
  <si>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</si>
  <si>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</si>
  <si>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</si>
  <si>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</si>
  <si>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</si>
  <si>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</si>
  <si>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</si>
  <si>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</si>
  <si>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</si>
  <si>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</si>
  <si>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</si>
  <si>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</si>
  <si>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</si>
  <si>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</si>
  <si>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</si>
  <si>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</si>
  <si>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</si>
  <si>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</si>
  <si>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</si>
  <si>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</si>
  <si>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</si>
  <si>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</si>
  <si>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</si>
  <si>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</si>
  <si>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</si>
  <si>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</si>
  <si>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</si>
  <si>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</si>
  <si>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</si>
  <si>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</si>
  <si>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</si>
  <si>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</si>
  <si>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</si>
  <si>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</si>
  <si>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</si>
  <si>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</si>
  <si>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</si>
  <si>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</si>
  <si>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</si>
  <si>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</si>
  <si>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</si>
  <si>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</si>
  <si>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</si>
  <si>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</si>
  <si>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</si>
  <si>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</si>
  <si>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</si>
  <si>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</si>
  <si>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</si>
  <si>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</si>
  <si>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</si>
  <si>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</si>
  <si>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</si>
  <si>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</si>
  <si>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</si>
  <si>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</si>
  <si>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</si>
  <si>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</si>
  <si>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</si>
  <si>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</si>
  <si>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</si>
  <si>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</si>
  <si>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</si>
  <si>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</si>
  <si>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</si>
  <si>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</si>
  <si>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</si>
  <si>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</si>
  <si>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</si>
  <si>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</si>
  <si>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</si>
  <si>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</si>
  <si>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</si>
  <si>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</si>
  <si>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</si>
  <si>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</si>
  <si>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</si>
  <si>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</si>
  <si>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</si>
  <si>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</si>
  <si>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</si>
  <si>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</si>
  <si>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</si>
  <si>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</si>
  <si>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</si>
  <si>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</si>
  <si>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</si>
  <si>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</si>
  <si>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</si>
  <si>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</si>
  <si>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</si>
  <si>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</si>
  <si>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</si>
  <si>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</si>
  <si>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</si>
  <si>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</si>
  <si>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</si>
  <si>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</si>
  <si>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</si>
  <si>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</si>
  <si>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</si>
  <si>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</si>
  <si>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</si>
  <si>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</si>
  <si>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</si>
  <si>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</si>
  <si>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</si>
  <si>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</si>
  <si>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</si>
  <si>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</si>
  <si>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</si>
  <si>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</si>
  <si>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</si>
  <si>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</si>
  <si>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</si>
  <si>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</si>
  <si>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</si>
  <si>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</si>
  <si>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</si>
  <si>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</si>
  <si>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</si>
  <si>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</si>
  <si>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</si>
  <si>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</si>
  <si>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</si>
  <si>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</si>
  <si>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</si>
  <si>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</si>
  <si>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</si>
  <si>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</si>
  <si>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</si>
  <si>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</si>
  <si>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</si>
  <si>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</si>
  <si>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</si>
  <si>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</si>
  <si>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</si>
  <si>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</si>
  <si>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</si>
  <si>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</si>
  <si>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</si>
  <si>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</si>
  <si>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</si>
  <si>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</si>
  <si>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</si>
  <si>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</si>
  <si>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</si>
  <si>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</si>
  <si>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</si>
  <si>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</si>
  <si>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</si>
  <si>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</si>
  <si>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</si>
  <si>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</si>
  <si>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</si>
  <si>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</si>
  <si>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</si>
  <si>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</si>
  <si>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</si>
  <si>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</si>
  <si>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</si>
  <si>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</si>
  <si>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</si>
  <si>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</si>
  <si>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</si>
  <si>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</si>
  <si>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</si>
  <si>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</si>
  <si>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</si>
  <si>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</si>
  <si>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</si>
  <si>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</si>
  <si>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</si>
  <si>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</si>
  <si>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</si>
  <si>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</si>
  <si>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</si>
  <si>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</si>
  <si>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</si>
  <si>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</si>
  <si>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</si>
  <si>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</si>
  <si>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</si>
  <si>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</si>
  <si>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</si>
  <si>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</si>
  <si>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</si>
  <si>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</si>
  <si>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</si>
  <si>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</si>
  <si>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</si>
  <si>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</si>
  <si>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</si>
  <si>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</si>
  <si>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</si>
  <si>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</si>
  <si>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</si>
  <si>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</si>
  <si>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</si>
  <si>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</si>
  <si>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</si>
  <si>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</si>
  <si>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</si>
  <si>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</si>
  <si>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</si>
  <si>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</si>
  <si>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</si>
  <si>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</si>
  <si>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</si>
  <si>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</si>
  <si>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</si>
  <si>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</si>
  <si>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</si>
  <si>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</si>
  <si>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</si>
  <si>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</si>
  <si>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</si>
  <si>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</si>
  <si>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</si>
  <si>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</si>
  <si>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</si>
  <si>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</si>
  <si>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</si>
  <si>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</si>
  <si>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</si>
  <si>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</si>
  <si>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</si>
  <si>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</si>
  <si>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</si>
  <si>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</si>
  <si>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</si>
  <si>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</si>
  <si>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</si>
  <si>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</si>
  <si>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</si>
  <si>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</si>
  <si>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</si>
  <si>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</si>
  <si>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</si>
  <si>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</si>
  <si>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</si>
  <si>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</si>
  <si>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</si>
  <si>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</si>
  <si>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</si>
  <si>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</si>
  <si>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</si>
  <si>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</si>
  <si>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</si>
  <si>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</si>
  <si>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</si>
  <si>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</si>
  <si>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</si>
  <si>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</si>
  <si>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</si>
  <si>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</si>
  <si>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</si>
  <si>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</si>
  <si>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</si>
  <si>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</si>
  <si>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</si>
  <si>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</si>
  <si>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</si>
  <si>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</si>
  <si>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</si>
  <si>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</si>
  <si>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</si>
  <si>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</si>
  <si>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</si>
  <si>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</si>
  <si>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</si>
  <si>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</si>
  <si>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</si>
  <si>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</si>
  <si>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</si>
  <si>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</si>
  <si>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</si>
  <si>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</si>
  <si>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</si>
  <si>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</si>
  <si>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</si>
  <si>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</si>
  <si>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</si>
  <si>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</si>
  <si>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</si>
  <si>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</si>
  <si>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</si>
  <si>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</si>
  <si>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</si>
  <si>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</si>
  <si>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</si>
  <si>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</si>
  <si>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</si>
  <si>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</si>
  <si>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</si>
  <si>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</si>
  <si>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</si>
  <si>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</si>
  <si>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</si>
  <si>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</si>
  <si>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</si>
  <si>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</si>
  <si>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</si>
  <si>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</si>
  <si>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</si>
  <si>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</si>
  <si>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</si>
  <si>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</si>
  <si>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</si>
  <si>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</si>
  <si>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</si>
  <si>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</si>
  <si>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</si>
  <si>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</si>
  <si>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</si>
  <si>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</si>
  <si>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</si>
  <si>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</si>
  <si>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</si>
  <si>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</si>
  <si>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</si>
  <si>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</si>
  <si>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</si>
  <si>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</si>
  <si>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</si>
  <si>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</si>
  <si>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</si>
  <si>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</si>
  <si>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</si>
  <si>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</si>
  <si>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</si>
  <si>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</si>
  <si>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</si>
  <si>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</si>
  <si>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</si>
  <si>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</si>
  <si>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</si>
  <si>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</si>
  <si>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</si>
  <si>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</si>
  <si>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</si>
  <si>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</si>
  <si>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</si>
  <si>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</si>
  <si>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</si>
  <si>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</si>
  <si>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</si>
  <si>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</si>
  <si>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</si>
  <si>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</si>
  <si>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</si>
  <si>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</si>
  <si>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</si>
  <si>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</si>
  <si>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</si>
  <si>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</si>
  <si>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</si>
  <si>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</si>
  <si>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</si>
  <si>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</si>
  <si>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</si>
  <si>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</si>
  <si>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</si>
  <si>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</si>
  <si>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</si>
  <si>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</si>
  <si>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</si>
  <si>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</si>
  <si>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</si>
  <si>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</si>
  <si>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</si>
  <si>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</si>
  <si>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</si>
  <si>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</si>
  <si>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</si>
  <si>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</si>
  <si>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</si>
  <si>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</si>
  <si>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</si>
  <si>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</si>
  <si>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</si>
  <si>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</si>
  <si>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</si>
  <si>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</si>
  <si>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</si>
  <si>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</si>
  <si>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</si>
  <si>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</si>
  <si>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</si>
  <si>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</si>
  <si>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</si>
  <si>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</si>
  <si>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</si>
  <si>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</si>
  <si>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</si>
  <si>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</si>
  <si>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</si>
  <si>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</si>
  <si>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</si>
  <si>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</si>
  <si>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</si>
  <si>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</si>
  <si>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</si>
  <si>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</si>
  <si>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</si>
  <si>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</si>
  <si>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</si>
  <si>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</si>
  <si>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</si>
  <si>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</si>
  <si>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</si>
  <si>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</si>
  <si>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</si>
  <si>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</si>
  <si>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</si>
  <si>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</si>
  <si>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</si>
  <si>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</si>
  <si>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</si>
  <si>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</si>
  <si>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</si>
  <si>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</si>
  <si>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</si>
  <si>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</si>
  <si>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</si>
  <si>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</si>
  <si>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</si>
  <si>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</si>
  <si>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</si>
  <si>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</si>
  <si>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</si>
  <si>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</si>
  <si>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</si>
  <si>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</si>
  <si>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</si>
  <si>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</si>
  <si>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</si>
  <si>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</si>
  <si>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</si>
  <si>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</si>
  <si>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</si>
  <si>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</si>
  <si>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</si>
  <si>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</si>
  <si>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</si>
  <si>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</si>
  <si>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</si>
  <si>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</si>
  <si>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</si>
  <si>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</si>
  <si>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</si>
  <si>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</si>
  <si>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</si>
  <si>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</si>
  <si>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</si>
  <si>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</si>
  <si>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</si>
  <si>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</si>
  <si>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</si>
  <si>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</si>
  <si>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</si>
  <si>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</si>
  <si>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</si>
  <si>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</si>
  <si>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</si>
  <si>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</si>
  <si>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</si>
  <si>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</si>
  <si>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</si>
  <si>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</si>
  <si>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</si>
  <si>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</si>
  <si>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</si>
  <si>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</si>
  <si>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</si>
  <si>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</si>
  <si>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</si>
  <si>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</si>
  <si>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</si>
  <si>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</si>
  <si>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</si>
  <si>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</si>
  <si>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</si>
  <si>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</si>
  <si>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</si>
  <si>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</si>
  <si>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</si>
  <si>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</si>
  <si>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</si>
  <si>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</si>
  <si>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</si>
  <si>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</si>
  <si>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</si>
  <si>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</si>
  <si>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</si>
  <si>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</si>
  <si>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</si>
  <si>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</si>
  <si>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</si>
  <si>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</si>
  <si>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</si>
  <si>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</si>
  <si>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</si>
  <si>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</si>
  <si>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</si>
  <si>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</si>
  <si>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</si>
  <si>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</si>
  <si>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</si>
  <si>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</si>
  <si>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</si>
  <si>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</si>
  <si>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</si>
  <si>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</si>
  <si>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</si>
  <si>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</si>
  <si>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</si>
  <si>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</si>
  <si>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</si>
  <si>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</si>
  <si>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</si>
  <si>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</si>
  <si>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</si>
  <si>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</si>
  <si>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</si>
  <si>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</si>
  <si>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</si>
  <si>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</si>
  <si>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</si>
  <si>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</si>
  <si>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</si>
  <si>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</si>
  <si>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</si>
  <si>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</si>
  <si>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</si>
  <si>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</si>
  <si>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</si>
  <si>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</si>
  <si>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</si>
  <si>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</si>
  <si>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</si>
  <si>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</si>
  <si>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</si>
  <si>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</si>
  <si>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</si>
  <si>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</si>
  <si>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</si>
  <si>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</si>
  <si>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</si>
  <si>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</si>
  <si>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</si>
  <si>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</si>
  <si>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</si>
  <si>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</si>
  <si>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</si>
  <si>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</si>
  <si>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</si>
  <si>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</si>
  <si>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</si>
  <si>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</si>
  <si>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</si>
  <si>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</si>
  <si>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</si>
  <si>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</si>
  <si>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</si>
  <si>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</si>
  <si>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</si>
  <si>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</si>
  <si>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</si>
  <si>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</si>
  <si>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</si>
  <si>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</si>
  <si>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</si>
  <si>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</si>
  <si>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</si>
  <si>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</si>
  <si>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</si>
  <si>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</si>
  <si>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</si>
  <si>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</si>
  <si>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</si>
  <si>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</si>
  <si>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</si>
  <si>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</si>
  <si>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</si>
  <si>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</si>
  <si>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</si>
  <si>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</si>
  <si>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</si>
  <si>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</si>
  <si>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</si>
  <si>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</si>
  <si>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</si>
  <si>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</si>
  <si>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</si>
  <si>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</si>
  <si>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</si>
  <si>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</si>
  <si>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</si>
  <si>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</si>
  <si>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</si>
  <si>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</si>
  <si>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</si>
  <si>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</si>
  <si>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</si>
  <si>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</si>
  <si>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</si>
  <si>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</si>
  <si>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</si>
  <si>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</si>
  <si>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</si>
  <si>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</si>
  <si>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</si>
  <si>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</si>
  <si>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</si>
  <si>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</si>
  <si>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</si>
  <si>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</si>
  <si>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</si>
  <si>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</si>
  <si>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</si>
  <si>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</si>
  <si>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</si>
  <si>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</si>
  <si>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</si>
  <si>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</si>
  <si>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</si>
  <si>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</si>
  <si>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</si>
  <si>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</si>
  <si>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</si>
  <si>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</si>
  <si>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</si>
  <si>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</si>
  <si>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</si>
  <si>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</si>
  <si>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</si>
  <si>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</si>
  <si>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</si>
  <si>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</si>
  <si>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</si>
  <si>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</si>
  <si>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</si>
  <si>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</si>
  <si>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</si>
  <si>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</si>
  <si>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</si>
  <si>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</si>
  <si>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</si>
  <si>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</si>
  <si>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</si>
  <si>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</si>
  <si>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</si>
  <si>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</si>
  <si>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</si>
  <si>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</si>
  <si>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</si>
  <si>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</si>
  <si>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</si>
  <si>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</si>
  <si>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</si>
  <si>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</si>
  <si>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</si>
  <si>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</si>
  <si>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</si>
  <si>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</si>
  <si>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</si>
  <si>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</si>
  <si>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</si>
  <si>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</si>
  <si>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</si>
  <si>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</si>
  <si>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</si>
  <si>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</si>
  <si>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</si>
  <si>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</si>
  <si>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</si>
  <si>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</si>
  <si>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</si>
  <si>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</si>
  <si>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</si>
  <si>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</si>
  <si>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</si>
  <si>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</si>
  <si>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</si>
  <si>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</si>
  <si>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</si>
  <si>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</si>
  <si>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</si>
  <si>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</si>
  <si>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</si>
  <si>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</si>
  <si>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</si>
  <si>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</si>
  <si>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</si>
  <si>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</si>
  <si>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</si>
  <si>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</si>
  <si>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</si>
  <si>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</si>
  <si>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</si>
  <si>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</si>
  <si>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</si>
  <si>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</si>
  <si>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</si>
  <si>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</si>
  <si>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</si>
  <si>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</si>
  <si>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</si>
  <si>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</si>
  <si>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</si>
  <si>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</si>
  <si>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</si>
  <si>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</si>
  <si>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</si>
  <si>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</si>
  <si>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</si>
  <si>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</si>
  <si>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</si>
  <si>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</si>
  <si>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</si>
  <si>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</si>
  <si>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</si>
  <si>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</si>
  <si>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</si>
  <si>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</si>
  <si>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</si>
  <si>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</si>
  <si>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</si>
  <si>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</si>
  <si>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</si>
  <si>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</si>
  <si>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</si>
  <si>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</si>
  <si>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</si>
  <si>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</si>
  <si>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</si>
  <si>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</si>
  <si>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</si>
  <si>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</si>
  <si>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</si>
  <si>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</si>
  <si>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</si>
  <si>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</si>
  <si>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</si>
  <si>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</si>
  <si>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</si>
  <si>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</si>
  <si>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</si>
  <si>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</si>
  <si>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</si>
  <si>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</si>
  <si>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</si>
  <si>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</si>
  <si>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</si>
  <si>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</si>
  <si>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</si>
  <si>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</si>
  <si>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</si>
  <si>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</si>
  <si>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</si>
  <si>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</si>
  <si>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</si>
  <si>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</si>
  <si>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</si>
  <si>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</si>
  <si>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</si>
  <si>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</si>
  <si>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</si>
  <si>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</si>
  <si>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</si>
  <si>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</si>
  <si>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</si>
  <si>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</si>
  <si>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</si>
  <si>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</si>
  <si>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</si>
  <si>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</si>
  <si>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</si>
  <si>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</si>
  <si>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</si>
  <si>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</si>
  <si>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</si>
  <si>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</si>
  <si>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</si>
  <si>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</si>
  <si>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</si>
  <si>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</si>
  <si>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</si>
  <si>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</si>
  <si>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</si>
  <si>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</si>
  <si>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</si>
  <si>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</si>
  <si>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</si>
  <si>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</si>
  <si>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</si>
  <si>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</si>
  <si>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</si>
  <si>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</si>
  <si>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</si>
  <si>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</si>
  <si>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</si>
  <si>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</si>
  <si>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</si>
  <si>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</si>
  <si>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</si>
  <si>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</si>
  <si>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</si>
  <si>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</si>
  <si>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</si>
  <si>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</si>
  <si>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</si>
  <si>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</si>
  <si>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</si>
  <si>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</si>
  <si>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</si>
  <si>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</si>
  <si>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</si>
  <si>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</si>
  <si>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</si>
  <si>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</si>
  <si>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</si>
  <si>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</si>
  <si>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</si>
  <si>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</si>
  <si>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</si>
  <si>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</si>
  <si>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</si>
  <si>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</si>
  <si>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</si>
  <si>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</si>
  <si>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</si>
  <si>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</si>
  <si>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</si>
  <si>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</si>
  <si>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</si>
  <si>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</si>
  <si>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</si>
  <si>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</si>
  <si>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</si>
  <si>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</si>
  <si>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</si>
  <si>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</si>
  <si>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</si>
  <si>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</si>
  <si>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</si>
  <si>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</si>
  <si>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</si>
  <si>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</si>
  <si>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</si>
  <si>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</si>
  <si>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</si>
  <si>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</si>
  <si>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</si>
  <si>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</si>
  <si>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</si>
  <si>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</si>
  <si>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</si>
  <si>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</si>
  <si>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</si>
  <si>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</si>
  <si>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</si>
  <si>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</si>
  <si>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</si>
  <si>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</si>
  <si>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</si>
  <si>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</si>
  <si>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</si>
  <si>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</si>
  <si>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</si>
  <si>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</si>
  <si>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</si>
  <si>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</si>
  <si>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</si>
  <si>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</si>
  <si>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</si>
  <si>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</si>
  <si>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</si>
  <si>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</si>
  <si>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</si>
  <si>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</si>
  <si>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</si>
  <si>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</si>
  <si>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</si>
  <si>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</si>
  <si>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</si>
  <si>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</si>
  <si>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</si>
  <si>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</si>
  <si>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</si>
  <si>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</si>
  <si>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</si>
  <si>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</si>
  <si>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</si>
  <si>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</si>
  <si>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</si>
  <si>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</si>
  <si>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</si>
  <si>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</si>
  <si>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</si>
  <si>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</si>
  <si>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</si>
  <si>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</si>
  <si>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</si>
  <si>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</si>
  <si>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</si>
  <si>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</si>
  <si>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</si>
  <si>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</si>
  <si>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</si>
  <si>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</si>
  <si>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</si>
  <si>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</si>
  <si>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</si>
  <si>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</si>
  <si>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</si>
  <si>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</si>
  <si>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</si>
  <si>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</si>
  <si>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</si>
  <si>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</si>
  <si>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</si>
  <si>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</si>
  <si>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</si>
  <si>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</si>
  <si>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</si>
  <si>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</si>
  <si>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</si>
  <si>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</si>
  <si>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</si>
  <si>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</si>
  <si>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</si>
  <si>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</si>
  <si>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</si>
  <si>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</si>
  <si>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</si>
  <si>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</si>
  <si>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</si>
  <si>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</si>
  <si>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</si>
  <si>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</si>
  <si>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</si>
  <si>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</si>
  <si>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</si>
  <si>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</si>
  <si>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</si>
  <si>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</si>
  <si>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</si>
  <si>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</si>
  <si>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</si>
  <si>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</si>
  <si>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</si>
  <si>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</si>
  <si>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</si>
  <si>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</si>
  <si>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</si>
  <si>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</si>
  <si>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</si>
  <si>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</si>
  <si>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</si>
  <si>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</si>
  <si>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</si>
  <si>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</si>
  <si>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</si>
  <si>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</si>
  <si>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</si>
  <si>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</si>
  <si>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</si>
  <si>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</si>
  <si>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</si>
  <si>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</si>
  <si>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</si>
  <si>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</si>
  <si>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</si>
  <si>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</si>
  <si>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</si>
  <si>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</si>
  <si>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</si>
  <si>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</si>
  <si>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</si>
  <si>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</si>
  <si>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</si>
  <si>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</si>
  <si>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</si>
  <si>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</si>
  <si>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</si>
  <si>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</si>
  <si>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</si>
  <si>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</si>
  <si>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</si>
  <si>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</si>
  <si>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</si>
  <si>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</si>
  <si>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</si>
  <si>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</si>
  <si>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</si>
  <si>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</si>
  <si>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</si>
  <si>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</si>
  <si>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</si>
  <si>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</si>
  <si>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</si>
  <si>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</si>
  <si>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</si>
  <si>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</si>
  <si>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</si>
  <si>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</si>
  <si>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</si>
  <si>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</si>
  <si>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</si>
  <si>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</si>
  <si>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</si>
  <si>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</si>
  <si>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</si>
  <si>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</si>
  <si>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</si>
  <si>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</si>
  <si>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</si>
  <si>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</si>
  <si>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</si>
  <si>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</si>
  <si>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</si>
  <si>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</si>
  <si>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</si>
  <si>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</si>
  <si>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</si>
  <si>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</si>
  <si>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</si>
  <si>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</si>
  <si>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</si>
  <si>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</si>
  <si>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</si>
  <si>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</si>
  <si>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</si>
  <si>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</si>
  <si>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</si>
  <si>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</si>
  <si>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</si>
  <si>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</si>
  <si>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</si>
  <si>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</si>
  <si>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</si>
  <si>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</si>
  <si>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</si>
  <si>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</si>
  <si>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</si>
  <si>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</si>
  <si>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</si>
  <si>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</si>
  <si>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</si>
  <si>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</si>
  <si>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</si>
  <si>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</si>
  <si>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</si>
  <si>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</si>
  <si>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</si>
  <si>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</si>
  <si>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</si>
  <si>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</si>
  <si>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</si>
  <si>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</si>
  <si>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</si>
  <si>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</si>
  <si>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</si>
  <si>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</si>
  <si>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</si>
  <si>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</si>
  <si>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</si>
  <si>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</si>
  <si>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</si>
  <si>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</si>
  <si>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</si>
  <si>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</si>
  <si>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</si>
  <si>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</si>
  <si>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</si>
  <si>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</si>
  <si>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</si>
  <si>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</si>
  <si>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</si>
  <si>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</si>
  <si>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</si>
  <si>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</si>
  <si>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</si>
  <si>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</si>
  <si>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</si>
  <si>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</si>
  <si>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</si>
  <si>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</si>
  <si>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</si>
  <si>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</si>
  <si>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</si>
  <si>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</si>
  <si>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</si>
  <si>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</si>
  <si>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</si>
  <si>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</si>
  <si>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</si>
  <si>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</si>
  <si>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</si>
  <si>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</si>
  <si>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</si>
  <si>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</si>
  <si>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</si>
  <si>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</si>
  <si>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</si>
  <si>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</si>
  <si>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</si>
  <si>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</si>
  <si>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</si>
  <si>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</si>
  <si>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</si>
  <si>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</si>
  <si>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</si>
  <si>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</si>
  <si>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</si>
  <si>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</si>
  <si>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</si>
  <si>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</si>
  <si>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</si>
  <si>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</si>
  <si>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</si>
  <si>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</si>
  <si>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</si>
  <si>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</si>
  <si>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</si>
  <si>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</si>
  <si>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</si>
  <si>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</si>
  <si>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</si>
  <si>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</si>
  <si>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</si>
  <si>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</si>
  <si>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</si>
  <si>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</si>
  <si>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</si>
  <si>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</si>
  <si>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</si>
  <si>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</si>
  <si>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</si>
  <si>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</si>
  <si>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</si>
  <si>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</si>
  <si>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</si>
  <si>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</si>
  <si>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</si>
  <si>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</si>
  <si>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</si>
  <si>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</si>
  <si>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</si>
  <si>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</si>
  <si>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</si>
  <si>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</si>
  <si>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</si>
  <si>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</si>
  <si>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</si>
  <si>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</si>
  <si>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</si>
  <si>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</si>
  <si>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</si>
  <si>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</si>
  <si>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</si>
  <si>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</si>
  <si>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</si>
  <si>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</si>
  <si>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</si>
  <si>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</si>
  <si>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</si>
  <si>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</si>
  <si>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</si>
  <si>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</si>
  <si>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</si>
  <si>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</si>
  <si>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</si>
  <si>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</si>
  <si>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</si>
  <si>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</si>
  <si>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</si>
  <si>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</si>
  <si>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</si>
  <si>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</si>
  <si>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</si>
  <si>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</si>
  <si>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</si>
  <si>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</si>
  <si>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</si>
  <si>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</si>
  <si>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</si>
  <si>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</si>
  <si>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</si>
  <si>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</si>
  <si>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</si>
  <si>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</si>
  <si>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</si>
  <si>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</si>
  <si>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</si>
  <si>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</si>
  <si>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</si>
  <si>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</si>
  <si>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</si>
  <si>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</si>
  <si>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</si>
  <si>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</si>
  <si>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</si>
  <si>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</si>
  <si>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</si>
  <si>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</si>
  <si>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</si>
  <si>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</si>
  <si>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</si>
  <si>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</si>
  <si>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</si>
  <si>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</si>
  <si>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</si>
  <si>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</si>
  <si>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</si>
  <si>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</si>
  <si>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</si>
  <si>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</si>
  <si>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</si>
  <si>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</si>
  <si>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</si>
  <si>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</si>
  <si>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</si>
  <si>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</si>
  <si>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</si>
  <si>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</si>
  <si>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</si>
  <si>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</si>
  <si>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</si>
  <si>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</si>
  <si>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</si>
  <si>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</si>
  <si>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</si>
  <si>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</si>
  <si>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</si>
  <si>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</si>
  <si>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</si>
  <si>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</si>
  <si>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</si>
  <si>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</si>
  <si>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</si>
  <si>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</si>
  <si>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</si>
  <si>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</si>
  <si>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</si>
  <si>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</si>
  <si>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</si>
  <si>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</si>
  <si>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</si>
  <si>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</si>
  <si>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</si>
  <si>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</si>
  <si>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</si>
  <si>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</si>
  <si>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</si>
  <si>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</si>
  <si>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</si>
  <si>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</si>
  <si>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</si>
  <si>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</si>
  <si>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</si>
  <si>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</si>
  <si>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</si>
  <si>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</si>
  <si>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</si>
  <si>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</si>
  <si>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</si>
  <si>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</si>
  <si>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</si>
  <si>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</si>
  <si>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</si>
  <si>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</si>
  <si>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</si>
  <si>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</si>
  <si>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</si>
  <si>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</si>
  <si>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</si>
  <si>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</si>
  <si>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</si>
  <si>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</si>
  <si>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</si>
  <si>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</si>
  <si>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</si>
  <si>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</si>
  <si>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</si>
  <si>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</si>
  <si>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</si>
  <si>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</si>
  <si>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</si>
  <si>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</si>
  <si>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</si>
  <si>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</si>
  <si>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</si>
  <si>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</si>
  <si>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</si>
  <si>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</si>
  <si>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</si>
  <si>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</si>
  <si>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</si>
  <si>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</si>
  <si>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</si>
  <si>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</si>
  <si>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</si>
  <si>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</si>
  <si>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</si>
  <si>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</si>
  <si>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</si>
  <si>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</si>
  <si>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</si>
  <si>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</si>
  <si>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</si>
  <si>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</si>
  <si>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</si>
  <si>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</si>
  <si>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</si>
  <si>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</si>
  <si>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</si>
  <si>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</si>
  <si>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</si>
  <si>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</si>
  <si>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</si>
  <si>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</si>
  <si>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</si>
  <si>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</si>
  <si>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</si>
  <si>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</si>
  <si>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</si>
  <si>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</si>
  <si>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</si>
  <si>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</si>
  <si>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</si>
  <si>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</si>
  <si>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</si>
  <si>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</si>
  <si>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</si>
  <si>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</si>
  <si>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</si>
  <si>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</si>
  <si>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</si>
  <si>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</si>
  <si>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</si>
  <si>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</si>
  <si>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</si>
  <si>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</si>
  <si>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</si>
  <si>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</si>
  <si>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</si>
  <si>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</si>
  <si>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</si>
  <si>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</si>
  <si>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</si>
  <si>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</si>
  <si>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</si>
  <si>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</si>
  <si>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</si>
  <si>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</si>
  <si>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</si>
  <si>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</si>
  <si>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</si>
  <si>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</si>
  <si>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</si>
  <si>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</si>
  <si>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</si>
  <si>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</si>
  <si>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</si>
  <si>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</si>
  <si>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</si>
  <si>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</si>
  <si>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</si>
  <si>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</si>
  <si>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</si>
  <si>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</si>
  <si>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</si>
  <si>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</si>
  <si>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</si>
  <si>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</si>
  <si>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</si>
  <si>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</si>
  <si>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</si>
  <si>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</si>
  <si>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</si>
  <si>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</si>
  <si>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</si>
  <si>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</si>
  <si>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</si>
  <si>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</si>
  <si>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</si>
  <si>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</si>
  <si>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</si>
  <si>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</si>
  <si>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</si>
  <si>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</si>
  <si>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</si>
  <si>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</si>
  <si>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</si>
  <si>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</si>
  <si>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</si>
  <si>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</si>
  <si>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</si>
  <si>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</si>
  <si>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</si>
  <si>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</si>
  <si>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</si>
  <si>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</si>
  <si>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</si>
  <si>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</si>
  <si>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</si>
  <si>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</si>
  <si>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</si>
  <si>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</si>
  <si>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</si>
  <si>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</si>
  <si>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</si>
  <si>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</si>
  <si>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</si>
  <si>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</si>
  <si>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</si>
  <si>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</si>
  <si>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</si>
  <si>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</si>
  <si>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</si>
  <si>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</si>
  <si>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</si>
  <si>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</si>
  <si>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</si>
  <si>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</si>
  <si>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</si>
  <si>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</si>
  <si>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</si>
  <si>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</si>
  <si>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</si>
  <si>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</si>
  <si>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</si>
  <si>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</si>
  <si>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</si>
  <si>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</si>
  <si>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</si>
  <si>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</si>
  <si>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</si>
  <si>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</si>
  <si>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</si>
  <si>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</si>
  <si>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</si>
  <si>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</si>
  <si>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</si>
  <si>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</si>
  <si>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</si>
  <si>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</si>
  <si>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</si>
  <si>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</si>
  <si>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</si>
  <si>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</si>
  <si>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</si>
  <si>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</si>
  <si>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</si>
  <si>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</si>
  <si>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</si>
  <si>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</si>
  <si>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</si>
  <si>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</si>
  <si>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</si>
  <si>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</si>
  <si>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</si>
  <si>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</si>
  <si>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</si>
  <si>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</si>
  <si>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</si>
  <si>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</si>
  <si>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</si>
  <si>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</si>
  <si>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</si>
  <si>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</si>
  <si>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</si>
  <si>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</si>
  <si>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</si>
  <si>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</si>
  <si>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</si>
  <si>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</si>
  <si>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</si>
  <si>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</si>
  <si>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</si>
  <si>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</si>
  <si>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</si>
  <si>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</si>
  <si>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</si>
  <si>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</si>
  <si>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</si>
  <si>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</si>
  <si>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</si>
  <si>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</si>
  <si>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</si>
  <si>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</si>
  <si>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</si>
  <si>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</si>
  <si>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</si>
  <si>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</si>
  <si>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</si>
  <si>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</si>
  <si>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</si>
  <si>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</si>
  <si>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</si>
  <si>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</si>
  <si>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</si>
  <si>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</si>
  <si>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</si>
  <si>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</si>
  <si>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</si>
  <si>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</si>
  <si>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</si>
  <si>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</si>
  <si>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</si>
  <si>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</si>
  <si>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</si>
  <si>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</si>
  <si>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</si>
  <si>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</si>
  <si>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</si>
  <si>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</si>
  <si>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</si>
  <si>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</si>
  <si>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</si>
  <si>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</si>
  <si>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</si>
  <si>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</si>
  <si>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</si>
  <si>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</si>
  <si>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</si>
  <si>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</si>
  <si>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</si>
  <si>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</si>
  <si>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</si>
  <si>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</si>
  <si>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</si>
  <si>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</si>
  <si>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</si>
  <si>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</si>
  <si>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</si>
  <si>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</si>
  <si>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</si>
  <si>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</si>
  <si>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</si>
  <si>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</si>
  <si>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</si>
  <si>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</si>
  <si>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</si>
  <si>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</si>
  <si>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</si>
  <si>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</si>
  <si>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</si>
  <si>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</si>
  <si>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</si>
  <si>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</si>
  <si>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</si>
  <si>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</si>
  <si>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</si>
  <si>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</si>
  <si>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</si>
  <si>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</si>
  <si>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</si>
  <si>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</si>
  <si>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</si>
  <si>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</si>
  <si>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</si>
  <si>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</si>
  <si>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</si>
  <si>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</si>
  <si>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</si>
  <si>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</si>
  <si>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</si>
  <si>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</si>
  <si>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</si>
  <si>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</si>
  <si>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</si>
  <si>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</si>
  <si>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</si>
  <si>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</si>
  <si>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</si>
  <si>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</si>
  <si>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</si>
  <si>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</si>
  <si>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</si>
  <si>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</si>
  <si>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</si>
  <si>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</si>
  <si>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</si>
  <si>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</si>
  <si>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</si>
  <si>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</si>
  <si>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</si>
  <si>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</si>
  <si>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</si>
  <si>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</si>
  <si>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</si>
  <si>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</si>
  <si>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</si>
  <si>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</si>
  <si>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</si>
  <si>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</si>
  <si>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</si>
  <si>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</si>
  <si>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</si>
  <si>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</si>
  <si>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</si>
  <si>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</si>
  <si>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</si>
  <si>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</si>
  <si>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</si>
  <si>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</si>
  <si>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</si>
  <si>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</si>
  <si>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</si>
  <si>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</si>
  <si>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</si>
  <si>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</si>
  <si>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</si>
  <si>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</si>
  <si>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</si>
  <si>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</si>
  <si>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</si>
  <si>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</si>
  <si>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</si>
  <si>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</si>
  <si>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</si>
  <si>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</si>
  <si>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</si>
  <si>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</si>
  <si>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</si>
  <si>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</si>
  <si>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</si>
  <si>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</si>
  <si>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</si>
  <si>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</si>
  <si>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</si>
  <si>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</si>
  <si>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</si>
  <si>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</si>
  <si>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</si>
  <si>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</si>
  <si>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</si>
  <si>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</si>
  <si>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</si>
  <si>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</si>
  <si>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</si>
  <si>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</si>
  <si>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</si>
  <si>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</si>
  <si>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</si>
  <si>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</si>
  <si>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</si>
  <si>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</si>
  <si>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</si>
  <si>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</si>
  <si>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</si>
  <si>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</si>
  <si>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</si>
  <si>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</si>
  <si>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</si>
  <si>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</si>
  <si>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</si>
  <si>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</si>
  <si>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</si>
  <si>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</si>
  <si>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</si>
  <si>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</si>
  <si>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</si>
  <si>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</si>
  <si>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</si>
  <si>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</si>
  <si>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</si>
  <si>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</si>
  <si>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</si>
  <si>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</si>
  <si>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</si>
  <si>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</si>
  <si>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</si>
  <si>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</si>
  <si>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</si>
  <si>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</si>
  <si>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</si>
  <si>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</si>
  <si>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</si>
  <si>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</si>
  <si>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</si>
  <si>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</si>
  <si>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</si>
  <si>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</si>
  <si>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</si>
  <si>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</si>
  <si>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</si>
  <si>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</si>
  <si>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</si>
  <si>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</si>
  <si>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</si>
  <si>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</si>
  <si>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</si>
  <si>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</si>
  <si>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</si>
  <si>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</si>
  <si>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</si>
  <si>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</si>
  <si>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</si>
  <si>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</si>
  <si>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</si>
  <si>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</si>
  <si>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</si>
  <si>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</si>
  <si>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</si>
  <si>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</si>
  <si>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</si>
  <si>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</si>
  <si>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</si>
  <si>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</si>
  <si>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</si>
  <si>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</si>
  <si>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</si>
  <si>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</si>
  <si>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</si>
  <si>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</si>
  <si>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</si>
  <si>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</si>
  <si>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</si>
  <si>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</si>
  <si>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</si>
  <si>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</si>
  <si>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</si>
  <si>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</si>
  <si>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</si>
  <si>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</si>
  <si>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</si>
  <si>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</si>
  <si>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</si>
  <si>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</si>
  <si>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</si>
  <si>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</si>
  <si>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</si>
  <si>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</si>
  <si>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</si>
  <si>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</si>
  <si>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</si>
  <si>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</si>
  <si>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</si>
  <si>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</si>
  <si>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</si>
  <si>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</si>
  <si>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</si>
  <si>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</si>
  <si>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</si>
  <si>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</si>
  <si>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</si>
  <si>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</si>
  <si>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</si>
  <si>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</si>
  <si>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</si>
  <si>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</si>
  <si>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</si>
  <si>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</si>
  <si>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</si>
  <si>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</si>
  <si>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</si>
  <si>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</si>
  <si>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</si>
  <si>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</si>
  <si>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</si>
  <si>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</si>
  <si>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</si>
  <si>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</si>
  <si>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</si>
  <si>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</si>
  <si>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</si>
  <si>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</si>
  <si>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</si>
  <si>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</si>
  <si>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</si>
  <si>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</si>
  <si>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</si>
  <si>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</si>
  <si>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</si>
  <si>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</si>
  <si>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</si>
  <si>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</si>
  <si>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</si>
  <si>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</si>
  <si>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</si>
  <si>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</si>
  <si>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</si>
  <si>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</si>
  <si>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</si>
  <si>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</si>
  <si>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</si>
  <si>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</si>
  <si>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</si>
  <si>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</si>
  <si>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</si>
  <si>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</si>
  <si>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</si>
  <si>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</si>
  <si>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</si>
  <si>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</si>
  <si>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</si>
  <si>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</si>
  <si>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</si>
  <si>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</si>
  <si>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</si>
  <si>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</si>
  <si>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</si>
  <si>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</si>
  <si>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</si>
  <si>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</si>
  <si>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</si>
  <si>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</si>
  <si>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</si>
  <si>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</si>
  <si>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</si>
  <si>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</si>
  <si>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</si>
  <si>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</si>
  <si>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</si>
  <si>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</si>
  <si>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</si>
  <si>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</si>
  <si>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</si>
  <si>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</si>
  <si>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</si>
  <si>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</si>
  <si>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</si>
  <si>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</si>
  <si>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</si>
  <si>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</si>
  <si>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</si>
  <si>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</si>
  <si>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</si>
  <si>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</si>
  <si>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</si>
  <si>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</si>
  <si>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</si>
  <si>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</si>
  <si>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</si>
  <si>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</si>
  <si>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</si>
  <si>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</si>
  <si>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</si>
  <si>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</si>
  <si>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</si>
  <si>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</si>
  <si>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</si>
  <si>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</si>
  <si>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</si>
  <si>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</si>
  <si>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</si>
  <si>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</si>
  <si>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</si>
  <si>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</si>
  <si>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</si>
  <si>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</si>
  <si>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</si>
  <si>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</si>
  <si>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</si>
  <si>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</si>
  <si>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</si>
  <si>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</si>
  <si>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</si>
  <si>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</si>
  <si>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</si>
  <si>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</si>
  <si>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</si>
  <si>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</si>
  <si>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</si>
  <si>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</si>
  <si>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</si>
  <si>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</si>
  <si>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</si>
  <si>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</si>
  <si>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</si>
  <si>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</si>
  <si>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</si>
  <si>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</si>
  <si>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</si>
  <si>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</si>
  <si>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</si>
  <si>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</si>
  <si>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</si>
  <si>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</si>
  <si>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</si>
  <si>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</si>
  <si>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</si>
  <si>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</si>
  <si>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</si>
  <si>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</si>
  <si>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</si>
  <si>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</si>
  <si>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</si>
  <si>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</si>
  <si>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</si>
  <si>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</si>
  <si>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</si>
  <si>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</si>
  <si>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</si>
  <si>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</si>
  <si>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</si>
  <si>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</si>
  <si>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</si>
  <si>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</si>
  <si>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</si>
  <si>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</si>
  <si>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</si>
  <si>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</si>
  <si>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</si>
  <si>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</si>
  <si>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</si>
  <si>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</si>
  <si>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</si>
  <si>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</si>
  <si>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</si>
  <si>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</si>
  <si>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</si>
  <si>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</si>
  <si>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</si>
  <si>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</si>
  <si>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</si>
  <si>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</si>
  <si>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</si>
  <si>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</si>
  <si>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</si>
  <si>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</si>
  <si>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</si>
  <si>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</si>
  <si>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</si>
  <si>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</si>
  <si>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</si>
  <si>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</si>
  <si>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</si>
  <si>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</si>
  <si>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</si>
  <si>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</si>
  <si>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</si>
  <si>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</si>
  <si>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</si>
  <si>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</si>
  <si>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</si>
  <si>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</si>
  <si>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</si>
  <si>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</si>
  <si>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</si>
  <si>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</si>
  <si>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</si>
  <si>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</si>
  <si>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</si>
  <si>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</si>
  <si>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</si>
  <si>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</si>
  <si>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</si>
  <si>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</si>
  <si>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</si>
  <si>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</si>
  <si>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</si>
  <si>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</si>
  <si>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</si>
  <si>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</si>
  <si>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</si>
  <si>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</si>
  <si>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</si>
  <si>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</si>
  <si>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</si>
  <si>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</si>
  <si>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</si>
  <si>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</si>
  <si>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</si>
  <si>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</si>
  <si>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</si>
  <si>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</si>
  <si>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</si>
  <si>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</si>
  <si>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</si>
  <si>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</si>
  <si>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</si>
  <si>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</si>
  <si>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</si>
  <si>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</si>
  <si>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</si>
  <si>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</si>
  <si>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</si>
  <si>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</si>
  <si>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</si>
  <si>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</si>
  <si>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</si>
  <si>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</si>
  <si>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</si>
  <si>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</si>
  <si>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</si>
  <si>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</si>
  <si>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</si>
  <si>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</si>
  <si>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</si>
  <si>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</si>
  <si>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</si>
  <si>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</si>
  <si>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</si>
  <si>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</si>
  <si>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</si>
  <si>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</si>
  <si>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</si>
  <si>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</si>
  <si>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</si>
  <si>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</si>
  <si>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</si>
  <si>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</si>
  <si>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</si>
  <si>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</si>
  <si>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</si>
  <si>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</si>
  <si>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</si>
  <si>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</si>
  <si>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</si>
  <si>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</si>
  <si>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</si>
  <si>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</si>
  <si>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</si>
  <si>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</si>
  <si>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</si>
  <si>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</si>
  <si>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</si>
  <si>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</si>
  <si>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</si>
  <si>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</si>
  <si>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</si>
  <si>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</si>
  <si>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</si>
  <si>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</si>
  <si>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</si>
  <si>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</si>
  <si>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</si>
  <si>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</si>
  <si>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</si>
  <si>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</si>
  <si>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</si>
  <si>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</si>
  <si>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</si>
  <si>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</si>
  <si>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</si>
  <si>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</si>
  <si>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</si>
  <si>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</si>
  <si>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</si>
  <si>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</si>
  <si>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</si>
  <si>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</si>
  <si>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</si>
  <si>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</si>
  <si>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</si>
  <si>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</si>
  <si>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</si>
  <si>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</si>
  <si>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</si>
  <si>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</si>
  <si>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</si>
  <si>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</si>
  <si>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</si>
  <si>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</si>
  <si>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</si>
  <si>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</si>
  <si>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</si>
  <si>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</si>
  <si>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</si>
  <si>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</si>
  <si>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</si>
  <si>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</si>
  <si>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</si>
  <si>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</si>
  <si>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</si>
  <si>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</si>
  <si>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</si>
  <si>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</si>
  <si>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</si>
  <si>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</si>
  <si>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</si>
  <si>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</si>
  <si>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</si>
  <si>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</si>
  <si>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</si>
  <si>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</si>
  <si>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</si>
  <si>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</si>
  <si>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</si>
  <si>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</si>
  <si>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</si>
  <si>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</si>
  <si>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</si>
  <si>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</si>
  <si>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</si>
  <si>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</si>
  <si>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</si>
  <si>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</si>
  <si>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</si>
  <si>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</si>
  <si>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</si>
  <si>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</si>
  <si>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</si>
  <si>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</si>
  <si>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</si>
  <si>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</si>
  <si>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</si>
  <si>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</si>
  <si>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</si>
  <si>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</si>
  <si>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</si>
  <si>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</si>
  <si>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</si>
  <si>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</si>
  <si>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</si>
  <si>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</si>
  <si>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</si>
  <si>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</si>
  <si>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</si>
  <si>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</si>
  <si>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</si>
  <si>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</si>
  <si>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</si>
  <si>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</si>
  <si>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</si>
  <si>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</si>
  <si>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</si>
  <si>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</si>
  <si>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</si>
  <si>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</si>
  <si>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</si>
  <si>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</si>
  <si>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</si>
  <si>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</si>
  <si>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</si>
  <si>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</si>
  <si>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</si>
  <si>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</si>
  <si>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</si>
  <si>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</si>
  <si>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</si>
  <si>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</si>
  <si>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</si>
  <si>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</si>
  <si>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</si>
  <si>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</si>
  <si>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</si>
  <si>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</si>
  <si>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</si>
  <si>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</si>
  <si>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</si>
  <si>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</si>
  <si>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</si>
  <si>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</si>
  <si>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</si>
  <si>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</si>
  <si>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</si>
  <si>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</si>
  <si>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</si>
  <si>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</si>
  <si>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</si>
  <si>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</si>
  <si>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</si>
  <si>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</si>
  <si>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</si>
  <si>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</si>
  <si>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</si>
  <si>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</si>
  <si>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</si>
  <si>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</si>
  <si>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</si>
  <si>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</si>
  <si>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</si>
  <si>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</si>
  <si>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</si>
  <si>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</si>
  <si>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</si>
  <si>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</si>
  <si>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</si>
  <si>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</si>
  <si>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</si>
  <si>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</si>
  <si>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</si>
  <si>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</si>
  <si>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</si>
  <si>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</si>
  <si>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</si>
  <si>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</si>
  <si>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</si>
  <si>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</si>
  <si>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</si>
  <si>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</si>
  <si>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</si>
  <si>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</si>
  <si>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</si>
  <si>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</si>
  <si>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</si>
  <si>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</si>
  <si>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</si>
  <si>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</si>
  <si>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</si>
  <si>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</si>
  <si>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</si>
  <si>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</si>
  <si>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</si>
  <si>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</si>
  <si>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</si>
  <si>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</si>
  <si>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</si>
  <si>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</si>
  <si>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</si>
  <si>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</si>
  <si>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</si>
  <si>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</si>
  <si>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</si>
  <si>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</si>
  <si>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</si>
  <si>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</si>
  <si>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</si>
  <si>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</si>
  <si>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</si>
  <si>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</si>
  <si>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</si>
  <si>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</si>
  <si>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</si>
  <si>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</si>
  <si>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</si>
  <si>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</si>
  <si>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</si>
  <si>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</si>
  <si>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</si>
  <si>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</si>
  <si>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</si>
  <si>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</si>
  <si>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</si>
  <si>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</si>
  <si>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</si>
  <si>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</si>
  <si>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</si>
  <si>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</si>
  <si>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</si>
  <si>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</si>
  <si>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</si>
  <si>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</si>
  <si>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</si>
  <si>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</si>
  <si>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</si>
  <si>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</si>
  <si>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</si>
  <si>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</si>
  <si>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</si>
  <si>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</si>
  <si>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</si>
  <si>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</si>
  <si>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</si>
  <si>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</si>
  <si>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</si>
  <si>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</si>
  <si>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</si>
  <si>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</si>
  <si>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</si>
  <si>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</si>
  <si>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</si>
  <si>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</si>
  <si>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</si>
  <si>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</si>
  <si>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</si>
  <si>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</si>
  <si>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</si>
  <si>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</si>
  <si>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</si>
  <si>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</si>
  <si>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</si>
  <si>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</si>
  <si>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</si>
  <si>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</si>
  <si>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</si>
  <si>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</si>
  <si>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</si>
  <si>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</si>
  <si>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</si>
  <si>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</si>
  <si>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</si>
  <si>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</si>
  <si>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</si>
  <si>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</si>
  <si>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</si>
  <si>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</si>
  <si>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</si>
  <si>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</si>
  <si>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</si>
  <si>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</si>
  <si>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</si>
  <si>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</si>
  <si>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</si>
  <si>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</si>
  <si>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</si>
  <si>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</si>
  <si>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</si>
  <si>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</si>
  <si>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</si>
  <si>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</si>
  <si>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</si>
  <si>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</si>
  <si>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</si>
  <si>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</si>
  <si>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</si>
  <si>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</si>
  <si>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</si>
  <si>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</si>
  <si>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</si>
  <si>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</si>
  <si>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</si>
  <si>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</si>
  <si>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</si>
  <si>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</si>
  <si>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</si>
  <si>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</si>
  <si>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</si>
  <si>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</si>
  <si>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</si>
  <si>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</si>
  <si>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</si>
  <si>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</si>
  <si>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</si>
  <si>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</si>
  <si>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</si>
  <si>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</si>
  <si>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</si>
  <si>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</si>
  <si>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</si>
  <si>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</si>
  <si>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</si>
  <si>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</si>
  <si>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</si>
  <si>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</si>
  <si>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</si>
  <si>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</si>
  <si>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</si>
  <si>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</si>
  <si>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</si>
  <si>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</si>
  <si>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</si>
  <si>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</si>
  <si>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</si>
  <si>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</si>
  <si>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</si>
  <si>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</si>
  <si>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</si>
  <si>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</si>
  <si>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</si>
  <si>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</si>
  <si>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</si>
  <si>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</si>
  <si>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</si>
  <si>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</si>
  <si>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</si>
  <si>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</si>
  <si>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</si>
  <si>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</si>
  <si>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</si>
  <si>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</si>
  <si>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</si>
  <si>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</si>
  <si>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</si>
  <si>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</si>
  <si>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</si>
  <si>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</si>
  <si>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</si>
  <si>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</si>
  <si>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</si>
  <si>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</si>
  <si>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</si>
  <si>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</si>
  <si>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</si>
  <si>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</si>
  <si>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</si>
  <si>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</si>
  <si>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</si>
  <si>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</si>
  <si>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</si>
  <si>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</si>
  <si>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</si>
  <si>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</si>
  <si>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</si>
  <si>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</si>
  <si>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</si>
  <si>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</si>
  <si>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</si>
  <si>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</si>
  <si>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</si>
  <si>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</si>
  <si>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</si>
  <si>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</si>
  <si>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</si>
  <si>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</si>
  <si>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</si>
  <si>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</si>
  <si>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</si>
  <si>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</si>
  <si>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</si>
  <si>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</si>
  <si>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</si>
  <si>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</si>
  <si>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</si>
  <si>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</si>
  <si>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</si>
  <si>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</si>
  <si>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</si>
  <si>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</si>
  <si>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</si>
  <si>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</si>
  <si>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</si>
  <si>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</si>
  <si>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</si>
  <si>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</si>
  <si>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</si>
  <si>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</si>
  <si>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</si>
  <si>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</si>
  <si>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</si>
  <si>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</si>
  <si>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</si>
  <si>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</si>
  <si>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</si>
  <si>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</si>
  <si>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</si>
  <si>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</si>
  <si>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</si>
  <si>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</si>
  <si>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</si>
  <si>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</si>
  <si>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</si>
  <si>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</si>
  <si>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</si>
  <si>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</si>
  <si>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</si>
  <si>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</si>
  <si>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</si>
  <si>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</si>
  <si>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</si>
  <si>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</si>
  <si>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</si>
  <si>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</si>
  <si>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</si>
  <si>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</si>
  <si>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</si>
  <si>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</si>
  <si>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</si>
  <si>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</si>
  <si>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</si>
  <si>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</si>
  <si>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</si>
  <si>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</si>
  <si>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</si>
  <si>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</si>
  <si>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</si>
  <si>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</si>
  <si>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</si>
  <si>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</si>
  <si>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</si>
  <si>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</si>
  <si>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</si>
  <si>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</si>
  <si>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</si>
  <si>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</si>
  <si>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</si>
  <si>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</si>
  <si>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</si>
  <si>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</si>
  <si>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</si>
  <si>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</si>
  <si>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</si>
  <si>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</si>
  <si>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</si>
  <si>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</si>
  <si>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</si>
  <si>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</si>
  <si>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</si>
  <si>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</si>
  <si>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</si>
  <si>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</si>
  <si>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</si>
  <si>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</si>
  <si>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</si>
  <si>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</si>
  <si>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</si>
  <si>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</si>
  <si>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</si>
  <si>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</si>
  <si>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</si>
  <si>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</si>
  <si>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</si>
  <si>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</si>
  <si>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</si>
  <si>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</si>
  <si>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</si>
  <si>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</si>
  <si>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</si>
  <si>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</si>
  <si>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</si>
  <si>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</si>
  <si>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</si>
  <si>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</si>
  <si>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</si>
  <si>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</si>
  <si>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</si>
  <si>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</si>
  <si>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</si>
  <si>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</si>
  <si>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</si>
  <si>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</si>
  <si>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</si>
  <si>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</si>
  <si>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</si>
  <si>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</si>
  <si>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</si>
  <si>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</si>
  <si>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</si>
  <si>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</si>
  <si>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</si>
  <si>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</si>
  <si>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</si>
  <si>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</si>
  <si>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</si>
  <si>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</si>
  <si>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</si>
  <si>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</si>
  <si>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</si>
  <si>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</si>
  <si>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</si>
  <si>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</si>
  <si>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</si>
  <si>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</si>
  <si>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</si>
  <si>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</si>
  <si>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</si>
  <si>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</si>
  <si>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</si>
  <si>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</si>
  <si>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</si>
  <si>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</si>
  <si>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</si>
  <si>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</si>
  <si>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</si>
  <si>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</si>
  <si>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</si>
  <si>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</si>
  <si>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</si>
  <si>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</si>
  <si>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</si>
  <si>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</si>
  <si>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</si>
  <si>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</si>
  <si>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</si>
  <si>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</si>
  <si>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</si>
  <si>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</si>
  <si>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</si>
  <si>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</si>
  <si>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</si>
  <si>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</si>
  <si>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</si>
  <si>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</si>
  <si>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</si>
  <si>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</si>
  <si>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</si>
  <si>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</si>
  <si>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</si>
  <si>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</si>
  <si>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</si>
  <si>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</si>
  <si>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</si>
  <si>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</si>
  <si>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</si>
  <si>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</si>
  <si>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</si>
  <si>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</si>
  <si>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</si>
  <si>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</si>
  <si>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</si>
  <si>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</si>
  <si>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</si>
  <si>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</si>
  <si>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</si>
  <si>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</si>
  <si>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</si>
  <si>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</si>
  <si>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</si>
  <si>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</si>
  <si>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</si>
  <si>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</si>
  <si>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</si>
  <si>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</si>
  <si>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</si>
  <si>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</si>
  <si>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</si>
  <si>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</si>
  <si>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</si>
  <si>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</si>
  <si>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</si>
  <si>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</si>
  <si>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</si>
  <si>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</si>
  <si>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</si>
  <si>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</si>
  <si>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</si>
  <si>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</si>
  <si>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</si>
  <si>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</si>
  <si>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</si>
  <si>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</si>
  <si>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</si>
  <si>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</si>
  <si>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</si>
  <si>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</si>
  <si>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</si>
  <si>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</si>
  <si>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</si>
  <si>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</si>
  <si>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</si>
  <si>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</si>
  <si>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</si>
  <si>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</si>
  <si>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</si>
  <si>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</si>
  <si>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</si>
  <si>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</si>
  <si>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</si>
  <si>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</si>
  <si>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</si>
  <si>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</si>
  <si>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</si>
  <si>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</si>
  <si>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</si>
  <si>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</si>
  <si>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</si>
  <si>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</si>
  <si>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</si>
  <si>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</si>
  <si>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</si>
  <si>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</si>
  <si>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</si>
  <si>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</si>
  <si>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</si>
  <si>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</si>
  <si>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</si>
  <si>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</si>
  <si>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</si>
  <si>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</si>
  <si>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</si>
  <si>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</si>
  <si>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</si>
  <si>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</si>
  <si>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</si>
  <si>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</si>
  <si>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</si>
  <si>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</si>
  <si>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</si>
  <si>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</si>
  <si>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</si>
  <si>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</si>
  <si>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</si>
  <si>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</si>
  <si>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</si>
  <si>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</si>
  <si>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</si>
  <si>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</si>
  <si>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</si>
  <si>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</si>
  <si>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</si>
  <si>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</si>
  <si>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</si>
  <si>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</si>
  <si>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</si>
  <si>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</si>
  <si>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</si>
  <si>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</si>
  <si>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</si>
  <si>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</si>
  <si>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</si>
  <si>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</si>
  <si>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</si>
  <si>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</si>
  <si>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</si>
  <si>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</si>
  <si>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</si>
  <si>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</si>
  <si>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</si>
  <si>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</si>
  <si>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</si>
  <si>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</si>
  <si>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</si>
  <si>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</si>
  <si>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</si>
  <si>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</si>
  <si>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</si>
  <si>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</si>
  <si>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</si>
  <si>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</si>
  <si>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</si>
  <si>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</si>
  <si>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</si>
  <si>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</si>
  <si>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</si>
  <si>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</si>
  <si>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</si>
  <si>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</si>
  <si>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</si>
  <si>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</si>
  <si>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</si>
  <si>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</si>
  <si>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</si>
  <si>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</si>
  <si>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</si>
  <si>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</si>
  <si>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</si>
  <si>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</si>
  <si>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</si>
  <si>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</si>
  <si>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</si>
  <si>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</si>
  <si>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</si>
  <si>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</si>
  <si>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</si>
  <si>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</si>
  <si>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</si>
  <si>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</si>
  <si>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</si>
  <si>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</si>
  <si>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</si>
  <si>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</si>
  <si>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</si>
  <si>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</si>
  <si>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</si>
  <si>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</si>
  <si>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</si>
  <si>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</si>
  <si>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</si>
  <si>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</si>
  <si>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</si>
  <si>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</si>
  <si>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</si>
  <si>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</si>
  <si>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</si>
  <si>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</si>
  <si>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</si>
  <si>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</si>
  <si>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</si>
  <si>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</si>
  <si>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</si>
  <si>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</si>
  <si>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</si>
  <si>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</si>
  <si>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</si>
  <si>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</si>
  <si>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</si>
  <si>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</si>
  <si>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</si>
  <si>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</si>
  <si>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</si>
  <si>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</si>
  <si>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</si>
  <si>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</si>
  <si>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</si>
  <si>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</si>
  <si>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</si>
  <si>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</si>
  <si>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</si>
  <si>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</si>
  <si>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</si>
  <si>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</si>
  <si>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</si>
  <si>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</si>
  <si>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</si>
  <si>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</si>
  <si>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</si>
  <si>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</si>
  <si>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</si>
  <si>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</si>
  <si>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</si>
  <si>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</si>
  <si>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</si>
  <si>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</si>
  <si>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</si>
  <si>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</si>
  <si>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</si>
  <si>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</si>
  <si>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</si>
  <si>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</si>
  <si>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</si>
  <si>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</si>
  <si>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</si>
  <si>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</si>
  <si>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</si>
  <si>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</si>
  <si>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</si>
  <si>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</si>
  <si>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</si>
  <si>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</si>
  <si>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</si>
  <si>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</si>
  <si>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</si>
  <si>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</si>
  <si>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</si>
  <si>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</si>
  <si>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</si>
  <si>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</si>
  <si>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</si>
  <si>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</si>
  <si>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</si>
  <si>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</si>
  <si>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</si>
  <si>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</si>
  <si>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</si>
  <si>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</si>
  <si>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</si>
  <si>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</si>
  <si>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</si>
  <si>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</si>
  <si>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</si>
  <si>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</si>
  <si>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</si>
  <si>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</si>
  <si>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</si>
  <si>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</si>
  <si>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</si>
  <si>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</si>
  <si>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</si>
  <si>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</si>
  <si>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</si>
  <si>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</si>
  <si>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</si>
  <si>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</si>
  <si>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</si>
  <si>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</si>
  <si>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</si>
  <si>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</si>
  <si>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</si>
  <si>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</si>
  <si>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</si>
  <si>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</si>
  <si>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</si>
  <si>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</si>
  <si>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</si>
  <si>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</si>
  <si>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</si>
  <si>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</si>
  <si>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</si>
  <si>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</si>
  <si>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</si>
  <si>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</si>
  <si>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</si>
  <si>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</si>
  <si>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</si>
  <si>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</si>
  <si>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</si>
  <si>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</si>
  <si>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</si>
  <si>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</si>
  <si>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</si>
  <si>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</si>
  <si>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</si>
  <si>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</si>
  <si>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</si>
  <si>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</si>
  <si>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</si>
  <si>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</si>
  <si>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</si>
  <si>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</si>
  <si>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</si>
  <si>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</si>
  <si>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</si>
  <si>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</si>
  <si>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</si>
  <si>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</si>
  <si>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</si>
  <si>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</si>
  <si>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</si>
  <si>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</si>
  <si>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</si>
  <si>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</si>
  <si>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</si>
  <si>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</si>
  <si>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</si>
  <si>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</si>
  <si>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</si>
  <si>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</si>
  <si>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</si>
  <si>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</si>
  <si>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</si>
  <si>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</si>
  <si>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</si>
  <si>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</si>
  <si>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</si>
  <si>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</si>
  <si>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</si>
  <si>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</si>
  <si>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</si>
  <si>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</si>
  <si>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</si>
  <si>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</si>
  <si>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</si>
  <si>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</si>
  <si>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</si>
  <si>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</si>
  <si>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</si>
  <si>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</si>
  <si>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</si>
  <si>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</si>
  <si>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</si>
  <si>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</si>
  <si>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</si>
  <si>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</si>
  <si>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</si>
  <si>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</si>
  <si>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</si>
  <si>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</si>
  <si>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</si>
  <si>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</si>
  <si>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</si>
  <si>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</si>
  <si>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</si>
  <si>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</si>
  <si>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</si>
  <si>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</si>
  <si>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</si>
  <si>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</si>
  <si>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</si>
  <si>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</si>
  <si>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</si>
  <si>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</si>
  <si>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</si>
  <si>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</si>
  <si>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</si>
  <si>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</si>
  <si>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</si>
  <si>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</si>
  <si>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</si>
  <si>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</si>
  <si>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</si>
  <si>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</si>
  <si>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</si>
  <si>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</si>
  <si>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</si>
  <si>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</si>
  <si>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</si>
  <si>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</si>
  <si>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</si>
  <si>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</si>
  <si>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</si>
  <si>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</si>
  <si>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</si>
  <si>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</si>
  <si>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</si>
  <si>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</si>
  <si>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</si>
  <si>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</si>
  <si>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</si>
  <si>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</si>
  <si>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</si>
  <si>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</si>
  <si>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</si>
  <si>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</si>
  <si>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</si>
  <si>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</si>
  <si>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</si>
  <si>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</si>
  <si>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</si>
  <si>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</si>
  <si>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</si>
  <si>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</si>
  <si>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</si>
  <si>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</si>
  <si>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</si>
  <si>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</si>
  <si>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</si>
  <si>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</si>
  <si>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</si>
  <si>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</si>
  <si>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</si>
  <si>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</si>
  <si>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</si>
  <si>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</si>
  <si>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</si>
  <si>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</si>
  <si>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</si>
  <si>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</si>
  <si>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</si>
  <si>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</si>
  <si>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</si>
  <si>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</si>
  <si>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</si>
  <si>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</si>
  <si>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</si>
  <si>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</si>
  <si>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</si>
  <si>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</si>
  <si>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</si>
  <si>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</si>
  <si>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</si>
  <si>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</si>
  <si>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</si>
  <si>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</si>
  <si>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</si>
  <si>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</si>
  <si>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</si>
  <si>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</si>
  <si>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</si>
  <si>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</si>
  <si>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</si>
  <si>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</si>
  <si>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</si>
  <si>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</si>
  <si>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</si>
  <si>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</si>
  <si>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</si>
  <si>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</si>
  <si>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</si>
  <si>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</si>
  <si>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</si>
  <si>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</si>
  <si>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</si>
  <si>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</si>
  <si>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</si>
  <si>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</si>
  <si>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</si>
  <si>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</si>
  <si>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</si>
  <si>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</si>
  <si>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</si>
  <si>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</si>
  <si>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</si>
  <si>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</si>
  <si>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</si>
  <si>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</si>
  <si>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</si>
  <si>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</si>
  <si>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</si>
  <si>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</si>
  <si>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</si>
  <si>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</si>
  <si>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</si>
  <si>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</si>
  <si>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</si>
  <si>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</si>
  <si>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</si>
  <si>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</si>
  <si>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</si>
  <si>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</si>
  <si>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</si>
  <si>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</si>
  <si>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</si>
  <si>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</si>
  <si>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</si>
  <si>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</si>
  <si>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</si>
  <si>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</si>
  <si>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</si>
  <si>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</si>
  <si>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</si>
  <si>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</si>
  <si>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</si>
  <si>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</si>
  <si>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</si>
  <si>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</si>
  <si>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</si>
  <si>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</si>
  <si>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</si>
  <si>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</si>
  <si>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</si>
  <si>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</si>
  <si>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</si>
  <si>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</si>
  <si>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</si>
  <si>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</si>
  <si>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</si>
  <si>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</si>
  <si>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</si>
  <si>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</si>
  <si>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</si>
  <si>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</si>
  <si>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</si>
  <si>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</si>
  <si>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</si>
  <si>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</si>
  <si>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</si>
  <si>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</si>
  <si>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</si>
  <si>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</si>
  <si>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</si>
  <si>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</si>
  <si>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</si>
  <si>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</si>
  <si>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</si>
  <si>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</si>
  <si>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</si>
  <si>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</si>
  <si>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</si>
  <si>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</si>
  <si>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</si>
  <si>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</si>
  <si>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</si>
  <si>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</si>
  <si>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</si>
  <si>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</si>
  <si>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</si>
  <si>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</si>
  <si>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</si>
  <si>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</si>
  <si>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</si>
  <si>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</si>
  <si>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</si>
  <si>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</si>
  <si>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</si>
  <si>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</si>
  <si>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</si>
  <si>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</si>
  <si>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</si>
  <si>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</si>
  <si>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</si>
  <si>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</si>
  <si>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</si>
  <si>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</si>
  <si>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</si>
  <si>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</si>
  <si>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</si>
  <si>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</si>
  <si>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</si>
  <si>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</si>
  <si>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</si>
  <si>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</si>
  <si>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</si>
  <si>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</si>
  <si>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</si>
  <si>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</si>
  <si>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</si>
  <si>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</si>
  <si>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</si>
  <si>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</si>
  <si>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</si>
  <si>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</si>
  <si>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</si>
  <si>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</si>
  <si>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</si>
  <si>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</si>
  <si>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</si>
  <si>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</si>
  <si>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</si>
  <si>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</si>
  <si>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</si>
  <si>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</si>
  <si>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</si>
  <si>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</si>
  <si>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</si>
  <si>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</si>
  <si>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</si>
  <si>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</si>
  <si>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</si>
  <si>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</si>
  <si>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</si>
  <si>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</si>
  <si>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</si>
  <si>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</si>
  <si>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</si>
  <si>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</si>
  <si>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</si>
  <si>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</si>
  <si>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</si>
  <si>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</si>
  <si>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</si>
  <si>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</si>
  <si>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</si>
  <si>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</si>
  <si>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</si>
  <si>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</si>
  <si>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</si>
  <si>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</si>
  <si>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</si>
  <si>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</si>
  <si>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</si>
  <si>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</si>
  <si>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</si>
  <si>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</si>
  <si>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</si>
  <si>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</si>
  <si>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</si>
  <si>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</si>
  <si>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</si>
  <si>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</si>
  <si>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</si>
  <si>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</si>
  <si>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</si>
  <si>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</si>
  <si>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</si>
  <si>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</si>
  <si>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</si>
  <si>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</si>
  <si>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</si>
  <si>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</si>
  <si>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</si>
  <si>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</si>
  <si>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</si>
  <si>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</si>
  <si>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</si>
  <si>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</si>
  <si>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</si>
  <si>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</si>
  <si>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</si>
  <si>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</si>
  <si>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</si>
  <si>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</si>
  <si>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</si>
  <si>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</si>
  <si>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</si>
  <si>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</si>
  <si>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</si>
  <si>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</si>
  <si>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</si>
  <si>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</si>
  <si>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</si>
  <si>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</si>
  <si>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</si>
  <si>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</si>
  <si>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</si>
  <si>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</si>
  <si>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</si>
  <si>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</si>
  <si>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</si>
  <si>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</si>
  <si>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</si>
  <si>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</si>
  <si>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</si>
  <si>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</si>
  <si>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</si>
  <si>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</si>
  <si>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</si>
  <si>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</si>
  <si>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</si>
  <si>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</si>
  <si>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</si>
  <si>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</si>
  <si>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</si>
  <si>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</si>
  <si>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</si>
  <si>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</si>
  <si>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</si>
  <si>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</si>
  <si>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</si>
  <si>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</si>
  <si>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</si>
  <si>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</si>
  <si>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</si>
  <si>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</si>
  <si>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</si>
  <si>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</si>
  <si>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</si>
  <si>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</si>
  <si>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</si>
  <si>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</si>
  <si>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</si>
  <si>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</si>
  <si>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</si>
  <si>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</si>
  <si>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</si>
  <si>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</si>
  <si>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</si>
  <si>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</si>
  <si>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</si>
  <si>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</si>
  <si>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</si>
  <si>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</si>
  <si>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</si>
  <si>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</si>
  <si>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</si>
  <si>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</si>
  <si>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</si>
  <si>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</si>
  <si>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</si>
  <si>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</si>
  <si>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</si>
  <si>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</si>
  <si>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</si>
  <si>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</si>
  <si>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</si>
  <si>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</si>
  <si>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</si>
  <si>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</si>
  <si>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</si>
  <si>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</si>
  <si>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</si>
  <si>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</si>
  <si>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</si>
  <si>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</si>
  <si>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</si>
  <si>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</si>
  <si>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</si>
  <si>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</si>
  <si>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</si>
  <si>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</si>
  <si>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</si>
  <si>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</si>
  <si>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</si>
  <si>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</si>
  <si>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</si>
  <si>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</si>
  <si>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</si>
  <si>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</si>
  <si>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</si>
  <si>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</si>
  <si>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</si>
  <si>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</si>
  <si>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</si>
  <si>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</si>
  <si>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</si>
  <si>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</si>
  <si>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</si>
  <si>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</si>
  <si>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</si>
  <si>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</si>
  <si>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</si>
  <si>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</si>
  <si>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</si>
  <si>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</si>
  <si>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</si>
  <si>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</si>
  <si>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</si>
  <si>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</si>
  <si>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</si>
  <si>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</si>
  <si>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</si>
  <si>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</si>
  <si>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</si>
  <si>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</si>
  <si>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</si>
  <si>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</si>
  <si>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</si>
  <si>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</si>
  <si>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</si>
  <si>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</si>
  <si>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</si>
  <si>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</si>
  <si>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</si>
  <si>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</si>
  <si>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</si>
  <si>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</si>
  <si>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</si>
  <si>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</si>
  <si>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</si>
  <si>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</si>
  <si>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</si>
  <si>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</si>
  <si>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</si>
  <si>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</si>
  <si>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</si>
  <si>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</si>
  <si>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</si>
  <si>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</si>
  <si>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</si>
  <si>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</si>
  <si>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</si>
  <si>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</si>
  <si>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</si>
  <si>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</si>
  <si>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</si>
  <si>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</si>
  <si>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</si>
  <si>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</si>
  <si>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</si>
  <si>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</si>
  <si>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</si>
  <si>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</si>
  <si>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</si>
  <si>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</si>
  <si>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</si>
  <si>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</si>
  <si>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</si>
  <si>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</si>
  <si>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</si>
  <si>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</si>
  <si>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</si>
  <si>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</si>
  <si>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</si>
  <si>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</si>
  <si>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</si>
  <si>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</si>
  <si>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</si>
  <si>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</si>
  <si>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</si>
  <si>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</si>
  <si>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</si>
  <si>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</si>
  <si>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</si>
  <si>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</si>
  <si>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</si>
  <si>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</si>
  <si>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</si>
  <si>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</si>
  <si>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</si>
  <si>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</si>
  <si>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</si>
  <si>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</si>
  <si>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</si>
  <si>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</si>
  <si>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</si>
  <si>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</si>
  <si>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</si>
  <si>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</si>
  <si>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</si>
  <si>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</si>
  <si>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</si>
  <si>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</si>
  <si>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</si>
  <si>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</si>
  <si>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</si>
  <si>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</si>
  <si>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</si>
  <si>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</si>
  <si>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</si>
  <si>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</si>
  <si>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</si>
  <si>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</si>
  <si>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</si>
  <si>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</si>
  <si>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</si>
  <si>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</si>
  <si>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</si>
  <si>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</si>
  <si>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</si>
  <si>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</si>
  <si>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</si>
  <si>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</si>
  <si>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</si>
  <si>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</si>
  <si>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</si>
  <si>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</si>
  <si>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</si>
  <si>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</si>
  <si>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</si>
  <si>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</si>
  <si>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</si>
  <si>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</si>
  <si>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</si>
  <si>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</si>
  <si>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</si>
  <si>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</si>
  <si>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</si>
  <si>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</si>
  <si>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</si>
  <si>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</si>
  <si>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</si>
  <si>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</si>
  <si>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</si>
  <si>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</si>
  <si>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</si>
  <si>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</si>
  <si>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</si>
  <si>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</si>
  <si>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</si>
  <si>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</si>
  <si>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</si>
  <si>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</si>
  <si>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</si>
  <si>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</si>
  <si>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</si>
  <si>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</si>
  <si>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</si>
  <si>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</si>
  <si>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</si>
  <si>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</si>
  <si>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</si>
  <si>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</si>
  <si>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</si>
  <si>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</si>
  <si>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</si>
  <si>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</si>
  <si>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</si>
  <si>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</si>
  <si>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</si>
  <si>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</si>
  <si>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</si>
  <si>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</si>
  <si>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</si>
  <si>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</si>
  <si>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</si>
  <si>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</si>
  <si>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</si>
  <si>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</si>
  <si>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</si>
  <si>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</si>
  <si>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</si>
  <si>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</si>
  <si>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</si>
  <si>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</si>
  <si>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</si>
  <si>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</si>
  <si>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</si>
  <si>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</si>
  <si>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</si>
  <si>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</si>
  <si>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</si>
  <si>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</si>
  <si>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</si>
  <si>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</si>
  <si>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</si>
  <si>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</si>
  <si>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</si>
  <si>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</si>
  <si>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</si>
  <si>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</si>
  <si>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</si>
  <si>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</si>
  <si>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</si>
  <si>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</si>
  <si>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</si>
  <si>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2011</t>
  </si>
  <si>
    <t>Jan</t>
  </si>
  <si>
    <t>Feb</t>
  </si>
  <si>
    <t>Mar</t>
  </si>
  <si>
    <t>Apr</t>
  </si>
  <si>
    <t>May</t>
  </si>
  <si>
    <t>Jun</t>
  </si>
  <si>
    <t>Jul</t>
  </si>
  <si>
    <t>Aug</t>
  </si>
  <si>
    <t>Sep</t>
  </si>
  <si>
    <t>Oct</t>
  </si>
  <si>
    <t>Nov</t>
  </si>
  <si>
    <t>Dec</t>
  </si>
  <si>
    <t>2012</t>
  </si>
  <si>
    <t>2013</t>
  </si>
  <si>
    <t>2014</t>
  </si>
  <si>
    <t>Sum of Sales</t>
  </si>
  <si>
    <t>Sum of Profit</t>
  </si>
  <si>
    <t>(All)</t>
  </si>
  <si>
    <t>Sum of Quantity</t>
  </si>
  <si>
    <t>Count of Order ID</t>
  </si>
  <si>
    <t>Sum of Profit Margin</t>
  </si>
  <si>
    <t>GBC Premium Transparent Covers</t>
  </si>
  <si>
    <t>Distinct Count of Product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</si>
</sst>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 0.00,&quot;K&quot;"/>
    <numFmt numFmtId="165" formatCode="[$$-1009]#,##0.00;\-[$$-1009]#,##0.00"/>
    <numFmt numFmtId="166" formatCode="[$$-1009]#,##0.00"/>
    <numFmt numFmtId="167" formatCode="[Green]\▲0.00%;[Red]\▼0.00%;"/>
  </numFmts>
  <fonts count="7">
    <font>
      <sz val="11"/>
      <color theme="1"/>
      <name val="Tw Cen MT"/>
      <scheme val="minor"/>
    </font>
    <font>
      <sz val="11"/>
      <color theme="1"/>
      <name val="Tw Cen MT"/>
      <family val="2"/>
      <scheme val="minor"/>
    </font>
    <font>
      <sz val="12"/>
      <color rgb="FF000000"/>
      <name val="Calibri"/>
      <family val="2"/>
    </font>
    <font>
      <sz val="11"/>
      <color theme="1"/>
      <name val="Tw Cen MT"/>
      <family val="2"/>
      <scheme val="minor"/>
    </font>
    <font>
      <sz val="11"/>
      <color theme="1"/>
      <name val="Calibri"/>
      <family val="2"/>
    </font>
    <font>
      <sz val="11"/>
      <color theme="1"/>
      <name val="Arial"/>
      <family val="2"/>
    </font>
    <font>
      <b/>
      <sz val="11"/>
      <color theme="1"/>
      <name val="Lato"/>
      <family val="2"/>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rgb="FF999999"/>
      </top>
      <bottom style="thin">
        <color rgb="FF999999"/>
      </bottom>
      <diagonal/>
    </border>
    <border>
      <left style="thin">
        <color rgb="FF999999"/>
      </left>
      <right style="thin">
        <color rgb="FF999999"/>
      </right>
      <top style="thin">
        <color indexed="65"/>
      </top>
      <bottom style="thin">
        <color rgb="FF999999"/>
      </bottom>
      <diagonal/>
    </border>
  </borders>
  <cellStyleXfs count="1">
    <xf numFmtId="0" fontId="0" fillId="0" borderId="0"/>
  </cellStyleXfs>
  <cellXfs count="46">
    <xf numFmtId="0" fontId="0" fillId="0" borderId="0" xfId="0"/>
    <xf numFmtId="0" fontId="2" fillId="0" borderId="0" xfId="0" applyFont="1"/>
    <xf numFmtId="0" fontId="3" fillId="0" borderId="0" xfId="0" applyFont="1"/>
    <xf numFmtId="14" fontId="4" fillId="0" borderId="0" xfId="0" applyNumberFormat="1" applyFont="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2" xfId="0" applyBorder="1" applyAlignment="1">
      <alignment horizontal="left"/>
    </xf>
    <xf numFmtId="0" fontId="0" fillId="0" borderId="7" xfId="0" applyBorder="1" applyAlignment="1">
      <alignment horizontal="left"/>
    </xf>
    <xf numFmtId="0" fontId="0" fillId="0" borderId="6" xfId="0" applyBorder="1"/>
    <xf numFmtId="0" fontId="0" fillId="0" borderId="8" xfId="0" applyBorder="1"/>
    <xf numFmtId="0" fontId="0" fillId="0" borderId="0" xfId="0" pivotButton="1"/>
    <xf numFmtId="0" fontId="0" fillId="0" borderId="0" xfId="0" applyAlignment="1">
      <alignment horizontal="left"/>
    </xf>
    <xf numFmtId="164" fontId="0" fillId="0" borderId="0" xfId="0" applyNumberFormat="1"/>
    <xf numFmtId="0" fontId="1" fillId="0" borderId="0" xfId="0" applyFont="1"/>
    <xf numFmtId="10" fontId="0" fillId="0" borderId="4" xfId="0" applyNumberFormat="1" applyBorder="1"/>
    <xf numFmtId="10" fontId="0" fillId="0" borderId="5" xfId="0" applyNumberFormat="1" applyBorder="1"/>
    <xf numFmtId="10" fontId="0" fillId="0" borderId="6" xfId="0" applyNumberFormat="1" applyBorder="1"/>
    <xf numFmtId="0" fontId="0" fillId="0" borderId="6" xfId="0" pivotButton="1" applyBorder="1"/>
    <xf numFmtId="10" fontId="0" fillId="0" borderId="0" xfId="0" applyNumberFormat="1"/>
    <xf numFmtId="165" fontId="0" fillId="0" borderId="0" xfId="0" applyNumberFormat="1"/>
    <xf numFmtId="166" fontId="0" fillId="0" borderId="0" xfId="0" applyNumberFormat="1"/>
    <xf numFmtId="0" fontId="0" fillId="0" borderId="11" xfId="0" applyBorder="1"/>
    <xf numFmtId="0" fontId="5" fillId="0" borderId="0" xfId="0" applyFont="1"/>
    <xf numFmtId="167" fontId="6" fillId="0" borderId="0" xfId="0" applyNumberFormat="1" applyFont="1"/>
    <xf numFmtId="2" fontId="0" fillId="0" borderId="4" xfId="0" applyNumberFormat="1" applyBorder="1"/>
    <xf numFmtId="2" fontId="0" fillId="0" borderId="5" xfId="0" applyNumberFormat="1" applyBorder="1"/>
    <xf numFmtId="0" fontId="0" fillId="0" borderId="3" xfId="0" applyBorder="1" applyAlignment="1">
      <alignment horizontal="left"/>
    </xf>
    <xf numFmtId="2" fontId="0" fillId="0" borderId="14" xfId="0" applyNumberFormat="1" applyBorder="1"/>
    <xf numFmtId="0" fontId="0" fillId="0" borderId="5" xfId="0" applyBorder="1"/>
    <xf numFmtId="0" fontId="0" fillId="0" borderId="0" xfId="0" applyAlignment="1">
      <alignment vertical="top"/>
    </xf>
    <xf numFmtId="0" fontId="0" fillId="0" borderId="4" xfId="0" applyNumberFormat="1" applyBorder="1"/>
    <xf numFmtId="0" fontId="0" fillId="0" borderId="5" xfId="0" applyNumberFormat="1" applyBorder="1"/>
    <xf numFmtId="0" fontId="0" fillId="0" borderId="6" xfId="0" applyNumberFormat="1" applyBorder="1"/>
    <xf numFmtId="0" fontId="0" fillId="0" borderId="0" xfId="0" applyNumberFormat="1"/>
    <xf numFmtId="0" fontId="0" fillId="0" borderId="1" xfId="0" applyNumberFormat="1" applyBorder="1"/>
    <xf numFmtId="0" fontId="0" fillId="0" borderId="11" xfId="0" applyNumberFormat="1" applyBorder="1"/>
    <xf numFmtId="0" fontId="0" fillId="0" borderId="8" xfId="0" applyNumberFormat="1" applyBorder="1"/>
    <xf numFmtId="0" fontId="0" fillId="0" borderId="2" xfId="0" applyNumberFormat="1" applyBorder="1"/>
    <xf numFmtId="0" fontId="0" fillId="0" borderId="12" xfId="0" applyNumberFormat="1" applyBorder="1"/>
    <xf numFmtId="0" fontId="0" fillId="0" borderId="9" xfId="0" applyNumberFormat="1" applyBorder="1"/>
    <xf numFmtId="0" fontId="0" fillId="0" borderId="7" xfId="0" applyNumberFormat="1" applyBorder="1"/>
    <xf numFmtId="0" fontId="0" fillId="0" borderId="13" xfId="0" applyNumberFormat="1" applyBorder="1"/>
    <xf numFmtId="0" fontId="0" fillId="0" borderId="10" xfId="0" applyNumberFormat="1" applyBorder="1"/>
    <xf numFmtId="0" fontId="3" fillId="0" borderId="0" xfId="0" applyFont="1" applyAlignment="1">
      <alignment horizontal="center"/>
    </xf>
  </cellXfs>
  <cellStyles count="1">
    <cellStyle name="Normal" xfId="0" builtinId="0"/>
  </cellStyles>
  <dxfs count="16">
    <dxf>
      <alignment horizontal="center" vertical="bottom" textRotation="0" wrapText="0" indent="0" justifyLastLine="0" shrinkToFit="0" readingOrder="0"/>
    </dxf>
    <dxf>
      <numFmt numFmtId="2" formatCode="0.00"/>
    </dxf>
    <dxf>
      <numFmt numFmtId="164" formatCode="\$\ 0.00,&quot;K&quot;"/>
    </dxf>
    <dxf>
      <font>
        <b/>
        <color theme="1"/>
      </font>
      <border>
        <bottom style="thin">
          <color theme="9"/>
        </bottom>
        <vertical/>
        <horizontal/>
      </border>
    </dxf>
    <dxf>
      <font>
        <color theme="1"/>
      </font>
      <fill>
        <patternFill>
          <fgColor rgb="FF99FF99"/>
        </patternFill>
      </fill>
      <border>
        <left style="thin">
          <color theme="9"/>
        </left>
        <right style="thin">
          <color theme="9"/>
        </right>
        <top style="thin">
          <color theme="9"/>
        </top>
        <bottom style="thin">
          <color theme="9"/>
        </bottom>
        <vertical/>
        <horizontal/>
      </border>
    </dxf>
    <dxf>
      <font>
        <color theme="1"/>
      </font>
      <border>
        <bottom style="thin">
          <color theme="7"/>
        </bottom>
        <vertical/>
        <horizontal/>
      </border>
    </dxf>
    <dxf>
      <font>
        <color theme="1"/>
      </font>
      <border>
        <left style="thin">
          <color theme="7"/>
        </left>
        <right style="thin">
          <color theme="7"/>
        </right>
        <top style="thin">
          <color theme="7"/>
        </top>
        <bottom style="thin">
          <color theme="7"/>
        </bottom>
        <vertical/>
        <horizontal/>
      </border>
    </dxf>
    <dxf>
      <font>
        <b/>
        <color theme="1"/>
      </font>
      <border>
        <bottom style="thin">
          <color theme="5"/>
        </bottom>
        <vertical/>
        <horizontal/>
      </border>
    </dxf>
    <dxf>
      <font>
        <color theme="1"/>
      </font>
      <border diagonalUp="0" diagonalDown="0">
        <left/>
        <right/>
        <top/>
        <bottom/>
        <vertical/>
        <horizontal/>
      </border>
    </dxf>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
      <fill>
        <patternFill patternType="none">
          <bgColor auto="1"/>
        </patternFill>
      </fill>
    </dxf>
    <dxf>
      <fill>
        <patternFill>
          <bgColor theme="9" tint="0.79998168889431442"/>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9">
    <tableStyle name="Data-style" pivot="0" count="3" xr9:uid="{00000000-0011-0000-FFFF-FFFF00000000}">
      <tableStyleElement type="headerRow" dxfId="15"/>
      <tableStyleElement type="firstRowStripe" dxfId="14"/>
      <tableStyleElement type="secondRowStripe" dxfId="13"/>
    </tableStyle>
    <tableStyle name="Slicer Style 1" pivot="0" table="0" count="1" xr9:uid="{0196FA57-F9B1-4BB2-885E-E89606F89287}">
      <tableStyleElement type="wholeTable" dxfId="12"/>
    </tableStyle>
    <tableStyle name="Slicer Style 2" pivot="0" table="0" count="1" xr9:uid="{357902A4-DE1D-42DA-99CB-1CE7EC1A86B0}"/>
    <tableStyle name="Slicer Style 3" pivot="0" table="0" count="1" xr9:uid="{3FFD0EC6-8899-4274-A65F-B8E5CE69BDA1}">
      <tableStyleElement type="wholeTable" dxfId="11"/>
    </tableStyle>
    <tableStyle name="Slicer Style 4" pivot="0" table="0" count="0" xr9:uid="{4A036D1E-B66B-4622-9E9F-59C39F3A79BC}"/>
    <tableStyle name="SlicerStyleLight1 2" pivot="0" table="0" count="10" xr9:uid="{E5D0D3BA-E40F-4B43-82A2-457819FB26FC}">
      <tableStyleElement type="wholeTable" dxfId="10"/>
      <tableStyleElement type="headerRow" dxfId="9"/>
    </tableStyle>
    <tableStyle name="SlicerStyleLight2 2" pivot="0" table="0" count="10" xr9:uid="{2653EB6D-3B62-4DD6-A4BA-E386F70841A3}">
      <tableStyleElement type="wholeTable" dxfId="8"/>
      <tableStyleElement type="headerRow" dxfId="7"/>
    </tableStyle>
    <tableStyle name="SlicerStyleLight4 2" pivot="0" table="0" count="10" xr9:uid="{59C3464B-AAAD-4185-858E-BAF6008FF304}">
      <tableStyleElement type="wholeTable" dxfId="6"/>
      <tableStyleElement type="headerRow" dxfId="5"/>
    </tableStyle>
    <tableStyle name="SlicerStyleLight6 2" pivot="0" table="0" count="10" xr9:uid="{6D04C746-79C6-44EF-97B6-CAAC60039375}">
      <tableStyleElement type="wholeTable" dxfId="4"/>
      <tableStyleElement type="headerRow" dxfId="3"/>
    </tableStyle>
  </tableStyles>
  <colors>
    <mruColors>
      <color rgb="FF99FF99"/>
      <color rgb="FFCCFFCC"/>
    </mruColors>
  </colors>
  <extLst>
    <ext xmlns:x14="http://schemas.microsoft.com/office/spreadsheetml/2009/9/main" uri="{46F421CA-312F-682f-3DD2-61675219B42D}">
      <x14:dxfs count="33">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9" tint="0.79998168889431442"/>
              <bgColor theme="9"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rgb="FF99FF99"/>
              <bgColor rgb="FFCCFFCC"/>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CCFFCC"/>
              <bgColor rgb="FF99FF99"/>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63377788628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ill>
            <patternFill>
              <bgColor theme="4" tint="-0.24994659260841701"/>
            </patternFill>
          </fill>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hoveredSelectedItemWithData" dxfId="32"/>
          </x14:slicerStyleElements>
        </x14:slicerStyle>
        <x14:slicerStyle name="Slicer Style 3"/>
        <x14:slicerStyle name="Slicer Style 4"/>
        <x14:slicerStyle name="SlicerStyleLight1 2">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SlicerStyleLight2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Light4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6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microsoft.com/office/2007/relationships/slicerCache" Target="slicerCaches/slicerCache4.xml"/><Relationship Id="rId25" Type="http://schemas.openxmlformats.org/officeDocument/2006/relationships/calcChain" Target="calcChain.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powerPivotData" Target="model/item.data"/><Relationship Id="rId5" Type="http://schemas.openxmlformats.org/officeDocument/2006/relationships/worksheet" Target="worksheets/sheet5.xml"/><Relationship Id="rId15" Type="http://schemas.microsoft.com/office/2007/relationships/slicerCache" Target="slicerCaches/slicerCache2.xml"/><Relationship Id="rId23" Type="http://schemas.openxmlformats.org/officeDocument/2006/relationships/sharedStrings" Target="sharedStrings.xml"/><Relationship Id="rId10" Type="http://schemas.openxmlformats.org/officeDocument/2006/relationships/worksheet" Target="worksheets/sheet10.xml"/><Relationship Id="rId19" Type="http://customschemas.google.com/relationships/workbookmetadata" Target="metadata"/><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7.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8.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9.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database.xlsx]KPI!PivotTable8</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solidFill>
            <a:round/>
          </a:ln>
          <a:effectLst/>
        </c:spPr>
        <c:marker>
          <c:symbol val="none"/>
        </c:marker>
      </c:pivotFmt>
    </c:pivotFmts>
    <c:plotArea>
      <c:layout/>
      <c:lineChart>
        <c:grouping val="standard"/>
        <c:varyColors val="0"/>
        <c:ser>
          <c:idx val="0"/>
          <c:order val="0"/>
          <c:tx>
            <c:strRef>
              <c:f>KPI!$B$3</c:f>
              <c:strCache>
                <c:ptCount val="1"/>
                <c:pt idx="0">
                  <c:v>Total</c:v>
                </c:pt>
              </c:strCache>
            </c:strRef>
          </c:tx>
          <c:spPr>
            <a:ln w="28575" cap="rnd">
              <a:solidFill>
                <a:schemeClr val="tx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15507.051000000001</c:v>
                </c:pt>
                <c:pt idx="1">
                  <c:v>14652.527999999995</c:v>
                </c:pt>
                <c:pt idx="2">
                  <c:v>35040.553999999982</c:v>
                </c:pt>
                <c:pt idx="3">
                  <c:v>39634.411999999982</c:v>
                </c:pt>
                <c:pt idx="4">
                  <c:v>44031.602999999996</c:v>
                </c:pt>
                <c:pt idx="5">
                  <c:v>42886.777000000009</c:v>
                </c:pt>
                <c:pt idx="6">
                  <c:v>37474.787999999993</c:v>
                </c:pt>
                <c:pt idx="7">
                  <c:v>45282.53499999996</c:v>
                </c:pt>
                <c:pt idx="8">
                  <c:v>106702.90200000013</c:v>
                </c:pt>
                <c:pt idx="9">
                  <c:v>62834.448000000019</c:v>
                </c:pt>
                <c:pt idx="10">
                  <c:v>133674.42100000006</c:v>
                </c:pt>
                <c:pt idx="11">
                  <c:v>101059.22100000003</c:v>
                </c:pt>
              </c:numCache>
            </c:numRef>
          </c:val>
          <c:smooth val="0"/>
          <c:extLst>
            <c:ext xmlns:c16="http://schemas.microsoft.com/office/drawing/2014/chart" uri="{C3380CC4-5D6E-409C-BE32-E72D297353CC}">
              <c16:uniqueId val="{00000000-AAF2-4C2E-985D-54227A20A436}"/>
            </c:ext>
          </c:extLst>
        </c:ser>
        <c:dLbls>
          <c:showLegendKey val="0"/>
          <c:showVal val="0"/>
          <c:showCatName val="0"/>
          <c:showSerName val="0"/>
          <c:showPercent val="0"/>
          <c:showBubbleSize val="0"/>
        </c:dLbls>
        <c:smooth val="0"/>
        <c:axId val="32452655"/>
        <c:axId val="33787311"/>
      </c:lineChart>
      <c:catAx>
        <c:axId val="32452655"/>
        <c:scaling>
          <c:orientation val="minMax"/>
        </c:scaling>
        <c:delete val="1"/>
        <c:axPos val="b"/>
        <c:numFmt formatCode="General" sourceLinked="1"/>
        <c:majorTickMark val="none"/>
        <c:minorTickMark val="none"/>
        <c:tickLblPos val="nextTo"/>
        <c:crossAx val="33787311"/>
        <c:crosses val="autoZero"/>
        <c:auto val="1"/>
        <c:lblAlgn val="ctr"/>
        <c:lblOffset val="100"/>
        <c:noMultiLvlLbl val="0"/>
      </c:catAx>
      <c:valAx>
        <c:axId val="33787311"/>
        <c:scaling>
          <c:orientation val="minMax"/>
        </c:scaling>
        <c:delete val="1"/>
        <c:axPos val="l"/>
        <c:numFmt formatCode="General" sourceLinked="1"/>
        <c:majorTickMark val="none"/>
        <c:minorTickMark val="none"/>
        <c:tickLblPos val="nextTo"/>
        <c:crossAx val="32452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database.xlsx]KPI!PivotTable9</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solidFill>
            <a:round/>
          </a:ln>
          <a:effectLst/>
        </c:spPr>
        <c:marker>
          <c:symbol val="none"/>
        </c:marker>
      </c:pivotFmt>
    </c:pivotFmts>
    <c:plotArea>
      <c:layout/>
      <c:lineChart>
        <c:grouping val="standard"/>
        <c:varyColors val="0"/>
        <c:ser>
          <c:idx val="0"/>
          <c:order val="0"/>
          <c:tx>
            <c:strRef>
              <c:f>KPI!$E$3</c:f>
              <c:strCache>
                <c:ptCount val="1"/>
                <c:pt idx="0">
                  <c:v>Total</c:v>
                </c:pt>
              </c:strCache>
            </c:strRef>
          </c:tx>
          <c:spPr>
            <a:ln w="28575" cap="rnd">
              <a:solidFill>
                <a:schemeClr val="tx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-553.06350000000043</c:v>
                </c:pt>
                <c:pt idx="1">
                  <c:v>2920.9229</c:v>
                </c:pt>
                <c:pt idx="2">
                  <c:v>4076.3528999999999</c:v>
                </c:pt>
                <c:pt idx="3">
                  <c:v>5979.7849999999971</c:v>
                </c:pt>
                <c:pt idx="4">
                  <c:v>6543.6960999999974</c:v>
                </c:pt>
                <c:pt idx="5">
                  <c:v>7337.4717000000001</c:v>
                </c:pt>
                <c:pt idx="6">
                  <c:v>3725.4856999999984</c:v>
                </c:pt>
                <c:pt idx="7">
                  <c:v>4670.9460999999992</c:v>
                </c:pt>
                <c:pt idx="8">
                  <c:v>12285.872300000001</c:v>
                </c:pt>
                <c:pt idx="9">
                  <c:v>12917.429599999994</c:v>
                </c:pt>
                <c:pt idx="10">
                  <c:v>17418.707999999991</c:v>
                </c:pt>
                <c:pt idx="11">
                  <c:v>14199.173200000003</c:v>
                </c:pt>
              </c:numCache>
            </c:numRef>
          </c:val>
          <c:smooth val="0"/>
          <c:extLst>
            <c:ext xmlns:c16="http://schemas.microsoft.com/office/drawing/2014/chart" uri="{C3380CC4-5D6E-409C-BE32-E72D297353CC}">
              <c16:uniqueId val="{00000000-D99F-475C-82C6-1E4182244566}"/>
            </c:ext>
          </c:extLst>
        </c:ser>
        <c:dLbls>
          <c:showLegendKey val="0"/>
          <c:showVal val="0"/>
          <c:showCatName val="0"/>
          <c:showSerName val="0"/>
          <c:showPercent val="0"/>
          <c:showBubbleSize val="0"/>
        </c:dLbls>
        <c:smooth val="0"/>
        <c:axId val="2055111967"/>
        <c:axId val="2052904207"/>
      </c:lineChart>
      <c:catAx>
        <c:axId val="2055111967"/>
        <c:scaling>
          <c:orientation val="minMax"/>
        </c:scaling>
        <c:delete val="1"/>
        <c:axPos val="b"/>
        <c:numFmt formatCode="General" sourceLinked="1"/>
        <c:majorTickMark val="none"/>
        <c:minorTickMark val="none"/>
        <c:tickLblPos val="nextTo"/>
        <c:crossAx val="2052904207"/>
        <c:crosses val="autoZero"/>
        <c:auto val="1"/>
        <c:lblAlgn val="ctr"/>
        <c:lblOffset val="100"/>
        <c:noMultiLvlLbl val="0"/>
      </c:catAx>
      <c:valAx>
        <c:axId val="2052904207"/>
        <c:scaling>
          <c:orientation val="minMax"/>
        </c:scaling>
        <c:delete val="1"/>
        <c:axPos val="l"/>
        <c:numFmt formatCode="General" sourceLinked="1"/>
        <c:majorTickMark val="none"/>
        <c:minorTickMark val="none"/>
        <c:tickLblPos val="nextTo"/>
        <c:crossAx val="2055111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database.xlsx]KPI!PivotTable10</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solidFill>
            <a:round/>
          </a:ln>
          <a:effectLst/>
        </c:spPr>
        <c:marker>
          <c:symbol val="none"/>
        </c:marker>
      </c:pivotFmt>
    </c:pivotFmts>
    <c:plotArea>
      <c:layout/>
      <c:lineChart>
        <c:grouping val="standard"/>
        <c:varyColors val="0"/>
        <c:ser>
          <c:idx val="0"/>
          <c:order val="0"/>
          <c:tx>
            <c:strRef>
              <c:f>KPI!$H$3</c:f>
              <c:strCache>
                <c:ptCount val="1"/>
                <c:pt idx="0">
                  <c:v>Total</c:v>
                </c:pt>
              </c:strCache>
            </c:strRef>
          </c:tx>
          <c:spPr>
            <a:ln w="28575" cap="rnd">
              <a:solidFill>
                <a:schemeClr val="tx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311</c:v>
                </c:pt>
                <c:pt idx="1">
                  <c:v>284</c:v>
                </c:pt>
                <c:pt idx="2">
                  <c:v>668</c:v>
                </c:pt>
                <c:pt idx="3">
                  <c:v>722</c:v>
                </c:pt>
                <c:pt idx="4">
                  <c:v>737</c:v>
                </c:pt>
                <c:pt idx="5">
                  <c:v>778</c:v>
                </c:pt>
                <c:pt idx="6">
                  <c:v>797</c:v>
                </c:pt>
                <c:pt idx="7">
                  <c:v>774</c:v>
                </c:pt>
                <c:pt idx="8">
                  <c:v>1568</c:v>
                </c:pt>
                <c:pt idx="9">
                  <c:v>781</c:v>
                </c:pt>
                <c:pt idx="10">
                  <c:v>1702</c:v>
                </c:pt>
                <c:pt idx="11">
                  <c:v>1496</c:v>
                </c:pt>
              </c:numCache>
            </c:numRef>
          </c:val>
          <c:smooth val="0"/>
          <c:extLst>
            <c:ext xmlns:c16="http://schemas.microsoft.com/office/drawing/2014/chart" uri="{C3380CC4-5D6E-409C-BE32-E72D297353CC}">
              <c16:uniqueId val="{00000000-EAD2-4F24-9BAF-AF242DB3847C}"/>
            </c:ext>
          </c:extLst>
        </c:ser>
        <c:dLbls>
          <c:showLegendKey val="0"/>
          <c:showVal val="0"/>
          <c:showCatName val="0"/>
          <c:showSerName val="0"/>
          <c:showPercent val="0"/>
          <c:showBubbleSize val="0"/>
        </c:dLbls>
        <c:smooth val="0"/>
        <c:axId val="34598303"/>
        <c:axId val="33790191"/>
      </c:lineChart>
      <c:catAx>
        <c:axId val="34598303"/>
        <c:scaling>
          <c:orientation val="minMax"/>
        </c:scaling>
        <c:delete val="1"/>
        <c:axPos val="b"/>
        <c:numFmt formatCode="General" sourceLinked="1"/>
        <c:majorTickMark val="none"/>
        <c:minorTickMark val="none"/>
        <c:tickLblPos val="nextTo"/>
        <c:crossAx val="33790191"/>
        <c:crosses val="autoZero"/>
        <c:auto val="1"/>
        <c:lblAlgn val="ctr"/>
        <c:lblOffset val="100"/>
        <c:noMultiLvlLbl val="0"/>
      </c:catAx>
      <c:valAx>
        <c:axId val="33790191"/>
        <c:scaling>
          <c:orientation val="minMax"/>
        </c:scaling>
        <c:delete val="1"/>
        <c:axPos val="l"/>
        <c:numFmt formatCode="General" sourceLinked="1"/>
        <c:majorTickMark val="none"/>
        <c:minorTickMark val="none"/>
        <c:tickLblPos val="nextTo"/>
        <c:crossAx val="34598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database.xlsx]KPI!PivotTable11</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solidFill>
            <a:round/>
          </a:ln>
          <a:effectLst/>
        </c:spPr>
        <c:marker>
          <c:symbol val="none"/>
        </c:marker>
      </c:pivotFmt>
    </c:pivotFmts>
    <c:plotArea>
      <c:layout/>
      <c:lineChart>
        <c:grouping val="standard"/>
        <c:varyColors val="0"/>
        <c:ser>
          <c:idx val="0"/>
          <c:order val="0"/>
          <c:tx>
            <c:strRef>
              <c:f>KPI!$K$3</c:f>
              <c:strCache>
                <c:ptCount val="1"/>
                <c:pt idx="0">
                  <c:v>Total</c:v>
                </c:pt>
              </c:strCache>
            </c:strRef>
          </c:tx>
          <c:spPr>
            <a:ln w="28575" cap="rnd">
              <a:solidFill>
                <a:schemeClr val="tx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91</c:v>
                </c:pt>
                <c:pt idx="1">
                  <c:v>79</c:v>
                </c:pt>
                <c:pt idx="2">
                  <c:v>186</c:v>
                </c:pt>
                <c:pt idx="3">
                  <c:v>202</c:v>
                </c:pt>
                <c:pt idx="4">
                  <c:v>208</c:v>
                </c:pt>
                <c:pt idx="5">
                  <c:v>208</c:v>
                </c:pt>
                <c:pt idx="6">
                  <c:v>215</c:v>
                </c:pt>
                <c:pt idx="7">
                  <c:v>189</c:v>
                </c:pt>
                <c:pt idx="8">
                  <c:v>446</c:v>
                </c:pt>
                <c:pt idx="9">
                  <c:v>207</c:v>
                </c:pt>
                <c:pt idx="10">
                  <c:v>425</c:v>
                </c:pt>
                <c:pt idx="11">
                  <c:v>392</c:v>
                </c:pt>
              </c:numCache>
            </c:numRef>
          </c:val>
          <c:smooth val="0"/>
          <c:extLst>
            <c:ext xmlns:c16="http://schemas.microsoft.com/office/drawing/2014/chart" uri="{C3380CC4-5D6E-409C-BE32-E72D297353CC}">
              <c16:uniqueId val="{00000000-8098-47A2-A892-CE4C4E2F2C30}"/>
            </c:ext>
          </c:extLst>
        </c:ser>
        <c:dLbls>
          <c:showLegendKey val="0"/>
          <c:showVal val="0"/>
          <c:showCatName val="0"/>
          <c:showSerName val="0"/>
          <c:showPercent val="0"/>
          <c:showBubbleSize val="0"/>
        </c:dLbls>
        <c:smooth val="0"/>
        <c:axId val="34157967"/>
        <c:axId val="38168495"/>
      </c:lineChart>
      <c:catAx>
        <c:axId val="34157967"/>
        <c:scaling>
          <c:orientation val="minMax"/>
        </c:scaling>
        <c:delete val="1"/>
        <c:axPos val="b"/>
        <c:numFmt formatCode="General" sourceLinked="1"/>
        <c:majorTickMark val="none"/>
        <c:minorTickMark val="none"/>
        <c:tickLblPos val="nextTo"/>
        <c:crossAx val="38168495"/>
        <c:crosses val="autoZero"/>
        <c:auto val="1"/>
        <c:lblAlgn val="ctr"/>
        <c:lblOffset val="100"/>
        <c:noMultiLvlLbl val="0"/>
      </c:catAx>
      <c:valAx>
        <c:axId val="38168495"/>
        <c:scaling>
          <c:orientation val="minMax"/>
        </c:scaling>
        <c:delete val="1"/>
        <c:axPos val="l"/>
        <c:numFmt formatCode="General" sourceLinked="1"/>
        <c:majorTickMark val="none"/>
        <c:minorTickMark val="none"/>
        <c:tickLblPos val="nextTo"/>
        <c:crossAx val="34157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database.xlsx]KPI!PivotTable12</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solidFill>
            <a:round/>
          </a:ln>
          <a:effectLst/>
        </c:spPr>
        <c:marker>
          <c:symbol val="none"/>
        </c:marker>
      </c:pivotFmt>
    </c:pivotFmts>
    <c:plotArea>
      <c:layout/>
      <c:lineChart>
        <c:grouping val="standard"/>
        <c:varyColors val="0"/>
        <c:ser>
          <c:idx val="0"/>
          <c:order val="0"/>
          <c:tx>
            <c:strRef>
              <c:f>KPI!$N$3</c:f>
              <c:strCache>
                <c:ptCount val="1"/>
                <c:pt idx="0">
                  <c:v>Total</c:v>
                </c:pt>
              </c:strCache>
            </c:strRef>
          </c:tx>
          <c:spPr>
            <a:ln w="28575" cap="rnd">
              <a:solidFill>
                <a:schemeClr val="tx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-3.5665291872710059E-2</c:v>
                </c:pt>
                <c:pt idx="1">
                  <c:v>0.19934600363841659</c:v>
                </c:pt>
                <c:pt idx="2">
                  <c:v>0.11633243298607671</c:v>
                </c:pt>
                <c:pt idx="3">
                  <c:v>0.1508735641139321</c:v>
                </c:pt>
                <c:pt idx="4">
                  <c:v>0.14861362417352822</c:v>
                </c:pt>
                <c:pt idx="5">
                  <c:v>0.17108937097324889</c:v>
                </c:pt>
                <c:pt idx="6">
                  <c:v>9.9413122764030026E-2</c:v>
                </c:pt>
                <c:pt idx="7">
                  <c:v>0.10315116192147819</c:v>
                </c:pt>
                <c:pt idx="8">
                  <c:v>0.11514093871598717</c:v>
                </c:pt>
                <c:pt idx="9">
                  <c:v>0.20557878697366755</c:v>
                </c:pt>
                <c:pt idx="10">
                  <c:v>0.13030696426207064</c:v>
                </c:pt>
                <c:pt idx="11">
                  <c:v>0.14050348953313224</c:v>
                </c:pt>
              </c:numCache>
            </c:numRef>
          </c:val>
          <c:smooth val="0"/>
          <c:extLst>
            <c:ext xmlns:c16="http://schemas.microsoft.com/office/drawing/2014/chart" uri="{C3380CC4-5D6E-409C-BE32-E72D297353CC}">
              <c16:uniqueId val="{00000000-1B6F-4AA1-AE47-757765D9FDF3}"/>
            </c:ext>
          </c:extLst>
        </c:ser>
        <c:dLbls>
          <c:showLegendKey val="0"/>
          <c:showVal val="0"/>
          <c:showCatName val="0"/>
          <c:showSerName val="0"/>
          <c:showPercent val="0"/>
          <c:showBubbleSize val="0"/>
        </c:dLbls>
        <c:smooth val="0"/>
        <c:axId val="31467775"/>
        <c:axId val="1986791551"/>
      </c:lineChart>
      <c:catAx>
        <c:axId val="31467775"/>
        <c:scaling>
          <c:orientation val="minMax"/>
        </c:scaling>
        <c:delete val="1"/>
        <c:axPos val="b"/>
        <c:numFmt formatCode="General" sourceLinked="1"/>
        <c:majorTickMark val="none"/>
        <c:minorTickMark val="none"/>
        <c:tickLblPos val="nextTo"/>
        <c:crossAx val="1986791551"/>
        <c:crosses val="autoZero"/>
        <c:auto val="1"/>
        <c:lblAlgn val="ctr"/>
        <c:lblOffset val="100"/>
        <c:noMultiLvlLbl val="0"/>
      </c:catAx>
      <c:valAx>
        <c:axId val="1986791551"/>
        <c:scaling>
          <c:orientation val="minMax"/>
        </c:scaling>
        <c:delete val="1"/>
        <c:axPos val="l"/>
        <c:numFmt formatCode="General" sourceLinked="1"/>
        <c:majorTickMark val="none"/>
        <c:minorTickMark val="none"/>
        <c:tickLblPos val="nextTo"/>
        <c:crossAx val="314677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database.xlsx]Combo Chart!PivotTable1</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lumMod val="60000"/>
              <a:lumOff val="40000"/>
            </a:schemeClr>
          </a:solidFill>
          <a:ln>
            <a:noFill/>
          </a:ln>
          <a:effectLst/>
        </c:spPr>
        <c:marker>
          <c:symbol val="none"/>
        </c:marker>
      </c:pivotFmt>
      <c:pivotFmt>
        <c:idx val="5"/>
        <c:spPr>
          <a:solidFill>
            <a:schemeClr val="accent6">
              <a:lumMod val="75000"/>
            </a:schemeClr>
          </a:solidFill>
          <a:ln>
            <a:noFill/>
          </a:ln>
          <a:effectLst/>
        </c:spPr>
        <c:marker>
          <c:symbol val="none"/>
        </c:marker>
      </c:pivotFmt>
    </c:pivotFmts>
    <c:plotArea>
      <c:layout/>
      <c:areaChart>
        <c:grouping val="standard"/>
        <c:varyColors val="0"/>
        <c:ser>
          <c:idx val="1"/>
          <c:order val="1"/>
          <c:tx>
            <c:strRef>
              <c:f>'Combo Chart'!$C$3</c:f>
              <c:strCache>
                <c:ptCount val="1"/>
                <c:pt idx="0">
                  <c:v>Sum of Profit</c:v>
                </c:pt>
              </c:strCache>
            </c:strRef>
          </c:tx>
          <c:spPr>
            <a:solidFill>
              <a:schemeClr val="accent6">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-553.06350000000043</c:v>
                </c:pt>
                <c:pt idx="1">
                  <c:v>2920.9229</c:v>
                </c:pt>
                <c:pt idx="2">
                  <c:v>4076.3528999999999</c:v>
                </c:pt>
                <c:pt idx="3">
                  <c:v>5979.7849999999971</c:v>
                </c:pt>
                <c:pt idx="4">
                  <c:v>6543.6960999999974</c:v>
                </c:pt>
                <c:pt idx="5">
                  <c:v>7337.4717000000001</c:v>
                </c:pt>
                <c:pt idx="6">
                  <c:v>3725.4856999999984</c:v>
                </c:pt>
                <c:pt idx="7">
                  <c:v>4670.9460999999992</c:v>
                </c:pt>
                <c:pt idx="8">
                  <c:v>12285.872300000001</c:v>
                </c:pt>
                <c:pt idx="9">
                  <c:v>12917.429599999994</c:v>
                </c:pt>
                <c:pt idx="10">
                  <c:v>17418.707999999991</c:v>
                </c:pt>
                <c:pt idx="11">
                  <c:v>14199.173200000003</c:v>
                </c:pt>
              </c:numCache>
            </c:numRef>
          </c:val>
          <c:extLst>
            <c:ext xmlns:c16="http://schemas.microsoft.com/office/drawing/2014/chart" uri="{C3380CC4-5D6E-409C-BE32-E72D297353CC}">
              <c16:uniqueId val="{00000001-34A7-43E3-918F-F796246C3994}"/>
            </c:ext>
          </c:extLst>
        </c:ser>
        <c:dLbls>
          <c:showLegendKey val="0"/>
          <c:showVal val="0"/>
          <c:showCatName val="0"/>
          <c:showSerName val="0"/>
          <c:showPercent val="0"/>
          <c:showBubbleSize val="0"/>
        </c:dLbls>
        <c:axId val="1985299455"/>
        <c:axId val="1849685887"/>
      </c:areaChart>
      <c:barChart>
        <c:barDir val="col"/>
        <c:grouping val="clustered"/>
        <c:varyColors val="0"/>
        <c:ser>
          <c:idx val="0"/>
          <c:order val="0"/>
          <c:tx>
            <c:strRef>
              <c:f>'Combo Chart'!$B$3</c:f>
              <c:strCache>
                <c:ptCount val="1"/>
                <c:pt idx="0">
                  <c:v>Sum of Sales</c:v>
                </c:pt>
              </c:strCache>
            </c:strRef>
          </c:tx>
          <c:spPr>
            <a:solidFill>
              <a:schemeClr val="accent5">
                <a:lumMod val="60000"/>
                <a:lumOff val="40000"/>
              </a:schemeClr>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15507.051000000001</c:v>
                </c:pt>
                <c:pt idx="1">
                  <c:v>14652.527999999995</c:v>
                </c:pt>
                <c:pt idx="2">
                  <c:v>35040.553999999982</c:v>
                </c:pt>
                <c:pt idx="3">
                  <c:v>39634.411999999982</c:v>
                </c:pt>
                <c:pt idx="4">
                  <c:v>44031.602999999996</c:v>
                </c:pt>
                <c:pt idx="5">
                  <c:v>42886.777000000009</c:v>
                </c:pt>
                <c:pt idx="6">
                  <c:v>37474.787999999993</c:v>
                </c:pt>
                <c:pt idx="7">
                  <c:v>45282.53499999996</c:v>
                </c:pt>
                <c:pt idx="8">
                  <c:v>106702.90200000013</c:v>
                </c:pt>
                <c:pt idx="9">
                  <c:v>62834.448000000019</c:v>
                </c:pt>
                <c:pt idx="10">
                  <c:v>133674.42100000006</c:v>
                </c:pt>
                <c:pt idx="11">
                  <c:v>101059.22100000003</c:v>
                </c:pt>
              </c:numCache>
            </c:numRef>
          </c:val>
          <c:extLst>
            <c:ext xmlns:c16="http://schemas.microsoft.com/office/drawing/2014/chart" uri="{C3380CC4-5D6E-409C-BE32-E72D297353CC}">
              <c16:uniqueId val="{00000000-34A7-43E3-918F-F796246C3994}"/>
            </c:ext>
          </c:extLst>
        </c:ser>
        <c:dLbls>
          <c:showLegendKey val="0"/>
          <c:showVal val="0"/>
          <c:showCatName val="0"/>
          <c:showSerName val="0"/>
          <c:showPercent val="0"/>
          <c:showBubbleSize val="0"/>
        </c:dLbls>
        <c:gapWidth val="100"/>
        <c:overlap val="-27"/>
        <c:axId val="1985282751"/>
        <c:axId val="1856435103"/>
      </c:barChart>
      <c:catAx>
        <c:axId val="19852827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6435103"/>
        <c:crosses val="autoZero"/>
        <c:auto val="1"/>
        <c:lblAlgn val="ctr"/>
        <c:lblOffset val="100"/>
        <c:noMultiLvlLbl val="0"/>
      </c:catAx>
      <c:valAx>
        <c:axId val="1856435103"/>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Sales</a:t>
                </a:r>
              </a:p>
            </c:rich>
          </c:tx>
          <c:layout>
            <c:manualLayout>
              <c:xMode val="edge"/>
              <c:yMode val="edge"/>
              <c:x val="1.7289073305670817E-2"/>
              <c:y val="0.42357830271216096"/>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282751"/>
        <c:crosses val="autoZero"/>
        <c:crossBetween val="between"/>
      </c:valAx>
      <c:valAx>
        <c:axId val="184968588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Profit</a:t>
                </a:r>
              </a:p>
            </c:rich>
          </c:tx>
          <c:layout>
            <c:manualLayout>
              <c:xMode val="edge"/>
              <c:yMode val="edge"/>
              <c:x val="0.93013471863734865"/>
              <c:y val="0.3992018207868943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299455"/>
        <c:crosses val="max"/>
        <c:crossBetween val="between"/>
      </c:valAx>
      <c:catAx>
        <c:axId val="1985299455"/>
        <c:scaling>
          <c:orientation val="minMax"/>
        </c:scaling>
        <c:delete val="1"/>
        <c:axPos val="b"/>
        <c:numFmt formatCode="General" sourceLinked="1"/>
        <c:majorTickMark val="out"/>
        <c:minorTickMark val="none"/>
        <c:tickLblPos val="nextTo"/>
        <c:crossAx val="1849685887"/>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database.xlsx]Pie Chart!PivotTable5</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6">
              <a:lumMod val="40000"/>
              <a:lumOff val="60000"/>
            </a:schemeClr>
          </a:solidFill>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92D050"/>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7"/>
        <c:spPr>
          <a:solidFill>
            <a:schemeClr val="accent6">
              <a:lumMod val="60000"/>
              <a:lumOff val="40000"/>
            </a:schemeClr>
          </a:solidFill>
          <a:ln w="19050">
            <a:solidFill>
              <a:schemeClr val="lt1"/>
            </a:solidFill>
          </a:ln>
          <a:effectLst/>
        </c:spPr>
        <c:dLbl>
          <c:idx val="0"/>
          <c:layout>
            <c:manualLayout>
              <c:x val="1.533941780004777E-2"/>
              <c:y val="-1.0173573845545089E-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6969696969696977"/>
                  <c:h val="0.17947255134774073"/>
                </c:manualLayout>
              </c15:layout>
            </c:ext>
          </c:extLst>
        </c:dLbl>
      </c:pivotFmt>
      <c:pivotFmt>
        <c:idx val="8"/>
        <c:spPr>
          <a:solidFill>
            <a:schemeClr val="accent6">
              <a:lumMod val="75000"/>
            </a:schemeClr>
          </a:solidFill>
          <a:ln w="19050">
            <a:solidFill>
              <a:schemeClr val="lt1"/>
            </a:solidFill>
          </a:ln>
          <a:effectLst/>
        </c:spPr>
        <c:dLbl>
          <c:idx val="0"/>
          <c:layout>
            <c:manualLayout>
              <c:x val="-8.2173535126291025E-2"/>
              <c:y val="5.3735510256474252E-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8593073593073592"/>
                  <c:h val="0.22475578549771741"/>
                </c:manualLayout>
              </c15:layout>
            </c:ext>
          </c:extLst>
        </c:dLbl>
      </c:pivotFmt>
    </c:pivotFmts>
    <c:plotArea>
      <c:layout/>
      <c:doughnutChart>
        <c:varyColors val="1"/>
        <c:ser>
          <c:idx val="0"/>
          <c:order val="0"/>
          <c:tx>
            <c:strRef>
              <c:f>'Pie Chart'!$B$3</c:f>
              <c:strCache>
                <c:ptCount val="1"/>
                <c:pt idx="0">
                  <c:v>Total</c:v>
                </c:pt>
              </c:strCache>
            </c:strRef>
          </c:tx>
          <c:spPr>
            <a:solidFill>
              <a:schemeClr val="accent6">
                <a:lumMod val="40000"/>
                <a:lumOff val="60000"/>
              </a:schemeClr>
            </a:solidFill>
          </c:spPr>
          <c:dPt>
            <c:idx val="0"/>
            <c:bubble3D val="0"/>
            <c:spPr>
              <a:solidFill>
                <a:srgbClr val="92D050"/>
              </a:solidFill>
              <a:ln w="19050">
                <a:solidFill>
                  <a:schemeClr val="lt1"/>
                </a:solidFill>
              </a:ln>
              <a:effectLst/>
            </c:spPr>
            <c:extLst>
              <c:ext xmlns:c16="http://schemas.microsoft.com/office/drawing/2014/chart" uri="{C3380CC4-5D6E-409C-BE32-E72D297353CC}">
                <c16:uniqueId val="{00000001-5C90-44AF-A772-3011CF7CB08C}"/>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5C90-44AF-A772-3011CF7CB08C}"/>
              </c:ext>
            </c:extLst>
          </c:dPt>
          <c:dPt>
            <c:idx val="2"/>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5-5C90-44AF-A772-3011CF7CB08C}"/>
              </c:ext>
            </c:extLst>
          </c:dPt>
          <c:dLbls>
            <c:dLbl>
              <c:idx val="0"/>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1-5C90-44AF-A772-3011CF7CB08C}"/>
                </c:ext>
              </c:extLst>
            </c:dLbl>
            <c:dLbl>
              <c:idx val="1"/>
              <c:layout>
                <c:manualLayout>
                  <c:x val="1.533941780004777E-2"/>
                  <c:y val="-1.0173573845545089E-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6969696969696977"/>
                      <c:h val="0.17947255134774073"/>
                    </c:manualLayout>
                  </c15:layout>
                </c:ext>
                <c:ext xmlns:c16="http://schemas.microsoft.com/office/drawing/2014/chart" uri="{C3380CC4-5D6E-409C-BE32-E72D297353CC}">
                  <c16:uniqueId val="{00000003-5C90-44AF-A772-3011CF7CB08C}"/>
                </c:ext>
              </c:extLst>
            </c:dLbl>
            <c:dLbl>
              <c:idx val="2"/>
              <c:layout>
                <c:manualLayout>
                  <c:x val="-8.2173535126291025E-2"/>
                  <c:y val="5.3735510256474252E-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8593073593073592"/>
                      <c:h val="0.22475578549771741"/>
                    </c:manualLayout>
                  </c15:layout>
                </c:ext>
                <c:ext xmlns:c16="http://schemas.microsoft.com/office/drawing/2014/chart" uri="{C3380CC4-5D6E-409C-BE32-E72D297353CC}">
                  <c16:uniqueId val="{00000005-5C90-44AF-A772-3011CF7CB08C}"/>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0.30686057852747989</c:v>
                </c:pt>
                <c:pt idx="1">
                  <c:v>0.30277214938939628</c:v>
                </c:pt>
                <c:pt idx="2">
                  <c:v>0.39036727208312372</c:v>
                </c:pt>
              </c:numCache>
            </c:numRef>
          </c:val>
          <c:extLst>
            <c:ext xmlns:c16="http://schemas.microsoft.com/office/drawing/2014/chart" uri="{C3380CC4-5D6E-409C-BE32-E72D297353CC}">
              <c16:uniqueId val="{00000006-5C90-44AF-A772-3011CF7CB08C}"/>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t"/>
      <c:layout>
        <c:manualLayout>
          <c:xMode val="edge"/>
          <c:yMode val="edge"/>
          <c:x val="0"/>
          <c:y val="0.15869218216458614"/>
          <c:w val="0.98352294031427889"/>
          <c:h val="0.1461364843808498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database.xlsx]Top 5 Customers!PivotTable14</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826079112616466"/>
          <c:y val="0"/>
          <c:w val="0.70173920887383534"/>
          <c:h val="0.85094850948509482"/>
        </c:manualLayout>
      </c:layout>
      <c:barChart>
        <c:barDir val="bar"/>
        <c:grouping val="clustered"/>
        <c:varyColors val="0"/>
        <c:ser>
          <c:idx val="0"/>
          <c:order val="0"/>
          <c:tx>
            <c:strRef>
              <c:f>'Top 5 Customers'!$B$3</c:f>
              <c:strCache>
                <c:ptCount val="1"/>
                <c:pt idx="0">
                  <c:v>Total</c:v>
                </c:pt>
              </c:strCache>
            </c:strRef>
          </c:tx>
          <c:spPr>
            <a:solidFill>
              <a:schemeClr val="accent1"/>
            </a:solidFill>
            <a:ln>
              <a:noFill/>
            </a:ln>
            <a:effectLst/>
          </c:spPr>
          <c:invertIfNegative val="0"/>
          <c:dLbls>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Customers'!$A$4:$A$8</c:f>
              <c:strCache>
                <c:ptCount val="5"/>
                <c:pt idx="0">
                  <c:v>Seth Vernon</c:v>
                </c:pt>
                <c:pt idx="1">
                  <c:v>Greg Tran</c:v>
                </c:pt>
                <c:pt idx="2">
                  <c:v>Bill Shonely</c:v>
                </c:pt>
                <c:pt idx="3">
                  <c:v>Hunter Lopez</c:v>
                </c:pt>
                <c:pt idx="4">
                  <c:v>Tom Ashbrook</c:v>
                </c:pt>
              </c:strCache>
            </c:strRef>
          </c:cat>
          <c:val>
            <c:numRef>
              <c:f>'Top 5 Customers'!$B$4:$B$8</c:f>
              <c:numCache>
                <c:formatCode>0.00</c:formatCode>
                <c:ptCount val="5"/>
                <c:pt idx="0">
                  <c:v>9216.5680000000029</c:v>
                </c:pt>
                <c:pt idx="1">
                  <c:v>9382.9340000000011</c:v>
                </c:pt>
                <c:pt idx="2">
                  <c:v>10022.293</c:v>
                </c:pt>
                <c:pt idx="3">
                  <c:v>10522.55</c:v>
                </c:pt>
                <c:pt idx="4">
                  <c:v>13723.498000000001</c:v>
                </c:pt>
              </c:numCache>
            </c:numRef>
          </c:val>
          <c:extLst>
            <c:ext xmlns:c16="http://schemas.microsoft.com/office/drawing/2014/chart" uri="{C3380CC4-5D6E-409C-BE32-E72D297353CC}">
              <c16:uniqueId val="{00000000-E89A-4796-9F2A-67E93AA8D922}"/>
            </c:ext>
          </c:extLst>
        </c:ser>
        <c:dLbls>
          <c:dLblPos val="inEnd"/>
          <c:showLegendKey val="0"/>
          <c:showVal val="1"/>
          <c:showCatName val="0"/>
          <c:showSerName val="0"/>
          <c:showPercent val="0"/>
          <c:showBubbleSize val="0"/>
        </c:dLbls>
        <c:gapWidth val="85"/>
        <c:axId val="34106623"/>
        <c:axId val="69480927"/>
      </c:barChart>
      <c:catAx>
        <c:axId val="341066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80927"/>
        <c:crosses val="autoZero"/>
        <c:auto val="1"/>
        <c:lblAlgn val="ctr"/>
        <c:lblOffset val="100"/>
        <c:noMultiLvlLbl val="0"/>
      </c:catAx>
      <c:valAx>
        <c:axId val="69480927"/>
        <c:scaling>
          <c:orientation val="minMax"/>
        </c:scaling>
        <c:delete val="1"/>
        <c:axPos val="b"/>
        <c:numFmt formatCode="0.00" sourceLinked="1"/>
        <c:majorTickMark val="none"/>
        <c:minorTickMark val="none"/>
        <c:tickLblPos val="nextTo"/>
        <c:crossAx val="34106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database.xlsx]Top 5 Customers!PivotTable1</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s>
    <c:plotArea>
      <c:layout/>
      <c:doughnutChart>
        <c:varyColors val="1"/>
        <c:ser>
          <c:idx val="0"/>
          <c:order val="0"/>
          <c:tx>
            <c:strRef>
              <c:f>'Top 5 Customers'!$B$15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E49-4E3F-B6FD-D67DF216164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E49-4E3F-B6FD-D67DF216164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E49-4E3F-B6FD-D67DF216164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E49-4E3F-B6FD-D67DF216164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1E49-4E3F-B6FD-D67DF2161643}"/>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Customers'!$A$16:$A$21</c:f>
              <c:strCache>
                <c:ptCount val="5"/>
                <c:pt idx="0">
                  <c:v>Staples</c:v>
                </c:pt>
                <c:pt idx="1">
                  <c:v>Fellowes PB200 Plastic Comb Binding Machine</c:v>
                </c:pt>
                <c:pt idx="2">
                  <c:v>OIC Colored Binder Clips, Assorted Sizes</c:v>
                </c:pt>
                <c:pt idx="3">
                  <c:v>Dual Level, Single-Width Filing Carts</c:v>
                </c:pt>
                <c:pt idx="4">
                  <c:v>GBC Premium Transparent Covers</c:v>
                </c:pt>
              </c:strCache>
            </c:strRef>
          </c:cat>
          <c:val>
            <c:numRef>
              <c:f>'Top 5 Customers'!$B$16:$B$21</c:f>
              <c:numCache>
                <c:formatCode>General</c:formatCode>
                <c:ptCount val="5"/>
                <c:pt idx="0">
                  <c:v>267</c:v>
                </c:pt>
                <c:pt idx="1">
                  <c:v>32</c:v>
                </c:pt>
                <c:pt idx="2">
                  <c:v>31</c:v>
                </c:pt>
                <c:pt idx="3">
                  <c:v>29</c:v>
                </c:pt>
                <c:pt idx="4">
                  <c:v>28</c:v>
                </c:pt>
              </c:numCache>
            </c:numRef>
          </c:val>
          <c:extLst>
            <c:ext xmlns:c16="http://schemas.microsoft.com/office/drawing/2014/chart" uri="{C3380CC4-5D6E-409C-BE32-E72D297353CC}">
              <c16:uniqueId val="{0000000A-1E49-4E3F-B6FD-D67DF2161643}"/>
            </c:ext>
          </c:extLst>
        </c:ser>
        <c:dLbls>
          <c:showLegendKey val="0"/>
          <c:showVal val="0"/>
          <c:showCatName val="0"/>
          <c:showSerName val="0"/>
          <c:showPercent val="0"/>
          <c:showBubbleSize val="0"/>
          <c:showLeaderLines val="1"/>
        </c:dLbls>
        <c:firstSliceAng val="0"/>
        <c:holeSize val="55"/>
      </c:doughnutChart>
      <c:spPr>
        <a:noFill/>
        <a:ln>
          <a:noFill/>
        </a:ln>
        <a:effectLst/>
      </c:spPr>
    </c:plotArea>
    <c:legend>
      <c:legendPos val="r"/>
      <c:layout>
        <c:manualLayout>
          <c:xMode val="edge"/>
          <c:yMode val="edge"/>
          <c:x val="0.54794320283163511"/>
          <c:y val="5.1697996546364186E-2"/>
          <c:w val="0.42161980569422286"/>
          <c:h val="0.7777356268890919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database.xlsx]Combo Chart!PivotTable1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 and Profit</a:t>
            </a:r>
            <a:r>
              <a:rPr lang="en-IN" baseline="0"/>
              <a:t> by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ln w="28575" cap="rnd">
            <a:solidFill>
              <a:schemeClr val="accent1"/>
            </a:solidFill>
            <a:round/>
          </a:ln>
          <a:effectLst/>
        </c:spPr>
        <c:marker>
          <c:symbol val="none"/>
        </c:marker>
      </c:pivotFmt>
    </c:pivotFmts>
    <c:plotArea>
      <c:layou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15507.051000000001</c:v>
                </c:pt>
                <c:pt idx="1">
                  <c:v>14652.527999999995</c:v>
                </c:pt>
                <c:pt idx="2">
                  <c:v>35040.553999999982</c:v>
                </c:pt>
                <c:pt idx="3">
                  <c:v>39634.411999999982</c:v>
                </c:pt>
                <c:pt idx="4">
                  <c:v>44031.602999999996</c:v>
                </c:pt>
                <c:pt idx="5">
                  <c:v>42886.777000000009</c:v>
                </c:pt>
                <c:pt idx="6">
                  <c:v>37474.787999999993</c:v>
                </c:pt>
                <c:pt idx="7">
                  <c:v>45282.53499999996</c:v>
                </c:pt>
                <c:pt idx="8">
                  <c:v>106702.90200000013</c:v>
                </c:pt>
                <c:pt idx="9">
                  <c:v>62834.448000000019</c:v>
                </c:pt>
                <c:pt idx="10">
                  <c:v>133674.42100000006</c:v>
                </c:pt>
                <c:pt idx="11">
                  <c:v>101059.22100000003</c:v>
                </c:pt>
              </c:numCache>
            </c:numRef>
          </c:val>
          <c:extLst>
            <c:ext xmlns:c16="http://schemas.microsoft.com/office/drawing/2014/chart" uri="{C3380CC4-5D6E-409C-BE32-E72D297353CC}">
              <c16:uniqueId val="{00000000-DB92-4B40-8412-EF238A8A9D83}"/>
            </c:ext>
          </c:extLst>
        </c:ser>
        <c:dLbls>
          <c:showLegendKey val="0"/>
          <c:showVal val="0"/>
          <c:showCatName val="0"/>
          <c:showSerName val="0"/>
          <c:showPercent val="0"/>
          <c:showBubbleSize val="0"/>
        </c:dLbls>
        <c:gapWidth val="219"/>
        <c:overlap val="-27"/>
        <c:axId val="1985282751"/>
        <c:axId val="1856435103"/>
      </c:barChart>
      <c:lineChart>
        <c:grouping val="standard"/>
        <c:varyColors val="0"/>
        <c:ser>
          <c:idx val="1"/>
          <c:order val="1"/>
          <c:tx>
            <c:strRef>
              <c:f>'Combo Chart'!$C$3</c:f>
              <c:strCache>
                <c:ptCount val="1"/>
                <c:pt idx="0">
                  <c:v>Sum of Profit</c:v>
                </c:pt>
              </c:strCache>
            </c:strRef>
          </c:tx>
          <c:spPr>
            <a:ln w="28575" cap="rnd">
              <a:solidFill>
                <a:schemeClr val="accent2"/>
              </a:solidFill>
              <a:round/>
            </a:ln>
            <a:effectLst/>
          </c:spPr>
          <c:marker>
            <c:symbol val="none"/>
          </c:marke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-553.06350000000043</c:v>
                </c:pt>
                <c:pt idx="1">
                  <c:v>2920.9229</c:v>
                </c:pt>
                <c:pt idx="2">
                  <c:v>4076.3528999999999</c:v>
                </c:pt>
                <c:pt idx="3">
                  <c:v>5979.7849999999971</c:v>
                </c:pt>
                <c:pt idx="4">
                  <c:v>6543.6960999999974</c:v>
                </c:pt>
                <c:pt idx="5">
                  <c:v>7337.4717000000001</c:v>
                </c:pt>
                <c:pt idx="6">
                  <c:v>3725.4856999999984</c:v>
                </c:pt>
                <c:pt idx="7">
                  <c:v>4670.9460999999992</c:v>
                </c:pt>
                <c:pt idx="8">
                  <c:v>12285.872300000001</c:v>
                </c:pt>
                <c:pt idx="9">
                  <c:v>12917.429599999994</c:v>
                </c:pt>
                <c:pt idx="10">
                  <c:v>17418.707999999991</c:v>
                </c:pt>
                <c:pt idx="11">
                  <c:v>14199.173200000003</c:v>
                </c:pt>
              </c:numCache>
            </c:numRef>
          </c:val>
          <c:smooth val="0"/>
          <c:extLst>
            <c:ext xmlns:c16="http://schemas.microsoft.com/office/drawing/2014/chart" uri="{C3380CC4-5D6E-409C-BE32-E72D297353CC}">
              <c16:uniqueId val="{00000001-DB92-4B40-8412-EF238A8A9D83}"/>
            </c:ext>
          </c:extLst>
        </c:ser>
        <c:dLbls>
          <c:showLegendKey val="0"/>
          <c:showVal val="0"/>
          <c:showCatName val="0"/>
          <c:showSerName val="0"/>
          <c:showPercent val="0"/>
          <c:showBubbleSize val="0"/>
        </c:dLbls>
        <c:marker val="1"/>
        <c:smooth val="0"/>
        <c:axId val="1985299455"/>
        <c:axId val="1849685887"/>
      </c:lineChart>
      <c:catAx>
        <c:axId val="19852827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6435103"/>
        <c:crosses val="autoZero"/>
        <c:auto val="1"/>
        <c:lblAlgn val="ctr"/>
        <c:lblOffset val="100"/>
        <c:noMultiLvlLbl val="0"/>
      </c:catAx>
      <c:valAx>
        <c:axId val="1856435103"/>
        <c:scaling>
          <c:orientation val="minMax"/>
        </c:scaling>
        <c:delete val="0"/>
        <c:axPos val="l"/>
        <c:majorGridlines>
          <c:spPr>
            <a:ln w="9525" cap="flat" cmpd="sng" algn="ctr">
              <a:solidFill>
                <a:schemeClr val="tx1">
                  <a:lumMod val="15000"/>
                  <a:lumOff val="85000"/>
                </a:schemeClr>
              </a:solidFill>
              <a:round/>
            </a:ln>
            <a:effectLst/>
          </c:spPr>
        </c:majorGridlines>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282751"/>
        <c:crosses val="autoZero"/>
        <c:crossBetween val="between"/>
      </c:valAx>
      <c:valAx>
        <c:axId val="1849685887"/>
        <c:scaling>
          <c:orientation val="minMax"/>
        </c:scaling>
        <c:delete val="0"/>
        <c:axPos val="r"/>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299455"/>
        <c:crosses val="max"/>
        <c:crossBetween val="between"/>
      </c:valAx>
      <c:catAx>
        <c:axId val="1985299455"/>
        <c:scaling>
          <c:orientation val="minMax"/>
        </c:scaling>
        <c:delete val="1"/>
        <c:axPos val="b"/>
        <c:numFmt formatCode="General" sourceLinked="1"/>
        <c:majorTickMark val="out"/>
        <c:minorTickMark val="none"/>
        <c:tickLblPos val="nextTo"/>
        <c:crossAx val="1849685887"/>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database.xlsx]Pie Chart!PivotTable5</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EF9-4C17-8023-00CD6BF75BC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EF9-4C17-8023-00CD6BF75BC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EF9-4C17-8023-00CD6BF75BC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0.30686057852747989</c:v>
                </c:pt>
                <c:pt idx="1">
                  <c:v>0.30277214938939628</c:v>
                </c:pt>
                <c:pt idx="2">
                  <c:v>0.39036727208312372</c:v>
                </c:pt>
              </c:numCache>
            </c:numRef>
          </c:val>
          <c:extLst>
            <c:ext xmlns:c16="http://schemas.microsoft.com/office/drawing/2014/chart" uri="{C3380CC4-5D6E-409C-BE32-E72D297353CC}">
              <c16:uniqueId val="{00000000-C48C-4891-AD67-2E109DAFD66B}"/>
            </c:ext>
          </c:extLst>
        </c:ser>
        <c:dLbls>
          <c:showLegendKey val="0"/>
          <c:showVal val="0"/>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database.xlsx]Top 5 Customers!PivotTable14</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Customers'!$B$3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Customers'!$A$4:$A$8</c:f>
              <c:strCache>
                <c:ptCount val="5"/>
                <c:pt idx="0">
                  <c:v>Seth Vernon</c:v>
                </c:pt>
                <c:pt idx="1">
                  <c:v>Greg Tran</c:v>
                </c:pt>
                <c:pt idx="2">
                  <c:v>Bill Shonely</c:v>
                </c:pt>
                <c:pt idx="3">
                  <c:v>Hunter Lopez</c:v>
                </c:pt>
                <c:pt idx="4">
                  <c:v>Tom Ashbrook</c:v>
                </c:pt>
              </c:strCache>
            </c:strRef>
          </c:cat>
          <c:val>
            <c:numRef>
              <c:f>'Top 5 Customers'!$B$4:$B$8</c:f>
              <c:numCache>
                <c:formatCode>0.00</c:formatCode>
                <c:ptCount val="5"/>
                <c:pt idx="0">
                  <c:v>9216.5680000000029</c:v>
                </c:pt>
                <c:pt idx="1">
                  <c:v>9382.9340000000011</c:v>
                </c:pt>
                <c:pt idx="2">
                  <c:v>10022.293</c:v>
                </c:pt>
                <c:pt idx="3">
                  <c:v>10522.55</c:v>
                </c:pt>
                <c:pt idx="4">
                  <c:v>13723.498000000001</c:v>
                </c:pt>
              </c:numCache>
            </c:numRef>
          </c:val>
          <c:extLst>
            <c:ext xmlns:c16="http://schemas.microsoft.com/office/drawing/2014/chart" uri="{C3380CC4-5D6E-409C-BE32-E72D297353CC}">
              <c16:uniqueId val="{00000000-88E9-4821-9DA1-3B3C4E20A1B0}"/>
            </c:ext>
          </c:extLst>
        </c:ser>
        <c:dLbls>
          <c:dLblPos val="inEnd"/>
          <c:showLegendKey val="0"/>
          <c:showVal val="1"/>
          <c:showCatName val="0"/>
          <c:showSerName val="0"/>
          <c:showPercent val="0"/>
          <c:showBubbleSize val="0"/>
        </c:dLbls>
        <c:gapWidth val="182"/>
        <c:axId val="34106623"/>
        <c:axId val="69480927"/>
      </c:barChart>
      <c:catAx>
        <c:axId val="341066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80927"/>
        <c:crosses val="autoZero"/>
        <c:auto val="1"/>
        <c:lblAlgn val="ctr"/>
        <c:lblOffset val="100"/>
        <c:noMultiLvlLbl val="0"/>
      </c:catAx>
      <c:valAx>
        <c:axId val="69480927"/>
        <c:scaling>
          <c:orientation val="minMax"/>
        </c:scaling>
        <c:delete val="1"/>
        <c:axPos val="b"/>
        <c:numFmt formatCode="0.00" sourceLinked="1"/>
        <c:majorTickMark val="none"/>
        <c:minorTickMark val="none"/>
        <c:tickLblPos val="nextTo"/>
        <c:crossAx val="34106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database.xlsx]Top 5 Customers!PivotTable1</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s>
    <c:plotArea>
      <c:layout/>
      <c:doughnutChart>
        <c:varyColors val="1"/>
        <c:ser>
          <c:idx val="0"/>
          <c:order val="0"/>
          <c:tx>
            <c:strRef>
              <c:f>'Top 5 Customers'!$B$15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D7-4359-9968-FF8A60B8A68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FD7-4359-9968-FF8A60B8A68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FD7-4359-9968-FF8A60B8A68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FD7-4359-9968-FF8A60B8A68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FD7-4359-9968-FF8A60B8A68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Customers'!$A$16:$A$21</c:f>
              <c:strCache>
                <c:ptCount val="5"/>
                <c:pt idx="0">
                  <c:v>Staples</c:v>
                </c:pt>
                <c:pt idx="1">
                  <c:v>Fellowes PB200 Plastic Comb Binding Machine</c:v>
                </c:pt>
                <c:pt idx="2">
                  <c:v>OIC Colored Binder Clips, Assorted Sizes</c:v>
                </c:pt>
                <c:pt idx="3">
                  <c:v>Dual Level, Single-Width Filing Carts</c:v>
                </c:pt>
                <c:pt idx="4">
                  <c:v>GBC Premium Transparent Covers</c:v>
                </c:pt>
              </c:strCache>
            </c:strRef>
          </c:cat>
          <c:val>
            <c:numRef>
              <c:f>'Top 5 Customers'!$B$16:$B$21</c:f>
              <c:numCache>
                <c:formatCode>General</c:formatCode>
                <c:ptCount val="5"/>
                <c:pt idx="0">
                  <c:v>267</c:v>
                </c:pt>
                <c:pt idx="1">
                  <c:v>32</c:v>
                </c:pt>
                <c:pt idx="2">
                  <c:v>31</c:v>
                </c:pt>
                <c:pt idx="3">
                  <c:v>29</c:v>
                </c:pt>
                <c:pt idx="4">
                  <c:v>28</c:v>
                </c:pt>
              </c:numCache>
            </c:numRef>
          </c:val>
          <c:extLst>
            <c:ext xmlns:c16="http://schemas.microsoft.com/office/drawing/2014/chart" uri="{C3380CC4-5D6E-409C-BE32-E72D297353CC}">
              <c16:uniqueId val="{00000000-4443-47D9-B256-6AA532B643FA}"/>
            </c:ext>
          </c:extLst>
        </c:ser>
        <c:dLbls>
          <c:showLegendKey val="0"/>
          <c:showVal val="0"/>
          <c:showCatName val="0"/>
          <c:showSerName val="0"/>
          <c:showPercent val="0"/>
          <c:showBubbleSize val="0"/>
          <c:showLeaderLines val="1"/>
        </c:dLbls>
        <c:firstSliceAng val="0"/>
        <c:holeSize val="55"/>
      </c:doughnutChart>
      <c:spPr>
        <a:noFill/>
        <a:ln>
          <a:noFill/>
        </a:ln>
        <a:effectLst/>
      </c:spPr>
    </c:plotArea>
    <c:legend>
      <c:legendPos val="r"/>
      <c:layout>
        <c:manualLayout>
          <c:xMode val="edge"/>
          <c:yMode val="edge"/>
          <c:x val="0.6214811216779722"/>
          <c:y val="4.7725284339457573E-2"/>
          <c:w val="0.26185214348206476"/>
          <c:h val="0.9359824100934751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database.xlsx]Top 5!PivotTable7</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Machines</c:v>
                </c:pt>
                <c:pt idx="2">
                  <c:v>Storage</c:v>
                </c:pt>
                <c:pt idx="3">
                  <c:v>Chairs</c:v>
                </c:pt>
                <c:pt idx="4">
                  <c:v>Phones</c:v>
                </c:pt>
              </c:strCache>
            </c:strRef>
          </c:cat>
          <c:val>
            <c:numRef>
              <c:f>'Top 5'!$B$4:$B$9</c:f>
              <c:numCache>
                <c:formatCode>General</c:formatCode>
                <c:ptCount val="5"/>
                <c:pt idx="0">
                  <c:v>53497.997000000039</c:v>
                </c:pt>
                <c:pt idx="1">
                  <c:v>66106.165000000008</c:v>
                </c:pt>
                <c:pt idx="2">
                  <c:v>71612.583999999973</c:v>
                </c:pt>
                <c:pt idx="3">
                  <c:v>96260.683000000048</c:v>
                </c:pt>
                <c:pt idx="4">
                  <c:v>100614.98200000005</c:v>
                </c:pt>
              </c:numCache>
            </c:numRef>
          </c:val>
          <c:extLst>
            <c:ext xmlns:c16="http://schemas.microsoft.com/office/drawing/2014/chart" uri="{C3380CC4-5D6E-409C-BE32-E72D297353CC}">
              <c16:uniqueId val="{00000000-DE93-464E-89D5-CF9FD2A31217}"/>
            </c:ext>
          </c:extLst>
        </c:ser>
        <c:dLbls>
          <c:showLegendKey val="0"/>
          <c:showVal val="0"/>
          <c:showCatName val="0"/>
          <c:showSerName val="0"/>
          <c:showPercent val="0"/>
          <c:showBubbleSize val="0"/>
        </c:dLbls>
        <c:gapWidth val="182"/>
        <c:axId val="29798911"/>
        <c:axId val="2052913327"/>
      </c:barChart>
      <c:catAx>
        <c:axId val="297989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2913327"/>
        <c:crosses val="autoZero"/>
        <c:auto val="1"/>
        <c:lblAlgn val="ctr"/>
        <c:lblOffset val="100"/>
        <c:noMultiLvlLbl val="0"/>
      </c:catAx>
      <c:valAx>
        <c:axId val="20529133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7989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database.xlsx]KPI!PivotTable8</c:name>
    <c:fmtId val="0"/>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15507.051000000001</c:v>
                </c:pt>
                <c:pt idx="1">
                  <c:v>14652.527999999995</c:v>
                </c:pt>
                <c:pt idx="2">
                  <c:v>35040.553999999982</c:v>
                </c:pt>
                <c:pt idx="3">
                  <c:v>39634.411999999982</c:v>
                </c:pt>
                <c:pt idx="4">
                  <c:v>44031.602999999996</c:v>
                </c:pt>
                <c:pt idx="5">
                  <c:v>42886.777000000009</c:v>
                </c:pt>
                <c:pt idx="6">
                  <c:v>37474.787999999993</c:v>
                </c:pt>
                <c:pt idx="7">
                  <c:v>45282.53499999996</c:v>
                </c:pt>
                <c:pt idx="8">
                  <c:v>106702.90200000013</c:v>
                </c:pt>
                <c:pt idx="9">
                  <c:v>62834.448000000019</c:v>
                </c:pt>
                <c:pt idx="10">
                  <c:v>133674.42100000006</c:v>
                </c:pt>
                <c:pt idx="11">
                  <c:v>101059.22100000003</c:v>
                </c:pt>
              </c:numCache>
            </c:numRef>
          </c:val>
          <c:smooth val="0"/>
          <c:extLst>
            <c:ext xmlns:c16="http://schemas.microsoft.com/office/drawing/2014/chart" uri="{C3380CC4-5D6E-409C-BE32-E72D297353CC}">
              <c16:uniqueId val="{00000000-E46A-40B6-9707-DB585D84BF0C}"/>
            </c:ext>
          </c:extLst>
        </c:ser>
        <c:dLbls>
          <c:showLegendKey val="0"/>
          <c:showVal val="0"/>
          <c:showCatName val="0"/>
          <c:showSerName val="0"/>
          <c:showPercent val="0"/>
          <c:showBubbleSize val="0"/>
        </c:dLbls>
        <c:smooth val="0"/>
        <c:axId val="32452655"/>
        <c:axId val="33787311"/>
      </c:lineChart>
      <c:catAx>
        <c:axId val="32452655"/>
        <c:scaling>
          <c:orientation val="minMax"/>
        </c:scaling>
        <c:delete val="1"/>
        <c:axPos val="b"/>
        <c:numFmt formatCode="General" sourceLinked="1"/>
        <c:majorTickMark val="none"/>
        <c:minorTickMark val="none"/>
        <c:tickLblPos val="nextTo"/>
        <c:crossAx val="33787311"/>
        <c:crosses val="autoZero"/>
        <c:auto val="1"/>
        <c:lblAlgn val="ctr"/>
        <c:lblOffset val="100"/>
        <c:noMultiLvlLbl val="0"/>
      </c:catAx>
      <c:valAx>
        <c:axId val="33787311"/>
        <c:scaling>
          <c:orientation val="minMax"/>
        </c:scaling>
        <c:delete val="1"/>
        <c:axPos val="l"/>
        <c:numFmt formatCode="General" sourceLinked="1"/>
        <c:majorTickMark val="none"/>
        <c:minorTickMark val="none"/>
        <c:tickLblPos val="nextTo"/>
        <c:crossAx val="32452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database.xlsx]KPI!PivotTable9</c:name>
    <c:fmtId val="1"/>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-553.06350000000043</c:v>
                </c:pt>
                <c:pt idx="1">
                  <c:v>2920.9229</c:v>
                </c:pt>
                <c:pt idx="2">
                  <c:v>4076.3528999999999</c:v>
                </c:pt>
                <c:pt idx="3">
                  <c:v>5979.7849999999971</c:v>
                </c:pt>
                <c:pt idx="4">
                  <c:v>6543.6960999999974</c:v>
                </c:pt>
                <c:pt idx="5">
                  <c:v>7337.4717000000001</c:v>
                </c:pt>
                <c:pt idx="6">
                  <c:v>3725.4856999999984</c:v>
                </c:pt>
                <c:pt idx="7">
                  <c:v>4670.9460999999992</c:v>
                </c:pt>
                <c:pt idx="8">
                  <c:v>12285.872300000001</c:v>
                </c:pt>
                <c:pt idx="9">
                  <c:v>12917.429599999994</c:v>
                </c:pt>
                <c:pt idx="10">
                  <c:v>17418.707999999991</c:v>
                </c:pt>
                <c:pt idx="11">
                  <c:v>14199.173200000003</c:v>
                </c:pt>
              </c:numCache>
            </c:numRef>
          </c:val>
          <c:smooth val="0"/>
          <c:extLst>
            <c:ext xmlns:c16="http://schemas.microsoft.com/office/drawing/2014/chart" uri="{C3380CC4-5D6E-409C-BE32-E72D297353CC}">
              <c16:uniqueId val="{00000000-7C8E-432B-AD23-79DC57F5BDF0}"/>
            </c:ext>
          </c:extLst>
        </c:ser>
        <c:dLbls>
          <c:showLegendKey val="0"/>
          <c:showVal val="0"/>
          <c:showCatName val="0"/>
          <c:showSerName val="0"/>
          <c:showPercent val="0"/>
          <c:showBubbleSize val="0"/>
        </c:dLbls>
        <c:smooth val="0"/>
        <c:axId val="2055111967"/>
        <c:axId val="2052904207"/>
      </c:lineChart>
      <c:catAx>
        <c:axId val="2055111967"/>
        <c:scaling>
          <c:orientation val="minMax"/>
        </c:scaling>
        <c:delete val="1"/>
        <c:axPos val="b"/>
        <c:numFmt formatCode="General" sourceLinked="1"/>
        <c:majorTickMark val="none"/>
        <c:minorTickMark val="none"/>
        <c:tickLblPos val="nextTo"/>
        <c:crossAx val="2052904207"/>
        <c:crosses val="autoZero"/>
        <c:auto val="1"/>
        <c:lblAlgn val="ctr"/>
        <c:lblOffset val="100"/>
        <c:noMultiLvlLbl val="0"/>
      </c:catAx>
      <c:valAx>
        <c:axId val="2052904207"/>
        <c:scaling>
          <c:orientation val="minMax"/>
        </c:scaling>
        <c:delete val="1"/>
        <c:axPos val="l"/>
        <c:numFmt formatCode="General" sourceLinked="1"/>
        <c:majorTickMark val="none"/>
        <c:minorTickMark val="none"/>
        <c:tickLblPos val="nextTo"/>
        <c:crossAx val="2055111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database.xlsx]KPI!PivotTable12</c:name>
    <c:fmtId val="4"/>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-3.5665291872710059E-2</c:v>
                </c:pt>
                <c:pt idx="1">
                  <c:v>0.19934600363841659</c:v>
                </c:pt>
                <c:pt idx="2">
                  <c:v>0.11633243298607671</c:v>
                </c:pt>
                <c:pt idx="3">
                  <c:v>0.1508735641139321</c:v>
                </c:pt>
                <c:pt idx="4">
                  <c:v>0.14861362417352822</c:v>
                </c:pt>
                <c:pt idx="5">
                  <c:v>0.17108937097324889</c:v>
                </c:pt>
                <c:pt idx="6">
                  <c:v>9.9413122764030026E-2</c:v>
                </c:pt>
                <c:pt idx="7">
                  <c:v>0.10315116192147819</c:v>
                </c:pt>
                <c:pt idx="8">
                  <c:v>0.11514093871598717</c:v>
                </c:pt>
                <c:pt idx="9">
                  <c:v>0.20557878697366755</c:v>
                </c:pt>
                <c:pt idx="10">
                  <c:v>0.13030696426207064</c:v>
                </c:pt>
                <c:pt idx="11">
                  <c:v>0.14050348953313224</c:v>
                </c:pt>
              </c:numCache>
            </c:numRef>
          </c:val>
          <c:smooth val="0"/>
          <c:extLst>
            <c:ext xmlns:c16="http://schemas.microsoft.com/office/drawing/2014/chart" uri="{C3380CC4-5D6E-409C-BE32-E72D297353CC}">
              <c16:uniqueId val="{00000000-D212-42C3-9896-B54926797621}"/>
            </c:ext>
          </c:extLst>
        </c:ser>
        <c:dLbls>
          <c:showLegendKey val="0"/>
          <c:showVal val="0"/>
          <c:showCatName val="0"/>
          <c:showSerName val="0"/>
          <c:showPercent val="0"/>
          <c:showBubbleSize val="0"/>
        </c:dLbls>
        <c:smooth val="0"/>
        <c:axId val="31467775"/>
        <c:axId val="1986791551"/>
      </c:lineChart>
      <c:catAx>
        <c:axId val="31467775"/>
        <c:scaling>
          <c:orientation val="minMax"/>
        </c:scaling>
        <c:delete val="1"/>
        <c:axPos val="b"/>
        <c:numFmt formatCode="General" sourceLinked="1"/>
        <c:majorTickMark val="none"/>
        <c:minorTickMark val="none"/>
        <c:tickLblPos val="nextTo"/>
        <c:crossAx val="1986791551"/>
        <c:crosses val="autoZero"/>
        <c:auto val="1"/>
        <c:lblAlgn val="ctr"/>
        <c:lblOffset val="100"/>
        <c:noMultiLvlLbl val="0"/>
      </c:catAx>
      <c:valAx>
        <c:axId val="1986791551"/>
        <c:scaling>
          <c:orientation val="minMax"/>
        </c:scaling>
        <c:delete val="1"/>
        <c:axPos val="l"/>
        <c:numFmt formatCode="General" sourceLinked="1"/>
        <c:majorTickMark val="none"/>
        <c:minorTickMark val="none"/>
        <c:tickLblPos val="nextTo"/>
        <c:crossAx val="314677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database.xlsx]KPI!PivotTable10</c:name>
    <c:fmtId val="5"/>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311</c:v>
                </c:pt>
                <c:pt idx="1">
                  <c:v>284</c:v>
                </c:pt>
                <c:pt idx="2">
                  <c:v>668</c:v>
                </c:pt>
                <c:pt idx="3">
                  <c:v>722</c:v>
                </c:pt>
                <c:pt idx="4">
                  <c:v>737</c:v>
                </c:pt>
                <c:pt idx="5">
                  <c:v>778</c:v>
                </c:pt>
                <c:pt idx="6">
                  <c:v>797</c:v>
                </c:pt>
                <c:pt idx="7">
                  <c:v>774</c:v>
                </c:pt>
                <c:pt idx="8">
                  <c:v>1568</c:v>
                </c:pt>
                <c:pt idx="9">
                  <c:v>781</c:v>
                </c:pt>
                <c:pt idx="10">
                  <c:v>1702</c:v>
                </c:pt>
                <c:pt idx="11">
                  <c:v>1496</c:v>
                </c:pt>
              </c:numCache>
            </c:numRef>
          </c:val>
          <c:smooth val="0"/>
          <c:extLst>
            <c:ext xmlns:c16="http://schemas.microsoft.com/office/drawing/2014/chart" uri="{C3380CC4-5D6E-409C-BE32-E72D297353CC}">
              <c16:uniqueId val="{00000000-58C5-42F1-9D9E-9A2A9B60E1A4}"/>
            </c:ext>
          </c:extLst>
        </c:ser>
        <c:dLbls>
          <c:showLegendKey val="0"/>
          <c:showVal val="0"/>
          <c:showCatName val="0"/>
          <c:showSerName val="0"/>
          <c:showPercent val="0"/>
          <c:showBubbleSize val="0"/>
        </c:dLbls>
        <c:smooth val="0"/>
        <c:axId val="28607295"/>
        <c:axId val="38176655"/>
      </c:lineChart>
      <c:catAx>
        <c:axId val="28607295"/>
        <c:scaling>
          <c:orientation val="minMax"/>
        </c:scaling>
        <c:delete val="1"/>
        <c:axPos val="b"/>
        <c:numFmt formatCode="General" sourceLinked="1"/>
        <c:majorTickMark val="none"/>
        <c:minorTickMark val="none"/>
        <c:tickLblPos val="nextTo"/>
        <c:crossAx val="38176655"/>
        <c:crosses val="autoZero"/>
        <c:auto val="1"/>
        <c:lblAlgn val="ctr"/>
        <c:lblOffset val="100"/>
        <c:noMultiLvlLbl val="0"/>
      </c:catAx>
      <c:valAx>
        <c:axId val="38176655"/>
        <c:scaling>
          <c:orientation val="minMax"/>
        </c:scaling>
        <c:delete val="1"/>
        <c:axPos val="l"/>
        <c:numFmt formatCode="General" sourceLinked="1"/>
        <c:majorTickMark val="none"/>
        <c:minorTickMark val="none"/>
        <c:tickLblPos val="nextTo"/>
        <c:crossAx val="286072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database.xlsx]KPI!PivotTable11</c:name>
    <c:fmtId val="6"/>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91</c:v>
                </c:pt>
                <c:pt idx="1">
                  <c:v>79</c:v>
                </c:pt>
                <c:pt idx="2">
                  <c:v>186</c:v>
                </c:pt>
                <c:pt idx="3">
                  <c:v>202</c:v>
                </c:pt>
                <c:pt idx="4">
                  <c:v>208</c:v>
                </c:pt>
                <c:pt idx="5">
                  <c:v>208</c:v>
                </c:pt>
                <c:pt idx="6">
                  <c:v>215</c:v>
                </c:pt>
                <c:pt idx="7">
                  <c:v>189</c:v>
                </c:pt>
                <c:pt idx="8">
                  <c:v>446</c:v>
                </c:pt>
                <c:pt idx="9">
                  <c:v>207</c:v>
                </c:pt>
                <c:pt idx="10">
                  <c:v>425</c:v>
                </c:pt>
                <c:pt idx="11">
                  <c:v>392</c:v>
                </c:pt>
              </c:numCache>
            </c:numRef>
          </c:val>
          <c:smooth val="0"/>
          <c:extLst>
            <c:ext xmlns:c16="http://schemas.microsoft.com/office/drawing/2014/chart" uri="{C3380CC4-5D6E-409C-BE32-E72D297353CC}">
              <c16:uniqueId val="{00000000-054D-4678-98BC-C0EEEB09C179}"/>
            </c:ext>
          </c:extLst>
        </c:ser>
        <c:dLbls>
          <c:showLegendKey val="0"/>
          <c:showVal val="0"/>
          <c:showCatName val="0"/>
          <c:showSerName val="0"/>
          <c:showPercent val="0"/>
          <c:showBubbleSize val="0"/>
        </c:dLbls>
        <c:smooth val="0"/>
        <c:axId val="34157967"/>
        <c:axId val="38168495"/>
      </c:lineChart>
      <c:catAx>
        <c:axId val="34157967"/>
        <c:scaling>
          <c:orientation val="minMax"/>
        </c:scaling>
        <c:delete val="1"/>
        <c:axPos val="b"/>
        <c:numFmt formatCode="General" sourceLinked="1"/>
        <c:majorTickMark val="none"/>
        <c:minorTickMark val="none"/>
        <c:tickLblPos val="nextTo"/>
        <c:crossAx val="38168495"/>
        <c:crosses val="autoZero"/>
        <c:auto val="1"/>
        <c:lblAlgn val="ctr"/>
        <c:lblOffset val="100"/>
        <c:noMultiLvlLbl val="0"/>
      </c:catAx>
      <c:valAx>
        <c:axId val="38168495"/>
        <c:scaling>
          <c:orientation val="minMax"/>
        </c:scaling>
        <c:delete val="1"/>
        <c:axPos val="l"/>
        <c:numFmt formatCode="General" sourceLinked="1"/>
        <c:majorTickMark val="none"/>
        <c:minorTickMark val="none"/>
        <c:tickLblPos val="nextTo"/>
        <c:crossAx val="34157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072133C9-E7A5-44EB-81BB-299EBEA4EC3D}">
          <cx:tx>
            <cx:txData>
              <cx:f>_xlchart.v1.1</cx:f>
              <cx:v>Sum of Profit</cx:v>
            </cx:txData>
          </cx:tx>
          <cx:spPr>
            <a:gradFill flip="none" rotWithShape="1">
              <a:gsLst>
                <a:gs pos="0">
                  <a:schemeClr val="accent1">
                    <a:lumMod val="50000"/>
                  </a:schemeClr>
                </a:gs>
                <a:gs pos="100000">
                  <a:schemeClr val="accent1">
                    <a:lumMod val="20000"/>
                    <a:lumOff val="80000"/>
                  </a:schemeClr>
                </a:gs>
              </a:gsLst>
              <a:lin ang="13500000" scaled="1"/>
              <a:tileRect/>
            </a:gradFill>
          </cx:spPr>
          <cx:dataLabels pos="outEnd">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pPr>
            <a:endParaRPr lang="en-US" sz="900" b="1" i="0" u="none" strike="noStrike" baseline="0">
              <a:solidFill>
                <a:srgbClr val="000000">
                  <a:lumMod val="65000"/>
                  <a:lumOff val="35000"/>
                </a:srgbClr>
              </a:solidFill>
              <a:latin typeface="Calibri"/>
              <a:cs typeface="Calibri"/>
            </a:endParaRPr>
          </a:p>
        </cx:txPr>
      </cx:axis>
      <cx:axis id="1" hidden="1">
        <cx:valScaling/>
        <cx:tickLabels/>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397C3141-DA8D-4840-9E81-2BF634A9DF52}">
          <cx:tx>
            <cx:txData>
              <cx:f>_xlchart.v5.5</cx:f>
              <cx:v>Sales</cx:v>
            </cx:txData>
          </cx:tx>
          <cx:spPr>
            <a:ln>
              <a:solidFill>
                <a:schemeClr val="accent1"/>
              </a:solidFill>
            </a:ln>
          </cx:spPr>
          <cx:dataId val="0"/>
          <cx:layoutPr>
            <cx:geography cultureLanguage="en-US" cultureRegion="IN" attribution="Powered by Bing">
              <cx:geoCache provider="{E9337A44-BEBE-4D9F-B70C-5C5E7DAFC167}">
                <cx:binary>1HtZk504tu5fcfj54kIChOjoOhFXDHvI2en09EKkM9NMGkAIEPz6uzbbrrR3Z52uE133RNh2YI1I
rFnf0v7ng/3HA3+616+s4LL/x4P9/XVpTPuP337rH8oncd+/EdWDVr36at48KPGb+vq1enj67VHf
T5UsfsMu8n97KO+1ebKv/+uf8LbiSZ2rh3tTKXkzPOn57VM/cNP/N30vdr26fxSVTKre6OrBoN9f
x0rKpwdTPQzm9asnaSozv5vbp99f/zTw9avfTl/3L0u/4rA7MzzCXB+9CcIABZ4XuOsf9PoVV7L4
1u2E+E3oUUwRDr4venkvYOJf3M26l/vHR/3U9/BF6/8nk3/aPvS9e/3qQQ3SHChXABF/f30nK/P0
+OrW3Jun/vWrqlfxcUCsDt9wd7t+9G8/0/6//nnSAGQ4afmBPac0+3dd/8Kd5InfT/f66TuV/nPW
eNEb16UhwV4QHf+csCZ44xNKfA/RY/cJh/7Kjl5mz/PME94k6S/Jm8un6dUnpZu/jzc+fhN5EQbS
h//CFIJd16cBOjIF+o+6elSbv7KVl5nyPPOEKZeffkmmvC1BeV/ten4vH7/T6D9XGrBnBFMcBd90
IqIn/AF7hyh1if9Nqbzvax/581d39TKPfp59wqe3u1+STwe52z/p/mn+Tqm/gUvuG+RFbhR46Oh1
8AmX/DckpAH41m+Wz/++9rMW/fs9vcyjH7/nhEOX+1+SQ99jhFfq66tY8UF8qe6/0+s/55VH30Su
H4ZhgP+waD9FCOEbF4HO0fCbRp26oW8RzF/d3ctce/kbT/iXxL8k/y7uK/k3xg1+8MbzCRi473HD
iYsi0RuMCPLd0D8y9ES5/u12XubQt2knLLn4NSOGi3s9/72O6aBGAQ6BJyemjrwJXYQhmvjGjROH
9Fd28mcM+f4NpzxJflE16fv7h3Lon4zp/z77BqEcCiHGDggYrp8MG4QSLpyK4Gh01BMIJX4M5S7u
/+J+/ow9P00/5dH//SV5dHCu23vR9mX1dx6FfO8NoQFB0fdTKijJCauCEE5KEFL8EU/8yKq/vK2X
WXUy/YRVl9tfklXXT1L2Mx/v5d8ZLfjuGxoREtEjH1z3FE8I31CP0igM3ReV6q/u6mVG/Tz7hE/X
v6ZKXZWV+m54/vNoDvjjoyDw/Cg8cuhEkyjgPS6oGcXfQ+/vax8j73+3m5f5cpx1wo+rX1Nv3j9p
oaT5Tpa/gSX+GxeCa/h7wgvA3gjBJCLUO+rKSWT9F3byMjv+mHjCkffvfklL9uGpN6/eV7qo/lZT
BhEb8XEQAvZ5JP9JHE3dNwR5IZxjvx1igX0/Op2/vK2XmXQy/YRVH97/kqzaaEB7Xr1T5p5/J9af
KdD/R6zW/V9c+7+Hso/yciTBTyP/hzA+YMWB6wWhG5CfI6MIQGREPRzQb/72REhPoPU/38/LQnoy
/adP+F/C7f9cTv7IeyT35j5dEyY/wPr/fe/6uZDJOZn6TcFflNkj7XaPv7/GKKRwzPsjEXN4yU+m
4QIcyL38A6T5Yc7TfW9+f+0gF5wC9kjouwhhD/CX168mMHOHLkTeuAFCoQtOHGHkwkpSaVNCMueQ
MTiEwBii5QCSA3Bi6dWwdvlvvAPmGXrYhaMO8dEfyaprxedCyT/o8a3+Sg7iWlXS9PBBHoINtMeB
h90GIGguWD/4d4gVqE8BRGgf7t9CSgzGo//TLqrBeT6XV2Tub3KkPeY2Sm5lt1gmHHe3SBVmNffO
xEDrlI/VZ9pTs/csQUw1ZRx05dngyjFDS1Eng/xK25rx1gSfMDVv/VbXcTj6fTyPAc6Qw+PQRHI7
dOH7PlA3YgquohIXrFF76r5rZvNlWXiqwnpJUVXOrNHep7KxDxLLDfGFueLN7N6UkZPI3meN01DG
84GygCxbxH2bjsb32NSixGuuu2V57wTigzc71UZ9LSaVTrPeaDqXDA2+zErdLJuO2yEucr4pYBpD
JQlYXRUfOR+HuArnR+uXNQPqxVT7xXYZKXP9nrM5mvfFeG8Xt7kRRqVDpAvWL7o+D3F45oylvx2W
HDM+zEWyTL5iVVQ9dgM9kyNXWRS4go0Jwr27canaKBtFcRUNqfD7JoYRdoPbnHVBQ/ZuaapNGZmR
+chPAgpf7tthOK8r1hYByYjDq7RoBU2GqUlxoMqkxvN1yTPJbXDVSZHgtgkS4xc0rrzo1qkqyRbt
XptRdWxwpImXplSMtLc9yEDqoGBh2Ocfke5t2mF+jwYyMK8qi6yKgomVLVninNLMq/tPUc0xI4un
Ujm4exyp6bztygxRP61RWDDBtcoqoodNARTgFRum1IafER/fksX3M1wLN5Z+MTM6YhPPy1LGis5X
3VTqs4ryr3XjOMwK6if+vCtN5G/nEd6xNPp92ErBRCiipOT4vlCB3XrBmNq6HHe8KWXicpVvedAd
GGsvHa8b43qZElvlDfOkG2TSUrSpQpGBplyIJfqCinrYkCb8LBcjY1UWARtno5l7WXZFHU9eey+M
XyeOkanj9vVlh3STkHYhmfXOPUz2TtFOLNL1xCjvqpjjr5FbtrtSDB/dii+ptl3BaOClVtVV4mls
mCHFmSHbXj00jhH7WuKGkVLJje8F87nrhmVclfgmUo1MSj3Kt2X5Pi8jfuZ3PYpNFUywnzJxaoHY
0CPLOstqW721feySsk47/yHoNrI0Q+Lqq9CZZFagljKD4lKAfocogQiqZg0a41L7zW6m6kPkiZK1
QZOIKshjHckmcfzwXuj80YABi90FObGecVYtnPWzrZg/B0+htBeeK+Hd9dQw0Q0Ds9UEoj42Mh57
JOO2qocMBYaNUdtunU4ls+KskD3TyNuXqP7YBdTuwtZbrvXUMjtIk+ixK1Jf0FRXEWJ5qXS6SDEk
A98C1wRrbVhs3E73DNJGn6vKJCqUbKZeBhY4zsPgESguGTcYnTXTtTFqpxEF3ppwzJzCjWfp7yzI
rC62Xk4wk67CZ0013XOCM9UPdhsMVc0W0ouYuJ5iQyWamI9q2tW4/NhG5aWrqE5KGo7xqEDkqqZ1
E58PXkLlkkTKL2Neq3Q2fZG5vrSbNhKxM+RTFjlRzxT/WCgEEiatt+mG/KpzWenU6aD7eWcR87jv
x8gdTYZ955564m3Dy/tAVldSeMGVE+qGTXlvkq6Yb+phvijvqirlHM0Jqo2JrSviqDCbbupV5pKK
bnCJmJmHfKv9OZ5amzjDbgi4vipr3OwNMRGTwzhwJqt55Iwvk95XKtB7HpX9fgo030SFe/bctI7o
We7ibn+cc+w7TPyhjstSJ/PSgoxSZ9w3i5r2awlN3vXikEevyTd16aEN5m67R1a3+yCg7X6tro9G
E5EGhf/VjMu0xF3Y283cR1eAl3NmGuWy3gagC3Qqrvql3xHcjGzMpyjuSv98AUOdkDLEMcWhc1mW
hrmLO8ZV1ao4QkLuqcG0YWtxffStbuIFyBAvQSD260NOSOz7vpLH6tqGjEWJLKc2duwS3iBwo1NY
9El5sIT1ot96ldq3Ih+zAi/vFJXMaxS9XIJlW/YV387+cOU6HtqvjzYo8N4vyt3QC7KRGjX7LjgD
uWr2ZUCuSVF8MLm46W1hkgJZh6nighoa7bzQnTjTbSG2usGpQQfOBajLtCluLVHSjde2vjtwU8/T
bjJ3gttiT2VCm37eFqLaEiyLzFoK11CAqLXXnfEp+KrmOUgdSupNHfZXwZKrve2N2jcFVns3vJSy
XXa+50i1xVDeh/ghGkm+DWeVFaRYks6UAStQpPfrI3JcvR9EDxtei8iAedSFMmnnzeHW0TztDHFZ
aCNw4I0IWesrsLiFAxwaDuQ3Tif3XtM0e/8mDOyt74pxL9S+JKFlFSn5JkfuedGQcQfK+RkOgioT
huyqqROZy9FWyBHHYupRIvyCg5w0KD1KgOcONjb+WMWI028rrcutj5M2XAw66Sc8MDEZ4abVgSKi
r228tKqOVyrpqm1TUXVPK22eH0s4gnwf6PXDoxY6CwP37ejrYb8+FjP3yVzpEYRJOXPsd4VhtUZA
k4nYdiOiiY0HblQBxFTrw8urIA0R/igby1dxWBxQ38L32rRz8Vc84zGeiyF3Zb6Z6FyVX0pePji2
pHPcHehrDyJPq1zsn6uiGaXYrj02tHpJ1y7REdKwZdRhw8K5Ud9GrH3a8TN/7Ms67md/+/ymUY4i
geszlq1v8w7qt5aOrzkucdjBWvphmbU+iOGOTh3I6R9D1tL6muN2npd6HrO2qTxI/dmhxUbU4eeT
zj+trh0n7zxu9bjc2n9sWGn2w2f8UFxH5XRYIAKxjT3n2lFHcj6/+ofhL37Jy/0vDn1p06HwBxbS
IfM5BOad15dn1q/LMzUjW2Sdiza5XvR27chn1JLjGFFUjWLqMHztCsQdKAmofBnchj3vsmKxZk85
xeDUXyz2LYR4TlfjWKLcMBTxKfGs8TgLFTF7B/PQjdepa319oFKOW52jxKIR6W3LqUna3g7M787k
dPgIf2lZ22M3ccGNpv44Rh3jRGQEjPp+lrbkzAdHlBRVexWKbl/WINDqYMPpQeTWqq1ckNzn+tro
HCR/LZ1MURM329FAWKRGuV8feizUsYSb2iZ+DXFAJKzYry9RQkVzvBbHvMzneF1erK1r8YfWiXof
ZQABCennbj9HkZdS1X0iaAFjXPYFG2qH78zY1ktc08hJbYPvqrG8LzCBc9BBb9eHOZRqCIZZkEd1
imf+Rc54H9Ue2L7FnjV+i1kfDdvyYDGQxXszRnFLW5OUqkjzA2088ygmR+zWF8LBVBxfnfeJoX64
I9X0uEzRdSdyytbvyBtym3dTk8nVIKxtKxnA9oY7mPe8P3zwmOOsFHumYitCiM8b6sm9oCJI8kAI
prFVe4iUPo7I9dJ2iZxvQ/wDg7XHP7YWBamreb/E88EGuo7tNjMNd3PuvbW63kBIYBNTkVjU3G7t
vMg9Hjq5xBUqFOMhRsm6y6gxl9prvGzdwrqvnFR2Z/DV4kkD0Zt3cxz4B2vXqhyGh9qbK2aVatis
6maJ11WGg4caD+s5fQmfttabZYYiEttWNTP3WD+5KRJExnNg5HQxQOZ/ywfe7ekh9pmqoduDLHxt
SyGO/F050a+vPjD5mTEV9Z74OEM8HukkKJsItCT04tpVoAR0zLukBF/aAslWzqxiXbijFwdwvMiV
fxTZtW99zAeWP1fXbz0K9EF9Xqqug9cha+/z3JNXGTlaiD0uVpVbZW3dzFoVioOHf66vpWPjUjUz
c4uQH/lVOAPZuktwHLwuC2dN0OS1aFdVOxZX/V53A5HfdwVs1oWet1y0ksYW4kQnGt75B79fH3Sj
dHJnSVc1AdhELXEx+5+Vlu0mKsdmq/qydNN1+LGYH6hWxXkwQExhDoZhldS19Px4bpsX4WczwmmL
qvjEBq3fbkYELn8tRmt8uhaPu28XexXUF1YZno1Q7tW8ZMRGAoJj3qsd8b/QdSO+3sPNO3e3Ejs6
GK619Ez757ZQDXAyLwKHPQ9el3yuPs9dS89sfO54ft/J3EreDY3Tgw0D0qyGcwhLLbdrfdU8oHhj
ztb6cfNLiwBIcSY3Wd+18vRZtqLlvnAcuVtlrMJuOIMqAQ/KYYBQZhXEl4vrK46myqq539KWJ/wQ
vNWHx2pL1upaWtueq2sbOUTB/6Nx6+Apf5iQlrt1/XV/4yqgzzqT04MYH4V5bY2wHJb0ecJaOo5a
i6f1H976w6jTBU5nOUhXsSHv0OLW8WpXVjeylta5L7U9D1l78RoFrsXnx8qP5+paWuf96VtbuLzb
sOcp68CTpV5qO3nryUrFweBbN9VDOcAZ/RDaA5Lgjd2yWXX9+bFQr13i6eBPnhvX0nPbIgSo+Frv
jAfF48jV3K4vfx76Q89azP1iZMjDYJIP8QhZZPTN5q0a9EP9WDxtXevr1FXPvqlYFMa24vHQLAgg
PQiOuwe3T+HKs3/Nl4bA4clkgWyjjekAfIumu8ZKL3b7wb0Dc2JZZNvwBnBhxcJl6O7apt/5neey
BZH5k/TllnSec4dRHl2PWHUJzsfbpm6rTGkbpW7dlLuqAsSBBG+lrTF8YA6gXs/b82WGX0uEhal3
whfnS1gB3Ag4SVzOfRHTUXSbKQS0brQkc1Ybd/rBR3OyyJkNh0PVImxCxQREW93r6lifH9Gzt/3B
5a7Fl4aftK2ue207rvDSvOMKUxOdk37juiUc/cAlrg+66u5zPTrEkRagc4DFVr95qE8HA3VsfLH/
ZDoJzJyEJGyZYw5GbZ0uaCjrq3Xk2HR9hm13s3bMqwq+XKwKXsQBVw+o0iRGqrKA4U0xn8wAbtMv
4noqH0J5PjgtMFq9n2o/3FbyYyO4n1W93gJgF+4n1+MxnKP2IzX++76trpEm59RGl54c7ytat5+p
46W4F8GnYAje5tZ9aHEexAfznFYQ+m8nRFXcL2HJ/EpObJFLnwyodBOncPqk64c+7gLBE1EbwDUB
Z9wYZzjTn0lRBhkuIDLsHGpgieuCu8U2n0yT8llpVi3GJFOplqzi/TbKezdGQXOGwM9uwcV/bAhe
kkqFQeI4+XsyDJ+K0jpxwQVOAg8nFnA2QPlGQMEACGcdPSDw+axZFBJQDGs9QArmy7EsAKUgXgOQ
oVBZ3hRxmwNoMbdQCgaP+cW0bIq+r5nf5zyVvnp0UHTlOz6Bo7LZkNb5Khw7p8LBVdqWsHMevOfE
n1kIwFzXqvB6LOv7ch6Lbbh4MSAEaa/yDwPpbqioE1pXXcwJUHXkVYy/eJE0l8Nsljjq3CyogyzU
OUm5kI8zbXeBM7ZMldZmcEge0rmR151yoys49z2EUensXRXSbahUvGDAr9HE/R0fyzYOOeC8ss06
H+C1hdQZzqWIC8p7QG54Csc2QM77knVKki3X/t6pR5IJ6+psUg2En5BEiCgXGWrLNplCJkfqbJoC
YAvk68QzgHg60rudVEfPgrnzk1DKRHf9XbTkXhKGRZT6NLqtrZnjxu2rmzoYPpZlvWmEdd6pqOvY
QtE7R8koDnHkMzBQ9dmA8gu5aJkNBQFA25viuazcM6mDJZUjCuJh8jc06u5nEaikXRqctNanbCai
Pw9RP22IIz8N9FLO/Rxj+JEYg5QEAOUovBMzuofTJ5wqfY4y2Y9bm+scPtcC6CwBZhocFQs0fiET
p3Hkq/3IHXLeeVPmhW0TH6x/6R2sHuBNiZUxlwNgslye66HYlD4admYyLfN2kF10UqetPvm2sFkD
AGs36K248k0xwTkXchUR0p8Wr38UUdCnHJF3fg5pnl4+hi0qv8ye+6VurbzVY1PvZaBMQhRKQOTQ
pZkBK4d8S+zr6SxaKno7cXQeTnA8yf02U1NxbrXst1MAfkVBhm3AqtjMw1MRVvK6mZpHiqZt1dM2
rbWC5Jwhl7MuY0ymWzy4XxYi8QVYigYQhGFi4IY+NXYeGG7B/Ouu+8jrwE+rSIexoys4HNa7YAZh
a4byfjGkZZHH95Hidapz/6PKsJr6uCH9ZzJBKqGePxZTOLPF4HMy4c8OHaJUORXgt2Pq9m/n9kF2
QXlTu0KztpU2K3oNYFPpxKOn9XlItYkRmT7hkICQAEY8V1UBIh0+oLwk2eiI5ooEHKBET6ehQm3s
ueG7ufBFgnqsUpVbHjszjqMeLAZ2QWZrF7HxkEvkrejito0eBUBtwk6bNp+Xc17Km7BrzgCOtWkY
7hoCZ03EP0QVeMORUalB/Bzt3NIC1oj0VmHAPWUQbHyvucGUE6arS3B/JGg0I124K4CP6dzdKlfj
h0KydlQfJlnmiU9LN5t4HvccCOkgfjbVo401LJcU83scjB+iSTgZn+fUYjD+EGBei0CcTRYMqecs
ivmtKLfUN4ShDrR28D0PNh28HwPl7rv8w7JA+oiHqSf69z7EOwxH4cTyBZ9R7TQAguQ3OK9SpfM6
o4Ppk2lpzzQ/gOSuA0RQ6IIO1dbXrb30rZMnld+Dh5jBL4miW2JIAMznEM+wbtRffeWTbTeWzJRV
vOQt3YxeI+AE7wNOu8id0boC/zrIXefDiZBgf4CEJmh5oVDEOJ6njQGmzt00XeSt6RiFJHPWQtKm
ilq9rQZbsnoQgK9UI2jgMEE+G4DdTKsarEvoQ1LW+iah0afWQM4Ua0gFFW7x1SnMQ7GMS2y8m3Hy
wp2nRgEKhTPrN01cWgH8K4sLb8F3gdt2TM5NczY43t6b77u+dS45XkBcSn4xOc4Q+6Ied5CUYyoY
SWxrf8M7MJZgGlgoxjweR1Exo/szWoQBGwDv/wD28YxEoogLFwRVzj4bPDBWGDlt6oXNW0CXEyNU
tXGBYknjRfXGa8rPNVKXNVWINf3UwCvVwgDLv8DOeL2Y+izSYN6GnHyBE/Om7wCsjaoLSIrjOKjJ
zCCtB4nQvLjABLfx0NHL3HWq2NNLyYYRQbaK2JugCspNy334LLVsPSmjsz1qIRdsQR3PXOeOI6Bu
ATA9i3Lix171we0nmvL7PIesvrMMPLM1BNZVMWyr+f3okjYenZuON9UeB+TGzt4GEnNNWXgZgEce
o3g+jyZQ8Y5GaT8fsjd2+AzZbVDQHF6kfOFsc47iQKC7Zi7NTZFrzbDCG1pOu4EDhSQYFx3Z+gy5
XcScPNXt+WT76G1RFdNO+0xVYkkxkRVEAyObhFJJHk3b2p33DWSUucSsLoLrmVQjmHGvScBD7bGI
TDxxiMfHoEklrlTcGmHTvEJg+pbqdsBzx2ZBIJruHMhhymhmyOmLFDsEgrSuu8vRdbjwy2Ya4XrF
Zy9amnj2RoC2cJd65WJTl9gD8BMEkIuqWxZU80FsnUPScjgLRuzGbXPmOx/nqQk3hTeB1nNHx2PV
f1oml3XaW97Z2bmu+g7IIJuJgZDgBHzXRuJWsIkGn2a4qWFFezY5HKXcOj3z4LfZ22qc3tO+3KJQ
djtTaxuTsFnAye3ysHMgs18Ou4jMSRAVEDBXZcisc10OkhmIm9qoSDzULm9rLwNkmJeOz5bCvQyd
3F7mU5dFDSSfcA3hvp7vAWnL2RiUj61czq0X5inka4ESFcrKnQqLBRg0Xi3CTVrvFm5JUNZXgZNY
+N04eEzNikZDgNkue/BKkAkeOlDBama56D+OcPsiKYL2Ew3GXTSEiLk9TaKo/Crm5hPcNHGZC7jE
uZbmLZ69KCuDMdjagn4pRfMuEHmTwoUYl5mQmqznFsIkFNyW4QcB5x9IR1OVaN6SFLXVuQguQudz
WJTdphrg7DA7Z860TOfTIVc1OyTrFcQthYFQDKypkk35thr7s1At4S7MC8jalyatZjDKHe54MqMQ
sr7TGKOBNVxcY8+rd9M0vKcz/ao7guJWEC+Oxg481HwxwjWARndlTKiZNzqIp3KB6wvN0O4q5zrC
pItnAr6YYr3D4dACxjY4rLBkh/soOIfDBZwZxAjo8t4Cq7acKj9zPsoJQ6CuInWGK0imC7oDb+jf
VmAdQroDi34nFpoQgKnOXH3dWDfKuJgelsH/mst8ZBVcAapquD4k/AvDyzpZ2nFbO2OUdbVKyOCA
CgfRvJvy/NLtR8yKbhcecoUV5DuXapg2su504pYOYUXlVqnwDhYIjJ/XT9eDtfsI4iCIqvhm6WeT
ACFB7qMJgvDG3Th2GJln3K2thX8jlgQuvUAitNxGTvlJzvqyDwp9aeQMV0lK7VzxAmW6lRkp2/bS
wAEaUVdeNpXNfHM4mkxdXM/0sxAYEoReY+KW0A6kn96VpEtmiABs3r6tw3mjkL/xR8OTwbMtgLF9
nXAynXO5pAWkJZOa4Pdzhx7DpeBJG9RwWAhznrWBJ2Iu6g0cGz52ysAtG7hzwF3Sx04zhTGdwH2i
pdtGUm/sADcJojC1sP89Xoa7CS4t7GV9PbjeIUInZUyluJciPA8rAICCqGviaIZbFgMKxjPA4Qkb
ix0fQAonbJbLiItbO9CHgAbTR0WjD53mmvUef6xqhyT5gOC2TdhurQfyxf1L3QT4Pdfhhx5u9kCC
FKWmIHy/SJyU0pOxY/opcy3cS8q7Yotk/b41vrjtzRQkgovYLnDZqa6cO1nPVda7huVqFqlLAUWX
aPlASt2lruVZSYGXJKhBclSfFHpe0twOZUYgHtCzahMKF9NiBdgdKpPR8S4nb5pY5/F2087jyKSN
Q2dU8YQ52hRhNG/JUrOBW8k0GQSrfAh0sLVTXAQuTUJdO+lY3GDwN5kTTpCH4eByG7jzhQLmArwJ
l1UQWxZcZCrIB3BnJme26ykr+hFCjjJs0un/UXZdy40rSfaLMAFvXvahquDpvfiCECUK3nt8/R7o
ztw7MxuzsRvdwSDZElxVZWUekw00NMPu7zXj7Ixp1WHpVzGZO4DPmb5J+Toicd8p9xzlUhKCyi+h
SqNK02Q0gIRtGWqIYPgud6RY4UkDWmxqxpioSTuwPIR6DHnwvkuYOmUoPhDJsrT1FG1WrCjPApSJ
c8CaZczIEi0qgbh6YYPe2nmMqJnnszO3yTFXtdKMjMnFoi7NJIhxKZ22L4I8sPRJ4qiq8lSrmuGY
5CViA8RbkSaDOWmgToOjOGGozrHgMAMtIUb0DwtF8CJDiqxgzm58IiHMY9MaI5WzDS0CO6JHgdeU
p2lsb3p8iuTulnRlQfswLWmqW0ORqC5GowlblQQJ5YwQgyfrC0vbCQKrvsaC1iQilXxG9ci4RbA/
meC9j4IYqjYUZYWtyTVRhCRlfSNDI7gIwl4Qc8jpAiQzQiOKbAzNWYt+MjxLWnOzYVdx+o5H9QX+
3l4v0U3U/qkA5SKBml2baQQaNneO0oW2kSc50YOiYWP/EIPWGjRjExtWqEg9S+tO8X/qmku9IAhx
B5p+ElGCEClMKksOc2RHoUSUBUNaKYOFuoKEYRvt+lJbiDINCQMwDA1e02Mb6K+L2D9yIRR3JZ7e
vluaHT/FKyNQakBBitZM+6ywjEY6J/rKwapayIRuxSDmfV+XjdUKEs/ieqpIIQmhqfVJ5utCR/65
ice/aFK/ympu4jD6ew+VPz/+16XM8fe3q8dfX64tWP76tP1H75b/9afsd7naW9p//6FVW/znsf7q
H7Lqef9sJrJ++B/i4v8gH/6jFcx/+Mf/m7ZYkDUBGu7/rC12vz+jPw1Dq1b377/xD2WxIPwNLCP+
CLLE/wqB/1IWa3/Dni4osgjPiQa3yb/piqFq1mBThTXoL12x8DfDUAwVYmVFMSBAl/4/umKIR+D8
/1ddMQ7B47oMXRJkQdKh1f9nXXEqBHWvaIG6E+ZkcNICITSKQ7cXF6gCqjgD159FYuf9vlRxN1iA
804qp7VeJsStaP6+/X1JWkkjbdLqKC6gVvp9+VWwTKuM5fdjOSUIV0UWWdkoxo7UcLX3+9KHJYRP
QNf/+PjHd1yR20j2/SINoTvEOqi9eH35fSe2E76UG71ClhbUa+1ZeVWyQl+/b4NazOk4aBoqmftS
I4uMuCY367DJfE3RHbWMDoFsTKbR1bvJGGOQg7kBUaKs0VarcBjZiCtPNcLR6vR8G6FqWRUgUEHk
iSV1PQ8VNdROlaG57Zy+jEJtWVbUA9RMcu/NYzR43CAIVg3Ak1PwVdMVvSdzGgCKsK5OcyhB0Kjh
msJEv/az4WqiSuKaL11JxOaTtkrMftV0E3STGfl92zYt3v4q6yRQ5GnMNc7vdXKVCtpyveIYSKkb
dFadhUiY1xekE5HNj/F+GtrSiRuIxlYKA4BEnUJJVodB7EziYCLPhT5cdfXuM4lTPwLAwXet5orV
CKR0rNwwhFRW1iZXDuVzDnEUSyGC/VVY/eq7IAuUoacbdWggwdT89RKutOxfH+eVYGfFmBwh6u2t
X0HaH6q0VVf1+05bibrfdyBBAVKinP/V9/1e+e+Ltgoefr/jsPuJUw6UNhkyoHIr0d4lCaR7qS1y
TnZeUBWh/qUauCRIg+ujtBFaJuikvorQwqR0+m6gAJ0gFqdlZxW8BQR54CzoHVDbWIENFQzNK6rP
n13n1Ny5FgvS9ye8M3rbkGh+G4DgiawFXsHvu2EEx2QFqt9qfipsa0z5R/ojsIU093IbxWaimJJE
29QdIlZOIlD1vQQ5XPVdKpaeQuYZkSbt2TyTKkK09yIUrbT2kb60PEE6I1IB2mp3efHXqCL9QuWU
xCceWq6BGCQqeGitfZV30xiyYssQGdewJd1o8iYs2IBZWJjqOzkYBglqItakloHSkKkjxbk4S4ml
AmVnImSfAqmxaaEml2k/Ae7xstFOctxrh6TCgXgZUGGnkxGAv0abcFcZr+obqgc8vv1wiY/qjTOI
EZrdpjsP2ImhHGJhS5belmsqGmYqbmedBjKJ/fIImLU94fvqYyKa+Zm6Cal8bpdPVJZJ9dGXJiCc
TKYFgLeJiTNJZMqbkG4AJpA9ZBPTYM/xoWppEZH53atkbL6SnGoGsjaipm5Z0+WL12nanYCY4ul2
UNSoJDco/1khoe5InZntborsRqYTShVobJCgn6TJLw7iVbrnDfZkxBDUVsjoWHsE1RaiHD4H3uIO
jckXpoQqLcT2zdJTpUMxQuCzQErP5wyqkeysbgpU0PfipV2Lm2Fme6jP1RG7NuCbDwP4hDOXlMMo
9sDMbCA8vcZ0RKThCyJYI73qdrzNZsof5prlHSsMpl+kDfdAKYCbWYmPT/k9XWIIN33Vq9zO1RfA
BSYHUEBk2XfZQvZFEsh2v/Ka8BLqN5ZvRQmRwpFvqT/WhEN+e0zL87Cpb9NBfOrQpj6A1QFvxWQb
Nnq1w6D2PygE5IVqJTFaExNKySxxoRAh15qPul1XafhsfDN2edUsL2pMYowEnWB+iKGlMVFKHOWI
LT+Gl0FuTkRLb02Npp76Y3xFF8lv3/K35Cmf8bdxRNyZQYueQ7MCSCKSfLkGmQMoRxwZX/rVoZXs
CdjwPWBZTQ1Pmc0R6m/IafaFE7jDfi7MCtuBSuaFtJ/iZw4wOHN0zIfcqmIz+gYbNwJ0Zt/DFjrw
YVtNpnqXN4AuIT0dtgZTTTFnrQlsSMtI8ACgAZvNFtCoqpHah+79Um+7xY8NxAwUYo7+UyzWfONB
XXSm1D1a6QOxI4B5IiOT+g1IOtNOSgSpPGs2fOKKn/NCoQTFksKWi8NNJS7WbD4AtUlO8o28FOxf
TKBfOaEGwjNvP5dLYgmv8m0ghBJOd2bVGiec36kbmjzmq7IJQ4KwONqQ5LujNeH+B6pc44+lpqNV
2oiW43NIrMWtDknnCANpAhtjGbVsLdd5t7oEnhDYRedkB+6rrtfxHTkTQ4+1V1ymiOGEYkxxnmnT
34LFBZ7FzwT1tsFZOu6jJDwqzIxwk6/0VEydAhsd4o7gZZcEkxKMDGeGn6uAyEDqbgKqlTqbT5w0
MNUjlvcx3yYviFGNr/DUBZ6y12QEEOmti6klQkmkoTB7lMM1qbepYMM0U7OJs3CYoKJJT2duA9Cm
nQukBbAHbJov4dw9gi3MCdp8gDppCFl4G3k7L28KGF9Ay6AkU9kqc7sTbnNFeR7C7b3G/0Q9bp+F
EUXwiHMzkH01M/PsnScOPwAOI+JxeqAC1COK29bOyzkYnmL7bhFksXrrmYmaJWEJoT5rDZIUFVHz
A44hhwbhJ2T6FoIF+FW8Qi08QohuQPGHkWFZ8IyGu4y6MPGCiZQ/mYs/A5msYDJxY4j/vI3czIu+
wpkK5MKZ8jHMHqm8FXcFLhfOoe3o0uDReDCLxNj6fL62MijRC6BhX4O6STKa5i4cHHFvFXi0ubPw
IHBMITqUjc/FptBth9HG5TUFlMEszl2h3KYaWfa42JX/YvAoheRaF+5UWgnCGJPbo5YCZKn89MPw
JC85qf7syDtpv+yDq+5hRudE8LmHBhE5QkwqLASQ5wOX0EJI2O65GIp8q5B2VQulT2IKgTPEu0I8
iwaTFQ8mleCUmeOltBQmWQa2B1corLgyi/gWdzvodUd5Oyd09gsztW4dgNWMKd9C9CWjgBUdSPEl
iQAOlhuqN0i/xgAkAVliXz1BoR23fsDT+tUBvOMAdwBU4yD+pWnpJIldQ3weYvu0x+SylFavbIXB
GWSmZ1s1oPh5sTLD7FikZgiEDxYczK4TAtF1PdRI8j0YZNjMQH+51RvijObKHeTaFlQKYCpRKUYp
yEnyjsEkJRRvowlkhA22pxJ9saVjbSooSFWbk1GWmnVtJpJvpDdtdEQRDSWh3Sfxl3yvtsZHrpPi
iG/hqwt86Ie5nY5Mg+r3umK4pJPoDwsBeWPrL/leMn6TnVYB+xpOux9OY80uNFzVamw4kwZbZIYt
mcWzO3L2cATideAEr3fb/ehLH7VzVENSvJvntOsWU99XOAb0eL7swBxYMgh5knELXuPBO3FwaUrK
C1T38YxqgOjwD3AkPgPLaQMmIl0F3ji6hW4O6U061B1wA9qLJjxOI7Adm38ZH/y9b+/DaDbXIWXD
MbeylLXn2UeuhKuwkbMrs92rNkQfmZdtC5UmR9nPjvN9vDdXPH+cDHB7dQQE2eywcQyTSUu3vYwX
tSCYsRVATauDOyDbFZ52E67LO5pMKYYfYbtcGw9lwLjCR4QXzfCrP1SfsgUhAlxI8CfFLeNFkgZE
S53o1Lvhmbto35g4jS1c+Q5UIlVugmQLE7JtiiJC5e/6cu6QlOBKPgXUMzcQ9wB16s5phtMY2Upp
KxQuD02yBIOmqQUcdtNQTFJ+QIQnQfFMjp1M6sBqezNzet4qe5NPT7Fq9oOtDqTNrTG3OtWSPrMQ
GnEifJptvS+/sU8bME3mlnQDyRLZ5fdicjZUCp0LtbEYXFFV1fvuyr9ythgP3Yp5Ky0s4IbaRNt2
W4XgE618RHZ7GE7NqRG3EEkOJ6m0jdRNP+IR4BlmfX0ADdsDJD6nX7j5WjLHPU4wq1gx1Ii9+gCz
QzeZrWqCpBq0HfTiXOzBQtrulxaONFqq0F86xUnu3EyjRWbqPLw1JHnOLQ126T6444r6GUKVGNrI
/VDaQ8GSzkLZZPwoSM85MDy0ko/paDfxWateU+7033UBGv2RNTSVWO9Cm4lsQtiPLp55XhF5M4K5
B2++isci0L8EDIzMUJbpntInuieNEIFXvZuUgu79vmhRYXgcl6C0bJ6BlA3eEBm9t/T939/9fvf7
Am3C4K3d4YDiw6WadWXrV71KpS5IWNOKwLalFDyrjHLZi1Y19e+7UYDg+vddznG4rmT9l0xuIbfI
Bn8y+Bhy1/VXJkXqCuc//rZcVT1TwMyTTnG0RKd1yj3qJhxMsUCmqLTAYbkSdWa/nlDU12JTwqM2
YoCOwuzBMNs58jKzFtiZZxQ1tv3ft1KFOn8GbUDFg4pw27GuvMMN/o7h3MPy36JEaxEeaRzSrrGV
xgY3Wg4s1uAbAvXIOKxkCB9kMr51t/AbR5LdQfN0YF4vGJz1DSqepCPcjkclAdz0Q8FOQUVtU4oW
gHl9JCgmtwNPyolyiWWoNg4qq7t+OxCNimf1LG1nwSoTn9MtBUwXT0TNzN/FfT5wZodcFJg6zoH8
865HJNhENNz2H+IHCqTFx93v4DNdCEc7RyXGcY4YfA4f/bZ+ouoMR3NFVSFhgp5MN5GPVQUZ7jWA
3Y/Q4w/CUz13L25mITpxrSm5/FHa2miJgDdVCooxA8SaEvE9fCcHFKlVdlJeOlOOEwqtxQHLpOwy
VG+vwipcJB5CRqtNt4EqCRKk9ocTafdInfkNq+8zQd73oR1l+GAJrJ/zLvlGUoxKb1Rp8NG+y2cd
Uq6lSUcjzRZ8PLz6jeQywq+FwD6GtZgSb815CBiIcqiDSkTXjfQSsf8dWxsj0iEf3uZwcCOLBYAv
EQDj82FOSOEox84Lt+NIpN0sACoyC8CmLfY0wn+Dvu8T0FlI2bvEmXycTU0Q8uDHNOfCwi/hUMup
Zu0jsKqAdiVYVI10FVo0grMhowXtCyx7CS1eSbTWVMN9tQvCZnXnzK+Jgp22401w0WhMU1d1F56k
28BqZrO1Yk9yGhinUdXb3UvEEHzjqLVEl5lC5+wbLTVehUC4cxfBFEZTB1+cuFMNZ8NWhupHw/5+
Qv0s+cBRBF9AYDkn+1AmA4jrhZWjmegY11Yi2okfKeaKluMklZPdmwAVPnIqeCxJKloZNvIrlP0C
k73Ql83wWAQM7u/RrmEmBiRnYRrpoLRr3COVbKkhCLbGlnfFhExOf032EEdp99oTfH2ys335jM4p
MHW4d781Kh2DwdQSGl67ADOTYlwMc3jBfyxhlO8QFvIHNTbFbxnFNyoqjqLCx300sG8jpT6LbuNM
d4xGbRtWtQ8ACH2IcPhfK8HMt6heAN/3oRM/IUcyUAikiMGlxUmucEJyfqxysw0Zhr0qWbbqBWng
pDGwLVKkjgx1ikK61ppmsBmnHvATNs4c4kfIYY59T4NzGZnJp7ZFOZDrPxP0B9xWaVwOtfsXkj+U
p6pduStYJhClJ01kKqhQ6l/EABhBTFGQ/ei5PWxQR/IhHZ/LJhg+o4BEMkylFNIpWbDBpJZIS7GV
tlb/qbxyR8vpAtAD6GRiaaIZhOciuyh3i79NbrWPATNNSGIcKFIghxxDWkgEzBNaEEj34kMCJ7zY
fcrgMl5qc3oJFRN8iD5WvKWl7XOdRU/9DRRBBgCDiZGmBMsQABAGvD8CFeAeKL6VFyZJ9Fg6EPG0
fkogO1/tfMyzXZRYGQCJR/9GiIs+qpqp4J8z5Gr+cGh3nIicig33SnRAQ3I7XBfACVc9jiq4NCs5
jE9DgFSKqCEFjjUr97QCMkkKcHPvrDHb51xZPR7auE3wFLB9h1SF8+GnBf6VWRpkPE8d3Q8ghbE5
wD5h7I1bA8W0xtpXoFvooCBvQVjmt4X1drLX4ITsyXLPn8ZpVnY5qLSeCQLNsmOWXgJEpntY0gjt
FRo0e9i20wqzIISqyW4KsPcCHAo3AWeJZ16hdUJO8CSthQNAB+AE8HPXm+U+HCDhc4LzzDoMZ0mW
I2AtOnUmRrf5To9YJKF01hRsnNtFciTdymc7jzwjthChJdZeRRPVC5A0WCDJfM2PAgST22q8AfXC
ThQoh8hAqmBiy2lemqntgKDFvnTH2gVhNm+rvXqYD6WB/gDEQFTaQMuG6Kx6kiUxzKb1cMe4OmEc
69Gdr2ukSGh0xshjyXH3fpvpxzhJ0L6DwPFfvbBrtLOdJAg3Ap17RF6/vKbb8aA9ZdYbNAsZ/57Q
zgJLLvW5V69AOmTxkTNHXl5ZOpDQ2Jo0UiKNMA7wdmEZInYBRyy59+/zxsDIJg9VFOX1D4bOAVFn
56DvfdTZgV3t28pSBBpPFMHH0GAC9KLSyUvaiKaA4lOGSGP2+NkGhKW/sdXqI8RhNpc91MTHDoUo
iokVj1tNQKlJust4Et8dhvmM5aZCQzaagMSB3SUcE0UrUJg4mjihLDNBIwb2VywUKHVmEu1Kd3UR
qaSFsTAmxWeEzgJgAh4tJuNjfo5brDQEbB5YV4+jkljYZsmVV/xMopnbuBKr5pBomE6liwoVz4qT
rsgWRs2E7ulecDRIbJk7DWugl1Df4trxvOVzO6LpiqmWm6wDOik9FegCC5blMLq5dQ+C064nS8/3
EGDo37GJ8thSUgvEXJqbqnBRZ1NrnFnBvgdPA+WhS3Cr83rPiCy1CawT0xESIBLhg6O8QEsD/MSA
B8M2qpxQO0BINXeYCqgqsW1DzFxA8UQhTpIhChdNmObWiSIDTrG67NghwLTY1sYttg2Q7THq5IBC
PmnsEH7JaKo3SPTQX0AX/QwUJ/ift9CeDd1qB1SXO/6KTRGgYI8q6bs8tqFb2okVKwcMinSXr+Ex
vMrfCtL/3eAPaJBxh/KJImsLHZj8V+yXCV/JIfTbCc0W3Dy1sUYhTMXEK23gIoFK+Gu56uYAxeG3
xzdyL8iDO5BDtAPqc4LCvdkLr3kwAUwurwmPAuncsbsoJdFvsxmPbAlZcGwRSFY4OkW1WLpJxazx
1F5VL/9MT7ypPtG+Qo0sFPfNL6Dfj65wV6zxB6LNENJFK6KgdQqXm76q0mnt0NE/EX5lTMsrNslF
tvgzHmzQr2u3fSMXh6arQxVXgRnYcp/Y0lOvpbKnb6uHIJDwR9VQbVuLfu06yLIkCokDEJsUY0gD
LwUQhq/kFVjlAVn2wHTyHWr+p6aBcUO2J/asqVjds/E6muEtxwpAgjdi47PywoEuIvchW1N/0D4G
ORkkerxCgJEiU4PwvSCiN23EH0Rd9FmIF8rtQx+zrDsX37JZBATk9oSZQKrNfOw0M3hHOAC0RRWt
gAMl3gLyY3xLbPaSQ30KHczWL1xkUFtttwFYWlV7DHLtBa6M1M1WUsgQCZoO3eqdbE5+bKOpTQ/x
OZFETE+AOv0PtmUjo9lFvCL1UvwURYmXbQR0JjjMM8W/8lRiSM5PiFGN5IiClYEgKxla42DEA8EP
9U1Uoe6x0A2FLzco7YaX8cLi5NCi547JIn6LEAhphLTb8RZ4xR6rt71O9zlhWFAMj+/7mV2WTXNu
rwiKCfAT4DeXGGmCKbryx/Iy7ktrz1cYAvIn9iVF3mf9Lpq/sNEg/Q820nP1ZKq+/oXshItoUdhN
4kanHOnDRTlWAHTOkKVP0BNjum3Ei4Y5eR+c/g3FC4qyfbqdjvxDaUjpZgvJN4UvQ9+Dri2owiET
hf+wAd9CRLcyjW0IvT+JnMmU9xBQjKhqkptoSSbWziY2JcewioPhwyB7Gh+CrW8ahCQUSzvIpDB1
uz0gcRAVkYXRaEgAHWhmIruIdCK8FKQnZ8RI/N8fMmTpL6FB6yf46UjIoXwC5qzXBEYfFCQCsskK
4m8bM1wuaLxRbMMGTDBe+JihmOY7E6C+pDN9gWiYij0tJ3+2Gs5MDRtysjKz9DOayxS+LhGYZnGC
VEKzKZYZDDZdqju95s3StUJgTYFFAW3weqTIogO5IhLEyhy/BK/xuud4GVoLHXTEB7SKDIOOjLkX
LQgtij2qPiSmp1KiwlMxVbe8ouLzQQi4KCy0K2ShxjbbVZGb8RQ434I1kpL2gwfSiqAfOiWK3I5x
n4EzPqYfHrcHn/O2fnCd1X91NzSIgl40O9YdhQZm9WjfdJ9/AbhCFyP5znmNYEen6TY2pgIl7YD/
SSVBhoSrApqvoiDjnU6CacxK0LAJaloATWgkAxOJCjgEPaFICxoPYvCJipuOR4EPOOWpRJTfAPeZ
z1CiQ8lt6+f6EQJRAgWFZFyDCARgDGCSk5w+B9xR7I6PeDwrsgX3OjxhEbD5DZD0L6flgHl1Jwxb
HRC4TwC8kT6AgZ7NgMgRRhzIpbjvjmo/0g2kRxCaeWgroNgEJz5IyxYi9BbTgoY9hLrXtrer1low
81EGZ1RI4PPH9WCDZpwtQwxFebTwKdgMatXWvyoiUHTqAj4m0wXItLg+/7hhaE8wndD2JgqQaRCs
AtTwy2neZ7tOXUGp8qB/jY2DH0ZdkMFlk5npFlE7Q7WDeu97tmQsanCLh3oX+mjcUpmiVXk5Fg9S
ZWwk4VYxYYv47G/Kq9skA8lzFn7ygJKbNfym6JFC8p/uQ4eTLoThHOVD67V+tAXHGv5Il8Q2Lmig
QwcU/PNT/kHrJJAdS7xyoxHtI0fRLay0wU1PAXdYUPbXK8e5QADFH5ZlhyNGvTc9gsKfRAJCEq5Y
BGs0ruICT089eJMVeSMD7lkgpSYZtKCLBWIzXvesq/DiF1rojmDYIC2l0A40NuaM06GEfKD3U72A
dKOgiWCS6O0itMU1jwAnClN0TxWM9QmtjGRlPavxkAYPrGkOQdvEWs7EttDCkfeJ5DjYQR6OTiWK
O3pICMAXovBjAxbAV/GRA1vjGKJlYRxha4izm+I0Z8GwZrR46knyFUHnji2LpU7+CZFc2JCMZynY
4GwPgmM0AEqD/XRQuNRmgLW4S6DAJPw2fIqIY8juIbsEw4XRQwacHuOULcJ6BYtO8qMInzYRRILm
V9jOzH4b7RNl2w6uZjbYEDU6AImxEbJ3uF1kxskD2XJebYoJHFHpIEczPmH+kWhxS79D1cRUzzfQ
SJr6B5AADd4NlF6AmfLjtAl3oE+7SzJQXYOC2B4uqOFBKBofv6o8HPxepzss6bHEHZjce/zSP7DJ
iejYhg1pcAwkG88lWLdv7HC5yhBch/O4k9/5sUaK42pfEGTWZhpZs+gGwQZ9m1RbecAxBesadlis
pNQC1z/NVlyYXcOK2cKkXWM1Bh9p74XVDUxyBHyZRjU0hfrCBop+Ad/ztdThnkDij0eap4y/oXfb
nkM4EsFMoYtHUo8w55gJRzSJlajDsNIwrzmC5lNWe07RLU8wU5gUCid6ZhWtD9W1LB2Nc0AugHEQ
EmB2ljG4QnKYxxsaVAQlcmcECiQbuBSrf6XAeWwV8A6ktkCuUEq023lbuArhHEBHmAvI7Co2XIHL
zjH8WyQ9awcFsXQvetge5ZtkQc52l0qr4uDSpwP8jBTdIIZiEwM0TgFLDWaHXOwc3pazAHeT9Ix1
q8MFgoYAleXowMlzU+toAlsKVPRgqjTVDSNracwRgpToqe5Us/VSPKmENg/Y8arkWq/XGn/CGxTQ
AH8ldHeyh/kAwhyE0dhbqsYAWSLdkEH6oisVaOMbkAsTNNajB015FQ6cm+/rS3bCpm7A6ONzDJ6N
bxBGsEvEDWxhIBxiilh85uV94o17FVrYgGbv4M7fZ9S+SLzd+qOwE09kiwlUR/oE2N2h/R6pvJKj
vUBFmCkLMzA5t7vGZ9yOzALBBMshubDxQmCAcK3QaBvup21hi/BbAlRaGboYXemwDVVIvpoLluZ0
wSRDwBNrSzlLDx2Be48OLYILw4MkbobyA+0EpBtcUV1nQxw7FVY2gZNFU0gGurt6F5LfpKYOTAhc
GbZoPHukO7mDflQR6qsOnIs1B6aC8DIyLbXKFH3D0ChuK4SQl7p9ZUea2cv2MoHLsKAigxpVTTH7
SfDLP0wwd/Sw2JlGeofTBpiiP3A7YYuNpZk9UF94etovH5coaCNDUg18NJE+mnd8zl9w5xVvEMJH
HB4zZh0ED25HbUSoo/G99Zt3w2OKYEsn2ia5VjLRTzpksB2Thl9mCdBWTUABDgmCEuEuGB3cI3q5
LEjD7qLfM22r7iEToryvn8AdTvCbfSuJyQLgEA0EtQCUiJL4qj98zl+Qg0soRH/Ac7hoWDKRriZT
Yo/jLex3gmRKSNLgMDmGD2j9SyC72lazeXAjPHJbdFNU7KVn0J4i3UArO71DNUvmV3xHURHkdhMx
KCFakCdm70Gwi4OLL92vQhodq2sG8bPFuYgOPLpA2k25MUprGR2IkwUTy6BmtYQcWD6Eb+E0g2/+
0jPaUcgirtmbA3pbApZg4h3nGyzcOzCrbXvnHekKSpFj5Zn7UE/TR5g4gisqdkfFrxYpynfPsFMA
iLtyodtRwwa3eIVsHiGjPTdeNBH5Hp4RFFR+FaLBVVj1a5Gy07ejA54BTYyMBI4oWluwKtvjV3ro
QL5xkL4TzPjqKn3IIHnicyaz6qq/5o4oAH/8/gLyZKnX59nYOtTYFxyjOzZH/iX76d7AvTa0BcH5
q0eZbsuzsaVwpVpbAA3ARc8gmRUIoU2o38SHyPJz9MS0C888wGaq70H5VDPLN5+fKKtTIAzOZKfI
wd7aSLprDVCIRjgRrjFGfzNSn5PrcoY2oEBWiwheolOfC0/qjNX5Wt13xuYnwwM1NmhsSkMETmgX
wI2e84CBVgZxC92Umb3ns2pFx9ZfM+QJGy+EAAQSkisAS7/b5Xt1xzEMafKssLD82GpO1dFwlUPK
6sNkyy8JhCE01zTxRUf5b/LOYztybLmiv6L1xsJb8GagSXpH7znBoqmC9x5frx2oVler5T5Ag8rF
NCSzksBF3Ihz9rnFatW+Ri+cuuEp2uR36fUA7e0wjWcMGOheaMtTdt5ttGO+j/q1vlOQdDgHdHi0
WWjM3xssHqX8J7qX9r2/tvnfMr79lpYtftMLU8p5E54Va4W+OmK7Hq7yJyA593awvVg/YdFyftkH
ga1WR/7O3/RiwmCrNPvOwny9QujG4Yvwhq4DQ0TnNN8Z+tG+ocRMqkfvpJ4zlk8uPdWF47I8pU9F
tHE+7E8e6yAw/mCJ4EDR3mLkNFT2L/WVvtGo2CIqok2l3w7tNmZSM61yFFbgFmmLQuEJ8Jxw5q9p
Ow+o39kRP9Z36D4VRm7sqDO65R9U76XxiH2wn7eavjfYu+MY+Kou/CTEsi50hm5dPw8PWM/5OVEu
k2D3bJ79cGN9dI/ZY3zm+GR4XeDfp7ONEPOhvVJOyWN3REVlL1N+do33+iWcNsORSr1k6eMtcsVk
g4jD84URNk6P/Ep7o6/7Y6SqugTPOURbwJEbd3z3p6N3U32ER06tmX7qK5oQ5jZY8bpVelG43COf
25bejY8iFj3cc/2KYzobIGxsWLfHV9xkM92pU/CMokO52Hd0BVoa8O9c6R7h97l3CMvukLnetW/V
i7qpqaMxt3ywYuPbi/HrcvgYmHFXXGnsE6ohs0KGRiN8TaGpVVcBbqU7qmznVptA+KwLyuP6bnps
Hqzb4Vzv0+QYmWuHyva53rPA3HSYlc7eYxoc7WsVAQlXZtof8xfI4GCDKOYMvY+VT9mheaTNQtU7
hWvD3U97b8NK8Fo7m/GZWXf9HD97T2xKWxi7XGyeArZBlF/bYNOdXlMc6OHGoa6lY8yj3or6hJHq
9DPy1t5r/MiGAX6rFeyFpbutbuvrmJqDbU219pst1ruJAdF3+8FONer38bX37j/UlNo6l4Vjm21C
9VCxucR1MJzz8jpWD/aX/ZVA3uCj4kO8OM7GSg6M0aNX9lTdqzkxDtnaDK7UG+iyAd7J2+FbbQ/F
Q3zIrw1OzG7tfCi3XOky4yYL3io0LAYHl8l+ajio06UdcBPdR+ndYBz8cFcxaqUw/VEx/3uhhoi4
vr5ruN/pNtFbeQq+RujEPm2ONacPK3XqbrPiMEAh1NZjsu/qlyRnXgNkdlPRTtNQyx44yqAHjw5z
V5pXzJqCFU0w/ao4t/t1+s7PmiireJylpd/a9sl5y7RtuR8+o/zYNHQB7LNlr8NRNtQ4i8xMFuRZ
kYomyLYZF+tQLsDBw3QgGnavn0EjF73MFqzH5gXj7hwcwuLi+muL7oe5KYxDkV5hd0FGxcqnMNZH
xOewaVtrX9MpvJT0MmYpYdnd0LcM1k21DblWYfi9i2maD89je+McXcam/cEwkKFeuE4zlt4FLDjB
YZjuYWQa46lCBGHDJ9tRkfCGM3DMPpJRPNwKhWh/7Aq4rjTIDz61tS4ff6Vvk5tyOGbKuR/v2uI+
Sm707CorD0aBkH2NyHBWnhVgn/1tPp1cpl3MIAsGE6exvzLSz8k+mS5isefJpV2THyhLqMuohSgS
gHjXNEMo2Sm79a0bgdBc8eeYY7R6F0/Z+4jqwCNMB7/f2DaEsVX6at57t8iTuhZt7LplYF0cFAVW
5QqKhFZ8BOaxGS/WiIbjmYU5so/9k/3Z3y6D/U6m/b/n/Mtd4ggRv2Sa8ksLsLwudAPpjhBdK98w
2kGirmEUD3tLD4/LYxOW4p3TQtHwM+8IH3ibdTTG4oYzoVRoyoFvak94ejtaKXzllCjqh0mzjlV9
cRUs7avloeVJHezwpmlpbS+PaXPO0558x3Lfq82dW1WQdUygbVmsNxjRom9tEK398lgtT1QJYNvl
ZgKZ+Our308sr/v1La7Z5azmUd9uepPx1vKiLHUNVjz5QctLW8jX60igvb3ge4P+OELzbcwJoQp4
X4M3qwnwtxb0rw8DeEIDpMcCBR6w4tr5NnpKIAbXkINHQQgHLn+1QrDCmJtvUjjDwKDvDbjDugCI
TUERe4w3wLDhEo23NecrxOJR0MWhQIzL9NUXqLEDaG+XoqdLgn7cz4I+zmAgw5gL1x4ORUvwyJMR
qxtH0djSCDzZ7dCJpkZ8DcLhNesBLPeCWsZxwqVvwS8LiLlsuvGQwWZOYTQXAms2BdvcBIcJaCJ/
lWMM2K+21B4rk4tDHuJzOtxmLQBoEi2ZbggTWmUWDyO6hH8xJc3Grad3XCENrGMKjq63s5WPJE0J
KIxSWBWNwKct1BaN4KinDlljM3AhTBqazYM6HtMifO1j/QSGYSVGEp/xQCeYaxXedSHgaz6QfG0V
QY7ku0J46VUd/mxEXrMZI6br+6vA1n80KnJmyLXs37UdfAVlXYaDutZn5zvOrI/co5+RCpa7gM9t
OSgTRojdgaC7Y9QUpsC8e0PTNpqyZcFT1NJd2YL9nuubLERshyBwyr/dMY+3sDSiMboHx9w2qMXq
nm1APAWbEVzmxhLAuCKo8SgkvAX0uC8Q8hgaOShHAgAMAOWOoMrzbKYT16Qwka3PcTpYuXKaFdZA
OIjRho982wj4XBMEegQL3Rcoepn9VGOUD36NYN0Z02E1J9bJYxbQY3qINHoOdRvF13GbbbtW1po0
/4gExK5dx2WFSKFwES0Iqt2B2R46TrvXYRV44Xw16SlNKfDupoDe8Yoz5uN/FJj0NnXBwWcWpCkB
xFuhS9HLqXZ0jG5b9ON4aKcZNXfo0Q9mpmjYxXPFkbjVBo0+ZHXEEYU4UsD0MYT6WlD1Jcz6WeD1
bjSxQOecH/4Qqug0gNyr0O4H550lsPxpZsF3LDz8XMj4iZChdQ7Zlh6aXin9ZXanE5gfzhIh65sg
9hVQ+5Ew96uWAVFt2spWFyJ/DZrfqmAH6HX86kTwI1rh9zvlgyo8/17I/p0w/lX6hkHMpS0G/99J
DoAhiQA1S1lcZtaNxu5fH259DqSN39OM0AMXZ3yAOjdF/Z3/HJSku2gJK7epGxuvq6jIoyza2x6j
7o6SJvaDce/DRYTF3VKwmOgM1Rz1fKruyQqQuINCgg8myz7bfAB9Rfcw6zjMeolJCIbQPACYOONU
jC9dRKGSNVR9eZncDcFH1IwnTWIXVEQGLLHBwbTc9STRDFEyfGcS1pCQ2hAWjJQLJyWcQk/2k9F0
60hCHnSJe2gk+GFEqRr0Oc3/ejYjNsDJS01OhJncjqRGDBIfMSYT4ueOIzgEw5JKyETB4DMidSKT
+AlHgigKEimiZPxSHfVtHPlbixt9q0zJFln2Z1Owtz/5Em0BHeDGNWk5KuZzbmtcqxcJENh8Vj3E
tlmOBteq78dMgYpDu1E3mFU69IKDEJunqZwGighdAjccid5IyOBIJYwDE90ZCK+DKnJmat0zIB0D
bAk+KpFoqu48rV254tosxL8Zi5Oz1fB09uLuzLF56tg9dfF9JuIA9bGCQhvNEb/TM3QWn6g4Rjus
o5jRwptc3KQqttIae2mBzbQQv2k7qmzjHfoTobhRs5INKPZUe7bUlakmNNvZzTlDWfJzWd90xb8H
FsKcQpyuaBHF9hqKATb2GJJ7F58lsnBf1YQ2pS+GWRuHgiYW2gYvrYKn1hvFroDLthW7rYrvNh7s
T0i/P6bW9vbWOPQA+unBZ1sA4PomEfOuLjZe7G/aDX5ZJAMaBHHXZL8ktl9dDMAzTuBILMEe3mBT
TMJ1Sp+C0wylHA5iV6zEeHBF6bduxGTMxHkQ03GK+VhMyLnawG+Khme1u59wKTfFvbzFky/25VGM
zAaOZk2szQoe50jMzqHYnnUxQNdihY7FFK2JPdptORXTYmp3XkcxnTP46G2lQwKtrhttUtZzGPi7
vrduEjFfO2LD9ur5CDmtBBmc3mVi1c4Z8wx4tx0xcati527E2M1TQHbE7G2L7TvD/x0x1mD97VHL
bTT84QTEmFy9sYxP0qZuKMRNsZN7YixXxWKu4DW3xXReiv1cmeh96b7KEKK1XlKVpkHmXmYxrZsV
6gmITQQ+uPOhLPv4VIzlybcCol5ySkgvw9oXixW+FFN877vBzmcXlhBUwgSNLQzCkwHJQuDSNTTE
XO/Ud4ZWKttQbPeGGPDB0w24rtj79WLPdxg8hWLYH8W6T8xAwfwQr0Tfryq7KfdBjoTPsa1rcis2
6Fo9AQHkHfP9yDHXOks/8TAYZZIFHOCAEIgYtGswBSI4JNs61F80wQ0oAh5oaagVgiLAOPnkpY27
8d2MISe4gkrABToEA0VIBoI0CDrgBpFgDlR4BzDJ0lO+IBC4mGTCRBA4QmZeTwJLMKEmKIJPmNQE
x1ZbfPOJs2WHsUB40PA6QV3whb4gGIZsATIER0MADTpU5rOlg4KyBd/QZ3Shas+9eJAdLB8cYy+w
hyK+hfPunIy5e5oEB+E7lDVUd+XQ7HG20npl0hgD7Vhn1F7ouGa8N8yfMjgTGbwJLOrZOhYERRvR
w4KnkaJG04hwsJ6LuoLXXarbcZgukaAseoFaWIK3KOFc5JA20rC5n+FfRHAwNHgYlGfV3oVqD/oJ
z48R2O8AOyp2X+02hacRZkp+XVojh96MYYzhQZnpBGhoyk3H+9+0AuYoIHT4kDomQXbYA92YzSQg
DxOiRzDRTcp0b95XTr/ta/Q/qgBACI7YjyPkMT+aTyaMkEpgITnUEGBxXAcFJAICChuSwEVi2QIJ
biSkFhD8iBl518GgTUdH0CQ1jBIQcd5OLRnSC74kN69sJQPYFTBetWyMjKr20xraL0gNvCy4RQY9
nanv+MDKJx84yrG6eGNrPsy6je8Wwn+GJW2mONnPz2EcmTsc4PPB007kqdCY8DlqtRkgS2gxTKmU
lSawFgdqS2TRpR8bvWKfc0skBIbbCSspiC3gNBPa2ixcz7OD7mq4Gj2uEgOzn0ZAMR7EmBFyjCEI
mRSWDEKEUa8xXCKorzT+1FE7GltVgTaF23fVOxWwbac6m6MZ3JeAFAI9XDc1UkWXsOudWbXvjlcO
l8zzzpPHdsWzyn0/vufWFSy4S4NVeKsIHCcXTE7kvIRQc+CpZOtOQDqqIHVsgeuwIQDA5n5Ggt0x
BMDTQOLRBMmTCZwHuNablSg/kpYPlPz6lQfHJ4TnU1dIjBUIP5mgfiBiX0d+BSaMDffAmbvJ7BrU
RsunIKggR6BBlfGgCkMIllBQ0tvT9lXgqju36NdeS+UEQBwMTvjtDJmPy/ETAiSFv4CKKMZ2eVtO
14ajXWchMCOlRaWwMwVxVAnsqGPXy+LvVXeqx0SljYpmX4qyN67AJAkwKTDQf2HYtGaobVZA7dng
EKms6dkU3NLoRgBC4kbbelZ1rtRsWzTuW7FAmqA1JYJtAhmEUkhQThNMp1rgTipDswHaUzbGzTo0
BnSTgoKyEOYnZ7vX2ULr/dk2uH60oY7JJM/4akI7pwZGvXEi9GkWkLEoQqpRRyYLzJc6z2A32pz/
6V0LpUofsJSF2hRsbQtz6NBHyBSnIN75Plu92UgeoOtFm7RjVstfo1h38LB6AWNpgshiF00/3002
EduOo6HYt5pT0e9qdgl8LQXdxCjALZchhSEIrlJgXFy04AwMR85k774pLzUMmKmTjhtaQU4eNE4l
ADMIXwakr1CQX6nAv+gpPMGxwrcBFswQQBgIZHogMMOSLk/WtuluqeaVddOqF39iWqtaGSpI2o2Q
xwzLvrPZDZ00624QNFk8PceQyrwkpnUQaukuCxQ+ME523d3Gw4ulKeY6FNxZ6IlftnnG3D2edUGi
3ZiCR7PgpFUCTLMFnWbY413fA1MzBavmGzGtUEhrhk3vNVCCq9mXYlnj4KQuRZDTXHGcZxs38Jjv
ep+uINymFpAZTDf41Vf8x+eV27BhU0g9WfV9de2o8XtiJMm+sfiEOsHEFfDiTLhx+oh6vDdapCUT
n6/A5ThpgrWh+Wfd99IXFfYoFrb2HAupxhU8XSqgugxiXdpazPpU5i6jR2+aP6XZMtiAW5hejdLn
a0Df1eFnN1qneoKV47kNR4drMtapA1w+SFpdthXBZDC0nnHbClwvjO+LFBkDuJGvEPqeUdMcIFgG
RQJzdQH0qYLqywc+XZCP3S4QkF8rSD+lYHNhV7i2pmkk3oKOgycIwGxCj2hX9nAVknlXknMmrQw8
3jqiuEj3u609GghWZz0/dgIZ7AQ3GMMdhOyWrVVBEXZoXGqEj5ZACmtohRNLr+WF0yXrUnIaBGnY
NaiPBs8Czej7w3WThIe+n69mVYcT5KL7G+fy7AkmsRRgIvEtWwuCIolHtEZhKhoy3rEEs2jCW7Th
LiqqurGHlzkI1BNAkOfehAVW9o2z4k3ZK/6e4cEUkOMoSMcctqMB43ES2GMG9dEX/KNh4WuYno3U
xopKLsQ6LlFWNVwOAo76YS7U3Sg4SXbBL0gzShXM5Fw9hDrYSVn1HQFR4pJooms9ivAGG9FdgbCj
1FEYllN1aJJ0U2mK/6DWOESA8TGThVKavqSwL/v5aDR4KxQjOlMW3tExmRFbAPGCmslC+R3OVbV2
cnZ3eTeQ/2VkG19gm3VrMF7TU5IL3GJrRx4bWtd7zCeLk3DBdTIsHATgqQvK04fpOQvcs0f43jUq
ux24nzioIPIJCnQSKGiIoroSTCgRJcw5CFa7m6AfBvdYHErBigYegFEH0qgKcTQU9GgyvTqCIk3t
5l1X2daVuwZSqS/IUixYJ7XFGJNCM21VmkIxzIC4AIGkQ+bKBH3awEDllKPB5ENtA/X6VgsoVRNk
qmoDTzU69dOApjrXzDSgqyY1mFWYKMj5IK+mEFhDQbHOSPUXNKtAWkdorZpGDVfCb1UwTrgCdB0h
u/qCeLVgvdK4oEVI8yswwMA68GALAcM2gohNBBY7G+qnK/hY9jbfFjzZTLMfcwHMqpBmub69ZYKe
BW9ElXVTVCBpaWdagqgNKli1Aq01j50gbCOB2TZQbTuWhkuGwmXK8e2DvY0EgGsFFDGCxK1h4w4C
yfWh5TqCzc21/tPX43KtoxQvfKqTSSC7BbTdULC7owB4c0i8qe895XOMf0UgvZD8pzXcwGhM31zB
+M4C9IXe6TLvUrSNHakFgpzqo4f/K9uMdSFI4Mk257Pn9Ug5qFsKAQf3EIRZ6OKzK1DhoAQvrMIZ
LgU4nAp6OBIGMSxiLl7RXTK209qCU+wKsNgXdHFTNU8uLGNboMaj4I2DwngwBXicC/o4hYHsAEPd
o1HVBY7su2CSEwEmj6x9uSCUg0RgylCVa8ErOygPDAEu+5CXQxcnpyEwZgoV/AhUSWpU4JNnq9cD
buZTNo+K2UVrsgnXSR57B4Pa4hQU5leUKd5NFJe3s4qpc9CNcUdoRMkKjOMFYrSRmPbWhiHtw5Im
CZGZpeCljc8B4Ukm0Gl2hBXaXnICnYapg/8C33PrzgYifYDVA+TqWhDWLu1odg3Tyu6dZw/xXYbV
D8+LOW2tUvmZm91+sF2bnZty43T1d0DjDWYsWomhNOa9hxJjFqR2JXBt6doXgtsOHMDbQwiCe4DF
7Y6jATqLGakloO6pojhwFBTFPqyu1aSzYmj0r4K5hjQnsG9HqN+B8hwLBpykP8bLkMF1QYTrsMJ9
gYZPA/ZDg6QmduftJhO0uCKQ8UKj2Ww0t7Xgxw0BkcNwtHbNeyd8cgGV6/OAqcOu4RU0YMxZSUm+
EbS5KpBzS3DnrYDPR65w61hg6LFg0SsBpCuj+mVDTDcEne7BUI8Fph7b44faKtc6lHWutbeDYNdL
+OujCog9FCR7DJs9FUh7nL+CjXUOfg1HBoq7m18SmO5BjPSdgDLhTA/oBDGFsx/h+mxXX2mQU5Au
iQuFRMr891+GU303tGKoWuD1nlXEN8vLg8qBSa/S8F5Rz0wbNv5/ZHn9LX/qLxlVv75cvv33y//y
/K/fIb/oL3FXy4OOy4Rx2GvK8JNfGeKRIC+I6Jv8tHy13PwOZfp9d/mq/jOo6feL//bY3+4ur/Oh
zZT9l1b7W+LN7O2SPOEnJYSHJdri15fLo8v9ecH9Kxm0D5JRH9ifFOQrccPRheP2931l9v/j/pII
g48menWy2Toks7ImGK/RgQkn8ylN2pn/pdIeTT9bpeXkHvzRgJbjMj3N+so6hWponebQdzceyWjU
a9xtq/mPJxJ5iWObTB4U4/D7G5aXLXcVmkJ7ewjPy0ORZZqnUXdxsnVqYuJfhtuzvG55Zrkpsppf
zqbzPo4MjNt2jqErlt+7PN3qlnUs9K+JnHYEw16Pu9VGKxABIjtTOEDZElqRUzHM91OuxVXJ9NeM
24c2ZkDT11O9tiUZbLnRl6SwsKhn9I0zChGoM07Rfo8KWovcteh+xlp0TriAmzUTs7BpGBcqypq4
TP0QCcUpFlBUvhzgcnd5LFtCJDqnrg81cYqF1mNvWJ7pA5iSW7/Mf6SDpNz++X3pki4xdfbJB44G
hH5A/L387DJQhDyi9Gf+O9H+9+/79VuWH/vrNctTY8skRRtyXKF//vDkz3e2vHp54i8/+398+vdP
KN242Xtdc/z92r/8ziJyD1FSn1ONAhhmFsufmwFSsLx4Ewbew2AiXCThw905U3tJaD2Dk4Ke0bs5
wzAlonX5kZhadXAqn6lAER6dZMqPdhjXF4V43qFJmOO3waEP+23cpkdCVnWiAUB5gViBk6x89LX6
0zZD0sQqBvF1SqkPlBOfW2ixy4ZUoNg2PTFmlmRUWxsvN0YIMDCIeq/Z+8w+FJtWQNPWNN68Rwqw
AiQySxqpB0hnVXUbtIm/KYO+wqzEsL4nQXNdu+xFYOjHqwaGR5796INIgeyMBopaYNMl021Hi26D
XR51kV08trakRIeQQTSUFD1dsg1FN/PuFr9ilJrBsRq1B93Jbyhvm/WYqggRoviQcgk+9LZWr9oc
Bo/Gvkz1I+RULn6uortNtYKLWeR316PGYKljgqkZjOk6UYOngXfqi3Ha+AmmrVhBS2zN5cypBRTH
QasM92NCKOmWSn1bMFv045vQn9M1YbhIaLT22woSdzvHlbPRPe1chEOH/NRHjN74p8DFAKI63kuC
rLJlDrIJCPU7BB2Knryhea98dF2S7mD+f6rOLknTlkGjxUQ/SW6bis12bJVoqEP8uj5qUJ3h2tm0
3h3L+NCTDvNsQzPNnLSDZaMdD8k3Wxc3fYLc0EmrF1wGGZhZOCd1GwQEa9An1ZLI4hLYzAA5WB8U
sxiPlcPeIWAGm7RRfXYG5Zo5Qd23j5VKXayxM21zGCZTE60ZBl8PiXYZDNdCP9bF29YtrpTWqHaD
5d8ouvmZV9K35e0oHMKrIdWVlRLDgk1zjDGJn/900uic+gPG8aBSrsKcHhqXM5hCkcJnkurXAZQR
Q+3rdd3QDqiQwExlQIhhor2qrfHDTpRDHmCu4FuvaAdwwoTzbabYD71dj7f0HvWAYi2xUIDZluMd
HHg0Fc2Qk2KqE66pJDlqLrug3FPOjv+QmL111xIfbem4+KP0KaBAwVGfo9s13/pGBZfSzi/hQQk0
tgmzHh9MqP6r0m6/GAbKxm9Qtm7FXq8tMPEZXbotY1Y1I9NmhivUrAZBIhES2CZ31A1jLH1bJM5X
0Nfhc0F7y/c9GMRDtKsGwG0+fd0dgNeTmkRHmplPemX6x4pPSPEMhVZnYT1pRXtJMw8NnMsiapJJ
A4XNOvRG6B7a0r9qwqg+mSap3X1BctyIwRwT1tj0b1Vav6sl7yArEcFm/l1ZaLdNOLL14/Pu4epa
lIJGN31ria1c1RE+Ab2hhaeEGmoadFhJhAw8tvzXMEJUPecqTJ0wo+jEA9yG/lUx2/R6OT+gRyhf
bNdQVKjH3MPgG3RnE4XdgLGnqUEqsZzvjAEaX6mQBAAEuvrMbNoGDXnEG8MGvmeib9No7SF+SZqd
M5vDQ9bWqAxjhDJ8tgiY21C5pqYH4Kchup3yc+tEwa3TcU0OGAuZZhQQGa69u7GnoobJ0V/qydNk
Rt2+SdiGa6FjkS7jf7W00DrNAomhI+8aO95X1cW3UVuCD5wN3LN+x9k99j2ymInUCzpTVoBoqh/8
nTWPJMo57fDYFQNjy+GxagidT/rwh250xrqiWbBrLTS/o0b+YebwQ5kSo3HpxIk4eN66xjOdNlkL
7yTWt0p/w1vUN3rjtyhGaX2YY0O4OIxKxvgoYcepOOfB0ILOQ02KkGM/K4q1HWJMFdCAsgSlsd1Y
2VE3AAtZSnhTpFSi4SgkBKZ3Oz9222MbqDfVjC6MYdVTNxNxX/Z3Q0O2o0626GoqwZz7amCeiF/5
iiGl0mjLv8cYJOFQh6SM9+qzolYNn3qNB8mClFm1wMaJFj+MnbPr444WfmHQ4DEcwYDmmC2q8WFs
dfTgZkS3WNnMejmfW8Q1qRVkVyIy48h1ij66JOWcbessu9AnvVHURYAemdsitmH3V06971r0/8M4
Jyeh4u68ubk2gwg4Tdn7tBHGNydBA5KO401C3/40lAxWMhcb1xgbmIYL76iOyduA4JWkobfUZpiu
2vFVNyvooyesFraOhUmtDdDTSOGnfrp0dZyeqt00ZHdpqbGm5t5HmTc081ssvnb9nLhqhGamfLCh
YecznPzK5sqcKc63Lacqgc8wyrJLPXAC0bOj2pvHT1+trgd1KoHm8L+PcbxrKpZsN8OCXIWPmtdY
GlJdrzqiy8kqhAhQQJc0qsEGbseYGRuUPLY8Mbuw8SrHfCyaNjh7ofUapZAN41rtTp0QbAa50YYE
M0WQP4VKGJ7CrPZOkzm+hgTg0Ok3ppNGtYe8hJtasYItKQ7FKkYHdU6qXDtW3rzRpXvoN/p+lJBD
1WFfULGPdJtC26sC+Vxu9D+/Wu7+eovyDU0UMZjbLg/0SxLZKO/cHbRHJUmB/DikELp4y9FFvmRj
ey7zCYJ0Xc80nKakPbm6y5cM0gnLtXODGBcFAEnt7XOYiFn9ZgRo/zUPnedS0i83psuhoMvNcjdU
XDrobNg2ZksCdOK/ByZRu7/elNE0w7wlD/oulCM8MbketCSOrmzOFjaXDDUrHXRJITfLV397rHc9
rps2BqNaX0Jk+YQUpaRHFBgd6svEug6W5MQl6Pz3zRJ53kVWsFaZOBNBzbDz8DsKO0gC9iy5ul/y
rvslOM+xkDIt9yNJVJwrujFeahxspU/Q1Uv29UJmzer7vnW1o+1ALHLlZia/nqFCla4HdRBSFbDY
U1fiOqsL6yp0ChYIW9dPU1cYp+WrWlX0UznYhIXrtGIDYcRWhiG1mMWWg3vLe1i+stnqbmwTCVcY
XUqr0k5t42ondOx9aPtHq4JmoieIfgNyWXTaleZ0DI17xiLFKddA+IexC5StITWDOo+9XrZmbEDG
h1uoGz9QsOw4jXEqdc04NUZMjgrXUGDkqA/Ip8KbBDoZ1qXn5NACIN6kPjSFEkFpybRuakx9bfTs
ZZhj3pa+H+21jFgu1AvKsG0j5ecg+5jlppOvtMFHTD/DOP8Tk+vkkUvSBA2RunZz4dBjX1K4oEH1
Kj2EuHGEwpkb+qvHop21/ch89DTLzfL5L3cN0p7STNLHiiQAoCd/Ayq3P268EYaKi1ZgTSYvCtyU
DZEeGohKh33RoXipKHg9AQn/PgCXu1OMp5ycUn/TNe6DYQxvZYmnrp9FKxnPcbML1fHTwB7Puu8c
h7E8/2tmEiFutsp4rQMjnL0jzR3gmwFXXnrWwCeTfZFsk62DO0x9n79DNhAxbcIt8mp4jlvvsfok
KuzMaEpFpIpSW2pBmMsxBfEaR5NzCZ/mN/Bi3+MNEwv/KXzM0HrsnQnC6Tr7CURRTspxT9uTCWKJ
L4lRwLQyzC1DEOjWMeBIpuGvuQDHQJDsWNTnB3jS9QDoddepe6iOYX9Q7+eb9qvg7oRscGUihgBx
xAzwTef01QhJ3LSv/CpA+njzo3ql3mNGY0iY4QZHeGNfok+NXQz2VI9vmpEz4DdWznin2nhL5VyP
exwhukk2yRdiGPC2JaDRR+3tDoDVNrrtGMetsBkjtHgkVxbyCbbzWEBT7mX6Cm71C+o0wAVb/LEQ
CVJGr98ll7N0bT/Y39a1/qC8Gyf/gX48tV6DHYtoOj6x8ELNwLKiv8Uv043/PeINfxlgYLf74KJF
RxMDf7eGpG/ZbCR3ZrVRmGIhJ78An51LNt2r4pXjAAf8zHSCqdElPcefOC7Lde5vNXMX1DgKcMSi
t8DYC+ChU1ZVxAhrjTwOUNRwSyXGuoEk3ru7oLbYj58BaP/7H167ayek8pcJn7dbcTE8mNXBcx6U
dP8XXPstFUlQ5P+Sd9ltEeVt82//0F147tSF8rjw2hGeqJZKOUFGE9JUzbJsnv/6uI+QzoBz/9ey
Goc4NTSMmuqpVJCsbJOfyrk4JJ/dKbiHcpqiW9ip/m3kbKZsT1vRubhX8xdHCHUtGr1U2C6TvSFb
xKdsOpLSjuMhJpXKPfr5LczOoYShujGUveLpzNipG/Y6kr9XiCYoA5/nn9D9dtkue4PCcYUH9FA+
93fxffZYPrd0HNb6pv4RnyDWvqYfJgaXfX+dnrj2o8NUOWAx1h8Mct54wrljMUNrcEA2g50a+TS+
fQNj07TXh7W54exYg3lDWTqbuKPaZ+cKDPNIN/ti91uv2/2o+2/7MbuA4w1/YkzA0OD8xAFlzWv7
zC5tAzDtLf5EDKl+07dG/jo8MFh4rPijY7WBVcwznNXwGhRk/UjJjhhm/Yt1xyHbMn68R2xWvSCx
cK+L3TVGCby69IZTPr8Tkqg3J6LIPqSfaPV3yp3xDAVz522DH/OnjbHb2EePkqp2rb+6xja6dEf1
EO7Na3yh5ntDUtkORBSZuHdgABE8Zy+SPYrrBWXTFrkz5kgJvMAN8Blv19Ext8C1rjjDphtBADwa
6voHYLKIaJ4VIpV1tDkAswT2yQQ7xEB47sR4ccanAE59q90zrNRCKp0LLXLo4kJv4LBFxnc9bagy
Nkp1gMhw5L8Y7Ixb7TvLjtVh/GALzlvlAr63TtXbdPbe2Ffuqdx21OYHIppougFauH6z3lESohDd
nuK9u/0/jnyB+/+XA9/WVc20HdvzdPM/H/iA7BsUXfpwrbv9NZ6lcCNrDIfXk+O96qIwJfhkk79j
m0HZhNHoCUdSI8Rv0Sr/H29G+2/ejGaaKJ5V01Odv5+FFqmhdu31wzWJoyv516rHMCf4AwwBcoH1
zPVjg88uho7BHOymbG8CBrjYLJ/wj0Q3y9uRhAnAgn8sC0RM/C1x4q93/1/mXZDBpv+veRe3P/Ic
LVn/kUcf//gjQ0OW0T++8Y/YC8f8p03klOm5VEaqa3kcWsOPpv23fyiu+k9L8zSNp3UbNbnGr/uP
4Av9nzxku//O3nksx61s6fpVOu4cJ+DNoCcii8VytKJIcYKQhfc28fT9ZZY2IfGY3T2/kwykAYrF
ApCZa/1G103LCCzLWY0vrOAfnuGAcjV8uCOgOOz/i/GFYeren7eb7Xs2G2bP0E0cPgyX6/3x0s8L
q1uKWgd3mNePU8oKHRTroy3QrgJzV3cuYkiacVsCXrgydbBpvml3VwU04a7Mneug8fKHGjWBTkqi
9SQmg6VviSfaKGe4kdTvkNGjfJyPFdm2KYBfUmh9DTcetJwM0sfHYnR9BLfJRxWgIQsrijaRNT/M
E/LJgfFcYhl2CciNWdaGRunm6Ab4FimlPO739k2TO+EdbzFoALs2q5AJAFOzTEF8ncQoHdg5UkBZ
aafkNDPgIdkAF85DwKXLomdsOg0A0w47uYA3YzsBuhm6/inFsSxt660Ixm3cYwgSmd7nOByQqkVI
Cufnn1OHRAZ4kk0ssLIVdXC0oZEgyzUTpcuR111iAeceO40ChNBF48Ko7IAnw1JC7SlKCK7mKbxY
rKbE5RJn7oWuzRnWF+1XXOJ+kgxpoG5pT643NkRF0bMdRBIAFfV3ZEghq7nmCRBjiKSan0IR7E6Z
dZqIy7OvinZlPOJoWAbTRegu8+XAy2Y3Z0DbPJDwu8XUEQkOsuRGxAB80yDYV+54SiK7Pxju1y7u
sqM12idLs4hsedK/KiXV2tZ1tsUFU2b4GxTLZ3bxFpx12w2RwxRIwoiaNVfQE4YZdZLWdukAIU6T
Z9IoAStQWAZVlEKaqeHLVAsyqIvXfXRBj4ztBDIQn4AYYSif8Kau9d9CCFftDMB8XtzbIfCKW8cG
PuS5gulEH+Aad/1pyXON1WiE2GPlEaCMzZsA3UpMXz97BrD3MKqPcx3gnyB9IAPPuNZIPGLo6W+t
ShMfwyFGdAbVrTSbgPgtDouxrN3lEcIS4RA+4YiCgH7lebx642IjQNCCkEMDScsIJpvuAv0najrU
p+3xuvBNlCdzjIh9b3KIwX9vkT9qE6T8iqIbt4aHyWKp/WgyYm7ZvJgsS+iKIgvg9VU8ad4uXcZL
drfDsQSyDR9jrq90FwQEp8Cw7blPQM9OmHyxcHHt6G4Yo2Uzzeaww2+uvUxHOBtxnF3rcy1ItsEz
7shpXADTfpmDBOKrafrEv5qT7jXfpzLklBmZM7fy8aMIXwsNrKMOjCJG9nEo8c30Eb2cWJyXWeZu
dLAil8ZovQRt/tiRgAf0LxDR6NpdGyJR1eZ1t62Ee6q+JIv02pxBNgvzUSQon0TldB+gK6uTgxnY
Al92Am2dHOnraNJ++Akbm2wm1mg5AkCoucVv9lG4Uv+tlwAVo/xJ1g5/YOLUMRgF7hfQ20T7fSNq
j46PFpzfArUoO95bZAUO/LEW2Ibla5JO+6pMjIuSF9ImN72vjVdtK5hMt1YQfGyNlnWrbcGKBMeO
H2l/6LMnIFbHKdS3dg3StHeX4j57Nebxe0asRKKB+kvh+hdAbTXS/b0UkBrIewzoGsGpSV/CBnhG
BOcDQcES1eyhZGc0AkwEUXAIfURlin42oG5k0yUYC7AyOQY1TXxVziNC6t7I7Rf2+ZVjAg5yEakx
gDCiR294V7qdIGqCgnsGmiNpDB0nCeSIFlTC9Mq5b61ovKkJJAMI4GVk2N52WpLrDoA7a18WuEH5
lJtdsKsAsdTBIRuICqDFoOm8H5xga/umed0CLEjCFMKp37w4/oQFbm41AOzQOtOt54pwHdn4Ibka
RhFfTxbAPMdwWjQXs09jAmJ16uBrk1ZFfrbbiaZEbKN3uk8LOnL61H/sHVew+/WBmC+8LpYiPkCw
QZDPKm5BPdx7I2pU1SSgv9coNabiqc5JiCVe7z+8LLmFcmc4LBtAx2KEilZ4zsWsE6OYYT0LS0cc
QkejNNePkrlsW/tpytKbRYDYHxCAPpGVckFefyPKpGExAkFIQNwKCu+bFjjXZlmEW80suH9blMy7
HmAeEtBwS6c9GbzLBSKeXRgPuuMhCBhiodd6oHPcRZAuTL4uPWS9ISmfe2IeqL6l6CLqEcIxltFe
9qHLXujaG/Sv+pg0mx68tragGFkj4h1JblgQIowA3hHZDLbIiHFZkfWzcRHucXhhiBZCn9UivmT0
mF74oYFmo94By8xP4QL0sYIGvfRmQGjberTM5OTItLsgpHGNjxRZOcvYjkRKYeRHlzUxHgju4soB
BSHAqFUNwKca8mJVCRAcPVJA4X0DdskuCPBYATdR7W6rwPjcxCiizp1ASjBGsFgzcYzVJwjFptGz
USaUnPuPemWAi/dMAq9EQIjQ4tXj+zCJao+pWKJFw0uf44uk5H9MumrbZCw83DC6b41lV5r4gsT1
/ZwvuyrllhMlKltxmLyOuuOcIk3fpEPGV3GGEvYLUfGGvXsUWDdFULJ7wBIHSiFyyYHHz9z7qExM
iBWNDcwCf2um4ZdIeE8YRSJQ27SbyCnmvQ7sMGvQKtF84hlWlPDzgNkIENeJsm8TLleDWyA74Dwn
AgPJuDAw3/vU4Qs/Zf2dYU/P0Yj0d9p0t1p65KUQkvgLDr2b3ob8gX2ZasianSDpgspxrVMTZe4u
AauOFFyPB3IDbAHqOHOb2PRhg/xEx0uyDncJ7sptQ/RfmwjviO4rFJ8CzrqWufHebP2jUTcsR+zo
ajBTUOW9xU5u/JSJgt3L7J+inpurt6xTFcbRNp1LBLJScxdV1XM7IM/X8nbDxcbbJgb+9QE7eEtk
380ZWvesWbd1OT4tmKWjhEagO4BcPs2eeYgA5HNzb/w4IqRRg96cBpnFhTCR5w9lEj+VTfNdAwmW
FSWK86G7BY0IiNn/aEMbgkrjQcSG2B+zg7Ri7j47Q9oJdW/WVjUQxw+Fg7Ln4AJMDtNxr/vlE2B2
yeCP6mhTTUaxV8XUO4RVcgxtsqxnwp2gPwxhk+/CaJr3eJ3+Xqg2dw6ncwc3AEtOF5WNdAANCKvs
V+E7MJZbnUdWi66EigyreKwKD6s6D2e+GyW/pCm6fajpLbAfrEyGGj20MKkECpyPRTbYqD6Azy4B
g+y7qP5VZB0gEVVVHQ5RYCh9fBFNBfBDGesPZHA/lkZlyJ3uOtsASiDbfVmoI1WoEd3QfHMkhXtt
UkfqGudrrpcz6pBZshZZvUubrwvo0301PuI9i8GFBxsRpvlNjM0ltl4hjldqgLcIfZv4IfBZG+yI
Qiv5S8nh+SPk3xoO2M3MzFlngJNCJbV4XHOLSSDRCl9SR+/a3uGfzhgmrCOKzgLn8uf5a9UPYV+k
6dLx3uJFHsfEemq7bvatLKIsxovAnTwSs7JuAzkGhxQA+ehxUn37WQGaI02pV4T+U/kz5zPJEVb7
DHLn6VORwT8rVZuOg9p1ZweX68nq6N0F24x4rethdAbCsN6vBSTAmoQMhWpLSC5eth7KfupPUJfK
1D2mLng+jEL32ZQQrlmGzgeJtlFH2SL41+ZgGplMhu+jBOQEeYzL2oR2Y+qWHhqIEo7mVvkuMjr0
nrwUkb3zzxZFDWefj9X/HjtQpJadPgTzN/OfUIivWqZk1JErMwmqmPpTVhfIrS82KRF9xnbwfBg1
RM5zn3gFlEm+Vv+sHiNVeF7Kr1DLJ6p0enHpJ2xqDLDrhOJ5dMhWdnshAh4iWVVHuqzaY9oAbJSH
wZjiyoPaZlh6RPvq6rMW+MMB52wS37RAi2/vaL7otLr9CFsREE2IqKV47Zpwm4kFqcUOV4A2e/AT
B5MFvIBAaO49bUrIjc3mVdajLld7IeGvfj+Vdv2xrCznKvOL+9JC9sGJyhSovWC6HKxMvi/ZzLmJ
2FSLXHmYxLNsh5BgPLBAa/w8ve4W95tpIA85Du4lnIUCnW7P2jupftMMuXEZJJYP7ShId8bMKiLK
EKrqQL92bgeRcADWayAFcWOaFTOku7B28dha1yT24b8JgNNRfas786Xr6IhyzePn0SzR765zJECi
ttvAy7Yum0hke3cqf/KEf7SZ6HctFpuocyTx9aDrcD6GAaObCUvjvrvrOwgHoetGO6EJ+xQgKBIw
K5DdG0HMW6wIDckpmGK3Kq4zs4cCkbLVrOXtd86lyntOjC1TC57bfyVY5dG7MapX5VvXcVXnfiYB
JEO6wUn15Y0LZlEdQt+Eczubd6E04Vik/4YhC1U9F2xLLoI8Y54f7Hqfsp1ZLnLcL3exvnVrMldM
QsFl4/IEwnq7m/VlvFIX6ibuY3XUZiheZO2CZfB8t/aF4AYuRzyqARzzmdAvEhIiWBzKEwdZrJdY
q2UHQgzUESiFxGQqy8I4vxYRrrYy81XnBQQedbgWuUTDTe60S3PAT7ZDRnZW978/8IzgsCm3oNAV
ZdvasVYJIk4Q+0qQ2kPpnYeo3igTX8wuheX4dmrd1faFwTrvQy3/X+r/ktYeQMDQPtSJzm9ou/YR
EDroOpkZV7+D6yd0qB87KiqkVtXhOUFtOc+GZc0XKrmpCpXwNOMYbf128S/GANHxoeCrtQ7+glNa
m9c+C6c15aaO3qXhVJttGj6JEzPILysQYpHBf6CU028wqa8MSLDxQLQBZb+viiTZSWNMPFyX3SRO
pnwTmyPfUh2NoDW2uTZdR5bJzODWYuuM5jUb12jT8migKkReHcELXnuLeiGu6el2IkxclTqKyvLT
ZxdqclVbN8q1Nc21buePr+QMgQgMYlvXurkN5QQJ07W9sn3/XqVlOzmptWkW9QdVn/MZOdQO9P4m
naMEdwgHKpsXLWJv5+2887MfZ2dPBQztAxu3Hjkj6IXWdocoFTgM6fk5y6pSrV2fpR9aj3/3mvM+
52CdVOZd1PyRqnLIWlRoC+4t9RFrpnb9RPVZquPftvkKZrpeQR2p89a2tbpeZv3z1jZkABBDjIiZ
dV76KVyvrAZ7ZwSr+tvXc+IcFu1imJu16fz1NNMjagIz94NKyKukcT1G7lXdwrcBKrWvhJdsBqZe
tvg8yspNluAV8v420ZO9aqyW+Qk0eQzgN0UvGJsLBQWoIrTX7NYyPiCFwi2j7lwFY1iL2fNv2jAx
r9olhWY83afk2M9568Rn+p8Wr0JXvUBBp6ywSurlPPybma/6I/R2fJxMpOt9X2wiuCigErxu75U1
hGvIsWwLjGTPV6javt9DVQEaBLDYw2stTHeFXIEmwrgz8h7LLaZsVBZAf6hrMItLNMji9NvWyHkv
xeM26YufbR83/99I+0fZJ734KOof//3/vlVo6bTi4UeUVOUf+QGbCPu/t9F+KpP+x/f/euy/9D+6
fzrvV1bBdf8RkKINzq7YMOT+SioYnvkPO7C9gFCVGWCnTeLgV07BM/5hObZnuRZwHJMzCEj1MXld
/x+BZZKJCAzTMwLP9P4vCQXMsv/IJ9iuz9X1wDUsk1SaBWboXT7BSNsSMJTzo7Gqk4Nf1tPc5OZl
HS/B1hhd82myCR4XC7gi1av7MJtUr9mW1rk3z5FM/7fnroP/1blG8CWJqvgyGuvmoApYRWyj13ow
CyzjZPGuLY2W+q+BWnd0y36+juylPa4FWJffqwns20OVkQUJrOeIafxouQHGUbIKgJInfMI+ynQb
+9n0+u9Z2U+30byQKo0BT7TpFfo+4tWpcebpjeB5hIUGnL0nTKWD0MTtcgkPQjQhMF+O3DoID2RD
YHyv9Qx62X4EaYrSC+6mHnjKvrUw5fWnxThAnvOaKwOY1kHVY3e41apQ/1pnIL5FapdHFkfgFWQR
h7N3wVvQvnjXoaqqYOaqgBJmZGbVYX0dRFN2VH1AA3Ewjed0E8HXBym6+IgCtlInLvRvICmyxJpn
9Jrg3yCnsK06q/sU6I121+egYDINMuxcj9XNKItQyyi8RoAKlrSjfoqQB7ALt7isG2jCVt/fGBEi
EqDS7EejSjoknsPoqp1b5zGO6ukU1d1TU6Afqse6Mz5kWcocTQrEdbqHQc/7B77HiOIIfkeqTRXy
WWGVmUY7VXUXM3r4TyepC+XOeG21VQXix0K8yEkGcZj87PdCtdWmN//WodpYiTz9+s197MDINdnG
lN+2VhI/hqHmbDsbYQMklOJHom1QnyfkylNz6gmV9dbBMMxhX3vTeO0bIEqcOXU3pb9UcKB968Jh
ific5fAlpzkYQfxBNGD9glHY1KWf1FH+dtRNWnJuW488i2BwmscuukoEHQ2vxPWARBhYDFmfytHZ
RkUAacLAiWdcmCa0boofCcSixteOzXU06/5D3Y0t6k5F+j1GFKdv4uK1D4WBPqFGgLI3w2MEbe8y
hLCPQyPwtaIOI+KcwFUAC4VoZuRmhf9EXN3oXlvdCFk05Fhw8GlrGPN0tKglMffKHi0GX+E39Tdv
mE9NmL+aaQFxtA6gEMpqiWoZtFSIe3trqF55PPlCb9W2tNv7btkZ1lIcmAqthpiUbRzSEtwnGuAV
5LkJOqBqPPennfHVlaxlr3CSTRVrsKZHLfXRJ/im9cWM+HRIUHIOLvzUy5dPY87SXG+SCGA/uHOi
+w7pGpB/4i5YnPlclFCeyNn83hLNSDs17bINbYayUryYbZP1qxdBXg4rky1GW3xL8HGY02F+drr2
xiubLYpC4UEVvPXCgyPfI6paqJfJWucHvA0X6BJea6THfjSKU9zaIA49Z3mJQv3odqb7PU6WR3tx
kufCD/B9ckLinEuL6xn5tfNQVFeOqV1Uz79Nhf8CokRs9t3sEuigMwKHhLrrMmHp77LVpPRQQHdj
/wcR/HyXKL0CU67M1Eqtz+TeSh2+r78f+lv9nw7fn9uJBSOqfrY3trXoT0MTPTSOmG/ZWqRPEBXC
Am3csEIwNpc/syoMd7F5hxXZscwRglE/v1mhq6QOfXnGrEHKU+PW097OWNsdc4ks1nT/q89oyvbU
lFP5KKQgYocC3H1itu0xhOaEpWVff4GVu49mK/oEnQ5omx8WoNP8+st46JMo+9IVOKOj6uFfk2fv
PmlasStAmkxL/zhHS3mnub3zUMTDicj58EJciZW269obw+uHlxJeFGi/Lr4tHKimbYTBldFibRy0
In4dQ6mtq+vzcSx9QVC0ufNke+fP8UYvFqgZiVM+LwO4JNk+BKl3hQgEu6Yii1+N/nYSs/cSilIj
jtICX5TN0Wjv+rROnqLAJ3FnL1C1pih5tcz08m/uPt98f/d5nsUbz7Z8oBcGt+Kfa5sltfzO1d3k
OzFwi0wTU1eqZ8urrS/uxSRM1gx1aD0Mi89UXolXPQ9cGMx9d1w6YT0QIn8WPLBXxgSZXuRhdmzJ
VR0Lth/nI9Wm+cVdViLj+q5djZ0HFwyVGrd2g+G/a62W//i/uJxq07t0W8fDPWHbagP8dTpCgnaO
WYsuW1Et0YvMT3jy4XYwdGtcW39WQ83Y/jV0hK6zDkWyzvteadYdanzGsxuKamPAur9s4z6yyUmg
3lCXdz7mUjySV1Nqp4jTc6TnNi6aESym89Gfve/HaTNGbRkQXnXu2lv5HSJkhHYufNgwR00svxdB
bexSy21379rXsVlY60dVdZ3q2M9FCLNQABtch6znqjanKm/NKZ9xY+dU1ana359WBPqDlpkTnHnc
iJdcfGTyRPvRN9oXV5AmSMhCfSX+f1qyKAZQh1lEkmiABwupXOME7YORFO2F5pRPBjjnWzPWzae3
2hJE1lOSIFUzFumtIWuyT9VMZqp15P/qvEV+wttV1s+L+ARVe+tbP0/2rbW3v8wpc2+X1aifw2WN
T34d2RezgwBy4dnRSbWpo7XIVEeU2xcuNrrncf9qcDyH4fV/fpK9P0FPNnsny7J99ieuYaMy4717
kOc40cy4tbTvSao/ouDo3wMHT09dBpJFPdEsCb4NpeXfs/RJTs1bu087dI5f7eOSAIVsTCGXEN9m
Lwl+G6/arcj7lodfkjZ4CPoc/CUPN3IWb3ft+Ui26Qu6y2lCYjaIO52B8qZW3apQd5s6UgOZHW00
oGyuqBrPF/eNsLxoFvj6Goy7xybPkHodg/LQyEVxUVn6FjGc5FJV9dLHFo+0tKpVcgQ6QsheoFJ0
SJzXpc8v/FDgFNj03e1kTvVFn2TFtwY7pjR059eCZfJmHeE636H1d6PvIkoKjrU3XBZZa722/mY1
oJCQ1RteWf2KcrNrmkS1A996/yvWg6g83kH+d8yeDUcDgYCgtNpFwpjJB1P7qCpYzE0INnysE7d6
TMSXsfAOaLtFJ9eVciJvVeAk/MHpFJ57gwTNviAS5EG0a2dpzKNlI3fdEcY7IkKAkoJsU0eqbe2t
6lDbruPU0ZRMDwYMpiOakexBbHO+IsvQ3WZL9KtQHdUQzGwK/2pTQxYmWfi3dNROPsM7lucB3/51
GTVaDQwyqI3/+Ulx//lJ8dgcgvkIECg12dP/OeVFzpho+hxb351SSoMjn4XY6V+F2yXcqare9zar
QzKyFoTd/drUgAEDdDxamwVqvVRIxq4CXVSkSrqTjXLfjSkL1Z6kcAoCgUDRuw7VOwfSFM5MNv0Q
ICZQLYmX3+jVKGVpipdmTgy8yZ3utpuH7taSR7IdXSNxfR6bpXZ2a6PMONoj3ntmFdx5XnJoUet4
sjLh38m+Rvd/6+tkzbanjxX3JSKxGmJmU50e1FE6iV9H+dvR2rseRZOXHjKza7f/+bcxLPnP//MB
8D3ftV3H1wPCQbbENf8G2I+9OMxToWPj2qPPYaOjG1y1sdBwTMW3SJvHnaqdmzwDzdO2JMUTWRCp
8nNdjlb9aZaI/eS1O1H62skqYmcE/lj9dhnVocYCPgQOUU2wuOsW6Fy1aJ8ds3yokEHAWeAYCfJT
YNusu9ksm9cpJGmWA5p7RNFz3hDZDE9Nrac7Mymbne/GFuxw9AmNKW0fLakvK7o4epVXjDNPl1e0
w4h0nRW3W1urLVQ0muKbret4jE7iJRmLcLNo3rQ3cje8UyPy1p1u8hTb2F7drvL2nO1BP3rqnp0a
UQOFifKr4a1nHViZQw7sZsQ/Z7K6+wCwVd7M8aPdBPGjOcElTRD9wqKatrcR/dxkl8YcPjRy/+gs
MVpNUKAuO1lVbUkO/q8JWPt5ascZvdVLdmr3aqBq04IUWI6RdveqY71WoTaupYktdqcBfm3iTdP7
5c0QzeyH5ZGHEihyk6VzMEDfv2tXI1SnPFMNXU9y5JmtPPPtsmqEalfDzGQ+X1Y1vTv9z8t2QfU3
c7b/Tzc7qGfbdxzfBZptOta7ObtH/SgVWRl+Q7Xh0jCkZg7kNHboOtt0eHHFQVUbB0iU06ZIEi5Q
uHAgo/vdwNRHd/viPFwNIv/360LrcHVJVVWX9GvnlixqcZWkvcD9zAL03Ie4YtYH1bJMlrjJVLNX
p+FVhLo6uZUOBcC1n6gtiGgvz7aLkYibc/evqxhEkT60beFsqmhTt/6A/Kw2tEcjrRBCVIeq6LQ8
PBTRRlX0yW6Pvw1ehwnZE+t+cIDCn9Q1l1NN58NwQJq096zwKuzy6tSVOKzVrNnxCBirk2pThUNk
Yf6gDv3JO4ITb1HM6ONfbevAOOh/XUG1BbUT7P/mdWe/2/x7uhPoNtsv9v+8oSz/3esuCpbUCepe
+5ph+tsTu0DNtgUnbYCyulRzxDqX+GMw3/ivqiEpa4aqOUUUVnOZLSSq1XjVpo6WZJlvxm+8SeRV
5Sx1vtaf1z9/aJJ6Pz1ugmwuuvtCFqP3EOt2c3deM8iFA1vwtSXyi+yuTo/2YF7M/C73WZ87j4E2
RpedXdnbKAycx3IBfA6wukE9gt7ZmJ1HeYId8h5QTURcOWFakHfuEIGW4XItwB2dZ6a6VtWowCcX
/eDqGtE66ykO/+pVkfe1V8XWVa8uB78718j08qkqpgJM8fwzFGZxh7JOeS60aPyOrJVBJp0m1Tn4
+bhLzfZnYXTlXa6DHUWZgXzqh6JCyTDFJGmUK8d0hDMjTOHcNkIfDh7CjRunC6PXztMu2jC2Xhao
lSBScESeB2g3dRs/jo0VPxrZvAmiXrtVTXMyVyxkayztnZQ5bpjMTdAP5VWM7cSFY1TBbQMj49aT
R7WDYgfRlHy3dsxZYJ8a3IzUsLVdXWToS/Ri5fmqg1ghvDFdY7GRhAitjW1DdCNjNZfW1Z2uuagd
ePOLGKvyCuYGQkR1LV7Cobp1B396yOL4b16EHjmcP2Z9omK6jRCdY3ikbSz3XQxsmEK/1VEa+Dq3
RPoRZJs1NJPt2TmxTkPDsAgByff2T2uMg4OkDjwStu2uM5KlF6qqirH+6JZL86AqZsJ9Y5MixsuU
8bGBvm2UOveqhpHJ+Dgm4c8sb4aDiTLXDbFV+xznQqAVEN6kHVQM6xyryv0gxr4RyZN1nKWiWAEu
gU2Ax3i+V4uwImClnMEauFTrrurPKsDMAqQLziue6ZysvHpUwX1V1Flxh+xHjYscG5eQn2CTW56L
hazMBqStu46vDAFHlwXq3k5n61IdFe7sf2wEEG8Zp1HttshsjBxC/2Pv1+/brUlnOZQm7cVk6FH4
dys5R2bFfl/JwbzxbNfSXYhClk1888+VnN+Y4D07t/raicm/LMOw3fXFcJPOIgPeU8bzKara+aSO
sLPodm7b3bCf65y9GiyrBeldxDSsh1zPITNWSXFdB0G877WpOHnp4mLQXsyPzCzBhzZJii9eMYP+
ruEptghUeGNmfveESD+UOlxZYoIngvglES7SzDbb48tm0X1cOXJR3pUAPwJv2Q5FiCnpaGbJDxBH
PaKGcXGxyKlnLdw46Y6+LNa2EUtU3Zgj9J4DlIBZ3vUP1ejuICRck6G2nq00xiSptp2dg6r9c+/6
x9AM6ocB5Y2HtA8PvALx4PFuPW/JjvwpGY5RfxX+0oruQzr2h6rLjWvVAaWODJEZgf9R22YSTx9h
KwD0fttoq735Wg3lLl3tu9/GqiY1wtVq6NNjv+vqSBzWYhlrcSjy4rrAuOXaQjMB5MLbkHPdi7lF
3XDZOelk3y7uBJu7aE6WrKmmnlnnoPfzSdV4x/xqHys9uRKpPkEW+qtNDSGH82oMArwQMd72a2rp
GEbAI9xZJYJUYB2jz4WF0S+xS3EAuFY+GygwqPYqDKudiFM8NIhIfbYQtvtQuEZwaxele2/Y/ZMr
2x0CJFdZMIfbUgPPXpkiBp0eoiQl8G6a3MfSqpIn1M1V4MnuDFVR8SM79mPZoyq5HBaNvw2LUOtJ
g/hvOJ2WTkr73SPFu9GDKYcLhw7gXD5yv22OZmsqaxx7rK8FKoM7z9b9oyo0f0lRt8ESd22z415g
c0gg/DymzKEO8OQ5b2epse+qaryjCyyeC76S1/SPAE9xih8DAqOyEA4e1jYrkbXJTTodOL6JyoBZ
2edhaA9kV67e+ReqzUIYCh+boLnSA3++qOeuABfYBB8bF8S7a9VkdGW1Xuz2OsOygW0H1VRgR2pU
NVblsjr4jnELD+ukalm8VB8j53yiailgvIdp6t1FQfIt1YvyULgEnQd7Dj+oFJiQG5B3bbpsy/4c
t7ZpwFVwvZO5tnfnDZYvDs5kQp3Ros9o8GSfuhGNJMOMmVJEFJ7cBZWB3Mn0z/oS7XRjcL//OTTz
mH1sOdRpEA5K8FDY+m0MT6Ya4xtfFo1OOFfXY2g5eXzjOg3SAqpX1Sd/vmGzh7AoNjQIWcsxwejE
N62G2ZcVi3Lz23kNYKFt7oMDaOI4v7WW/nXxAv1T6rJMw1Alh7xGta2hPHoZBF1V7Ux0fyx0a7fn
wTlcJDMf24OqRhpiM0483LpRa3yKMfL1LefHAK8QfJ/lPAqnSU61a7yoWUw1kZs7sL9Nbr0qwNww
sx9sUZHnVBsyo0BOsDaIJa07tXVbpnrNhrjRu/2aFurVDlMSfx8sIW+ffhDpvknsXTzr6OWYPil3
0R0sWaC+35Ew5AirnIq3XXC5NqkjNUyNUFVV6L3XoUUKVJ2sO+JrEaRLM/SsTVUlyYsLueRDsojl
lE1R+CkQt7E3Ji966ISHBXzlhaqaQWFfeq5e7FS16svDWOIol7bp57Bzv2QGPMDIDec98KziqY/z
Q5uP2GHJ9kS2m7b+L9s9YupoKGJFq9Khsxugzy+rKieqsqGqY02brm3D0l/Xi77TOt064QhVXTH5
wQaU1bUI3qohsusfnAbnHtUbEfvAZVh2t42ZnpZkF9aNdUqDtNlEs11urMXyTzPbcCyGpuYzgQNU
HdF2OYxEJp/qARTfnDSf7Uyzt+hI91fQ8OrPjWmfEmb2R9+Og/Ppixz27vRiQCJKtrNUsjdOkh6T
xkdUVkIiVGFVyIWkBdhkVWUlYNx2C9oecoQood45C6tEf4gyNG+fkjn0kLaSy4SYZOPlnOCsMKYk
sFSb4xpkMGDYDNUfw0rnJZvY+XyIay24t8XDQnAPx78Ah/XMtJIr/HXiRwSaQtnZSOxDOLpnZvsf
xPbf9S5gTb+bIUy28ECkXN1A795hV/nnDOHhzNGM5Vi/1qE9XhSsvw5wsqQpSGJQno8RDHYOo1cj
1RGjL+WorvMA1XUuWmwh0gnUH8nPZjsC4DsHomtZ9bk3N2rLBTi53lZal2ODCBTKHatfvelYVPcB
j6rCLyg8gzoauuGp9YZkt7avUIjpr041XmEi1mGBPj1BiHhAXx9puQy/vBRhlLFYXkwj55lKCo0Q
VytegmlB7ooY700WTOdhGgJHJ2SizQu14GF1oV+FDi5GaxZiXQm9y2isg98tp95V1yszTyXnLMZ6
UXMej72V+rc4ityovGSRTPcGsOtnu3WajZ3mPR6OWXDUIoQ5NC0tXmCI3CQdAf5BBYjLqEcBnbn0
gwE/89aG3AVsUt8za4sXC8bFdSda8gWyqoaZQJmOtTHipxkKiH0kQu7WezkSxdNYz/r+fDNboMiv
LUhxH9QQVfTyxgcP/zRMlb5f29ex6prnh0ZzqvP10koA9F9iJGOXPHsgEg2ou3OCDayI9EEVZpG8
LoUtDqoWToZ/9z+UfVlznTjX9S+iCsQguD3zPHnODRUnNggBEoMQ8OvfhZyO0+7++qnvhmJrOHHs
g5D2XkPMn01g5qQ0Jlu3hX3hZ9uXz+nhXfM/tlj+hBr82xaLAEwYISsDkJE7peW+nFqgANUUcSok
KMcE9r1DmR5zL0qOPZi9c47Dx8JvYM61MI3/1m06Wum/NI0n9+ag2UZnFSTdzQS8rkExjsN0bUKr
Vw70F/vbxyGXc/utEjQ5dHXob2B/yaCe3vsa1lwqWbgQRVzoegg2VaaeGI4+SwFFgEU7jhGY5Nqh
yB+6TyGkAXamLZjSBdlgoRYXV2sTjQO0f4C1A7ZJdxIroJiM1co48q5hOi7ND1UQZB5skPAMTf8u
Fiq9olQN0nii78yI2stRwClzsTUhsOnhTk+JHhNCM98DvZTpdQ5/hoP0etAOw+EEKPpwGkHTgCdu
CsJ+omCjmoaqDBamq7Hsb6DMe5shgs5TkiTpRgxlt0j63rmlFEZYI5I7N6D9u0U/3WVTm4hDcrTM
tp1yJ8I7kqGUnqcXPyUom0yXpkJ9ybTj0Af1VEQjs5eoY0f7MOD0MlodxODw2DQiGVcdJCfXTq2T
vWphLpaWMTRA++ZoIGstKfk2nciEwbSkm4sFrUzOaXM00ecIA3kzs35/hhnBkn5SqwKy53NdNIsd
cZr02MY/vzSbEATi9IhUlQk+l0yzPpq+WP38XCzNXeUduyasg9P0soIWMUQQUKsD36gBGCbz9dF2
BMAyYQ5rE3C68Ev1s0eVenBnaivxvSraS5R78XvQvnYliOuQ/pFLAQThz6Z1vpVBVL6A65mAhZ66
O0lwoCaTwMJAMnrMaEuPDJZK29LhVyhjuxB2n9pMRxneBSn2gJ0NY8VZAC1gSAyRBFYpf6Xm+hLW
kRGsOJP0Giap9+P3TZ5kHy3ZXzdTV+vQs5V2sM6x8/BopY2C302N1KLyrRpHETRGDhCcCwjKyVWp
KbuyzPd3Et6w4DW1IPc1np9Ah4FHK7M5wOpTX7PhnFvhGmqG/uFz/aP4bayw3ytg2zntF7rm1qah
taQOYJaa8fwe42EW7KlXxaCe2zko9oBf2OyoLd1lVaOGRItmZkZAoI0t2rrmR9CV6CmIPRgEVJRs
rVDgpRtG/l7i5Lqvp4sJPy91Za+1m6fbzyYVcL2GQxsbH526UWskvJdIvqUwBcm8S49K9iW0INgE
XhZdd9Sz4pkIs26VVpBPMt3eNJD1aYaTR4JCZgWBIpZHM7dzo3WW16D1F2V5gD6is1JOjS8PxH/m
jR/Tp4r6P/rRL98kpKBoBBjfbEyGjVXV/Su85NSMqCZeDEiKz6AYUN8JC06AhATXvAmrO5EptrQV
5yvT6bKWnuFhuzKdpilxSgvaBVKCiILplp3DYS2BokYBrrJEniZ/yDM3P45wD1lIH3jcVdXAkQnG
RMU+zVFcsb0ANRRzaxrNhU/dH3c28cVMlii+fI4xIZbbYB16Pfzc4SpJZ71Xs13Ksude9LBbr4ro
DLloJGoJs+Y2lwMUDRBqLnro/4NLjNMLncMqEMtK2A/PBIbRUU+fJDQU9kkvm3mJFE8Fk7jxEdqN
Nr64JLuZS2I9gPgbXywknW+tX/Z7Z6i/ffa78CFeatnDy26aQ+zmeyj6DBsFquGBkENjZtCJ/A4e
brCIAiIOTNv05DjQfMU3pfjxLyNkYjsrLb1nF8ezW4L8p4tDxoOJMh+SV7+jqQ87DZScp5ECdref
0dQ3gOb2ViCJu88FNHMVMHMfz1uVI+kPyjVc0H4jmMum28eQ48FDWpyG1rEe/RC21/XY3cdW091s
p4QNmrAeIcXSH6pJ7UZPozKp6Tqr4LxoevMMgixpI4EuBi12ZjDNROT5xYHXvfnXzKXTnVjD4ufX
T5AlbrEGKR6SfqDpHiBnclMFhaQ3vNDyZReg1OvosLmZC+qlpx6Cy+C0N2ffZODqBhUySB8jeT9l
2j4a88EX646glArVH7zCAgtnM8LLCxQ0S0BhLX3O0q1p+Wz+HAr7teJiOvLC6aehNrWidSfBjdgw
ATUH5MibGdCl+VsDcJkj4jdahAwVgrZ98PMIkH1HjZCMcZw9tWa9mmOTaEEXASAfN2e7CIovD3ZC
612XhH+0e72bQbBZvBZJ4d7w8pnbuRvdm0yLmLiTTMubibKYPoPNGX/kZQiSoPNOVWJnOrukjRYo
xOVwbkQOh7lBu84YTEHNpwVDDaddYkHFIYwhkeaIDClN6N+Pce0fbA+VFShRgIIft+krnr1r5/Dk
wXPxApNkcv9iojoOU4ULp+l1U1vsJ83dApa0ubqLx8Raq3QYNkAhdbd8DCF7OA3JOLItQIF8y7WF
v0iXArxGiu5/5MC9f9lMUptSJ3Q9fJtc58tpzAWuM3EimX9jjM+CrlIXx7WaG2/hEi4bDiYt6h03
0yYpZNd4lau1CU3H6NKvs3rL2Qwiaq07H/6FMNcO+6gAkxHin3/dAFtRXF07IUtkowAJoDAN25tL
XPjVSvj2d2j2NpCHpr2cEUogKzNdzBATemWLeeb2c/Ifc8znwMT35X9VQ/8uWgfYE4S7bDAdgYP2
gGT7+vtqartJdeHqF9KVUEyEwMjMCDY506bC3EECFq91Zre3mtEMjnTogIIKPerKRwfqADBatVxY
Ek+NirPwWBCXHngHyZVYJDiMBs75y11HcvLRBqPSX3f//+M0qaHhnYxrU6f0AQiepR4Sa+ZYbMLE
y/jeFCZNyL0++yM0vZ+DP+e2AobLXwZ/hkkDg+Q0t+K53TsQrxRCnMOBb4oJyWEuyNdD7wCabGsk
YNO7fIzKc0Dh2UXs6rXmgwWxkRKiillHNnCkLjZp6HGcC1x3lvVd8JPHUJMa6p8BXAVmRd5nO+lg
SQ7AsIUMa14+JwOWfCvt4fE6hWVP7y1By2tJUIwDOu/kRm7xzHLRbFJLgWpgwmyETDIMg44QJR8e
3fItK8byGd7i5d6Fzy++0PgsMA3YQoR2szO9gwcflrSsARi1exwn8BOYD7MLyHubn+Aj9KJ7EXbl
VUVldWs6/1TAFWjp+xnbKgDrFnVPfZQ0JHQ/swkjyyv2iofjhYWwhHLtzN0GbNJ+9LP6W0hfrZbC
HO/vE6Fy9vTf338SfP3+I0UVEMgjEp9Auy404Kg/8vuji1XTioLiMeixF3n0nNBbNWkWQNgT8rid
iveQV4n3aVdd0yTx1iYy7aisUSO+Eu9NDDYNMu+AgW209ortEMC5qUw9AUkWouBiHY/N1u38/lZV
gbyIQM2TOh9upqkUfbeafMsXJjQdHonuYJcOwOA0iYKcc4CxwoOJzKWPHQlyF7IqHSC/y4yAt0Qh
bLUWKh6XfQaoJDaZKcjTbX7wAUZ46hlQCSGE5YGkg39HRrN52nWgaQLsBIF56LvBBhgP8ccjbx5l
1oq159X7RNlk5uO1tM6isTl7KHp9XCQHfdnL/fyPjnQaYmbQaYYZXMrg1XHjYA4ZNfDjukShOBXx
at/+vqtNj4lR6A3DeRjSH72MAPieBsIa6tTaweVLHsCEn20QJx6BYjuYFoHX0fEzZdCSpEKVDcYt
aVimOzBArMcki795WPvPJlLtOfdE+FCQuLjasP9G2cl6JCrt9zYUs+a1r6xHkJTYOkCqtdFAp95A
wClvWKuza4M/SMpt/87KcKlSKGdEMqv2pq2Q0Vq04InHmez2Vgy3LLgod/soJ6Gcfcbm7nMM7K+w
O5suOPadUiSZSef0m49DXIrkxS6N5YOBURjghLnzIBoB9boISPNB4rCXIJX8Oc4XYIA1VjZie+B4
Z4f5/jyosYNyp9Bc7Dbxz9CsuE6I3t1Q+3BiaTseH+sOij5/H5ZV7TD7YMfZI5j+UM5Iz+YCmRN+
CoeLCZANRNoZmeVHoQhUmUZdeDPTQ9lUfPIcpG2nqRG+TPuwzY5YcbJbDz/HXOj8YiI4ThWoX7Bp
Ncpu5lLkKHFBLavC9uKvNk/CiULJcF7A8OFY1sPPJu7cBx7I0ETwDnYfMmv8I0LN7SNqCkIeOI//
6OtAilog9VosEhmMIEVn9s7ctXA6+LgzbeBhujNbQwOSTeI/dNL9cYUTo9xGFdjYH/eON6m3ZzAK
pah5b8NqGLY9jDIPBIb068oa4pPSMHW1UOq8iUKCD16m7UPpVxRSfqhb9B17y3Ce/OGXDr7OPVSq
MwbB3o7h0NFA7AgeC/DvGHJ1KCorfA3S5j0O2vC5jEQ086RTPAiwxOC2BzLSfy+o/2Duhi4QVTg8
YlHFYoruL/AqHsRpqauGPqQthPXMq1dLBXVLqELvTPq6t8BUlZAK2ZlXr+ktWPOr13byX72fc00v
dOi2igjoeP3LfPNxZkJKgDD265oM+7LqgWtp4dv5hREAqwAGCdIOBtYfSSx4keiDRxhEjpnSD3Ag
redJFOgHD4f2Sc/EssgZziXyCXId466nYqrIIkSm0F6GiTtgkUQYJBRQ+qqtjmPriCffF/CMrvK1
8ltoLrcplGZg8zppQwQw9/Bv5iAIc0GIWAPwfJdBumTTJHa1TtqMPlide2OgSm0SP/U2bl/t7EaU
L7AOsRfQXYMbi1uSfRoRfxlBevOxaIJHk+X+PbRoyl9DaRc7H0PDqH8SWloLMCapUWYcIekA7lQm
1L6NUuzpFDymjwQl2KPb6vCVFOMtwEP5arvVG0374MWVhYLoVjw+gbUGSmQQdA89BQmjiIi6yzOY
RcETs7/aVtvBiif1zmVpdSsAg9NTXEuYJCivPQTaoxti9dEuCmmxcy2YH1Gt7X1YVWIzBCADRgyG
vKqX9CQz31oG4TBeCGDBKAFqdSszkS8yFrb3sK/BWZ6U+hELlztTRe88M9hYAzWhrW90HJ/xP6l/
YANwpGNF33xdrDwl0l2Cos2m0vjvdF6ZnwcxVNdSVq+wI3FenMSzF03iVDsOp6UnB/rgph2+F3Rd
A9u26hNqv6SJv5nUIu61Ovd4uLdjNGQbCao0mFJwaUJRi//wKniyVVy9DVWYQIlMyQcW58kK3nDu
vq3K5BhCOW6Z21XyxHXwqCO4mlo8Wynle6tAZGQz4EwzFy5Xt0LE7spVdrenQLNiQUygDVmn8q4p
MiyXqVu8+tW4cmTd7rlg+ZxyGe5R+KcfFxMGSABgD+KnULBBh0Md+BKYW7uYLArMoI/baJrutmO5
5+yPjzGD4cQNJVFb5FtiRc2i1zZc6G1GdgoOrqsEqMV7AB5LvHC88s1NX/SYjj9KvJjnfV3aV1KN
ENnLvHDjWQm5WGmIR6+i1WuT1HMzpwzDd0Vs8SALj68Uvnp73wUz23JKCghv2iMdXdt4LWbFDqvh
HTO7j+niTrsU016r8Q7Iz19Nn+2oSt6ZSMcEpIicNR+f8f9sMx9i/oW+yyHXD5hAwEJ/AbJQcq+6
qjm1RXghVpbemybohOwaFJPP9tQURnUBAiWz16Yz88MCcDIUA0wYkQH5uGDtwZS6mTd9twS97uTm
Y3sOWqu9a1O2T3KY7hKnyzeQBnWX3ZTVAnU6m3Ukas6V66o7opI/hqkBSMsienI5HTYSaboi0kDx
kiqsD70P7Jq5mLDgA/5+vl9ClDRwL1DOTS4Z24Gai3ylabK0/821o/ZX2xjgQQcMoIJ7LCZglyH3
//0+QZ7h79WhEISREChPlFbxcDqO/QWAU0HMaxRZSR5Q/0QxZoW1Vu40hHfhEkqu1fQiH6NoDdrm
r2jq+4ymPjOynV7r/d9G/nOeGdlMn/n7X/g9j3GrXuu6HGdxF6OcEiuN8kp0sJsOmMkwGE6mxVwG
gKLWVgZ/iy8dTZDjFGASxWFY2Iuohiof98FkmMp0eMDFCVJiGxOZi9dAXQwLRT13/BSiyfCJUfMu
Cod1CuemEbglcABVdKYDi3fMza4MNrdn02TuLIZyjUpGC2+MvzqQ3apXZZEMpyxqll4xkksy7VqH
Ak5isHOrADspfeA3M3uP/QM8PgvyWiPPew9j1DfIgqYPtdPp1VDCxM2JYZgDcfAUiOGk2UqhoyWy
UWBvtf6NykLecVnCJDIQTwH8Fg++Qm7QhD3wili1/HZV96V8GkYCo15nFwipTlZewkIpygjw9yLA
Y659cUrq5eg0gIzC1nKLrUS77AqQYNfDOH73idCzgUP8Epnp8EFJcnNRbP1RdCih9AKUEECDgk3u
opL+LyOQ3RRQVXXIGkQeZzXKFkUNUhRHnIElvNns4hHvsp8gisRvhLyoVjWXHMxibxPTOsHRScIE
heb+RefC2WXIlCxBuvCfbThgpL1f/HCs/NcI/PT2biKdLWmA8hU0s5p5WnBswSfIL1Lqap7XOCsT
CZALMKfMCvX+AyIXpyo5sKE/9HZSwZYNVZTWasAHneT4+KDJe+J4MK2i/LUGLxhmc1H8FMqqhFpu
zu+HjjkwwJP2JWdwBIHfXneE9ChE21tAWQbWpfCH8cVGhCI8It2Yw54KkgD4i0GUwUVBeUiKoFlh
Dz4e3QqKzYIId5vY1vAMyeU5lX2EnHlcH3vwD2am3YubceGmPYZNC1df9X8Ms3nlz9ppBbOGEp/W
+r+GcRgnFjx6x6udP3n4FUJEoX5JIHewzIMwPbRZVZ9yh8fzBAS9VwfKI4kd/GC2LaBayyMgoyKy
Mw6ZMiDVExfFqQh48KPI87fS0vU9rSr5v7a+/hdmAZaqyHE9Ar84eKB4oLv9HQnS9tBVzpUYHoDW
iW619xi6Cgsv5DJ2fgeTTZ7z6qWA6fQsgPD2udOVe+2JA2kNtPORL7sBsnngYcxdiMttzUHEhFB2
/DM0vYFo9xWT12gM80PsML1K617e8prX8x7Zjhe3GK/M4HKjcCshMvzeBPK7O+ThkwWKp5FZ26L4
8w5LY3sPp10Ub5QcvqW0vEGUktzVU3sKMP4i8dzhW3eoslictY3UuznRCz7aKz3CztOc901eAAWu
/siI9LcwC/XatS9suPb5braGqxV2liCOo1YZlvWvZDrVkC1s4+5AsxJahKnd64OJ40ToQ9L7ClWJ
PvvaYYYEcnIGMAPbqO4hMt0/tF5wMUhCgz0Eyz0/TE0WSAPXVNIcEhOhXoB8aR9DCr1tak+HIduW
kABh/c+WgblKEv+dhtUti0PrGYICPly+a+cygqyO9d9BLu73dBYDM2am4zf3MT3wE++9Zt1tdIfk
rLxYbyjry3MDWsFMJEH5DMHDdhXSoFhDaq18TmnwomJPX1g1srsItFnTPERluIF4AiR+pkmQ9KUz
j9TxwUvt9olBSsyNi+dIyGCPKnE9N2FvDXfg35yh+Tx8K+v4BM/UCsLobb7XjtstTDvMrs8A1VX3
LqQzy2h0ZnYuV17bYguOnfwB4PE/L59tNm310hPwxzFDPjtMCKSohtFmTBelboZFT4r8GlUl9FFR
6MWLkkEEDD55h6QaxJZjW7grgFzYu3hAN26mFDRCCmdlJx0oExlcBoci6295HsVzGZbNA4fFOhzD
HfVsw1lgVmQDTFfjqQYsxVstm9XAYygej/469IFFhewwVLp5wmCfI1CEiWn7QyXszu3GMnvvAKbY
mopZ36AuECt+tadqmggZTI0DfjV9qOh89LkTKf53n6nC/XMepN7TRadL8sEeiDwGlX0BAwmDwAQ3
FsK4MgU5a6IatAmFBZTOJaCu+Eaqu8hOttjGJ+9gKm7TWLAX5EIcLBQ9P+XwjNvZkLZZFRmhd2GN
KjaDNMtbFszx9NOftVPBeJOU1g0eemLdYjOw6xPIJSUV9psVyYcXUSV7FuXtsbE5bI2QyZsh8Zm8
A3JalJ77bsn2RaC4/EQV/C2qUI1nl8phM7pEbt1YeStu5emeZzlb5Wnj7N3aYUcbDnVLgL74k6vz
R+gAqDegXFZQ006/Dxy6HTIY0guIEQXEgct0k9Sde6UpT3EsJv4r1d+wZQbdIC9dfWSGphD0Uu+n
+qSe+AqmA4igX3eeA1PF1hcwwBj84NLp9qWWUf/chcOwoqWHXOOEKGkdb2ErK7ofcl1B1F+wud16
7FmJDHA1fD02JozG+qiaRN/quG2vWvA7Mo2KhAunQrjEY/uNEMk7ZD6t9Efpa3VCPQG/Cgky0idI
amSwyISmDHL5v8FWcJJbWJCcOpsmWlK2qfN0jVqBu895D8JFQiPYAjRYGewcTt2OUvc86IMZhPn0
tzaR1wzfDricWUvOuYApcyb3g9slr7CrA7E/Yd6DPZ4+NgYW/4GF+jFuPfdJts64UUWZLk0YRZ2a
WxaetI9e/Ld0mQSn/96nB/949wWuiwQxAYLfiex/MLwdPYIiHVTWvY7gZ1rGrjsfqrE727rgk5Zp
vAJdUtzHAtsSjxT0pwQuELLf7vfPsQN4jduBn7AtwHAmy3sJffiZFG7wObywoUhlPjoHwXX3MXb6
aH9ik8Cclcw/iNrlqACpz/N9i4zvW906u14J/q1tOm/O2qy8QCKcbATOHVDMd7JLAtboPLBE8q0A
IzvBptxM6jTlyIICpzECN0GmlUD6BbunsNImUz0ehhvsnmsUf6cVxPT9jgY+fu2b5gHlQv+HrAwg
c18PSmCcuNAwsAGnsyGt8gVGh/RN7AFOSO9dlHYXXA1cPsHUZgaIGV8DKNbsQ1uDm2lua4VyZDtd
PnpKb4DhrYnzBpXIcQjnSeEDSRqMR4NzMXAYc/cFE/Ml1BouANXYBt4GZKnJ9q7rsAHvwjvqEGw6
w07tHauiB7iQdPBWdbwHSJUks+kU9FZI+PsI+CJMkwqLYRLN1Mp2ceY3kxqe4LFMQ/eB5hJb/fxM
iEx/Kq2XIWnwlFQJhP8HgGHA7vtO4bjxHDkw2wGXxb/ZAwctlrPg2GaetQH/0N5ym6dHH3CBlTdq
axel3mMaI6GWA2RzQIou2gMfmq2sYtT3MHQA3wg0/bcY8Gb4ObzVwOMB79FlD5pH/pJF9a9JSISz
j0k4tla/Jw0GKVBDqqvOCfuYlE3/0nRs+viXYmLpezsOUCIBAGjdeRE8DAHsZI9jm3x3/NCB2zfP
dqPMImx2kWVsoO+/bCA1u/GmHGTl2mLmw5/6IwcJeSnYPbAR1hf+QtvAb1qWEzzL7r2ZcO6tavtV
jXzKJvQzOjVXbiYuicefC1rEkEcDV7dpyBNkDOOTaTIXE0YFHB/dKjt8afcaAsffQtdwIrhx5Q77
dBJARAUEZOLp7vNi2njSyQ0vD1ihwg7nNvuu5BPgOI/9gzNRUGkAPC0Jy+BAJsSz6R2U7R/q6C6p
+2ZLCu4+8TFaoUgX3Nk9Ta91qu/yiQQmvCbaOAUPFtZI3KUFp/mVkHW50ci/L8xT64RDuYmGUH2E
pheGwdvYGda+bN/96WjWA6i/QhonQBNCK3OOFfCft1j8dAdqHZpooEezwU2dFaN2dfzY85IwaEdk
5wn8LwmcVVHwhUGmnUE9rUmBrsZWDafMBCrwaXqQWVrc+WP2Z/uIU19f+sXdNN5XRfTikUM+AOEP
T5vygSv4W5ifiBVyi61/uNBuZ8MS1ccfoEjhPd224bHlqXiw2mRpzpnwwJDbAvnhueZE3Q19Ktcy
dLOVKRTGvHBnBfeiA8ev7KnMLtJ2hkegz+4/QDDAermL0bXsFfbGdFfEyjqGXYvjZdbC6qXll2TK
dXaZ3AVF6b9o3sO5BPuycxWzeBtZTbNmSeTd8jInsxBYlZ8tWXm8eS/BdXgpxQ3JYAES4V83lvW1
5c+uEugFuIf8MaasWvpig9xnSg7Avkw1Iop06/R1KhuUjAhzkpXp7UCTrMTwGsKfaMBZPcafE7rf
oj3lkKY+KF8waK819EUV9bLJW+dHIRQsqhw+XnNskgAEDMJVznT0ULTdvRlRFwwHVrjXtzKv1ios
2dbJVXVTU/LNjKAQnpB+Nxwl1rRFO+mN1NNF2yDT2CkcQUInHXCuDzI00gCOq4pmD0XPTi7Jq4t5
+QhEmCAv5ms89X1GsB35I/o9L47xRfzvt38E2+h/vH0muA0qPw4Kdf/UQnJ9q7ESux/ux2hXW45W
W1YAkxRFXrfoYA++N8QIc5eoGAcgDxynRQZLemDJunilSsj+gJwCHj5yE/vK60NUz+17Tnm0DLBU
rQcPVjVBXCIrPIGJDcg4mzRuWgF9ogqENQZRo32AlfWRetFjGXJyNpGd9HAwz+45Q9bGCcp4h3W7
XiQl9V/AuP5JAZS7yqixTnzseliFaHIaIqtCDqK/pm3XgPynfvpQqn2pkVkDdqEbnjIXyvqszi98
SPRJZGChszAUpxqK5JvM0c22xum0wBlyOaiqu+uJPR5ypr45I+nu4GVE5hm8EFZBhKqCxLvuZxTA
uRO/uw13MmtTxe3rUEMHrvAKid9H4i60E9XfHTztJZH0yRu8eE29oFwHlVTXNJDHHFDeF3jxLUxd
yW7BoBu0SC80q67aSrNt37NgH5fgopgLXp9AKIoKcmsTT2jiVXXvmuB9iwoNq6LnVMQQ2nTteh/S
AQ6R+BHnSBkMS9fvq1XNY+9cY3Wa6xj+LqEGomAG1jZUmxSntzC2zy5gcN8dAGZmQopyFlMpceAZ
VsIOn1K/7F7DkIlZpSd3gVFl66C2nTlWAP0UBQGs9Ly0+5GADl8nlYaxqHvflV707nfWFYfiTYvq
/GKgYCwMnMzb1mlnukjDNffaaC/6pt8EobWLR1EunQEs9rzpZjbQ1U9jqfpVB1zcSsQKJ/CyPRMJ
/F4D0OGr4voSotj6hpITcjY0midxGsK0FjrYOWAxhu2HAX/RAsth7EBbyA99kmZXc6kq29lbHBC+
qYlbVj1nRegvpS+co6YD+AdaPvehvMCSSd4DVnvv1FF+hoiS/SAs51EkDj2RTDbHwa8vIAIA0l9k
GY5wb5mtyoPNklsEXvc2oQXzQMQW3sFCAjpajmlQvOgAWWOp7HplQmsIzqHE8TAgnT6poO3h/1OW
L56VsUVtq3RPInUETDME/hkqYoZBk0a4q6DZxCWcfopB/2o3nRxJTKRrpiEmhtrYN4uKctHFwwMq
I+W5yrMH7E6a09BneJLgFA77rKZ7hPVONgM0vFgjSfIT7119LcLOPfY93fi5l7I5BLWQ0PMAQZ86
7SHWV7gE0p0c+StqjBihoZCwjRh0yT5iBkVcOBzBhTru4ZorkVl+xDZGLQG9x2ttCgM3iOZ25Kht
CX3mFYvkMNdtA1twFbjl/uOWegrHJOy4wrmeWnmCF1RIrHmqT1Kn0Q5enpdqyPxzWLRrnD6XXuT+
FNrBDi9rX7Xnd5exLeSciLBe1exlrAH0zXDSGVTWvGvvTsPS76HhaXSo4hHc4SoHrYIrkEjgz3CB
hF+8sTUrZhKP86WwlLyU0x31nEuBRX9vmkxnJ5pirbUL/+FpBMBNxcly6leOkrBoqH8P54luC4PJ
em5CypIRmTf+PbPK4B7awvpWKDHPp0gKMDZZ0qllb/fWYZwuQJP9usu5261hDP/9s+lz2OfYCIxi
lDbwr/+eSYNmDxTvexXLcNdXTbYNVRyBEtoXG+Y5yVEz1sA2zuUnlBKHlSvd6jyGNV1GBaQ9tE4u
Ed7MG1GIYg894naX4vHfKCbCgwul1BUZ7PHcV61YxgB/3NTIIT3tafte5te69oE6CGG5B11reKZ4
db3Nkqg9D0wx5L3y+oXE5dGu8KTzHNgCp2y+ZbVy50DqFRcXZdcNgFT2ppOKzytBQLdDFnXrBPg0
7VvTK0NX8Gh0ne8BDhbEroM3COffOdhDzBtkBS/atZYQF5HvHkhlKdbCl6TDT6hTLi5+ydSmHtpT
iEdpzUmo170PrIxN4Rgmg5Q82X7zSoIiey+DI1CaEFjAw3wJUHt+oakr51XnNDfIvahVlbfiEPb1
PspQE4wTq7mAYaRgYohKQCX6eSrq/M1OccyKSuxJ4N9arkAvFPtxdP0jAY5kkUbaefYmawtswlGo
jBws2avGDqrvLPXhDhna1Q5pSnorG/0GbgUWSlTtcSJugmvRqGzvsgRKfkU3wDdtOr74/mvmyAS0
DHiPO2mr1kGCLRIki64KKN0fEWByM6cshttQeBoI89pe1WWnnpCeQIEEI9i0cQ4rUVyJbgRwAM0G
nkn5lo5RsHXGTBzwt+TrwW6Dc+RV0YLpSa6qz6LNQNhwKCXg+D2L4nvf85oLrfsdBzNVuxpObSj3
Jn2bHxkE+NaoILdLA+5K8LtcwI6l2hrol4KwOZAi/0fbmS03bizd+okQgXm45ShRoqae+wbRbtuY
5xlP/39IyoLMbXt7x4lzg0BlZhUoigRRmbnWcltIrWj9ajp308Fp+lFV+/xF9QtSpq11Z9V9ujXM
frjtOi1AUFDLvwHE+I2qy/hUeUA7CiP8NVruuVbibcoe6fdIJw87eap9i9Qhkop9kr8EOoLxatE1
P21EcmAp1n5DBva3So2cT5VqzntNS765U13uitzwnrLlAMAegb+YD6pvK7qyIRGEalPtlHvk/7wn
CfQ82zy6sYl+6psNZjfwLRY3lmUVCUut0X5yL2tfFktt7RjQ1dAP85dJCcK9W5T5WQlIAIIZ5Pm5
N9J7L/a+OwkSO5HB/jpsPsyGsWhC6BDWeqDca//keK52RvnV2M7wa9N6Aim+lzb6bd6n02O5HKKb
fMryA5vj6KZkp7Az7U7/At3pD6Mex9+pz810KvOgwm67VtJs07ResR/IfXO7TIP5pKTcqE3Feh65
j9yokxLvkPvRPtlx4Nz4CcqLfOT5vmrpV3pm0t3sNjxwqeV0P/t0j2SG5RyQLxvhA0qKg6tOzn1R
dR1asm33wSqc7EZs60Fr3D9CGlcnr+bQ/sXTCIyETfPFbYZmkztm9LmH1H3XZ5bxlHghW1R6Iejn
PsbGDEQAQAL9PRBBDnqFGlDUnofaYAtIhuoD+sjWBlD2eCs2LTPsTY8w8gYE1xPqW85v1KJQQdi2
fuC+oCFHil1Xf6iKgoKiWcwnUwFpskG8bRNNS2qiUgYeBJOvShOl3wY1pGGddqClcdklAR6e6Erv
oTkzbHRl3UV/GUHOMKIgGWTRvVqO+W0053wfSlXZVc6sU9rz/JfJGV4COziDjQ5CyIEUEixJh75c
XTyTTwOSjMgMOLYW2LjNUxOQ2vqTXUzxeSSvQSqkrT8lZeE+eIn5kc+P/XFGSHKBg/+BEEfULL+g
aAUPVrGL21U9BWABiIstrhr/oS1/ysAOQ3VfOANank49PyVQY20MrR1BJhjz08UG28dRT1EzlKE4
2C3AkaLAAcOkcojRKLZyHoAXArXRc6r7rktfz1KjTPbQRlrQfCGvRh2WmMspdyI+V6naH6DMhxfR
gnJSUYF2Z5rnn+XAx8C77UBaGXCLnK3a5gcgi5/bCiUdteC2yBOs86zNI+QovDO3Vm05z2Jr3eKk
J818U8SuDsEUyK4utanCj7DBqTmcKtX0QNXJeFKnydoaqDQ+h7zq4+RM6Y3C1rLSgxk02rSkEB7p
YN31lmryM03nplfqYHFi81sPqO8c9r9ORkGhtZvKA8pdCepHiXNq/IZnseVMS6DPuRhlLIfWeaDK
Ox36Lmr3pE0pUZSg9QYl/eYnYfIdMYGFEUVpP3O/17Zt7Acf6EWJ9mZc+4+2yociSn6wuaIA39U0
73cWPy3LUA5If9NVa3lkB8C14dJHxz7lw04ZUv3JaF4QsQbYiNoxvLe8wVAiwJysejUSjrY+gN/Q
lGhbzuQDzMRKd9GsGM9yqEIggTxtdQctUF9tddt1FGz06nZMa/MSN2jaAwU9+z4pLO9QxkufuKOZ
pzYi0+LBYf1RC+3mZWiGjQoJ7kfT6fdeoirPy4O63zXaF4OO1XsSBP5laJVZto2nIT5kehnXcO2i
gFFC/3+EgimlFlv8dP24QDlgGE5815BLa83x2YJJYzt56Xy0PN+9S2rlcxgXycsAQtLs6uZjME31
x4JupNJotYcyUOqPnjFY2x6Oau6wDFFh8Y9aT2rGb/0Hq6CpCuiW/5DH9q8a+sNfgiyubyM1pCLk
BckXG7TM3kSUF71dvCAi4O4MzZLuFbzITMBymygfVNdUX/j9oI0F8+j04BbDwt7YbDTvHGWmYbC3
jBvLaNIdLCI2iKmkgbCJ7jFw4PanjFQC+hWuirI7Q2tStWNZ8POuoGFIiiWEv5M20b3M1b0+OJZa
2e0vczuazvi1J8+3BPOE1xyKmc548SY9uT9zmqvLkDYtfrCmUT1IcD6k1DdHEzrD5bpqkOT7uiMx
dpk7jv7OoaB9lGCjb/VdHbr+xZvaTQe/RVbdXOZGA4W3npKQ/AnJHKLX2rbJETGeG8vx+sce6vtD
Fs3lvZvc0X0SfVSaba+pw0dFc/qPWT1+BkXlnQszH2+qHvCmYozDY9dCQRf1HtghJbIvtlb7Uc3w
qV1MPWQFDybFZl8t4bmN2THTaB6e3MEdHmWNvI5SOE/y6OjmI8K6+cAjXgTdiRqnd0EA8BvU28+c
5NSPsgz1DV0e1mPmW/ENCrCntp2zp85KPnVqEnwBj6yf0LWA8dobgy910rYHcu3TQbw0DzRbaoTe
SbyFWX/ImqJ/CiLX+Nz9aKosuNHDQt2Vg1XDGGLXuwbc6rGJKXKiaQENkodkrLWPLeeP03Q5NbWs
0rfvAt6dmplWHpKJ9EFgvfiAMD/b/HkfPJM23tELPht82p79tDjJSLEG8zEOphcZxXMOBWo+/JRR
zR8NfDtCIHusws9zDXeQO1Kjk1XjdjYOPp0pu9hG2nby1deDqdw6yhA8rmYe+MtT6gefJGi1o12s
7cOJSvGVA4V7dVP5oAXWYAkhH8FeBx4zVMVfL+f3bBitWtM+gYc/REM7fXPnRWC6pal50nL1rOqk
u+id3rlwvYB/r8NttIidyAFdpdez1LBcvt45v+EO+ifi1d7O0iLz9mMPoOTKIcHiHToleOcF7IP8
ij00ZCXIvV5WbRp3kzYzjXsdoGISLIvqHHRhr4eYR4VTuhzkbHWscavjKu5fhKzLzzTEJxtZf50n
wzVmvdK/CLlaap37t6/yb6+2voI15Gr5Jlga867cV1dal1lfzNUya8j/9n787TL/fCWZJq9S66fq
0IXRy/oniH0d/u0l/jZkdVy9Ef/7UuufcbXU+ob9T1e7egX/09x/fl/+dql/fqXQO9Q8HRrFFoIQ
Hu2i5Wsoh38Yv3NRimJWvuiOyqzLuDMRPH43vkx4N+0vryBGWeqyyn+LX68qM+WgUnee96vn/Ur/
bb3/dn02M2y9B3PRuVyveFn1+n14b/1/ve7liu//Erl6CwbCqob+sP6166u6sq3D6xf6t1PE8e6l
r0uIJ13+5Vc2cfwL278I+d+Xoqe+200o/GzMeGoeujF09jUd8VsZhv1CGWDmDZ07eOnRsrZq5fo7
xW0K/Zg2iPo1tccT5eKWwHEK6ImjeeUekHp90gs0m3biDvq9aabemZ5fEHRi6mcvvas8ngJLvdSP
+mQ4O5Oi0hbc35YyA62Xi1zbRcxNdN1E0g3MHpSecmqNc6JsV6E33XmduJpWKTjfN2JYjpv0hx81
yq0J5fM2z7LkSE2KfJSaFS90Zd6YVd4+QLaUvyhkX+4tr30Sn0RVfHMPnl2PO2Dh+YuE6QlSYiHJ
lpOE6L7KI1LOoymrSkBaFvRwmbG2WRf6l1fX3f7JsXSfJOpfXNmbYF7S/V+C3CADl7vDeaYTa9rY
cH+cZQyGPdyOqffqXh3mW4htKoQUIyHF8DpN5spB4ry3VawqCQ+FCXhXK0G0GHVMFUBO5UCWEJLS
dfwuKHHdM92X0/HdHDpP/wh/Z4VcMXW3o6EO0PTB4Y/Km/3Qa5HzIGcp2hV9n3fnKzsPRNGO51M+
Q1cTxja875MAtoY/1pAIOZRsb2GBsvvjapOzMHX6G2CQv13ZZZGyce/qcrZP4hSTkw6HTJ2G24p+
e3omqRMi5GTxFjnb3K69i12cYpez9UB7nX0nw1kI8OTUpZji1/HrXJnWmJG/i4y6RfMsGw+0APTb
KJ51bwO/XvO0qTSSJIgaKXxqaaEmbWePh9gr2qchUNunWiudk9O7H8W02qHf+mhlrcteg1A5ZLQj
H2wz6LfTMlNsl2vISqtRruM6wXS5jjjUcv6aFXVzFJiunMED9fyK172C7kLC55Wbi+9yLphdQe9C
C0u3Q7vz4OUMqeGe1NYwUnjNF71npVJszn0Fpfr3561m1OpWwv227se7VtPtTdD0iH/Hxit2OlE6
zyW7ATp6PRhlA1kn2XwxvQu5Rl6LP4hd4NjvQg3FH2S6ALGhL9hE8PwjnEbO2jQASjepa9+FS1ME
CpHq96yAHWhR0lgjQlvTIA0esq1+e9X0k2Q0nx/E6CxqoeBfLRIgu+KtNwhOo7vcDqgcLRlAvikv
EVVUiCuhxZMDhOyIFadtfyHNK4VPeolrqYZd4mi1GPawnjRQx5XN88JQcIjaOt6FUL2HWzoFc9pB
sng3+F79XA5T/Sw2bbF1gLqRHCJHe5CxuK/WGdX4sen84La3m+G+V63+HtlwBbGFZRzDQn/n6g9F
V4z57uIg+UQ/wOh0v4SI21C413v4l4Nyt67Q5fHrWle2cFnP1x+uzLYaKUdFH5+7N5XQd78rryqi
tT9vySFo735hLj87lADvLjEyfjfz8iMz+JG6DWh62oLwgx9XoWKapdGXAVzYMV/E5uSQvp1NIiq3
jsXdD8llxpVdhuyg+yOd/1+boXPnDYlPUFMeIObMjJTzesj95nVoBqhu0yZyL06xX+b2oHG2wVzP
+3UaWXV/15eVtr2w3ZoADoFBDZABmkYU0QSsVXtEr78ZU5cFpzZ3hvs8ztmYRk11G89pdZsYqau+
DBa5A3V0863E1EtgIlCFyaMzuqPqRh7yQUxuqBdbHkYH6EEaTc22nm7DVzw68w0/c9ojYFb9Uc4y
dED1OerOq11Huu0+0y24iwj1VJpqN9pYWkeHlw3ED+N6IK3HX0LX9y5SvKUysLgj04Oq8u1qYmuW
S46FQkmGq60vIKzz5r5vzMvV3tnztKI7Bl28YdZv5zSqjuSp1Q9el0FUqfj2rzpyHmGXDb+4bT5s
a0D9T/5bbGQ481Xs4HytuUxawaccaJQAugZytNRrSCflwY0BX9NwcVd2REaSTodXWwGwqhgrFHaW
GZfJss4QLkm9KnQ3zeKp4THTdrKiPYY3EnI9ZVkbaG0E6zszxFtY1S7VHWe0H+lZz/duA9Ew/zr7
VzsEJ6Il1Y/QjuH1sJr0saoTtH8RMzxY4Fw+SqzQtfw5Vu1nizINrQ+KXisbR+MnSTADDaoHgGES
hksbsWrAqyZeQRuI13FpdBCvzC066pCqZ5hevfVZZ2tSJ9/Ui54U+Xoy8BX9U+tQvNWiRCXerEBV
pjZpaGo0WH69bmP6afMIUQkInuVsday2cPHSwaEd7Ri0gsTJYYCN+eIAu/HrTIVvHgaKqOsEucTV
SnKJCbYTGKFZWILXa6fLi6L7qjlXtDUZjlnu7Yl2vMge42/goJCDUb8FvAEUCyOohodO+1ZZGk1W
5fRhKgbweUqSUgkPtG9OrjoUP1X/HKSzigAiH9hluqyat3l9O5Lv/Xer+qMON4aioO/Dw+OtNbjW
UfN7kNn0Z23gD+vvIz0KvoTlfBtUZPtbN54/FlWxHRdiNPBzxYPeIRsVLFGAFnl2ttGYEa+X6BV/
CkuKV5YElTfcizcy1XdL5lNOoZg13Lb4lZJCSoXBK+igd7oXFcLx284N7QNiV/ZnZY4e5Hd4jUhp
/LwtI8c6hI0F6bIJO9WwqWerOspz8hxHxp3p5NurZ2VAlTyBz6pq3Fnxq/fVJp6oqd95ppGfn83l
UZ2Cz41RNB+SRb7RSFNYdMzm1KqDMjy8DSmKBmc5zLlzCzi6PNsKenYsVNw0mhu9yMGjwaNM6MWT
EdwW+rky2zujNxGAyaZsPGbd0HOTZcLM9//FydJ2u+hvHQuo6BCJadVT2XbOWUIm3R8ebHc+rhN0
e05uuIOCqpcJvlpY2xb69EvM5bpz8lgWRXhZxIDe8TGcKHzKq3Bow0e23bc2EisHuqbTHb1Nw8Fc
lp8Vt9yOqCJ8UNKdGqOLUnTN8GEKan0bDQjfim2k4/aerqhfvYXvVUxVYUIVlKlnZzENdKcfktrm
KXIZlmz6Xgzrq/gk3IzBkXoZkJ1W9c3TlPnf4A4Z7rwgGO4mf6QLXU7lwO1dUdC1eAu4jqrePBIj
Q79og2ojY6jOor1uzf1lzTUmK+LJ366zZV2rnl5fx2UJGZeZ81Ed6uB4FWI3Kr+ogfcptGqUVDrP
PLm9EtE7OKucymEdi18ixe1AlfUaKWN7jby4JJSCxLTVAnhGJEjWkLP1kmgTKMb2L68mkexRQ1gH
6UxU9WZ8dCAY3MWjluxl2Hshtt4YH3t3djYDHBSHK4c/pL+G1Ftur+3FeArLTLur8zq1kVNhkdH9
oE/l8BDoQUtzUuYcPHaWz5Da1xu/nodbGcoh6dwX1ezjexlVcaw9d9a4yxEQeiyWkWcGwTPAzHVK
BQvHueusG39q5mjrdS0sA172QwP+HW3heJn5iuiQ/cn05cKjGQ6HJsroU6rqLe09w3PtqOEHgAD0
Vfof5GDEdksHkeWf0sXmNjSqzrOCuMsypFrfPeaBfqpM73WC3tPCYCEkKCagaNnemXtoY5d4em/z
+75wfl/jgQbS3mWjbrcEVH01bYM+nG5kOLdlRzOaHW1lqLip8ZKXn7Mkfb0arEgV6UvbuTXSNqHr
pjBI2riLbhlcojF/WRzsoFgvzmKLCosm4nVs3hoA5eDqJ8BfJkmUDOVgRHZMH00R7K4c6xDtFvMQ
WjY9gp8NzUUnZzICpFJcik0jPPYWjY+7dmjmA1V4qOvdKHxWI3cTT2X2H16ZayLJI7Gp4QYfZD7g
/uv5EhFCTnuJWK/wdn1xrmvQFAyXL03oHlT/ByuEwyupkdDb2IB3zq7S7kFmBBAJWMPPuo2DU7z0
WG8kurMjZzuFxvgkhxbW1HPpN9Dat9NTbgPyyGI/O8prgmIaSQarvr+MXMpojWKNm0TejjevvLrs
L7wpKbF3c7tl7rC8dbmaWDfUqgMQTinQm6SsT7QLwi1FA+zLGG7TaCn4L5ZCjb2TPea/i+sSVPvd
Pq3caL/OCYYi3Ux98LqOOCAz/v+4znrt8b+/nq6f1a1hwVBWpZZxXzT6sY9167b1DZ630r437qeK
ZXj0So371Dbi0wgEGFlI415Mg3gvMRJeAcrZa60HlmSZIpGytgyVEfWIXRVA+NQm1bQXo7gvV5Tw
ERDSHvBVvYncKHm9S5cTfT6b0jSmGzQx9qjfReaWpIZ5iqrMonWbe34b8JOHxARjT+7v4ieXM7n7
smrbm9fnGn+MbsnyKQ98QYJHt0vdw1i0BlzHf9jUxYH+HcicWr/Yc5h3EEteQlAw/9rrVnkr88Uk
EzQ+Pjs+KdCiLPPFMfSZe2/rk3KIsxE8x1De0ytR3c+aVd7/1VAcEjLBam3XM9Da/x4rK6VR8MOx
YUSr7Q+lYihbOTNpWrmc5YutTBXE/968/xyHHqxCVzDJTDfdX3FjyVCnjVfJIxpml+c4McmhDvvg
nQx3SmtB6hvQtmXBWXMCwGfUl00zo8d5NA0amOMPxmL2sy45TeyltzK0KqD3cCQpNDDPxRddIwlP
FgjC0SWYJ/rLGjPPNE+xE34IACt94ZDwtTV5jkHhws7QezsWpfPS+DZqkusQcMhtH0BoclQa7+IN
ICt7jm3TuocifHyaoUmxJqO7gwRtevJNDk2kwIJdRfrO6UtuXmNsJ/ez+zpBZsnBNdLLVBnJ/NFK
4r1DK82udKuUXGc3HQstMp5LgFb7riRPZloWknqLzVfMdlsWdnMJEcfEAhuY2fJTqU+/dYGlnUgN
G8+Qmp7UOFTPWte60bb4MoEVe24X19S1ylmzx5vWcLwIIe1sOiWK/vsl0gSsRXe6WWzlmuuLSQO4
vmPaYkp62O/EnrZeu62Q+DhellpfjLjlBcZOenkh63LFF81LnNs81gMIE9jYGct+0o2U/oZWf3Bb
Clv6zWrUppm+W9kvSjg930RCWn+JWZdYHattXQa1n3gz8z1F6378TArtC4BK5WNbTNax6Mzyps3q
9CNMfr/oND7+/HPAGCF4UQekZYQKaFLByRgQeQkZoBraxs6usvdDcxlKsHgleB2K92puYdOe3tJj
vR06yzhnCf1Ao+9+pb9V80+BBl06IB5YvupSmUjTxOaZ3K5xluhmbHdJbQx3Rft7WljmKYTi6Q4k
Kf+qSkGnEmRoUUMihhUd8/GOlJB4pyVEzuRQN4CkLp7rsR21xsnufyJpZoOLXuJkORmTROqAQlen
eAqgaw+SPgMGzcGYtVC5GSsS9jO/I9veqnL39zQ1szu6gUtSn1GW3TV0RG0Tx9e2MqlxU28fdV3E
s1XuKOYZrWZQ68MEAnBRSF+GsEZNj17od4iQe69eS+3r5xlpgDMAvC/sOouvXRbPG62I/C9dRzuS
1hfTF7+KrI3XNvkX30F2sCgCDxWFRtkoFpjdzgDRRNnAO2mo015w2mYc+5ehJlQPsNW8G65ewdX9
27lpGkRbZ2BL3i7oT6OjPcaoI41nBc852wvbCeUzutgnaoZ3Q1DtxTbScjnvLu5lStYX2r5eVjAB
dO09Ta/3bq2UN9CnuPsE2O43PYk/N0AMntW+0h+HrEo3Ys+z3txlKm3k3tLUC/yZRzPtqz9X7Yk3
oEGpJEu+gW5rNk3g+Q/0As4vpdI+iz3Qs+qQ+qZFYoyLRE176EzaiVp4Nr9E340wHn8d5gC5Am5r
z33Zzjeon1Q3qpkFL2wH6aG3c/vX6Lvewn8ikdCbTc92DC3M65M1fJMgn9B03EFhkYKBepOfFyNQ
g3Q/TU56phvPecwrRdkqgcWv2dtZkJMqFVv0drZ6L2fxWJy7HHKsKLCfQ55eb/ksGg9yAMRuPlix
j2ojyoGbK4cMp9h/LsvMvZXYNQKedzJhFj2nfRq8QO6Xf9DqNN77Km3/RQNwLFbKcmv1TvqzHePt
bE7j9wB1sf1cJ+8jmqVE8o8RwhOVxtE2i0LURAMFwEcO1eYRdpuMb5Giho++6CyHnrOzVDjBLiLK
oWxOnFVzOQDfoETWnQdnaLfzFod4vdTlS5PW50kpa0Ahy57m3bRlbWrA411Tn9tFalfvSfgalVe+
TDQm3g6uoh/GuVQ+k8G6RBiAfjbZBPGQHQOJyqkPawvfOirgPyg9a3cw67Yv8ChOD3Cf3xg5L3ur
FlNxsCZ92EmsHAw1/QGFnXYno6qLZjCV/Q187s0Tm8ttP9eUJX3E3EQot23IwxUG2ZG5aadPjp7v
BAINPSrbYeRUdoJydnVH27i2rZ4BKG7TUOuVD5E/TXtY9wsbpAy0uHIIbVU9KdZyoNc84y7CKb21
pg6koPsl495IpWDxSPiCaf+70zxABLIGDgvutZrG52i5X0P2ZVHDSS229QAX8t9mv80Pq6TnTN8t
6n4VWoGTcyP2a9VPCcljY7xLp9DczLBw7CRQHOtSchYkzTF+W+oqLHEfFU/LmugI5Yoe79rM2rWt
nT9ZZcpG00ziY6236a7RI3aaagpwvlPRGTXrX4Yy8w56r85IEaBPLdrVYmu9ft6Oytg8i+Nvbeoy
F4Qf0NQ1RqakdTNsu2nUdlJ4XAmiL2XLd3XMEPWigz8Mn6RqeXFfuKP/8/xS3jQNJOkunNNd0dmH
vug+udEO8suNpY/peZj6PtwnClBPJ/+PYbKgjPOBDF3at0cZvYW2Cxa5Xg5vdllRRmKXiLd4sZuL
QNJbvFxSQr3vdgUBU7mwVsuhKH173/T1vFltcrbwZ571woPGVmIsF15C8Pqv81p3ABQkkUNSIaU1
JM6+qJL3MeuKLcRrR6pRv6KXYJ+qynq4vB8yhPUKWDRvwPoXUWW7hInJzR2qAG9TL0PxXNnI+P7w
g7raaPqg7puWO5uwC5SN8SsN9f1jQGsxPazaRjgImqDK7k0TnlCJkklO0MO+sFCZ/+ektknOr6US
LdJQ+jZz4G5lMqEhhTzzJint8SzjAHmcQz9RShSbssS8DwR1vedu5Vxmi5ucsEZlkfwbvdcGxEPx
byaVt1sln4wnOcxt7+ycoQn2q60GXkcJUQ02Wa6abIuRah8W4TA5kK2Gb7Um552PPgyOi3BYaCcG
YtTfJeCdueu1A3S22VZs6xrk5Oh7ahznsoY47FzzznrAo+Zyqe7tenQBpYd5NodrB88cPym99rfr
4pXH16A0Oz58nn4DgxKUMItoK6SG9bOhF+CsHfOxyVGhRxyyfl4CxCQBcoid9yYJXSbSrGxdJv55
rXX5P681Fe1XL4q1k6uHG8e2XiUmY61A8V7zu1ddm7aAFEmfPfO2U9P2pe8z76nPwiVHhZbMEKCv
6qtEX8YkrqjF59prtAMc56lgK3MdvV5PZqjL+mKbzNF7GllfRl2pfYmy8MuYRM7zOPC4VyVGeCtD
ge54s3MHCq05C4Yni73gOdbuZCBBIcz0YBnNj9GC+xE70f4x6emaqi3AYNsO6byd1vDNkRkSAwL5
9VLrUsulHJK4yG7zYrS2CJ/9GpzfsoYK8up+4DKZt1S2VD8/BGpIkwV9+k9h1j/UczrdiUkOJaxO
R/SwdcgcCSPzCJd8TJxq0TyQKE51qkYzdlASRnb7RrYSifzEyakc4HD0d62maRvZpohNtiVyttrW
GVc2WcCk6rdR3aLbhwBAaRmCL+wdaRhgUee2VlOUGBY6MeCur4RhxVTvLUuHIrNHXPCggJ881EuB
dE7K7ADMIDlUSzV19U6B/nPU6KChpBdtwSk5+6s2eRmKt6TkePGubfLSTk+VNrzMvXJcllq8ycwn
GW1DslugiNA0+jyXMHX5Goz+bq9Zn/1O/44gU/4ozq7VN5Dk6R+rrPZeJj08ijnMEOIzBnC4ox7Z
n8dCbW5ztUx24rWCRtkHXkwdbbmAj/bx5QKXJUfn6gIUE99dIHIb9wCVKV2vwFzaeytMtgxJu8gw
s2jomzR9myb9CQJP977zp2jXWFH0SwWQY9bhP0UIzjwMemFDalEkn0alfpYAGigdyC4C43GdiTxg
+EulsQn2fPNrOmfWAXEXPlYWrPXpmMEPs/Ss9Euzy3oQW47wCvS2+XG1e1E9HCoaJclzIQ52NVWG
ijRTLnPB6aIX9bbw9BJHfJisLqjLTbfoU8jBLjoSVXJax7RgtcthdYttmoNwNw8kgsRxvcRlnbKm
UEwWemfotX2/Hoaub059SevSmz2gG+neGCHa2/1xCuSwn5t3MUUbjcek9X7pg7F4gCtZP9fKQQZQ
QyPzbPM4frFX2VHsYpGzdpkzJI1+5tlmNQcISsJpR5H1T4u+W2+1/2nRAEGsPm8i19nqIKeWPYVs
QCzftY/jmHwX03q42n8AFP6K6Bf9tMtM+sv0QxSPZIuX4RrrLKtVYfT9sgMS72U/01fDjoYm9y42
soqUTl5/aFIAfKoyA0bJKgce4cr5ONkg0yGs+R0JO/eTxv2THJ7m389xXd/pBo2Q6BcZH3jPh02o
tOqvSvsoOl/LHKvSX+f4muLfN0GENHdSTHttmLZTVrArJqP9veX+vOkhcXmsmx46DzVg9xVm8/fG
gfsBvshpmzZwOTrDVOyoqMSPtB6Pt7Y7KUfdaYpnV/Mqdj7gsAwPuuWFPGyKhqexb/SvV5O0tlZg
WzWL57aG98CddOfWHLwpQ3WCB0jwQbVzSKzc+JzU40M6uenPxEhAUvL09gK/Zg3GlIhQUY3P9dA/
SP7sryLe1vjbCEBs7jYHBbxzu+QTvBTZkzQ6dHuV6tZna2pqAGDhR2moKELVPo1wbF3aHLLSoNUT
NYyDMcJe1cG3eyyNvN8WhYna9tIJEefRZVGZ3+5k0YluSVlUeigAdjqXRTtt6vYxoiW0FvOYojrD
U6BW+T3aBuxAECe7DEWkXnhjNUzkTmBYWR53xL6Y6ljN72WJt3XEhKDn1okVjbcZ+n6bpkeAV5B8
BPezrSePzSKk14Vh/rML6ZhqPe/7NKv+LmWjdYmwWrXfhDTpeHTaHewmBkD1lk+FDqB5LMpUw4GM
3CT509VowYONzKXC1kVmU7SpNjqcD8sPcmDvinEmvTZl2WNWwiUquuZdFY80VP2no7YV9hKLIyCj
dpmR9B6f4sURxKV5rxvwEJ9HUlVZ0ajNh9f8zmA42WGkQC16dzu/n9QfbfIFpdDsJ5k+dRt50/yg
0d90D4AdirDXgLyP9nWq0M+nxO5xaruDpbbOnT35lrMjXZIccogU6TJCY17ckaI7dxF/D/RD6FWm
QO9uUx0Qu/xltFnvDbr/v3QjTB+rHW6cvZkm4Ze/iLcXux55BZ2NDVxkBfQeaVLzLV1ykjJW3aDe
UDa2ELQjd+GV2rgx7axFMrYyvjRUXuqWJCTJgYew7sqNsGzCswKllQLfoQxN2/znSZVm0pyXT2eS
VAX0t8tBgaeS9kL0M9r5D9viiJEpQxFmoO1JtfcT7Mal5lb3cTNNz+FyyEdr35QF7O7LSA40/JtR
w0PnYvGyTn3sqBXLCEpH+Djo7EMSObhbTfFYZ3dDr34TkxzszituXVVvLzObqA5v89r6DYme7g7u
T2SMujHpEQctui1E6BY1pqEk374YxSORcnYJl7EZZL/lqarSL5OM92yZtH0198NGei21AfQNz+V4
ZCwxciYHWNLgLUjuVzP0vTRwll33OqFukNiuZvUx0R2kjJTWc7gnKzrvXFf7+6kK3F2cGNPHpg/J
o1res67SyxWOJeyhtqbciXMeVBVAJULr4nWhf7pBtNrfitflp+ZsT84PkMXTRwsu6A/IARR1XXfb
olYeqwFuMYksLNDZ1ZSrt7KOXvPVaaxh2otXb7rhpIF3hQ2TV0QfR/wU6+VJlpUIOiEh7FOqFxlF
OUSUbDmre1mNnFUHiX01QaNlozdqoodnaT3bsDnUP/mAWSl4RNBEoUR6M/BBvjWg0T2DyubWXAfl
xwpyjI06oMxW8Kb5JHwC5IKanRrE400X5DRcLDlVttPaNorCClY8hplehMaGbobkzI8SfC2lCdhG
MZ1d3MbaNvWzPwWGDiIAfpUd1LxCBXgpwSlLCc5fSnMpOSCvH9sHMYnTbiCwUT1zOEiEOOwOIieZ
L7Z1Ec3q6NHNugexq40yIEmDZhZ4fe2+7qr8pgz9Z39WTKi/hNIqyHSIrDQ4Umc//pnxWw65yuIJ
G4/T/2Ptypbk1JXtFxEBEuNrzXPPg/uFsL1txDwIEPD1dylpd7W9fe6JG3FfCJRKiepqCqTMlWtB
CybduNAOXpAR3M1wp9PZFdSVxbrrkJaCPPUqCF5E2Y431xDAaNgoCwhjY0eBA+qIpT1ACFs2Kzxg
+S11ZEwi511aLyDIyA5eWRZ48AVsa+ddcKla6BrkTgxBhXCalmbjJS+t8suFN+Xh19qvL0ohIL8Y
prcKGz58q2WLCpK+/pHa+bOj0uKtM/CvRf3y+IT9QL4SRSbvur5EQMB2rLMvhmk3Rl53qM1AQZWX
/evK5WB/vrKjr2yI6lKNJeIsZfaGpP3nK/dd+pxUublMCruH9HexAYkZ2Lgn29ja5Wh85Qr3edCl
DGTYjb8GxX9wQs1/f0Ae3dpylZi3KQjNlp6sq1dHdi8atI3xP0FthEznlH41LMN8iXovXTH86G+j
LDS2qN9ODnGayPPQJtPaCaby0RMhCKOFbX2DkMb7x7DwMYwwir51HEHAPz7GOAX/+hix7Ze/fYwG
C5szxzp52Q34PdcK8hVIQuSPoIIt73iLx4pu2YGJA7B8hTcWFzJhtSVXgeTdlpo0XEzAKlGz5cM8
HHXdnlzqoSgMQI05SJG9yY5XPRcOBOKt/A5bLQATWucBegLOQx/pIAxEkI5ka6JIo3411xVIjh+A
MMrv3PB9OCTBkE+MHUQT7M48da39fpD6LAX83TV6oEt1y437CbGVjCNwqntAzgPVHsvcm2CpXJGu
g20huoAUyHQCGyw09czvZIa6KKRitBfp1JBXMY3jqarNO6xbwmVcVeDDHJXdnHrNoEIH1vY91scg
g45B/7i/dkAaAd7mh/c4NOuyDXeQ6+yWHPGzPSXvshTcV2CY8EGGCpw19YLzOthT4i9nE+R4fdDL
umG4noEDkxJiEYbK35ax1fAV6b1b2ghNBX9Lwu4kFk9n1MvA4rZodW/dAjvTqRaq6yAJu5kEf2TE
Uqtbo2s+EoUt9enWtU97mh+ev4+DwPDsWfGGo5AMsLBQOeM6bcGhREvAeTVIxiGuoBOiF4uUKqfD
7G23HFW+SM1fD8FojOuxwupXCXeX2AYHSCEe3wDsWlVZkL6McVOh1A924qZN4wBMFnU22/1RM4z5
4fim7Vd/i9k/sHxTeIYh9jJoxnY6tClDtYjqYoTbYLv2Rtov99oJYAfaLRZZLi6RhRdX2ypUWoze
8BoEYbQaeM4OlN3xyttpGuXLH17KS3Ru8ZBhB39n4J/WcReJCz/27JVfCCQ4tTCr4nK4q0f8Symt
0TPs2Si9NnDDu8tskz+AZWdt4H0DzRSnOxkZ9mukVMMyC8s5JlBEpHVsIPtSAJou5JF628w5jKCt
uI8iYdMcZO4hLXoSOeagKTniYMAjpfkiF2UKBatOPFRjXYN+B0ClmsfioQRxP8ha/OU0gH12WfMe
moZh6G1q233vTbGtpqFk+tt47UGdHgrs1g40aVA70Hhtpf8UOROYe6Vdn/CnyJmz3HREc6LeSWfG
qRfZcTgL8Jtfe+nXRE3hsc9j/+ZMvzU81dKTOhaxNywLNzAejWj819k4sHeb+jj7w89IoOU+yGbY
yiLlRzH4IN3RNy1wEPdjNYwPTt/yY9WNGVQNcXM2oPvm2L18stPNHP7yVwm4QKe+VK65rlwPASKQ
mBwnKdhxZK27giQ8X5Dt2vG3JmIJrF7QuGs3LyZ31QooZP/RYen5M7xxV63PIfFlWOKGDnmZPaJ+
1QPi8ZeJzsDrFizBKZ+tS9LLJGOVSNCmuD4o0H73jgXA7pn77WrmYxRfr5B75fsVPAfYLc0aFyxZ
JLI1jbg6u0b+EKl8bxhg2UT1UrKo8yHZtFD5hJacz/btZNYXU2d6DZEHR7MDxEBnevGmlfcSMSfI
LNTQbdUe1JFLe2+hhmwehPLibiUhbjZaU3iBHGm7MLKg+tJWSEc6LBfHPOyrF+iRzfZmhEoRBIns
dZ029ZcKa1XLKst7XoRgK8pHII21vdfDUQEVXYfXkFx9iNzuGSIX5Qrae+mDMhFuoTOyKW0btY3O
/n/8jBLhhcIE1/QwCGsZ8Al0+/qJ5mynfmxfbSbG42gCs0zWNMut5aDwRKkEh37FuptAgh1AhMcA
Qd6mkYm1JaGLyeMXxyrN+zQf0ttYsn/ITF5+7JvbwrbHV+1lBt6W58DDlIb9gLVmcbQcPASQj3ce
yFYKsRpQ5HjHHe48JBBqXnlAXW/JgwbYI8KdWgD2gWx6QO+CvXWOA/gsigHiS9dg7RYvgEs3+7Bv
2Fro0JcHu9M6n+0ltkVv2v9vdjVlUJ+tw4UYRHdJC+VvUtaX67IQ+RMoC/kOupTBUoRt/qREg6Jl
L/IWRoBmMoUISlSgxyRni4PPp8/VhTrTKpnuU5CQRVg6KehsrfKoZI+sU/Gd8lq161PXNxGGc9tD
hZdltlBWFO5tvrUcKft/qMMoQXd1zNnQHmZ3yPZBbwYiVEBP1WBhmarhYsdl99Ku3MFWL6YhWwhO
DdmCmlHVaYZJAzKwuheqpBXEFVDKQs18gIJZ5KgHZKaDO79zz2TGtwuGoggg9yptMKUPFbQcQjA7
6vWs8S20x3aTZtjfXV+3iI5k4yJGhARaAJ9ew/S2vb58w2Gti3o/OVCfIAUWdE6QeZnf1TSQIQYd
gwzpZIPdHXtIS216nWXLu6G9j6dw03YiuiFTZ/rQOxbNP9RHpuugq+33Qe0w1UerU/+Q//91UNwB
LQa2B3y0TvqIk3rDTZBEgHpUUvH629hERyPBavOhCNvysUjDn5ZeddVeEy98LCbPoBPkc9P9vUm9
V2dErOT52lQpKs6sLKpXgbEPbV1ZPHB/ukUrojrj/q8t7hXFQmVufQ9ICFs6uWB3PrPGDWSlmxOI
4PqDkhDLCTxf3iC+zFcGABNPUw1NjLGsm29+LfbSAt52UQLODX4CCIXm/BuUd8Sryzy2TJFum6fs
DU376BXvU6oJgKVOOe9ToqT8FOHejVupXo2S9aBmxNmIGrwFdA7UayFxTTpT2vZXv5JPoIkNQFi6
HNpcbEgbLERY5ex6oLioQZy8pmbTNRAKhyInKYWRZliVM+/8YSdpMRcBDLyM0wRrwbNfQDZ4gRM7
xPtnAamO+eRz1//iYwLwc+inmG+ijncrMXnhPg6C8dWDnHWnyupZWmVyzsAQvRig6/FKbnGcGntw
BENn0/YWFeuDXZKycCtQrLhCYbK9jlWF/3WVTd2Klxl0P6g9tnYHWhHbXg8QFYIuqDutueltgWX6
J3TGaE+89QBdtTd09mG/msg+OdbsTxT3ZHI0YGSAHW/VaE92MlHnf7X/MT/u8U+f5/f56XMGhOj4
mFsxZxOgqm1jGa6NG/LXoQeR7ci6m65IwfteKx+piyL51nAvTNfAtiP+03QgGdEDZh8+JRB6STyo
wiR4Sv97qqvlY7p5eAJKX3fIoRCu1RDs0tF3kayWgeVnG7KRdkIH5tOLyswF7xl4sfEq5XZk7ZEa
NWfcmPIze+FIvzt7YJl/imv+/gJOqne3GUam3YK27M5gDXGf0l9uUzv8a7bf3Wh4GUb4F7u4+/mE
jTEUmG7ayoEmPa+9u1jG9h3Qngr1w7jRS/OUtWC2IE9p83bnutwHVyLDpkT7N1MMqkPRgOuWfEbD
cReNBJqOIccy++grgH3Z+XQFczW7ZyqcTqCNuCVvmnYI8Nzic3LIlMNh8IBasUMj32XQwXw2K6Qk
Qi+MztQE1d+2ydv4wYAi3UM+8tWoa1zTjDNUPclyQc1psvgOZMzm3JsNAkCYoSh21EtTCghunKmp
pxwzcPLRlAXodbIuas9OFIIWxQgQrBBLRnETfZBNDpg45OBOFEvpomqCJl4cbahppUIdmQnNor4W
xWOEvNGDnc2hFHJoalA+X4dLWZvLwOvWVsuhUhglwd1Qo1SNabXQSvWgnfBaAI27HuwP//ZQfnts
Brzq//AAcgphcZ3y+MscHvbvqyHm0IfHmiVnayBxEFJxuY3jpGn3+8TYEJH+bJv7QaoPkv26AQus
UxjW1qltZCUYWE2RB6tPHjWRMpmbhLAhTI1Qzmy6Ymo+BhFah7w+TNQi14+BDOUIJxGhlDph5U2X
pUfID3oPgAZ7Dx5jzyjjas4gifUgWV77a8S3hzV1tp4RnEeErFrdSaaiyC6llzGw0mJ0GjvJGiX1
zYaG+6a0sBNtvs2j9SBIaWwB749vyWT6PRZVIH7e0icYer87CugBL6iX5mDIwRUm6+/IpCoDFUTK
S3f0EaCuXR8c5poAgPz6RCD9geqXcU+W1syh+jR9C5O431MAToIgdzvVXTUH8FTM2wtetHfUSTcZ
srEQfU/EHd1gIm1R9vH7cJlX1Uq4DPTNRervY7wHgN31921Q548OS4rHHOskPqTDTVRz3OMOs5cO
E3JHnUBITzsOooQlDfgYjudVDhLX0Vv7bplcOH8g0ATDS2gFSO8E9h3w3ac1ksqNGuJvoMH96nbQ
9wHRSLDPBdQYvSyz3jCQ+mngWBn+ykkAmilWhpmwvaMh+JZRjzukxS0NvZB3yAs7i7Bqso0P1gIF
GaTXLo052E4zZDAyrSSlpVy0Hcha9sn+uz9yhmcWNKLbo3R5AIQ1BVJBR/7+iAFWXlwteYyExrXj
U7CwoUigp8CqWcR4hvd9CS4NFd5BxSu8cy1kWbA8DrY9ZGzvwBGAmL+L0i/lByfyYGFi3Q7d12l0
nGSZBcLV9OE/Qk+5ydLR7MCNnpJ8aQ6a0qkbaPbpK9Q9Q/C2g3p32KPoTe/s8FxyIeMXtXtqNsxc
CbDCPsXYeWDZ8m83elX0DhS0g7z9q1utZyMg84eb3sfMs5GdLmp0trxelGbrejAq96kCcALCZNt2
StMjdMGyY24Z9nYECuFGqBIw9tLyH7oQoeuaOeUXFosvsVDVjzqB3l3qDWLBB0CgG1H+6IL6y2iI
4kteFwmkcVLvYWT4MVeGyG4gUPF+ldoaPl/FteNkjTxYA/rjt5qb76wxUJpWR2C2iCPmkxnakDOt
zN9sNEhTcPiRBYmNwF9niL09QCSmPDhI2UCYx7EfyBbJ11bZ/b2y8DoIHMgONxO4sK7+kL4CpFGa
WKU2VnM3H176doJoaWnfOuPgHrherLrAbmysdEyQxp7kDZLtA9Cuvxtn8Xgycu2ZrO3DIH3/nzI1
TyZYTq4nnmvNluDXyW8+ZRKMz3Fbv9EamVbLtFAee4jNy9Dck10F/o3gPrAP2fSliyA7cA3vUhhY
220GsXPbjTZUeTCq5yqCUgWkIqxVjDwjJOeS6cJDaS7JwQme07a2l6JAsXojo2wpJzPaTLFjXwwg
bueDFTBxCqS97vMQ4S3qIBcFuaVlgR/Zhmw96v9WphNHEKbr5E2vQBfSOumwKQuJ768uDQQg5XjA
onF8BXuuB4lKxzh0usnYpg4G76UCec3R8aHeJ7R2tJVP3rKToPCfPKMAE1b1oxq58aZP/LR6P7HA
j5tKCII4FrKLhZVZz7XftivRSftGWdAWSJs4PyBhAEaHcArWFYMqQmKFxTKrQL4TaXm6Qp91PtDe
APKgbVpI+iWDaa3/sw850iFJwHYitPd1MjoT+deiaANst/iJtpx9KaZbZkwnkiFLEzbe6j7aYVJf
w3C36M3pR9//Ng58KGC5H+y3BrIMCxAfiQfBQ38z+sDYKNAYnlkSxOuultZzaXRf83KAmnkMHjys
6r6D7pkvBj3IYL8GAXw7nFHQk4BZ0zCfp2GYB0FWdR7UlAhoAW5ihH16jGvHWGaTSpaIOaXHKBxA
0k49bZiM76fUNaUmAihOPh34gARaocsqSwOF4LEF4XVogcWnIASDhpHL5t6wk2pZVlK8jbm68RzU
ei169bWXfvsDJVM/he/4z17GwcPsD/ZN6pkpdJ+kOOCbrc7pyNla2r73wBL5EofRdtL5IzqocgyA
rRGoG6d2xpEuTp3hYFEG6pPPR7fwxXigVmtCcb4dg2lLkKBygE553yCiNyOENHwIlCx/t0kXDBQk
Sk3O5Dd8jCXUEc1Hfv9xPqfBGt1P2xP4N1CeYnrG6hph6W3zESzpwNzoIE1hAxRYOi6oyjQ6Wh9o
UAhtp/XVNiXBxTLeamy7D7EfVNglm8aA7zBazc1B5e7NqPIElbtxgHABiJNifaAOMNmFC+4UYvvJ
G6vlVTNm/fnq7Hia2DutHj65Qcg9Xg9O3oAL/AUEMcFZlpXDFy3iAfuAhy8VY+FllNi3rAC/37gc
DGSzC2qupkUShwaeLmO+Ap4IogbX59PAsgpk1mt6MLVkt8fOvhRZm6+UdqaeMEMGbmFKAAQTOTv/
8fCj2XPGLZAtoixdsx26mh4xYgXqMunUJOLDaxcZlZXYQPUBm6GHkAbeJz/RW6VYkaMTWygP4pXH
98xWs22egY/VroFMmy0WeZVDbsKy7Ns4neqdE7fZvuDOeDNBCBIacUn9ZYDco2dExg9f1Tu3ZN5b
6+XDkgblblLvVGaBeSToxhuOKedBueme6YlgF+0OMSJ3HhQC13YbJOOaQaFvketKBVdXKtChGuol
glbBmdvKAq5Gb+3BtSFAf4XSAxAyvvth1wTmElnVwJsj5LP4GGyWsdpCHw3yxkjn3AAzPNzkqarP
zIVCvWS5C/EdUKCYcTMeysC8o5arTXQG3pJs17m6PEEPpUmoozCidGNWgN95YVO8zxJkWbtiHSKp
seWH8bqwsdEcUgZCwuulkFvCpwGCZkezDWOyC5NEXiRIFda+r+I1/aJK/bMy4+IBSm7sRK0mDNpz
UXfg/UMfHYLaVGsXiIt1UgbvNlSu3oWl4c+/RVTVFudq4jfkTz9FkMfLdSRUvb5OpEJ5yyFbfKZ5
EBwG/cboJQgygVKl0vxXVhr/lCrxbp0e4t0yBGs92aXreEursdixiYrhiSVi246+9SVTFpSsi2bc
kluKFHpmYWPfTD07/KdpJ2ZUC1eBhoumzUNVHDjBAhuj4ztUDYbr3JnaDbGQUTNBbP1TU+gmUZaZ
TR2ur72hQlDCLH5GeC089dAUOsgUfyU1bYFoeen6KETQvYmjOSJFBVyibpoJsIdS0/RTEymD+JxW
bTo3o1GZ56gyfswzIeNxSaLiK7Ui6TiXvjWfvWmantpCtjcGdMSoT1hc3DZZcKG+AcjF22bk4AzA
FcGoUd9hgbULQbDyFBuTAUzRuKG+vGfWvQvCQBrXOV3zMLbxkvqqKYof3fxnhTtvqxJg3buw6B9U
XqSg5cr6o6vJnQAb5ruE2RW0dMAXNbugmqbmjnNHraTIGDCAsbWhZm8Bw12kwYVaNKjAAn2BAEF/
pCZN6fndnZcmj6OmPcn6Jr03dNS2qIS9xQKjh9yNqPYDavcv5IKkjLhAg2J/HdDm0tyiEAAICj0J
Hbo8lvMkUV73ew7o8gIMEwFS2ZW7SOoAaObKto0FMxwBkS0ZrOxuCm+rrAxvUS2Z7WLIGy1M8qkZ
yuyKqrtQLx3IeTwUQeTezk5pg4dLg3tgnjcNwJRkOmm0uw66XqvQl7ESUNgGaeGsUHAFDEkQmezo
4Mv5WAvkKgZam9qf3v5DPGbrzkMQvGrNbdJl/c5FtdBDJJx/RDLl3wszQObAK59y0KX9zSFtvKdg
LKvZAS/efleN2HTpGTJslu498MgsYhea9oUVVWcvM/gLk5spzOOXqh7qyxBHwGlrc1cosU0BHN8g
GcVfroPem1itJ4hkTVN5nN+MAwvwG4lFifI+yCN9OnQhAG+iH6Hyi45Gv1vpDDLv3gUbnpgPwYos
AWNY56RluQ2zAmp4jh1A1jWTa0ey5EnmWArGbdT+UyJWZTDb/imRxqq8MfnitAhqZMBnY6fdYXuI
5ffBqhoU2+nhIcRu5uGTbzZPSHn06yTDar/RWAhX4yNkY+N16XUXankm2BSmNpVLa7SA79C9na/e
e6MI5fK1UwIxpYd+jA/8odiYARhMY1BYIxaAQvhe16hkHLQq+IE8IG/vgysKe4HeY+Zbpx6pPwS3
24rxYDrSwEwPbKm4ZRoe6yweD54uq6hbv7g4+oyakRvidxr2J2uC1jZYOMDPWJfqRG7kMRlRuW07
kMXuAT7qlr6T18h4jsZcGxBmSbmILVPdWr1fXYB9MYBmRerUVVWJ+7PS4qS/RvAoDe5ACAgO88z+
7klfHunl1DVxcIEM2rYVeNMvGxb1GzDpNavrUk8PcFXWHsmkQNO3MX0OkDTCozJxh7cwq/Yg3jF+
WI51gnDp9EWCWWDpod7/BrxZxs7pzH6H8lKgNvUgz0HdYmLW+2kQ5c0U2sUiHQtxznRVahoDHq0g
CTS3PuyOdAq5ylV+KDi4FK8kM4CFQtfH6Dywq5rFgToy3F7rMrOR42chlFw7czzXYEh76X5Wyupe
IjZE4MgFK1pQB/xFgv9rk1hq2JATWFvfxzC3tl+s73aU7VRdxHddzcUDyzmA8ZkJ+qomiR8yWTYn
PHG+UOckRHUGRfW5GNzsxMc0W0EZFwKLuhl0eAMu6JQOoZHgEaZ7xiFFjwfhTi3U467J2DvfAInL
7uzRqy8Z8KOLtg/MV9EMxqqsWbGnZoqMBdQx1VNq6S0YcLYLAWaY1zCpB2ArTH/vCT85ourUXWI5
tOhSKZ+nPBJn0xgDEOgCBgAh2XZllH50KHVTu0ntZka1OCNeCU20qEEyDCisFahsxIGaH26Wng1g
MXCjEahgar6hsgMMW1X5NXARU9cR88RsFJBWnX8ZgqI8oSLOXX14ICWBEoBEqaWrPcIWlPLkAU2i
8mtUv89BHgYU58BFBI5kPJDM+xbJtPVUowZkKGvrHqX01n0mg02DKOUNeeRxwoE4CIYFolPg2fUS
d1rgaTPuydnmqMmWYwPMFYbSiEbPiXBks7ZLNeXLyjU2Q+98YdDU2qegY1q0mhnGmcLqSE2I1PAn
p5PvzWgY402MUuXVUEt3VxUQDKO9uou/eidLFa9oI0+91KTd+tXZblV4RFAnWVBWq7VbUAUnRb+J
G98ASDnvDtLm/tEEamvOjqUhKLkGZFhpANkpddaMQ7wdgQGaZ7oO+HNORIqgSrhKBZY9LAPQTeR9
ehukeKMNk3dXhwVMwBAcB+a/XU194kISwc7VMmqzLll6IperxGjTzdyuoklzlsd8P7etEC/fuiwu
NEWZu+ntOHTYH+rBwNvN82cosQVJ3XDI4mMeqfSE1c77YfITgH3+bIuy6o95cyQ7jWjDgING1SSq
GX7xNNh86kMIBnuopeShwRZkc3QH/v3lsgAoan2lAaEzhNGRRgXSTsT5w+SMzuMgAZMZ45tOGs4j
Wbgx7UEf0d1Kbeq5WS+SqvOO5FEgI7FqJJTQGqNxsaJCqaSswSFFQwWkZA8oxgoW1ERJrHX5L1fy
eN3dxoC4NMjCB13moFJ6qvNjqw/xwNHuRpEDMzTlRzqj7tLuBpAT8wG8jR9jInKnfvKspgp8Pn+e
Ur/R9PUaUlrx1s6idEW64ftcV4dVuE9WrDHVuQMA/+xkWbrKTMaPg1v+kGHanSzVvR+ixO5OZHN9
8Os5dnakzkl7dGBrQBztw4V6BlTQgdIZvGq5cXdNU029J47mWH+RH5XlNtIMZKI0FR2MFhSV2ota
5EoDJ9HOA+eM1q+5rtP/PhfZP654nYv9uiLNzIqCH1GLjccnHkZ1ispbQvD6H01sd9hT0uKxcu3F
cuJzk3qREBcZa862Y6jzwGS4x6vt0LIEiB2yzac+ACr7xLIOZKND4VaoZ9YHlBmApPRFtNhBgLdL
euOTAfi9nxgvVVuX3wruv/i4Eb6BCno+AZ50PvmtywwH7xlSGQfdXeiR/2WK/3cfSIChygv83Wun
c5xTPbj2gogecpGJTQOd2pkdgntQdqkq07m0+JOfmf8YT4y//G1Q6LNmZof496AhqfhLxO34pAoU
X3a5MdzSoY29DFqZy6tlQiDu1o31gjwVWvTV1GyWRWVtrRh7VFdZ46ehWbc0wroM5yl7C1wd5qCD
EvoKOqZ3W4fC2qYhiGDJZiNDuWharwA1aFGte9TU70NPZs+jMW2LmgHUqu0mT4OrXUXlu90DY9u+
Br7u2Smxh/ywX/1/t5c16tcoezUnvnT2CpSX0GQe52RZDdraUxc0j9f8Wdazets7/rC85s8UUpiI
wsb+5poU6+zoSxbZw5FMs10syxAVZZRzm4wwPQlePV4v3eGBs61rMS6v0zRh/3lq6hitbJ6aJjJB
5XzbuWw5WagQlO6EwGAGSMolq1x3aTQyRx3AEF7mHjyhxj3qWp5ybSO/hoVQUASCZEszzGNpgo9Z
FNh9UNCkJ/04YHk6z3Q1Xees43SL9413pE7gwO4TJ+tOPcr4V0PuYcWtFzLzygMvvmq0kZrVJh88
07syG0HVpZu0XHGKCLk2FaZHsrk+CA4ACr+hztlNz+siFb652gr28zqtMfqfp6VBgYFgVqJkin0U
lkE0bQ9Ga+qkQ/sxbSixVRgrrKqG1nD2VYuVHa1n/Ag4CGrSeoaart8rFCIhNXFtUi9q2fB7SU9+
hF1PjwribThMX4MWW6LIM/sTCMWxxqO2p410Roc4LCARmzZbGhqCZR2vDT2E2tcZwhIE/7xv7v+w
zzN/usiYBfHC8wu1QYij3w9e9MDs3nzzIMQahE78Pe+SftkMiX+B4G97Ao0HygnHMvhq1WdycKBK
vCw9cMrXQ1WdC+iIrKjD3XJoTH2DsnO9cmsVnwMR5RcxAXuA1Fb83WWPfWVNXzmK0lfQsS30sjnc
IkWM2IOEcCfeueNbbtpyEac8ui0K175QB7YAqK3QHQZK7OaOygD/cshQRzHUB88SoFZ0NARqkOqe
bKp1gLIb+/G+RmRwwyND3YSZYDdWY95JvahNkEqilmoNsTHAmA9FYIg8Rp7HDoiq7Kmo5VroQk2o
OzsHkJ/PneRPdjqMSC0dnNjd/WnX04Id2jiUVrv75K/tdIF0MsQRBTlz5x/DUb2L/LGp5o93rbch
N0Aii+NUZdvrtAyY+nPiq2VtyOHsukjoDMDk3/QhXtcoNIvvZRoA9ltCsWFogmJp2Vb14skGZXyq
yd58HygApYrvQQrypMLtfnZ2sUrT3IN+6D2SQQl2KZlcVgEPfyJ1Bhh3ln4b4n9Qo1c/2V03rgUe
jafaLMqjhezqZvJtLCpBPrCIcr/9zlm0NKYs/wkO7ufOGe2XwBgQ3Efk/eIaprkvbZTue9iT3SWF
3y9Va1pvo93vlWtlP01vOnRjUL8BtAmBLrAfep1cCNVPDyYrkm1o1+mh9mR6Y/siWllBr96ApN+O
VZr9MEfx2mXJ+NyrYcTu0ypOgdXZJ/yyy7XXe+WL1yEcqF15O+1jzxfHuomdZRUlHSiwHXmMfWt6
aKX1AJ4O5w0azVBzCu32BP2w6h40bd/Ijj8GUZm+VucCtHV3jRQAUsf+yghQXAcCzOhi5EV8ri2B
zT7n/bfGWbtJXHwHuAYyWdqBSXfcooZSrBOWFrcofiluyxAFXgg4VIjXO/mtBe01f1Hl+MRTdkMm
1HAZyEyrgIvFYJS7yGiTjdKgD/yrjTvmZ/ECYWN14Pq9N3eEqBaYwvKWWsINy3POxPk6KCvx1h9F
DBLPj4kKJIxX+DElG4MgIlhQv09MPp6w5CL3m+9E9jZpPs4q7cZjmy8KR1O+zcRv85F86PCpXQ3R
dJTAunaWf4CEzcJxweJRZvwyYxYmSGMgOJBsCOMQFUyeUaDxTJ1kcoV1Zrx/95dAuCNNFjlHo/Gd
JdFR2GXzWsa2dc8QNDv9xd7XxWd7wtpXJ5Pv/jUAQEtir8B98xqECbsfIlRTzZGsIuzlO78rkiAn
zwU3KGESqFQtB/9C27TgngjtW3wx5VMPSaZdixLuTTty63XCgzfqPPENrzDQp8jUOI2dM91ApdoH
UQYKkvVI5HTLp0GPlCUCQ5FbzSPJwQlRBEYjORAVN10C0XHv10i6pukBokgjHeGbrxLgI3LASg+1
F9E6jxr7HgjxZIN/RnBSaQy+YYhX77jkFfICgkMtvDOhR81Br8pZ+h3SRZux8qYINYliDY4u63ti
o7IQiNnk2ZlMtQqYYjelioxtP/Xtwa3b8YQ8O8THvbK+r/GYR3leX3zBMuIxTAHuXYj7qWvAGFZ5
lVYVsb9IwyyWf/tsU8f/9dmiyvz02WLDgMiurv2i0i0xyHwpuWgPc3GWbgI13x6o7Esy4x51JHJf
qTRVC0RWQSFH4Tq/8eo1j8EYMBtdpG3X/iCMBdLYBXatrbcZIGa2FEOIb52Msozxjo6c06RVvAZ9
KDrT28gIYudeNWz54BUHA5CQs3K74UxndOiSEgxloeuurh11HX6LpRku8sYbNjyJ+N73KnHvj7qk
bQTVL5AnJ5R4Vi/kMdqcIb/Jn1D9o5bQY48OAx4l/JrW/xTjn0/JaYITpQC8JHY2ahDY9oONbkRw
1/F81KCE2brWsGLJZbuwWiADe8CCHl0HEGk7nV7JLTRBc+pUFSJwPfYacdy2l1a79RFq+fTwv7kN
+OVvC0ARIWPldU9Nnm9Ryo28Hn55G+aIaZvrpsqq5f9Q9mXLcetKtr9y4jxfxgVJgAQ7bvdDzbNU
Ksm2/MKQLZszOILT19/FLG2XPJy9ox0OBpEYyKI4AJm51oqhG/IxUSXbJZYD2XFjZM9M9N+G2JP3
CDT3d2DTBmJ9am+bnjOvtYvI1TRsptWa2g+x+zZsDr/xZsyAbAe1Nhh2VxI5Y3NEF6MtLW2pWLA4
3l4XvlMtEBvRuyJ8mdE2Lhki0SXQpZISV4NItDPTbMXSUx47CMp2xUeidVaAZ9y/HRHqNPuggZ8m
Ha3mAJAJ6CUyEFUfINDpW6ugAKg8d/tuRfW0MdzoJXYKa90rSwPDgk2kgvaY12UOKH8qwCAjnX5G
xiiv39rYjtbzoq4R/Z1aU4V2gx78l1BaSAoEb6G1ro+685FMCH2peZNDorFLkM2P0D12MfNqVmB8
a2YSrsl+RsZqqqE9iUyZbV66dzd7YVqg/rjWanthFkg07DEzEPiM72t60PAIhccm4XjmaDeUl8JO
YyicwW9OG8So0g4u3b/KDfiFFHj9yfKuJ5XHJDKhWT6nsW59ICQEV/y0sTLXXvI+ddIT6MGaFQMX
+KkwffvI9JM5pXvRhsy0N4adPXfiQS0jzFRcrEF8eRiDbE5NErINnqqg3xPy5W2EKmJPWJ2EoOmT
Ws0MqJLtvGlDe0EiGgUmBQdGrOe8JVmbseJI351aCZdD6bweNtSGTFzkf/WmIW9lakPFPM8En99q
HNPNF6YDQcmqQ8CoU9HbJoY3sgJeHuW0lyUIh4JvV1tKNdRcVG6+ajPjO3kg3zkpkyiCyk8I8vQG
2ewHrB3fezN/cW5SZymCJyMyPiAL2j5aBvgBOzscoBQ/xMdySBW4l7RxBgjNmpdNaMHHkwYzMEaq
1z5IlkhSVMj9iCBcI/zwm47LL3ngNJ+qAXF7wwnZAyY8EtyTNcPfMU+2+Gi1YMGpgOZ3k6WDjyue
B6FwLeJuOFx3DVsbO7PCnEolJZBEUw1tnA6ZWQNo8XqsBpvIAmgPdBjPSLw8Q6yzusix8A4AC1Zz
shsa5It5FZZ3iW+P957oMX+ZOoTgCkDEKBd7Dnzxo8whp9sx9RTkYzXrwch3oM3QGdmBTZubjYq6
0/VcpNYqH5EQ3qn6WDtB/uQhC/ahlv6cWVWIvJZF5aj0SfRN/gTPK9IbC/1ADYM8PSFLSt5RqYqr
116Vw3UQ6NWBVjUN8RxOY+bTghYvom5LxXQU4wK5QHxNxUYWCA/Cwb2i4hD5NVZjlVzY00HBFRpt
Ed2w51SLSLyxK3PQW1CtdNro2DSYoVIt663qDi6DM1Vi6hrNCjGwTWYY9gi25aQCIKPaNZgcwJWU
Jf4R95Z/pD2jKz6BL7vbWGYuxplV+i0c8AOY4M0MC8MMyszTHm0CqALs/AibW/FP7W7dqAc1oW63
4v9+qNshfxnqlzO4HeOXdlTh1p3etubFDyGybEAlJJ/R7m0D4g+xyO2in0EoId3fKtwIlPRlnv3V
hcq3ajmNeCvS3q8HSBtEJE0XLId/P0xY/jgxOgqdydV4OyoZnark+czh5nnUEdZu00nculDx2oR2
qUtRxB+hvFluDTvK7xtIQwqEgg5qYuykTTEIZIEYfjEfLPvN1tFenKwMiBodh+kJQG60rleVToCV
+NGXeuQxsuV61zre7CMDdntM8Saio94qBtDrdE6XnJQMMTPXYesskyLy5tcj/hgYXioAt8Hh3dGx
U62wSi7NeHEdijqH+jl1u/DuOlSqzWIZRkZ5beIZ3skGCdEaDBN652imd9c9N23f9v5goya95G6K
Bxv9aKN+7N1szjTMbVSquNlKsITOY44nHvRu3kPRuuCmCsGkTkVfJN6DtiCh3SXWXTi1KCGvtgkb
0c6psuTSe8jhb8nKjh2vnToNpUCAeOD5Qoqo0rW6k7Z9Ak1K+VqM4mQ4rHjl2j2FLnYULNKP64Mb
peBm8pi/dav+iRLSKQ09mHLR4Qm42m8makH2rBzvgDKfsQELglTE9yDQ4+c4it0TXkhLKtHGGMHm
nNrNazsECSJ9DTLyCq+s59LxwWLgZsG+Svm0ni+d5+bHXhKbbzbaa1PuPIfhkM5YnrnP19pgzUzv
kmidnIUQyRm8186hbsY9mSAOkZwbJOLf+XiXQTWvD+bUrG3PIciY7qkVbZqq3iR23h2p1Edxcq5U
/jF3FZg0ppHJ1NfgrHAMK9jebG1uV3MZs2RNTagi1RlAFzlAPGSjMcMScqJBw5PF7aiBq+110oOB
+jZeYKfW1jV75GuZEicc56Pcc6c5Uzf6SciLKKFUWrwb3SxBwxtfT+H2ExKsKDuwf51uJuVX973n
hofbmWnXj2YmaBKBScUFo7a1U/kzw3Dcd7+qtHykkVqgq6ImtPFGcIDUZm1efxUN6rYeRPeyTM9v
h2WNkhujRN767Ze2VWvsmOw+3S4cHKTg/dfp9nZ2vRLeXR4801jXv6HXF5PXdbi7FseC78Cw0U1g
mm7rWhBJMPKsf4nr5tFKs+QxhmTjzmUMGbqTHXp2tpE3pxHzcCR/ynrVgMpoK7OCP2kQ3VEj5ljm
vHFYdYxsYSwMkWczDQG+S9ubH7pmUMduKjmFN66QKwLm5NIzL5XTV/cSpFeNTMwLmVoT1F5BFkR7
svVtUGyyKGfzawdhBZfeXPlam2DiRIoe5tVtvKXBwYmb7OAVMWdUpA4ebhbDMfszmdoRrsS0b6s1
DQ60SXaIbfWNKul0jcjcI4Qb3F2P3tgdss0iZ0mDSTfpTowXJ2pPGy+OX/LENQ9U6jE9XPuu1YJO
BD9oNPrgjEyVBVWSKYdE5oxXfr+jYjIW9saN4KyjJnQKHZBxbLyQwXCh8eKVI9vQCYDWg+0C3WMp
iTVVF31kkd2eR+7q+2LsXv3O8z5B2n1YQhFw2AQ9iqE2FiDdQo5m7HmHosqgwAcE9SfwFHJQ4mbN
vmgjpK5Z56u5hQKfLkvwhcBHM39bcYNCbXPN07vl5icIfexbVczeJerZcQ0xcdN+MHDaReB/pPh1
wNQXXev8sUCQbaNrSPzAS+s9Tg0otI054Bdefzbg5PwSCyRAJh3/ntjpXZMO1rOOmwF6oJY6O3bU
rmVp9Tu/dBL4KRIG1kDePyYDlHEVBDq/Tt2hUcq/R+juZnAG4xb1V76d4tZIGSAJE448kgaYLcwE
4LM07D9AowJczrDfmnUT+jz1XIQR4VC7NnOAvadmQEe8jTZMzW6jRfFXn4gOIHk8gOYb8A5jlg2v
mRsiu9SzPkJ2uERSoplt6r5JPpQtP7iFGX4BniedF0iPPmnXYsfcHBBas4foy4+eXQoxCuqZOwHS
tm2bLYw4RoAoUOkH2lOBk1z3uj/Y/tQuYCbDe7NI38XZDMce9mAG27yL6l1jbGK4GGJ0thReu9a6
iJIthVECZvIjRkeNaZS0rDdk7+N0pkYEdk9FWxRrB/QDH62suPJZOak0l4ktqy2ykCDOm+ZXPivM
pWGPGxBoW57xYWov4ScDSg1pCmLIwaNsFZ21nHLn56HjgQe7DJP/UO7msZ75kfb3XgLZEaTKJPkp
GwUCLma3oArECfNTBA1BexGP/QI5VP7+1swfRLgagtSd9xxozg6JGnudte1j2FlqCZayfnUtjiBi
406FU7Lc9lF35ggC1/RAlbTpXBCGAdR1phKN1ifm22jc7N5GC2wjWLVaNfB4SSuZEWcW5IcOnTSr
E5Vqltab2MuqORVpAycviDmD+sRLDwmbU4saBGJzPkmJkO0PY1xbTB1+HuNPR7FLaL8WLbgnw4EX
FyMx98TN4EOddJMAa7Xsp4cCGn3R5Ivu7kqIdl94N+4ZxF+XeDm6+7AOwnkjR36ok9z+wECXfqWt
0yrfgYWyWATImvtEzfy05AeTBWtp5S1A9c4XemLqGsIVJXwW54axZt8ErVywIIm+6OyYl7b3uU1A
uzo2Y7RjWaouU0eqr5IcGjoW0oXsKHG2SYpxnNpyXgM4fMKw6b4gWtrNW+6F94k0TYi5jmAZtfMR
IsrJW1sBRRYNOUa1MBE8bcHQC+4PzhY97dlYqnZKS7gLsHetnfbs8EU0PVTcJWBC0wakmDpY10jo
XYuGIyir8SZqMI0Av787rj28Z86li9D6xJd2/WOEzbCoHThd6W+Zhm18hrLcpMF1LzwmPqfg2oWY
YvfZGns210ncQUsv6DaN0xobhkjnXQdI+BxxufG57PsDcWh7CuydUd59ZmUKOUjgL4wuzh4VoPeA
bmMvqArIhuKV/GjE+s12q6U9xVi97FQFZiCOFyUgGtmOTtl30vTglNXL9Yynn+IUIPuiFlmoN1As
iJ+8rDjkueE9xiB82uGNMj2F3fB5sqcMXwsrDPnOcUGV8rN9RCBjlpt1ucHrrz9iwt8fR+F00Ifm
+TqximhWsh4iBFTjhtE4a0oRrvNugK6ZAR0E6U1Oral4s7lJOmyQ21ad22lTg1gf0QvYqEgVN1te
u/Wq9K12TllulO+GNfDZ5Y6/pfy2m91w43HNkDs8S4mm9aZs5dnVGbG1eqk03h6BYVp3KhHGMpr2
Amd42yPbn2qRWAr6HORKrmPcPTuJ0MGqHt3iqarUqw0v42tU1is44rrPZuYnC+RPDSctJTx7Zl6v
VOo6c0uNxsyXmXmQxIhAjmIqC3jkMM8JdmSijTt5kWkPYQpouRYjhGiRvLqKXQ208gS4oyQusoEA
APo3tnOEIyc/edPrV2nr2Robtom5wCu5MPpky5mBr0SZQAO9rQMOMR0zfvXxVEjLES+FF8YLU4js
5CVM7sMxr5e9VhpYb+DFoeb5yuvs+5C3zaMMo2bt+3m2DTIBpbRpMGox2lBcj2rxAtd+vPDdUS1c
JocNKAQpR502nlLl0neFtaRiB/Deg/PWgNti7WQZ0sWH5jIqH9D+JMq2iGkAYAiFhzOUQd5spXs0
/HirQmf5J80K38andqocp1C8q0K2QMpiZ1zgXcNV6KKgWBD2P0HoaoNYr4VPGFSeQKRYnUM4Y642
KlIFstubjT03XBAgtLy1ngADb3fcKiZuagn3YQVpiFvRAYEirqt9jO0AGdLS8ebJxDAOqdYPTl0F
F1c06aEdEn9OjN7OX3ad2+khtyd5Jnjgl+DyTSFKWMzw2JpfwLehkfNvpfeudgZwveAPkYqovTBZ
gXBoetUO4VvbNgSjsW3p8CE0QV6tfQSysDYcP3MGZZ5eDx8hF/Nmp0QMcGRe7dR+VLG/DIwRGIOm
STa8i8IVghyI68kR70XEysFuA1BIkqYbM8maT9QibCK+jiHON8NkK5tfqecbg/XrP5aJeB7xMqBk
hPQ2lgNquNCpoX5Gl1RX74tUC49/t6XrX0bdb7W/9L01bqehSmno9RiMu25A0BVS6OW+hwdgpSrT
viikhEHmWI2vuX9X9J3/zR7L77aQ8kmnJlaWQe8fkAVeXfvorDCWagBSiZ43NvBqHRthDt/TNAfS
04SnmzapN9pzxl5umOkbrroAmcQ2KyHuw4G87pyshkDxoN+Q2Ld20GTA3LzNnjirGe7TrgI3TWav
UoHk4igpiyNA8GqJtKfyQ+WaXwnaaDhf8dpKXm99WDSGC8MXz9rBH5NQa8gwLle3olf35QryyOEq
dYPgIAZAr0T/kbLf87yFNF3oDyfJZXewNBYyUembL3VybWD3F9abM0QLSmSI4JHIMcOEW5gXB5Kh
yaaimIpUa7fAdlIt1orWE9X+qW/ihIhcZAoEqoY6YZqAeSUEaK2yl/tSM0w1J3tXOSAMGJrnUsvc
/q4TVz5Aj3YBhtsgO4fBBGDQ0QFM3YJ/VcAQL0Crwe+MAqp/g+EmT0GaV0soSY1HQL7SnVMkznos
cvvejgsxb4UTPreWesjSnH8HsB/5jZ5+Dcu/uruhRvpGm1gg8se3AvwIHlwxXnYQTesje6D/QI8/
2S2unLVbVFf1IW+wsntgu/dKQRjpJkiUFWGzFjoEGe4IQaJbhVlwCH4Y92CwARNVgax9OFdmpYi6
PRWbIX8rEvQQX4f3tcPPRaqNGeBh/7FvPiJHp1TZAtS2B1G7autNEyxkI0KRTZZZeKQybaYmfj6q
bZy40cHE5JP4DGLdffNFHt47Xc8f2JiciAzBVp29RtpovKJWQzZ+A0ovuMfc9tqKzNZgo1WfotU0
c/0xFvgrrq1UXTgrLWt7CQ8lEoT7in2MbHDD4bn2zyqswceNl/8RGBnEoPw2hNOls48jUsUhjljb
D01eN/PcVP2n2LNfWs9Nvlllg+5THEqkJZZKLHl1PAit9oFgEGQL8EwHNbhRugFhktaMjr5pvKSG
z68TyjYxs0Mehy80TaMFggTKdSbtNtnRZM3juAcBhi+WxOZFvF6699OjUeFTMTF/kb3pNaAdk513
cn5rSnbIdKb4MHjlDIS94xqgmeyjC3lxZcrwS+YDBu2Ci+0Up2F3kgBQI9WgCb/EkAYQDNwblhv5
6597JmY03qvM/qgwszmCgkkdMetVR6xA4o3ojQ/SjqK9HUerwMrKS5rG7b2TuEho6aAM2sPnMq98
xjZUa7SiOQSB/HytZYPzWgP8scfkCKsWhxuQvISHjNrSBsR1K9Ep445KUek5i3//6//+z//72v9X
8C2/RxppkKt/KZ3d55Fq6v/+t8P+/a/iat6+/ve/uSdtKQQHh4XwwD7iOBL1X18eEARHa/P/hA34
xqBGZF14ndeXxlpAgCB7jZUfAJsWlHDdenxjexOrApD0D00yAIartfuK0DnC5+prayyu69igC5M9
ECvrhGZYnRDtBqlmIj05Y5itJfHKQS6Vz8KhjNZXlcEkan4qA0d8CpEIc5tmxImIF4jGZBAIATMR
bYLEf2+jxmWWLhju8R3kiZE9O22EyvqjPW36uKlWOV56YGT6qzat9CeQ6Wcb0TLM2EXmVMhHku21
CfWlxjQA1BTY7O8vPbd+v/SOwx3cWUIgBu3wny896PFyo6td59J00bBBEDhA1pQ5LjNulM9VgqDJ
NJ3oRuCgS8mre2rhAPMEqDZDmtifW1XKN3ZZKN+N07GJZsPuNcSKjZ0QdficRpW1iO2kO7qQxNyX
BXgyBsSmPowgfcbldV6npuCfRo731JT5UBoJ0uFAj5lZDXc6jO0d5xbeuYA0uP9wX3r2rxeHM3h9
cXU4UkMc4YifL04nk1IidV5drpN0pxDA5ef8AyIU+RmKsu0ZUP0neh1GtTJW9Mqj4tQK6VrqPBTQ
KrZC7wU+YL10RKbAmoYXU6hqiDUI0XyydHV0pzkiPooPKmb5R2EUkAwqOjQdcr6v3fvQyKt7JNqv
ELAXl3xi0y/BbQu6g8Tfkw2UYcm6KcD/SLXUoYr6lZh4+eE1g2ptFXHg9uxsDudUvB1dBdZ+XwHy
2PvgzLC7pJrXPlCEYXOBdr24/NKWm/e1Y20llDt+mdqTwpylhbebKkl+bmwDoJM6OD0w/WUHk0ff
qs7LHptpA09hUYkYBGAoZJHTzlpAD3eZV6hHS5vVyjDHfEm11Lvr0mvvHOS9d1d/Iy8strR4k7wj
l28bd3orm82KKkqLhf9wR3DvpztCMCZN/BdQzHYBQ3bt6XF696bCm8UaQCUTXAQ+UZCPY/2pM0Gv
TDjDqPxgerX1QpMwbrT9IRB+fzJCD1M0o4IUZJwcSVX2qhJL4rFXeVjarbyiKGbNpPYWIQkQ2jtl
DHGZpNxTJ6qg4n+0XQcLWOKv61oiy2awZbpxu9HcMy7NPe3xPrHLmYoGZFshUMQ2XMbbW/Vvba4G
Xun1P7x7fn7tTxcTBFAOZ470LBDRec7PFzMJK2amGfMf3L4eEIrNvJkJ/MK9FRkekr4zc9mmnnrO
mVjSXJdaVFUIlF7HOzDcgngWYcRCAnvcFpsacYbpPVtNb9d3G4CMjq2GeBsakBkaH3A6mSHcacGo
5lVigt7VYtnZ9JJoRs4WqmCZ8VaB6EwELwFo3Q2u1TwuCnDZ+F56dpDn8vdXxXN/u8Vs7jLhmhYo
dxm3f7kqmFHxQDWp88Agl3u0J8EMUJskSGGbVG6JEzVw4njRF+fIGdPFO+rlHIIGRJdMNvDnARgr
QSVP1Mq+OyAPrneaRV3FBri4s3pOqYC5AD0HpJCDvZgyBuNg7erC/XhrVTvITnMZpBu7yTVU+DFI
MSIj2FBRT7ZOAqEUDvZvNmpXTK6ma+OpHdmGWmKqzY3naqL3nrnByC94DUNXxApiMHU55ZZqohIa
W34FGS6qfdfa43UNgVzuHUJtTbfA8Bm3U7GKrXrcKIFElcnO8t7BOwJORbCmYMUPwn6JZHwhZ23t
9RdrApAUACIjdIuV0lSa6roBCkppA7ccJMLCQIHeuTP9LcS9i5NuItDMj42/l5n7KVW6eSBTjk/X
IkUMY0VFqjBTQKiY+fL394glfnt0POhteCbEBTzBsQqf6t+9hwaP4XM32OVDGJqT11l9jOsq+qI6
JB36vcPuEfmJkJ6HBGDw64VfCjBiIL7vPxcIK62gmwqWDNeJHn/u6VUtwwJmOHiZEQHjCi4Wp4sr
+KRAV0tFGY3LsNDjpQ1dsIoEahVNinhFbuRH0MQi1XQqYoXRbKQ7sdxMxawC+WgpRb+hIoBGb0NS
EVLIywipZktp4y4nRFDkW/UyGp3mHfQaaHHMjKrqChyCo2rcphxQtyv0WmQgkoASmHmFXkNtLr/z
bfEOel0Efb3UXaavh6DjDADmIO/bStxny3L12bG84C5pgX/tAeJ5trUFpXDGsgMyFNxHMyi3fliY
z2AVaVZ4p/prahbH4D8vEOvqGol8pxYrCLI7vHm5DWsHIzzAU3cattB5AFd8cag1H5E3CunGoWzD
R3Cuc+TnwFtXufV2qBERAKzAnYP9InrF9EnNsrH0n5J2tBa+0ad3CrmhG5231pZGEg0igLeROpYF
D17RA5wMnazW7+cWROPgnAY2WU4bsouqGZa1sPXcdMY3G1VQux69bMbs6xgyWkPEqr6TATwoiuvs
Mwjgd6QM2cTNXvSj94wkRmceu0MI/ATkU92mMjd9BIe9adk2zkBmn2VU72pfPQHMkNwxvA7PAxZG
0LyAwLXI20fEuQLI2QX5Y56NNWQCinZNRadM9bZukThORYgw2/d1zVaxtvMzPOzmImep+2CVeXrH
SndtDr37QKY+8puFb/njyp5sFi9rKHdcm/tdqk5WobbkrIVoENgNU2dLDqOQImSTreld5Ea3DIBw
TJYkqNueDWWeo0rAqZfXW9uvyu+tlbzY8SiBea39OZbp/L407XrN09pAPtAIugagOFdFpPOHP42T
Jts+K8o1HBbtsmwhiaei4qGY0ChIg4RK8gREUUYO0cY6VXikYKONgHAAtXVGvKVkVCIm3w+fZJ4v
xiEfnuIEAA1ZOiZiLVixY3bLAdDI8SGdyA1FWiwALOp3XdVUiMB1bZcc6zgv57XJvDP4ScO1LYsI
ijP5cEgseOeRkuheHAuBAicP5RdgqpZpFvDvgfb2bYOIDHVHOoB35kEYrZHQNK7+/k1o//q1xKyB
M5vhw+CYpol3ys8vQrihysbqjRaC8SZcrJ2P8BJBBkA3de+F2tyAKgweEbK10I4Km/ZxbJwSgjdg
yXfcwjzHrcJ8oCuzrznuSiSX8Y+3FsjhDxCo9qONO1GsEM+KBskq1j+ttyRSFT0J2NIeJBwhjDsP
6jq7ziNsZB/PNR+Skw4b654qGCIg939/Gcxf56XTZRAM84bpn+PQCvvd98Dte+R5S6ZPbzntrjch
SfHIMygfg8QLbgDbGsGXeXvo08Be8N4uf30ZUI8iRZI/Pf1hAT47RMri+d+fMjd/mee4pjSlxF9O
4uXBf1t5AmlqQmgwik/XCf3ouxWY0IPoM3zC6eSUB9tOsi49n63/MtM3vjKRSvW7OQBv49XMbB19
htTGrXUdN+5CRKUCR9OS3JyZ60VPlgCXS54uh7AGcTBCHguVmOGDEZRvexBC4ItOA+ahApMvhmnv
1k5BIu8fluO0frh5QgS+6VgGcywsbMfjDOWfb+duGPuoGkWyGXxAvcTchihLO0Jq28VEEw4k96Eb
OwjqToCTTif3SHqrPtxa+AYfER+y+lkX+FBttABliPoeUk4hCKZTfHOAAs3Di2BZueumWirSJkAg
eHD64BByBq2qH/1VJxLghE3zC+v2f38PWJN34eefi4dXumAJ4ZbrApP1888F1CIbEMkKNlcMl13M
rx4Z+Pa9oxUoBC7BoVJNm2QMavCAw94OCpg2EFTPEgcsjoFuQczHXLitA8teD+ByDrFeAHT3XflW
T5gwWf3D3Yw/kj15A979GMEs/BLPsy14eLiUv3qxGFR9czcK63WqE77TkAufI1MIGWydCD5FmQcK
PCSeS7cCUpL30YzsyAByV+BiRAA6UuEnj+UpxI6EczIRc3jKEBelZioXah+EcLtQMRegpa7jjoHU
McJsuW+KHSJmX5BsFX/PihMmjfgiqcBGRMqXzxPV8ByeQf3A/bRZZawsD03aujsEkbt1U/HxHtjs
YIFXufVxGqdt/Oj7OL6NYxlgenQQTCyKkxmE+ICAQbI9IdH+KIMk31l4us3JPaTBQBXo42g8VeDd
OFErMlNx0OW4Afr5hexkokraDG3pL0xM++fXI5Cxnoaszb6daaWCNdneHUy6zVoPcb1/Z8talR0a
Vi5EV0JvkrrQoQTAX2srrbL3NmpjiCqfNNBaOCx+P2tIUWNNKJm3xkyr3AYMLIgpkGNQcTSBz5Sp
WgDtZ4lDXFhw1yemD5o8bbR7KucyD+ZNYEaY3Q7L1K8dqKqNyTAHgTK+KE6TXVwduseR+3cOD1Ga
TDr1zVndMAGtEJEhfhPwvcGz77cWnWDfQYLt4tXOE8wX0ROBOHfbuJBZpjG8aSAQp4O0QIsjteBp
mWzgG4cDeqokm53wJVxX4f31SJk3rLJhGBfXMSLMeOMxvnOrdVQnYIqb+lm1VEvTM93ldYTcL882
9C1vg7rmGC0A9CzWNCofC/8UpcFOCibyOeCAUKQo/GGTsutxmsDnB0i3fKTmNE6PsP6sAZHmjop+
KPmE2kFe53QKtCkD8GmkjnWgXoEMjE1V4G9CZ0U22wIcAbHuE7WPeARyDt8MF3Rtht7/bOd1dJDg
hsM7pl1ZIecPIHrkD/YIKizoSXjLxhGhmvdGMoNiS3amJsgxsAFhgxppZFn50op5s/ZasAnX6Uva
pemqH3m05YZVfEhHHxMQN31BBmS9cJrc2kN1tH8w2vaLWfrJC/KiMJVQjXmSgZfcYXbqzKhCOf33
tnSNc+TnyWGsm3RBB4BnfC+ndMa8HU6g6gONfY8/BR0k9R/zwrPBvtqn67TovHXNjeITpLfnA6v8
lZXWgJZ6COMYzb6LS8QeNJyBc7xd4q2ZuAwYa1wyeB7ZrOgjVs59vMR8M1BnqjWdqF04WPmvqRga
HvKZILx6HarCPVzCR3OSnmYXCGJEK9+CI4+KparYHSCNm2vbpgc+G1IB+cqv7a80mlu4xhoiu2KO
Vbh5sYyeP2T2nuquFgUkRIaMt+upSqNRO6xZILUynbmdYn0FEhHAhmp8NOGPfTvnyScaI1i3pvPQ
OeMHm6u3c+4ceYd0YnU95+l2WIHbIF/SUVOBDPbRdRFJnw4wbei84W/uruf1d+dMnfra+O2cg6QC
YT/ibneN6ledkYi1rrxtgdgcMGi6QGKH0WJqQbtDqiukrSImUkSu2HhUI40caEWVQtbt2rIBqCMW
MoBq25QXMo3RIaN65UfyY2KHEJImGwO9aHig3au1aC02Q6qdr4xkEUb4ANjJJa5L4DkqsLxhCpJe
gLtML2UGRcrOO1MDJA3YSwYo1ZKKBUusB3SmhtQFCmBy0YWdWpGtlggW62gOKdRhm7fp/K0bxq3D
Bnk5ugTvttWmFxaI5m4wnfWtRVYOGj9T5xsaS4+Nd8QVUe28LIo9taOuVdBDjo319ZZsqmfdYeDx
81iOeivtMl3AsxuvedOLHUtUdgz6CjP1fuGrYiuTHPJWTGWzNCyGb+G4SpVbfx/S8StW0NYHmSO4
EFe+Qk44iO/GmmNhaTXBuffBI6NaK/tsmRKxYnRCwixWOo31EgsbRPzNmD3QkfshF7s47p0tqAHX
hXRAL2SN7r6Jw292Z5UIkxogt3SkOEb4aqx4EZhA00Eye0hKb8585DwY9bLkIOZIkWXxIgN2AoX2
FP6E10b2uMgxEgXCyMpfDR18LaHs+snpWTLn3eBfavBTLiDDwAD7GN+ODRR/sfvluJEO5Bl4CMDm
wrD7gCxhAJxNZBT8dDxIdAPPl9fFyhsKMJiD/XxVgQNk4aeQ0FGtiQn30JovAObN/Naqn70aUPsQ
rHEbBl/GB487uzKbRq08cy5HCB3ZfWveqShBLId6whfph+Vw8T2z2LkQk15Sh0ytRyuWnwEtSSGQ
09VbpOnLx9Fz7ql+dGL4dM2yO4UF3PNAN0LvfDpS5gUg+uLuIx67ZtuzMFmVVuV/9qvVtaMt2/9P
2XnsSG5sYfqJCNCbLdNnpStf1RtCLXUz6L19+vkY2VI1NMLFzIZgWKZlBM/5zUbv5uKoqUS4MPn7
uL8QULO+kvPBJTwQnHXyN6timRDg0rGIuvxtdsW016GCb7O26z6TcvJlB8WAn4d3X/aA+FL15LmY
T8lLNRbk7YZdwy0EA3GyUcBcywbFarYed833zjXMnYtU6U4ko/JemHzzyzWRuKvWs3BTUrggfvBI
ru4fV4Gxug/eJXyyFRxqgsVEWI6oYxA/BJI+29kOd+Nc1ntcSKa3ucBnZfmgkwxdBQQws7M9Kx4Q
vFj3Z5akV5JVr9WEg0cEnmBfhAm2YffEN9lvC+0E4lk2qctFCEY2aKHzrIyYcy6raa3E1lO5HNyU
vV1lxMpGLp+R19Pg/inssbkvqGUWzbsC3Z+VHCR79aB3J7aTZ1myx87DdWNgGS4Kfcc2VzvCoPId
UDGvqakoj0lYPmhBH76PTsGHA9nzHousaw2Yk5qNG9lqZ2G6VkjdHWTwESTpz7R01YssLTPqoChe
82VG5OkQVid+aVVc92+yeCrwm4QUcgJ76p46q2d32lejvh+c7qovDXDdIJH91qyM5Z6bvn2YyxgP
O3BZ7imw9L9PJ2HjsjOPf4Xat8EMEfvu+owgmGckK+GIduWyRu4qQzWTFXaMO713jUsD3+RprlVx
NjL1+qtzrpDwG7tsfS/rxAthaFYtTjfLZE2OD6kaP6aRlz6RGifgL7wfnZ3SpnduttHbhp+ZvFBj
Fn92ZattQKKrG/DOBkpcdvyehoq9yRSvwNiGYjUgyR6IpDzJ4mjoezBo7KKKwHrO53JTTHnyHoqa
TMZi6sVGOnnHLcHd1WrwqzVOx2SNYtN0kK296vxhFqK+yqFKuJkNFcZCWpU3gi+v8jpZblZH+aKy
ZX4o4//9omRrRvRRvigFhU82C0m1C6ZZPUmU5x3vuRRzEuB+wJPMXSxAdrnLCPyGDA2VgAD70smR
YgJfE907yTmjpZOVZfO6asMNj/QrYEnxMziQ+dUA7Z60sINlSR0KtmioscuSqxkHY1aTeyktp5MR
FsNNtgWtd0Wvy73Kkh6qzxXSkvcSqMr3bnS0i2zLw+y7Jqzorhqu4jBPbsQczvdLqHXq898ITlIb
HIHV2s+9CUDI8uKCrkCzQEvdB9mas877WmaSp5Gt+L/zn0pB2nah+mo7XrrK1HNr18mB1FjxMttO
vEsUVVvLYpiq7dmtgw9HtSN+xfiUhhNqY7JRbblUYTTeMW+U4mVM+mKbx4ToZesQGNmpmbij3ce2
6KS46YvsmuVIlROoZ+O+XFR0Q7/B8SEl+85EHgoMR9D/aT00l9TAWiBNMm1Nfr25WBU+v4ByOI0F
GIsJx4btvbISHk1Vo93irDcPhB4mLOGWOVSAIJmRfdSDOIwzGHXEEfNnzRuySxWJi6poSgFYdOaB
TTOwE1parahpH4IJxFmQVcWzrMPo6puV6QCxlqrIGzCNXx6EJjnBpMFa0IuGuy/jRw3oVCAwd5RF
OUIvtyLp1SdZown2epOVJlvZJqZkuBEGuXeXPYYRw+uuJJIkiy5hT4T7+6fZGb8hldOeZHWrAGvk
B9ofZTFsKhOmEXQBWZSHodZfjDZNz/JK3gy9ImL1grLEC5UH1VrjvbHmh5LeBnNUN4ba9RvuNNU2
bwtnLQf2haY8DT/u77apvHk9QTYHlscsc2zo1ySNd7qY8mfZ3cpJzOrqrP96+W5o8gxkvXsJflMr
+KLw8cMVzk4oezuGcUucBZmtuMevKnmWjM4WJN94lqV7FYYbpA3HcQeh9tdwdP4NoONTv0Lp4CDK
0dmkJjyHCRTsrY/d7H4IGncxXAiOXlcgM5M1yN2NY/6rn+F1w7ZzMPbzRBmthyTUzuSz2zNIwGyd
jKn4MzjIMPNXu2r2/7Ndjmdpznj4S4stWS5nXZEieuhauPnSHf2rKEV0vopQh5CfWTpDU6Qz2+/X
r1Y5tgGWua49dTy4ZLCujaH9lClh2xVItNW1vZMpYXZt5wkjgqeWXajsFcTO6zSgVxxmg7e9eyjp
2mvfRe2jZ3rVY2qkbxIJU8ahu3XK0tt2LJ2kZP3JhlYJybjYfelspUqdnQSPLUkSiRIU0N9dpMZW
MopqjRTOuJmGIpl8x8tv6B7GBwmQutdJmJQ9ts36bu6G5zcAkXJEAd1WXT40hJTFbALZzSHOoPtn
vMpWLMYwOMbXIU2GcDuGxOlKZUBNU9ML9SwSb6ORHbsZy2FC/eIWZuX3Sa+ToyzJerfTfw2VdfKg
2sq4nnhou1oGWscR4tQPk9P0L1bSNZu2Es12WIqmojkHOw6jlWwtzNi7VrV5lI2yquz7tWeo2qMs
4ZeDPO+UFQ94sP8+m6pto7C2H3HKbp+U5Nzp+fCoLfbnQ0YK3Qta1Zdtss4OFWysooGA0NJf1nnJ
ua07/dTH2eVroD2Nqi+L/xpo5BZpcQbBBxsIU8y/riQHxFke7AvdddNLzj4B0QWNEFbo7BUl1x/y
YLD/rzN2+FvNCUB/tUSPiKQRpVhYCMADhqq3TrLUjYr1gDHGH7IkD0D+p1WM0/nOyAaEuns3fOqJ
py6D5TRB1CrLvzta902C6vYyYyss6zQMiniyBSCpNMcDcn7T5VuKkbVem8J2kUDl45OHuK4fUsNQ
zrI0DfBox0F7k6XaGfpTXbjzLiVzdopCgaPkckj+ObMir9u1SfUpe6Ra9auHLE5purLMMsaW0GyR
oIUENGNZ63uoZV+GKvWu6tKQLQ2FCZgVQVho+sXgXSEb/xoB2/XnXOrQdaz00C8QBUObzUcT9ctZ
b56yBabgcGvfNyVhFNlB1g2LGJACFvY+qCkU89Hxtrlztq1xZSd6BFg6Ny/yMHgjNmx46G57DJV4
oKdBuAvQeVpaTPiLo0FITfaTrYALX3pc2fZSWSv3bCxRbPdBCmt5Ghr7vmyQ5aVVCcI/wXzCvxd4
CeXeoD9/nYXKJNblUqeEtJqJ93vrV7+xsE6Y3XwXw1B9EpwlHcLXfyHvqj9VZCNlfY0HPWGzptyr
Y1R9Ch6TsrG03/qODQ8SnDxyL/Vfw3Ncah5qoNm3VkexZsbH6Z0HCQTQl7N6qZNnsk62yn5DX4t/
t7re8GtsUQf1yhuEvlNmA5JcKxBJQon/CABlI6u+6uVZYbfhuXPNZudZyfxipsFZwaTjr+UEyOQg
TzCFv9c4NU6+dyvygG+iiztxVGrtlgY8Q0Tym5OnjTdj1uNOAwESvlN7OcgGY9bF0ft7hMs7vdyp
QA7GLWA8jHmtF2O7G9xKe+GrVHZDGuZrWUwbkMYWYRtfFpsx4TGNnUJYR3q3MhR9OwxxDHaIoR4I
R7/in/egtIb2Iieu44rA6lIUNhN7ObH2gAgvOsGTe0NgbFMKfbx4CzkoGbEIVa1w3cN6IpUdtKbx
jmIYkoZJVq40LzXfFTsnWqvkFTy3ynivy+Zzsoz0FhL/fPmPQYo2qeu80O1zjq22osQJe6V1GIK6
5B+zjuTJMK9Zsey9bdjWNlP0fDeB8SY+zuIri0Zj8mS1LL6y2OKnupozUT1OU2oe9dRTVshATR8q
okmrvrOyEyGX/h1MWm7imSB7idJUoJt544fnItqL4FN2MnpF9pKD/6uXocAFyTVbEA1J+ndTOcsZ
yrb7dVlZ/Ndl6dWkQ7GtlEFbkz/MLl+H2EAPrlTPXzWZxjrug8la1bVVnmQD7iL5BfJ7d1IR9v3I
M/7LrDOvuITZ+2yqrG1C5vOjr5t1umCWYgcTg7Bs3VOMEux17LE8v4OZGBnUcfKaVu2vkVqQ3UfK
Duk/Iys9M+4jJdoJi8nHqWj3EV4VfzT5bkSw6meNE6Vflb39aqHSsSn6ITrXlZI81Mqobz3LLp6J
tJDbcnrzz27ufDkqKabPTszRe0swfg2qTFyESWpVs4jfQYJNnuImEKswS6vv0eCi8kDmLAlYUZWy
+Zgjr0KzpRFX5CL7g1sXn2z6s3U1msSiMF5C72lyv7HhBFPbRT8Xo5ME1ttnnmnOKiis6Ka1gb53
3cTeF4ZGkgj8PTa9w/hp2gU2NqytmhJ8diwInWZ5l6DSipceCsGqxCNkr3lF8aKSqoLu6c2r0hTl
yzAN6rXFLZH/XfEie1ijuw/nKb3JKrv2mlXsuuIg+89hb+2qTEvXspUgfntBHu1RXkpWuWJcY7XT
PcpSKwwPvhE+JnLuKKqVrY2nMtKwvBg7NApAsOU32XcssvqSRRaM70gxMNOJshdCV5c+zYtvRgRG
2kTS51i7LtjaGVJHoxXfpmBCzbMz+VHg5fFRqt9ld0UDmzS6bOxlEV0Gp2iHz8Loqj3Oes1WVuNj
um7NOINLkemHQhfVRk7aK9ax4M/4YuctlDzDPIAhS56SwsS3xwTc3Tg9/lRFH7AUVqzVRJOfyhaU
kZh6SF75kKzssO72qHgpJEiX8v/j4PtUy9X+cwItxAU0bgvUVxbFhhZmP3oWr7GGGFmnlZYv63Nt
nNdlOBj3bnU+/tatddPfu9lslg4q++TzFElLcJKIf0VJ6/mNo+GX0M7mu4rzbo4e9JuqeuJq25Xw
5+Umyv6g33lwMzayaFcWeXgCBSdZDIzXPrTbN2HU5mXMwoQ0JpP1tgWZuEPiMO59m5z/n7DZ16qe
E5wA2PQQa573zTRwk8M6UX1CrKXfjkmrPARe1T1A7na3RlQqj/GE4JuA4/3N6ruLLsfPCTJQQ1T/
VeZYVIxOO6DQivdwGXj5xSmn7oCM9bSPg6a9ZpOCqjBWJG8kiH5kcS9+hure0g1eR6Xpr27qjrjR
8N9TFpJZHFfaDmZAd2zFjFtrn1ubCO3PF3W5UfD0Pn5X7AYta2Ji+EX2+8RQg/2k1OG6bXTjNY9a
d19WBCFkcQJStk+UJL4XMTk19rrXJPfiEPIvzbA+W6tFbL6m6ki23Mhz1leKrRWPFO3i3tkhXb2v
MFK8t9p12O4dIkL3saJw2OelAqvBZWxpkz1pJg37x+VVQe/JsI1T+ntrZkEk7VwVFcql1fPKaB9q
ynRvTb1A2YW9pt5b5zQOdqTYIWMsM9cOiRAswY17q6Xh9GzpCI7LqUSkGju1RUdVFlnbtN3cNcgW
LGPzcZh3uhVgmrJcV+v1cYd9G1StqTk0btnugyl/xXtoHH1Yls1ZHvh6f53FxtVp5vH07x6ym4Dy
6pPIS3ey2JSYDOfCwjRpsY/MTN09e3MLzqgMriy+hoM4ih1tqxDxU1kp+8lDWMTfnQhkqSzJRltB
f7LLhm28jP/qGqfEotKYXNhXnTxrdfVFz7E0/Zq7wZn1wRXWsYkCVjzZLYjh3FZo5azlxFrGzceP
YI9nsKwfvi4WFNiPVEpxS3gg/+36UDgaRI7yeCP7fl3M0ZOD5Tbl6au+C5XsiHb1m7zy19xRrrsr
AmPafQ7nOXA0qKKL3Yo8KBFOK8LDJXtaWGV/V6epsFpflnWsMv45tUilod+C5IChZGsVgMXpfiq7
tmWq+KLFj0+2/I/p2jTa6UFIamG55LTMY4cdT0WybE6Ki8SIp2+02GVvhg6uN2jeoQr5lcuibSUO
z02iOKuWF77VeLjJem10jUNVq2xjAV99aA1UMLsB7gzK2XzNiAbI+iTzxsMsRsiBcnJseciRgCsk
BsKGViMVIA9lG3unejnIYtta1VYNIIrLuqGqSFKT4y99VVdNIlOxc46d1jknabPuPGN+YBE2iY0t
DXbg9BsCX6wrSc4+W3aULVqEbePSWyxjv+rlmRdov4bJ4n1sHVpHs0Bz9XuVNrtp0pUTkIbUNbOz
PExmhGDVcpBnsi4iYbQGB12v/tWA1DgExGWs7Bwr/W5Sy+L4r3rZQw4lTR5sa7bL9yv+18XkWK32
vhNAXCJzhH7TIZi26mKPOC0HcF2/DqU0UEyhlRzsUN3UsvjVZzBCdaV6yrDTGyf2Lc2KMJSuw4NT
ZuluEGH6FgXJo6SUzE0Q87Nof+/hAUb/3z0CpWrX09wiD+uhIOp1LcGrNsxPuupsTAOv3a8qJ40R
R/gqf42o9aTbG0V1hh6TnWT9vbMzqc66z3C0s7quvaE1D7PFxLFjJHbike6rnT22VIVfTVZ7u1eW
ebMD0LcIuVJXLIemTqMNz9jqWk5zb9Ac/GMS1LRndbFxWrydRmVSV2kadKuvutgVjnMvF9K76atJ
05BT9eVIWflbuyw3DVoY/5ruPzuOyyuQLfIgZ7Q191fdV5F/HQu77OPmFY4w2wQC2toj4zL6ZTiV
5xE3RjI7RaU+VHBTVENQlC1d0OjdOmxruJV8y1tZadf2YgoyGfE6qdE+NYbmqYpU7iV65BxcLyFc
MtTJo+5+yDZZA+I03jtEHldfdbaFj0eUw6bTEqt+EmAFnoon2V0eUsNj2666zv0ass4UaoxoiGj2
euEOey1TwcBkWXomGJeeG2Ife4EKRBUU2sBv1+UoW2QfsJwteOweHeelt2yAO6lti95AMixL9WNh
JX3zEmQY/loVVnieGz5nVjR+ahmY9drKWvLQFaZ0aQhAIm+m41RBqmfjGN4Q0sSgUYGBmfDo7A+Z
Of0F0X4FCWUI/bQbwBoZHpglE0GBNOpelIAkXm/USHc4SG+raRIflGXfBXep2BjjNL6UDWDyyEZZ
X3OTw30mjE4JrgQIPnb8/dIsvwRzhohqWz4Ylk4e15nSkuzQ32V5Jg9N1BR7szEQewrDs/3PgdAa
3PeR21oWufpOdZtP2fhV/6++81iJBdv2n3N8DRWJ2x/x5NvIub/q5dlX3Vy60SlCNnt5Bf+60led
fDHJjPSyiwvhP13d3Ix2lZ0jtBVazRlhWIzqndDYjm7WbOp4Br+fPXoORE6laN2XMtdvJfZLV5VE
6kvTabM/O2360A+Z9zIHXbMm7uLwGdBqNoO9Ndj+b/Sl6C1eurMCBEfOFPe1hm+M+EM2WkgFPQX8
Xdhzn+rEKrFhC/mr473OMVjkbMlAgWWQZXmKTPpwBNG68D5G7zUL8PlOx+EiS1A5n7NcHa73kjAJ
bLnj7V6ynX02F+qjLHkJERIb3YDccN7Bn0MbHtr5Kg86QNhNHhgqEAXq8sr81VCDqMRyxXU3rWp1
Ngz/pQVRFT/kDrX/mqFCJ+Aah2KXpxFm9P/MDDne2+QG6EsPE07oTpm5QXvMvrWAbm5m4cT7yXRg
lvUl0JLlYBAVOWdYz+sBTyPsSqnrjHBn1PPI9pSS7BtHpu7XdgRdHXufW4dpUqyMJzWahnVGZOs7
KjyVZn+vUdpbq0mmnwyldC5TT1pNNlSwzfHtVD/7wYLDObc/IGS5u6lpi2OGWQMigF+nMfDsI2nd
Zl7FoV4cW83Gu2tUggOWDsScIVTaVl2+iB4YOCt8fSC4V75kbHB2NVbYa9maQS4810P2RjA6bVfd
MPtuFzVP5ZJURWVm9i0HF8c+9DAFgCGFrUiXq8dGC+b7IcmH34vfldnOEPpVwgeiQvBSlrNgLsRv
Rdnwr7p06Ve6ORa0cog2txvuLda+Bg40CkHGY8rExhFqDSs2ih81q4YJUzXV96a3X7xRNV6SbjT3
iWMG27Tsg3cFGsEIlOZ7NSM5mvdTe4nVzDiPZDtXVT3m1zESarMLQ5hoOSgv9DCG4KA1CV6RjR7c
9OXAU1N1GRYiW0y4fwMGlk16M+AaQ6PsxhL9g/B1fJRzyIOwI0Dg4RZaKrg0Yc54myNlaBrTN6Ms
UdokkY4rVBfvoh5EeNBb4hKj43ApKoHmaxPYRCIofjWIpZiZLdAnAxOmrwbFtqqzAnDTqXKUc/PG
+TDCAK1lUTsPNsTi96H7bi/VAR5Qh24JDpIlqHwQzOFeg+uKAtag4I5qKyfIw+ZmCDMSP0uDrJOt
lsZjLmLt9AEOW63QIPSVbHauXgtC3HXM6Ls6pU9NVSkvJdCufTOb+jatcuUjt5SV7DDhsL3uqsQ8
yZFBDlRHWq9gM/KUaSr53V9WEK2VstolxjW2Lf1KRHLYhpmCg8g/dfKsjkW1WsIZ28mbejiEPBn1
0+jyw2SsPFh1ql+84kUWjIIbhJ8B+juMhfOXU09dsmHfnW5MGHzrr1HVMj40yt5vpsDZyQb5UgKw
D1j4hIjML67YDlR8pWvE24Tn+7UvtdAnoU/AuZ6nnVM1zkZ2cwNSBLbpse4urf/fo6w+ql47zJcU
Q+9viBP1N9gISH0Y+CSTSTp91XdRTqJ4nl0eB+kmG5JUVU+EWA9ykKzn/SL60A5LiMsxrmS7ibAP
rv2uWuqHFNWJvR26A84PJWyQ79fc8s1pFHvde+DrjFC0hwbHqD3ILONqlc2v0XyiH6CHfxph94Pp
wvNd508qADqLNI2wcHGKAgw9v6QBZUPbj9c8TdS1nmqAgRv3PGmoqklFqrjXd6EauWdZkvVLlezl
zSLY3RO/el4A+DNt8VxOevCoZE+AhKG8LIcZS6Z1XI3RVhaBiy42ytW0q+IZYUu3OzVaO12tOUPI
kqz7CkrVfJCNkTNOW1yY841sxe92fMhyfHhka52h6DWB45KNsgqmBVBbc7rKkhUQYwiaU8DjTa6v
F7/pdLHT6AGUrlMA6StZ/PKrvhvdyPK49GkqpV1JT2vVcUe40dr07LrIduoKRqZseednBVYPDxPj
67SUZJWq62/IxKZn2b/hJ7vDJp5VZ+nhAiN67IVJAJ/JPMgUiGyAFNOx0dGjC/ZYbAFH7j5l+jip
NrtHMzqTl1LXvKDhEVk7nY2tz33zcaz7EnClnqymbMJvT+lxCeg+wtbybsnR5mbz6MDtTqeJbGua
OTuT6PrWdTx7axbpRxmXCiB9W1kJ0pN70rEHhICjRy/g5q7BUfzmEug2WxSaNd000Lgwx4s8Uyzg
RlWJgKNu87XGypBh314uosfeivgTqzShWCJnLMmDGuB23ATm2i10orjJgiTfO+Pj5C07Ig9p35Dr
I4ExFUdDr+fVqx7B8kY+48j/f/SBsf1ZILH3VKpGeAjd7NPrwz9EHHq7INK8fRIoxLZ4HGaVjPgV
za9WNKU7e0EzuM14iOuS94p+jhthU2xa/oSc1K2EibgVyB4kAejzSnvpDO2bp+mur4IIW5tdQLRT
cfzaIEGkTgB/hrBb9QP/HqIEOZ5TLbZdaIaoN89TkT8nT+jrs4AARCJiA+jZgXhajs2aTMdmGDrW
ZTWNH0Zgi74o2nNHOD4kYv9XYuVIzFZGuwkLrdqWrZL5gwnAVE/7FbqSAJ2iT83u5j/aqtvhX3ho
ZutqlLX64DVgW1mc+o0X1bmvRdPPoPujzlFf5tn3B1LYfBbNJyqDu9jL3/sMMIledlBxiycdtJo/
1JjL68p7mCcrq65YVqoW+zFh/pHmH+h+bQ0+mdzDNG90mh8q24S1Zb7BBqiOQI55OsHsxTfjnpCB
ogwrfc5TAFbWNz3SZwDf7Cm9qBArOnxCJt2UOQvslGE2VZXJJbJBVs8heTsrwaNgLLodaNE/lCHP
X7rgZ4WE7g4S2qtCdJR9wnwpRwJIWbQITo0pi8fsrFVNv4DH5J3MFapMhBeASA4/0jisL9pkYIaW
vnR9r70azrEHQblSAvGiwQtZFygbrEfuAUQ8zQP24hdzHo+FUHHiSrLL0OL5pEGR2cwJXwaJ3n4X
gSc9RuHBq9qNo2OeGBQ1Fjnm8NhpUc3ms612kY3oYN93N6Afa7OeBlDI5lErXMVXoygDadc9O3NB
wnIq5nUX5PVRxMOh7sDmIrVEahb4utKp+2GAY1aYOcBXcF3I1pPtjxwsVErSRG2HW1yPK0MU2BfX
AeaMa47oKnvXdhHamZG6skFACqQX9vMMj8HEAsjXglw78ljuroZOYese1Adi2L5ZtRMoDvUYewJ+
eFVF+qaaqubYJQinX+VpBe8t9X9rm3WViryw+12jdoeiJNAFOpJRchZNNt8nCPEIigPdz8Z52EH2
yGE7m7WP1fuIjsbcHIUX6VurU6+qXlZHgOQz/7DIxS6F5+N1MwEy6fTpB2uVDU1m9h4bsajJszPw
Wf3Co60jrpCHq6B08KBK3b+e8HP6jF0e4Canivxc/67bzrMIOl8np3cI4apunLj/s2z4eoQ330rT
RsC3RLuZDHyRLyLZvXet0yRCPxjjVVu85NFcbdIOIHLd/cgcNEsA6jrIppblZlYi99rXwSGbXeU5
QOA3mKIHzehec6sttiiXfLZ5qmycoOHLQ9gR9Z/+rNqiJ4VPolpriucm6r+FtdmiZBjZu8QmoVIO
3Tbo63zF600esmzceREfSFai2aJnVn+uCj4sLRUv2UBeX694dAnELomz7UxAeW+L5pRlBdI+SfE6
lOpKLN4w+FRiE4VnGhnNZNsWwakuUZVI+DOqWn8rA+0j0h1CNU39oPK8sermvt/AXLSOiq4IYvaJ
eUgFIhd1W/0UWlH4eFIbav0TlZ7YH80Ya/ImxTA1fGxzQ9uj0FuHnbVGAblwmmc1FW+VqUa+Z4w8
+rrZJXLscFsbA/rCIdjU2ssOusYmIXGTj7b2Zr9L3GnlNKeyTX3XnmxfeDmG71npbgvSPZcOyGId
Nu0ltzqiuciRIKYGD6sVKpqUTfdKTD/2RW99GEUII4uQ01Wo3n5I0Txxm2OhTD88B/0ry/u0hgz7
T2M45GSe/EiQLmZxHleTBZyv0D13RRh63PPklZJdQ80mzaqHeGi5B7ujucU8Q/e7xenTSLU3CN0j
2NX6ZE6ut47LHu+MBHKqGOIHeeiFFT+QHX1Is9qGOmxnwHj7ZzeBYEFkyc9sxe/a+mdsWG/WMP1Z
6y05sMg8AcZ+KGEhOhNxRNN2qzU6CO8NZqMbJ09fkBW3LiPLvd/Wab0vwya7ZRM4PCXqHkU3+2aX
pZuMTd1ah5iFKFaMw5c2gKXN7FWn4axc6cJAEMhN9nXmhidsaQLUfozoYfYy6xCwUzuKKNGO8WDA
0Izy+aGIk2GfI4J8Ahpu7DQhpnMfZSGbWWitwGOqbT9gjEiuSduUceLcsjaMNmF9rjpoPaawSaZi
AIl2BlvivMLnMEL8d7WgIFdtopI3N4HEW0JYL7bhYRc4i+q1afa9YuM3kMfua0vSflU7VofafoTG
cAcMyJiwZEIiX32fK56ctKovPpSKnKiXtOOhtExrDeW18Vtulx+jBdMngtfyAa24BZwM9gGcKq5/
nTA+WMBwVoSq9THaXYeHr1Dx1rTwzyAu8hEiiOJzWx8+iKfzwJZU/YfmBb2fgZL68CykkKzZrT/C
glsEOobVBxSyEVFtJN5CxThiOKhf0J/0CEg4wVoWYzHrl1yBRTRGH3OblCt4SSaY7rDdVubIImua
x8jmmTgIzf7SIuJ6aXivD6NbbwGc8azMArQuvQyqZepYZ/baRJS8mzLXykub8JEN5qq3eZVIDCVI
eY8DGsmIwnShsURBUfMBGgXsN8RBzx5NbWUDGd+qqtJgnNL84fYpKWa0QeD4F8/kdKZtj57IGqSQ
vcINy/B7zUivlTU4/iQSY5MQAvYNq9/pReLhSR4P27m89Ek17bsmDi4z70WJ7ROYxdc0CsSNQGrn
o0nFklUr6hUpdBT98vlmmxMLdlFPKwIJoOtQ7iYxxZOs2sfdCjJDuzUWE9Quj1cw4pOrPXTFwZtx
WkXaEQ+Wcv5WdAU+I8W8q3Dl20yl9wY4eN3VQwzxhf9/MIP4nSpX8FZssCEYDrczaG3H3gRJFPpB
SqC1qdHBEZxu4xjKkAjQ+NKG9GYryUVfbt1hSuDKzrp63aEdqqDDxsItID4QEECLNbBWnZc5vpoV
JCJZHto4sJ+G0iOobmXbpjNKfygIahRe6K4TDOD8hszypolKez25dX9EqMM+x0KL+dHN4BYawmWa
yQ01Zwt9dYr4lBsVIF3jNCFNt+mtKX6A21Ht2PhbvLIrumnVXkMxQyhN8NDyV0UcqvzTdOYOIzZh
7XukaKIoJoQ8OdqmbYNiV4QiXZnxa2Nr1S2cRt0novaNuzcZ5kFMx9zy+6kv/agJlatdNt1ltEfF
z0nXnxsxiBWazbxx1TtGWG/kBWGepK1vRLsBN3QAf4oaBcrcwkDb0TSU6dG89BGldVUtuUBv3PKT
GC9tQ7YRG0XvGAYujqmZe0bIfdeHSur3rno1CehsDHuafK1Vjq1XvAphO6e8VX7UI1/UaGnG2Syr
fNNMyV+NAX6nRlQc55xb0dXxKe2H0VfiyfFHXAZa1n1UIVhWVDs7YuQdbKYA9yDRw5TuggDTNaQ7
hKP8MEdzeDAD4Ftj+X/YOq/l1nWs3T4Rq5jDragsW7Yk22uvfcNaaQPMOT79GYS72119/hsUAVK0
TJHgxJxfiMO4n5ywldwnfWXmZ00OUEAtEqPzVJ78ecAZxC/rJzTHrnrDksoCKmJhiWhiuQFYlohM
5u6lmQIcXSaCJ6MZ2gMk2108aVDWarkccydrgVZWb11b3jQdwBsC2+3Ba9vvhszM0GoMmycs4+EL
7Jeln2DJLeLkC1yL1pxoP8TpDjloInhhzFud1UcVxPIMR0mnerX83bYWWDnCgi0PBRwKfNbDZZpw
H+qD71lU2JvOG8h1INM0ZWhDt+4LpdLpOgEyRLOo3We++PAQq9lNgYmbqcx2yyRcFsMDF2gY5N4V
kb6TXvaBIdC0rUmZ7ZBc1XdZDJqw1ARCK2b1VEzoYbURr6jcta2NhyTcXksGL+zypAtlFB/IwWXn
FOldVzfdCzH+E2aXHTLmyatlGNqh4kHaRPNrBoBjzBN5a1nPCodCs+VTN5HwSrq6ZcWqNyaRPiu7
yhLTIa9cY5sAsNlIHznZ5EXIySG8aYcwByG5dbz0Fgfy4jp+s+uQyKVunev7ATrecfH0AMYvIifM
4VBphjTf9wi/L71bIueV4MWAnvo+mvVd6/nNBrpyto8Ch5kkkmKHytN3A92dXd2348PISQvlsG9q
08TqKwjwLLUQ/qqjZNpi/vjgp/LJsfg/SH9me6nhdDFbWy8DIyNIyoHW9xocTRoE7cwoB+YzyY+Y
/Aw811ADGwiovWvCgZBiXzsomNcoQYAOL7t7nUHhsigEBtT8mwkEfTbZ80YnkrZ7rMGYf34iszBe
ZJLdtKhewkE3omfZWt9dmzr8MlTnpE/lqZiZrm0NOFdJNaPyLh6rTKinF7x3twYudGFdGygilRHU
uQicUtqeO7MA5DVlaDqKehMhsHrQNdYsQ+00n42zgIKwyxxrJNe5RUG67OFoYoaRQkjtF42V+pQn
AAGC+oTlZX+eRjmc1dZXI1y7P+cJ0Ck4NbypPdLt4NsPc5H5B37c6mxlenV2yXftu6W8zoj9npFE
Ws5JzqItgJcUqrP5HcWAPpsONQVGZGguZC/8Dan+qzSC5pzWxUfj5yRQCntsjkucs0QOYDX72Yws
cT+fR6tHy9xr8cJ1jTzfOA7qLGZhnwZtNcSrDtO8FGfeIgWLoCnaOX354cagArpBlJyfVEuLz25u
l6EWlzFrKT86q4bwlTg0Tq8Oafd9pOnNeekb9LJG59AwHZ4bPQW7GBOWbuqmfEvS7lfbFf3ntVJb
6jLFi4P2+RwtPsovvTxEqxulWmeoLX/trtZ8/N7bpiomvjSNO0Xj2RXvkJoqJrqdgdQ/qwuqsoGX
fFiFKIyw1ev01HULBfdla4zpzdCCBDd7/jGKbw4ylChBEMG3bRSFTFLrF6hfhrK9phrTBRK6YZzO
Ub6J9Sg6LFl9HNsaYYUCV8QkPo0dvESNYA0Y7GSd1TdAzIO6sLe8U7ar8Kuw/CVUm60RVyx/I2sT
d4AokQqB/v1WFgFLq9EmX4Mh1Rmgg3mWcMzDyoPHVv/0l+wneRefKxuhITeYjs/qmD4eWNigxvKk
fqvKnMpzszaqqxobMQ9u8/Wn/L92RxjR/9fRoxe0+3mUJBeLg1GNIWbL31mc9GFrowq3czUbgZEi
PQ51HlDU4QBR4f9d+gli6fOmCRrwmdKrgdzRDCD+9vNviacEFcDJ0LqnKOvjU6blyLm/9NgE7vt4
uBVR9ZQyD5xRycYhrcp/ICcnSJS30LR6PGYX86VFG550uObvvLTRNgCjKSeIZLlHdV4wdy/53hjF
zaMqFuUPfNffG923DsOaJtAdJz9PApnIpjEvs4G1zQEigvfoG57hYPDBS+blW6BokNgPFAIi5TCe
tNJNeXT8+SpnBNkcT2uJmsgzBog31EN2jnSJLnenEVZBxrpwaU5owWjOZqHqvNEmQFq+ZW7SQNgP
FI+KqkrPQbn85sfGnwbQ6skeC7w1zaTbxpTIzLELrqNcrANJ5QrWWJiwhNg6TVu+6DmkxoFlVCiz
Ktn0mShfnISKM0JWiPYXB4j2y5YqTMBRCD5bE8q2eNyY/pL+Beq/uURFYodYIhfbVlvqpxThDMso
tY+KaXbvTY1/yvAluuGdSU3aWbpfUyoP3tLhPd/ZD8+T5YFHoDhG5NE/yiJCMSHRfvSRXYXI0w4g
RmV21XTWPW0w7Koslj9EFb+TSQpx4La/D0LeEET1/uSSfBrvBbPQ3JcsInwpRFJvGh3bNrt1f5KZ
98kFMEd5etcfSZbcKQ3CcelriFZkS7alaNOTieL81svt5YiK6XJYKB1sQWla20Xr2h3h47asxuSg
12u+IyAjVZBp7WTvXgH6Y1coh3sBn8RKyvh7pFUuTHCKCeYjrfRyJa/EO91yl3s76t+71virGLsa
dXIIk1T7qcPg1ZL4SYAO0Fhs0VxObzJJc8it6cwktevmPLvUeTVenDV7NwP1Ha2mPgZDo71jfb2T
gUVKFcbeNuqz3SQS8Q5S8KfEaOrZbkztzdIdDfsMfdz5fQ6y0SnjfdZM/veG/HUT+GDr22i+kPgU
28xGTmmggnxEkX/ro+T+ow1GK/RSz3hhBWCdmipuDy3cs0dsd7DeqYT/aZAPdoLkd4MhMfG0Yd2C
MqtW7xH7GFiDvFl1RGpDk8WvrPqDrEBMjTSuNkvjBg/QxtFexB6E4XrBY2tJlxdSDL9nszsts+we
Y9v5tx5hi7gAz4zRdHNACZzpSNW/M77sWdW8U2pp2ear/7lbHakGVV816vCvT3+N/Z+nULvdJVLz
PGJl2kmQ+YT9sZoaf26WI3bHqq+21PtmiHUOUv3/2vza/3W4GlPN/4yp86ix2eiKraVX04a1XYb2
W1FUvFTXTd0jhCGd+u9Ra7AJCNb9mQZkd4cf27/6nx/9bOVMGVBztL1IZX1WTbW+Zke7RHxM9e12
/ncf9WqiyCF5KmdT3B1D53HwcysERCTuaqzKXWb3xB4Pakw1Otx0PR6jp8+h3E1fBdPY14c6nBtP
Nmr+n2NqR9EuDfWdVet4PfnnWKK1G8MY9NPXGCvOEDF766W0M2MX+5U4OBVS46VWO1e9svVrlAcx
r76p+9H4xkcOEPlh6tp0XiKZ71wMiG7lvLB8EvMGibfyewzi4pBgAHmkMAJrGXYiJntbwwyG7dBk
5FKi4tkth/bJTrKDzzv2gpMnIdKSZieYY4eUJf+lQLL1gLjLe9Fk3hX6ob7TWHYxrQj3eeymhAhf
f06n7owYSn7BvVdiqQOQGxTVsrMCw8X0JEc/rlx+SA/ZSS508CCh/1x0jf4dvbViK0e32OmL8Uq5
uWeJ2SPTWKZT2KJueLCbkkqPjiCTYUKUI/TepsOgv9feCGC0S1c2BZmkDH8oLKiE9VdS/bbavmWl
DKCxF87HMtrVNoc7d89iRAqqqfxJLn++qKFGmP01yPKT6qkGorDYt1C/t+p4Ndb15nvgDM2T6g1x
uVBhmp67bg7AqXVyW+bpeC9kVECDjcedJsbxrsbikmAXcNRV9QJcOS9xnf9BhuZfBywTUtVkJcGg
rOdQTW7+E4+OvKnTBNUSn3SsCzdfBww9dg+21mQnNVbz3D51WnQNWmr4c7lFL1G8GkuuY+KZznvP
F2t6gmlbjQknvuUFFVQ15JQDqNus/KXmdTUUj8sc6pVhHlQ3mdvyPpMV/zxDgQW2CVBJYV4VyBU4
6GtSJd4xaZlfkWz5N+j285B2IT43om9f4/97HCn+AjikZe7V+b4OHIz4MVGNY2WTjyEKTuUzkoH2
yZpW/Zw6njZqTDVDqZfP3dqIRAPOac7LqvkENec/O74ONtLFO1am/vo1pLbmLCqfv8b8JP+jBw3R
TxMHG79pk+fSpGQsMev93Poac7UOEEETnNURGhWmz8MKUWdHzQQM05mojieVjRmKnnfvgkTQLiJm
2KuuIcscN4Qe3rXntO8yilaQz5orXA+OR5kfEykBVa/dUfYVjsHgTJBqYu0l3XcryMC3lTYZ5rVr
U1Q/mi3I/W7s3fepaMaj1IjY1N5satNj11TzVthw5YfO9c5RQ1DipmTndM2QiKRl7ps3FCzBAvmh
ek5upI+1TqB6sR+5b5btoJLU5Tc1VPaCaCKvlifVBTFlh3g4fq/RediaUx28OfGgIQkWazsnCPw3
g9DoqBcEdapbIvWC/hpBjjrYYrp4hcFwUTsjEB1v30xu6yEcZ4vnqqpe9fWkaUe42wVB8aQOxJaY
mG7ucUbCuHCjxkbePDvZokIVsL4P4mqARMMrb1IvNvVu8k0vIt25lnG6AbpIaLnmcvSydi+9IQP7
KeJDgVrImxhvVdXk+0DDGDobV93L0X2QJHAo/hr9rgSV9a6lA9mpTP/Wi5S3+1zk744xzcT5zHKY
xmTE4pZ3WWLozuiIZu+DNlFsCaIP5KCx4JgQfw56+6B6dTU2b551YnaMdy5elh6ooLNnmgH0rRQp
6iKS7+1EJiurKUlBozGPRiG8UFITWLN8XjiAdNnFmd3vSWOtuTGfcD5/zL1VhLaZi2NgbhEf9V/d
1Q9GNWZ2tGztxSqab72pYcXj1/MLXxoZjnIiX52xdtEsaJEJxeNQuBVUQxMNQVSzyh9dMbxGUa2/
4WSoEDebxg6iR05eK62J1XWt5vrMBuiitVFbco0x3NJ+FoXIPoeMKYrPmjXckzb7Vbm+dWyxsbhK
B324mRD3ktf5X8Te7S/fltdhyo0/2Gzs06B1WCy9tPOyISAvqGF3HXAJJ90EiCt/Eyv+WhbNRuCN
8W4n7SkGyPvLyBGG014zbEzuplteUOYt9qVBnrbQkmLnj0lF0Tv+RtBXHwYfIoPsAok+fdq92kPZ
kAhw41+N/KGLxT0ErbGi8wt/O+vkCItElhhn+yRtdZCx7mLelmQs3sY+WdmFmTyrblajNwpo4gnm
vfsa9TN1qH6s4WpY02vc2Cu/LGn3oIKTY1ujEeJoxRG7J0wcMrc5kvRrdvZKK2dlbt0J/fnzCzVI
ChRbQFC7RKPQT1Er2yRmF5O8cTe2ecN18C4WZiCLqXYvIrPE7bsA9aUZ1bvpdWjW5sXNYbX2Piy+
cetac6/2IX0aXHo8tDeT+7tncn63pRc88gp5fiwy3gfHmnHRxoR53TchBEeuGVfTtaejt3ivBzL3
a2+gWHwvcOJVPfSAq3sbpHsZVc57V9aY7Rb5Qe3rA0e/eVFz/OxVdn3rxuVk66mOrIV5TOtsueZr
0+njZUk6k3QNvapvh/3gay5aRqZ7nUzDY8075xsyOmgGqEFr3ZM4vGPmOb/kZuNe9dFgbzR3y86O
4wHB2rWvdqmGAiY2T8NVdT5PldetQ1G1JI2aj/I4DjlpyVZimOY7jYQwhHKY6pbrH6AI4PLpFfZM
1QI4Ed2pMzl68fXl1Mv57bOr9hhNNZxjJ73m2fCXXSblKSfjdR2G+l8NCpjeDl+5OvyfHaMeTM8m
X+Xr2M7yDGvTTka9AUCOtMh6lrgjGTSZCYIBdiRerNSf9nKATGlkunjhSYIk4A7L/LR6GKkxdZyP
NdCL6vq1/QrjjizD+vmv8aVukS9qXA1dRtEQykXGVs6RhHFKUyRdAcAYiuWYVRSR17HYZvZECEgA
53C7t9wp3quollfVC4I5WqGVOJKvO8cu0Q7a6CYspIv+TXcL89nF9wPESAfohSNqYKksjh+qIxtq
TOjVL0+qa3RAOSDjZQfVreYiOUVjAHJ4/SQynvnLMsaff1gNuc4cxk0m7qrn5CMp1hFNFNWN8X7f
ufaaiF4/Ll2nOsPFcDeqm5me89pAwVU99f06YR4zN29e1XfPV5zX5CQafprr916BRbNpVDvVrTCX
59YscLtR383NkUFKEIJae+pscTS8ZhUpXgrLlNYco9BDrW6bs0uxgETyXDNX22V71F0qQwLzz3dv
KudNIoT3AwDxpWELTzqep9ZZ/iFv8TGTCf1e9dBFKMrLBz7fvOoJDTd4dFZXEBzZsSrd6NxZi7xE
kRYfqUMWxxIRzxczTz4y5Nl+d7N3t2f82j2/+l3kpYvlcjqdjQpTYz8BfUPuJ/59ohDfksFnYWAI
P7lmU5GAxBHiQon0kEzLm7sU1gY5TuAbVeY+d0tfLpu8Nri9eVKHLH9Rjea62QvZUCSyox8eCo/h
kMJA98eaepqoBwBXQM/h0OlobPawWIJuugCWX05NW//ENlM7OUY+vzl9zW03vRr4wX/gu/arWPyQ
Aj3K3VW0l678U/d5+hInMbq1maftoenrH5WTGASt3d7wTfddugdKYtk3a1nGvaXFyc7XsovQgl+E
6/rZbuI/dlz+7CdpU96pvaMBYpQqm49xFkJjU5NkKDBBfgiklf49UiTKZscHilRTrPR4sNN6Cram
pLxUAwS4l+WBjHxCyQ/T865IMH9BnZgqgfGtXkRwdAIqnwDfs10tkce0PcBKI1j4th2iJ+dvH9b3
dSyMu6W3Z4jo9YYqlNjrJRkxB7lLEi8T+V6d2LzxrJdp+tvE8cS6lZ3rH+e8R/5wAqDchOQZtaOh
UVeD01Tv4c6byINE1vkXUA/9mpEB26Kv5G4Lt1h9ZJcTr0ckNl3xvc795rGYvLQZMl88CveAuz1J
xpRGsyf5NAXJr7nAdHEa0c7FavGfBRpM1ZkBboCiDZ1BdjeKt8bBqR15Fk5BVj6u/K0odOsD5OfP
0Umqf2xUMKkF/Yn7vob8LUnWlxXiEGPXb3RE6k449413vTTi1xqUiuqppnY6Yw9xnuTYeoRqosoE
6TIFlwiyyh0ZFQPYX3IEG7FL8GJ4GQxbf8yUVneBSa1bdR2EFK95ghb8unMAXfgYLcjYkzs8qSEL
9sHBi9162/qp8QgGqwPlCYBo7akhw3IQfOuy9Kw+sL59ThZvZmKX+Fga0ar2WfWPOQLSasfVTfXw
pBK7zI+w0Fl3TqxsqFd3Z9ULTKN/xFoGQsBDkl6NmXiEnIagcGHR8AHVEJTseTSwF10/IHxt3qV1
qoNG4Aii6uS1N6k+rDu1tZlGEn8apIGTOoJU93iOSlSgvk4p/OyM+Gr6+Z3zeCzDOJgfc0K6Y3YM
89FGWKMVjTxnueRNV3bJP27noitN7HT3pHvPxt8Vnrhv5DTD2XImrEkK662aql8yRWhC7SNFq4eI
UwZHEKP2m2vgZ6gNwbhTxxaWKc41NjWh2jvqVHqwX3cOkf3K+74CDNPM+TmQRBBQ0eK7ahBHKXd1
GpW79D9j5hznG1EHiHe7ZnyfxQTKKwrQ/rYPmYyth1/21iNdNCZ9MC0n1U20oD8ZC/AQdYgxutaD
F9js5fHn8UVLGXlCpfXorh+vRbMH7h4hiA63rdZ6766aNGmZ7dpxOnki8e4d2ujXKdGgmZsA0Epb
wI7GkeagDiYjKG9oybGmiboiBPXb7rhA0w5g87/O1/T/lLkW7WD2A4zCNuUOl87E4q7tP7tqrLOb
bWPwPlM9TEzLw1IDsPvsmhGfWvJDBHDjRQ1N1kI5r090bD1q8VBj8xKdjYIHQ/WaThuOndOUHMEf
Vc3gzi8V4JDnzyFYkDhajcHG8or41fN5zDu0s9zZtDfUdqkUW6O4qybQ5UEvreWqelPkt9e48Q+l
mcVpuLRrFripvY3aW8a85TPHJHXWpsn+a8wK0j+BrvPSG6r2ZsSwyv54eItOrX5XDfcRCh4D1eqv
scge35tYn55Q9NHvg4iSp8Zw//o6IGWdgvJG2x6+xnzsyrrp86TtMCJYgYxQ6Ezu/GTGyWs3BfmV
d2B+pYR+HiBBnFUPo0xX36jNIJN3o7O703+NqY85bfmz6SKxNao6B+RTeDfV+A1ZQg9CAAx1xipd
A6RLLaYZtykc1UeTRNUjSivSa0ESH9RYHhfkKhMg5rIoq3CuI33DvR+d1MG2hUdriUqxZQP/qXTs
sDKm2Z3o4+bRLNW9I1H4jN5r8yhTRG5tqUWhDh0Ur4fx4vX2wAVgpwQ+taWQClLKcJuHPjfJS5v4
J7VTDeEzZpC8b4OTMY/Vdbani9vIgd9ztN5be6zOwdT0oIJmkT83otoV1U7Tx2rbtl6zNRyxADyK
2r2tWd7zkELRSIYoXe3Hdvi4fWutqIQPPzxF1fDsDALFdklNCl7Cz6hP9o5E8CB1WOmURABBZdTH
KXZ/L34Bgq056YOAOaFJMN36YG47YpCwJfooAvyFzHyzgBIOp1iDSBrxNlfVPvAxsOttMOi6Np5B
TLwbjRcfBC8EEtw6kHRAysNgXvQFrbnO0CyKC7CTfO2QTeYH6y4mG9AL28rSr3mfnTCj1p7qvoIe
O4z+KR8gwFnWe9KOCcs/n3UyaM98kP5jyR3jPFPRJt/RkUy0yk1ezB2cqY0+4aSLOjHl2xk3gKAa
0k238I5kMfysDzdDtsHrKsI3Q2Jw59qG9yisJ7tN9L2GMcqmjD+WZXmjIrSNO6Pal27nX4YcNxgS
AWx+NfOIArxr1RdEy76BsJhwoeuGfeVJfFxNM7oOxW9OI8/IrVgbdJ/H0LMtKrelZjzlxKq5M+k3
K+PMY50vFwfBWSEBieQaloupCSdvTo+tMTbnpo+aHfaR47b1PPGU+c2y1Tvzm5jwDwAx1e/EAkVD
X6qbA/zjVpv2u5bE9TFHrfEJmURwJbxTdlnrdU9VWZIlMUf4W0sUinoengASHPsGQcauScOiqQ5B
PgWnwprrbUbcwNLKlhsLN62wGfqjU6+IQNEbO3t00z0A4Z9INf1YzUSPNlXykKs1hMDh+hB1NjJ4
3DduqwHXS7vuYtCikwBcCy0JVuy9xdvecmHb6D/r1Jzh1dnNZQRocNLWhIfV3lREbaxhNSEKt1FP
HSSTCLMUKZIR8djp72b+Y3C1a5bB80UcJcySG+jlfxbfqs/U33TehGmD5pp+nsvauNswPGxue8q9
bjOm4G+8OrQKGT/1RS3OYiLCyA2e31niy5P1FXJ743r3VjkpK29Ak8KL3zHqJcBMyaG6ddMcpDv/
9G3df5r8tAtJBXaSVOgn2AFvNWpLrncSg8QRQkCmMQpMy8pmzZR8gwhQhGMS/27zCpfs2D7yLh9S
ECvIWzV7Lug/TYZFzEQanuoDphxd7bySGDE3CeiybZS0j8Bv4Zj5Le5vulWeZMM8mGh2uIxDG1Y9
OYGmeEXTVH8a4th46tbGszGs9CBhZsVGmiLa2T1IPWmYrFA0r2fuddqdSFM/BJS1j0vxW6PygBJD
jKIQqYxfgzNWHx2y5ry0j32BjZ3nw2kyBTUQfYKeGhAeP4sWIM9yY0XShdQ968q+Ymueb3ADeM8S
XfLnPWeFUG9nyMUvU0CCvTH7maqwuCOswuuzq0EoRXoPDt9OniaQlxtss4gqWBT2qQ6Hx+5IXi+Z
2LvBqj5bD7+FH+UIlFnAG30zA8RgFwAPo4NcsGo0IcxvegMqU/dnhDQYA/vdtQFwvsb1yDp7G7vo
9BCh6XKnlz0I5V7DgMXQNeQj0YsRIqKwUPmPuZ7vk3TbJ1KNebj0M6JoefcCe/lOprndOOjJn4LZ
BAVqRs7Jc/2zFg3BWUsj/+ysOJ066X+0fvBUxUyzdqsxjWV1fVxQWMJC9e8RIOqh7vu/8T6w4AS7
YqdV6fw84lX05JE8LlcCscjMR+b5F/APM1H2FHEFx78nVu1kNwTwpSTZmVYfbdoSEkWe1CQqOmFT
daucY+3X5cZJ3e4AdL0EFBc4gG54GewhM5+9gqKUWaK5hXTso3J6nyxPaWzTJDlUc2cfhqYO/sqC
N7hMvd5Fvxa32cJ5510arBAZ7VdsDWHh5OJsTgJ/xFpvt6zUg+MA8OzggAMFd0JJSotYvPUQ7j2n
JOmh21tixudgcsbXbESjyKOHmEy662zxVuSae/lq6rH0Prsukf/JbaCIYfN1dSJix2B0wDH6OUDP
Ogj2kYiCUAaorxlMfSFL5o2pCx7FyLYuS5NQNiX6+J0V5q4Q6XzWF+SbEIq6GYn446wOUVB1ntAt
VjcjqzNexGuziufYxWQ86XbT3cahm69dss7c9IJKdLcmJtStm+xQCU+XYebxM4IJO2kd649+yIg8
nPgjzUx0Du3y1bEmdz8VMevvtYn85yXo4aF1RrJr+1vmtelZsjw4Z5EXb60SAgBs7PjiuPbNFBbs
jWDijsLucQRxRX4v2Y1ac1swqCSxx+KsXwXOjPyoMGDuWpGGKgws0XZWrysQmP9ptJ560YC2aRlg
l2FJJLWiCqTGlAcdaRb8Gjxkz9dCgLaYOzPC1hXDLTgSmIEGcKzFABprFuPMijPis6RGnhCUPnGj
lpfWnl91uUxQOyJ3O6FKE85rF5mCORxsfiw78wGaeTKDV9IjPbkYoIsCu7yAyDiOM4wU4ErX3u5v
Wof/U2En6dbERHMJFWZOrgR+B/zZzhvnAk7B4l+nzDAIBfv8JaA0d07a+mMBbvSO1wZow/KHHOPs
XS9wiQm6334ZcXOrLIG3pgqaxWSlk3FDeYFvPKtm5hUGwCrQtpE6Gg1w7NUq1WqAPSOQAnNT2Gd1
Glwr3+JGFKc8qZiyp97bYtgNPISSAiC4cglLFNNir3R5LtzQZsp7Hg0ovQ1AAfzXxn3a8veQHIme
ExKsx3SRHxIpOMRH9zPWclvPmyC4r3gjANrb1ODXRf8308JsaP5hXdNdujE/NFPDaxJUYOphaa2n
kIQ6eJxNc/Lk97KorG9IyKPIOd3NVDjHbNTuC0mAld6qH2p7NR5I/tZ765gEk6Ravw2SJTjJ2Lkm
lNLCzERWqdMLhP8sEOPuxbfN+cnIkrdJZ5Uqa4GMooQyvJo01RG6NmnL3wMK9PGpACHypt+7FLzB
clXup3BENv/Tj57xALbrI42tzSwEbOZpY8XVF9nQbsvMDV5hAXgv+vy2gOB7tQAjuIVo93WSfqsI
DJCvjIFWVhRTVXfJzJyYr8oBaGraIe19SfxkZcBfnG0heiusq3I4wo4o33q7aY8TbJFQdc3Ua8Eb
Nw5+oVr7TLjM/9P17tasxO/Z1eZDmWTLBeGP12EB7G37bvoikHJ5Ea3RUBlGCtMbvGznNG59qKCB
WwJ2hpYiMZfz9Vamhj8iFexJioyl2HjLlO9YRb9Y5DmYxbd5/tJLwGI/CvcN07LulK+YmWrF1UkQ
Fifbe4lX3GhjzfoJYIRckaSqmc34Q9OsaJf8Z0iNq8Pz9bFrzpXgugYddLpNXma0CujZmiCnjaYW
22g/4wh5dORb0oIUiB5TK7K9gM7rdhbconF6IFSOuiGed5+6GgojpHBDuc2CwU88lLxXwQ21o48y
SJLTz9lvxRlclrPsCFb5JmpTPdFODZfsqDbThQwSLCz+vbEpQfv6nYmCUKUd5hVSSCybn8sBuLVo
8XqINqlmrHkERgVYrB1Vle+eVmxTXeCQ+9seRlDM64Vr1zOqrS98omuk+rJTUEU1OC35nB/VkbHX
cWWQRRT/+ny3nkQdZUh93rhenm3Vt0zRmqYAi/DZ6up3EK1+UAojXhBCch9PYDh/9evvN9mxdyxQ
o1Y1YNWk6vqrzYQlMiUtjO9UN8/rg6w0E/+Z9TsV4D4F3hlH9SfV18B5Wcb1iDjJUO+CqvqtPpdN
Ao75+jN+/sJqUOGlioiqi7OSRr/GpsrsD0it4MkE6OMT+6vuBmi3VKinOZt2utn8UHhg1YzAqPsG
fh35VCRH8np0MSOqvYw53m93quj9ifOSuvh7gLm4C1rJL+oiIbrv0vahfns39V9G8j77pbGY1p0x
Rm+P0J3yVnnOPJZ/nUSz7etHAztsAqFuxVb9XOrXUFsVHp/pRm2qu8CRZkRdud8E5VCc8XUMQJ+p
zbWBiMC9oR1qvN6ZW8Z0AYgAzBmrYYxA/2tTfdrDkQIksm8V58/NJRtAQ7nxUf29qW3JUbfbpEu/
LZN5Vlfu8ypBLd2UTjZv1bVWVyXtStb/nYH4yooBUL+J+oTaUmOft4Pqq8bKcAxpewlEE9HHsb+r
H/7z1lSX5utuUHsaMp+bGgz7Vl0K9SXNoeH6dKI0QzLoRLlO/bNbbUOQu/y8vnbhDQvAK2ufEw1w
1z2Muuhg2sp9sUB07sz5bq5Th3pt54nrHRaxgATGjm+jQ+dECbdFT8hJi/L/+8P/9R3UJrZXkN1N
aX4e+fnroSaDQ+lgmVs1Baj3e4/c+NEFkDXdM7i8nxf3E07xX0/Nf4Eq/vcKWpTxyhjW5NLuLVkY
yy7x5d9an+u7ryvMJHg2PR9K99fkog+vOSaWe/Vdhqh+ydz/x9h5LUeqbN36iYjAm9vyXqWWaalv
iLZ473n685H03mgr1jrx32SkA6ogSTLnnGOMUd7B0diO6yrxL3WnSoR5TPPQ9FqLI0XuX+ucJh8h
DvCjjRgJbRjvWMKwdZkGgtpD7aSDsV6Gz9TBLEY66Oq6g4LtIEZw3xjdYUgNtiXFNrU6hI/sKbjy
X69rZvHR9YkVdlKNcIUpIGUZe2N4tdUpgFHLzHKit2F6m6ZlMZJEcanLsP5MM5KhjtbWtYqOmJX4
bnkSc6ToL5Llbf0wROesaB8Lpzs4lb4WI2E+BFmBvfRaVzgIxFzIhr3aw9B9XN7wZSyLOlH0plEo
t+2uIkhv71vBTrTpYrCLHsvxn4egKIunJnLzMaI8Zz+1i+KnunnY5oVp/p16kJXDwR/rRw+s3Com
PCaLCXJrTSKcpw+H6gA09VQ2qoO6Q4cCPz3rAvHEO1NFGNR6SMf60WJtwP7womKxGOUMje3oMSUo
pSubszHFqo59/ph2drPT9ZGlRKXKG9nLsN20EMyscPDuBO5gSCe5SH3syo0X5A8W4sXLgxdXFcX5
dVrKonIZJp8Oybq4PrTID4rBKJJymq5FTo2AL+khmCdx98VJMuIZB2JWGHatC6x+Ld4SUO3UiuyH
2s7W3lIDEiWxbxlQDd4Cqns3BZbC54Y1oRQfsYMDDQmn+IY+Ul+ClnB3aEy24h6LRDz2cFqeQJTL
HnmIf6SDenJCLdnJY3+O9ByCMqc5iElGYdauwezmsOdu/MybvwBa/QtQfnIUJxRPXuSY6esJDWMG
3a+xc+6IxdlzzLIbmU8umme7VIyIZTKQFdk6ctzy+9S6VzbtAPB+uYt5YjGTRtNnJrETY+MawIUE
qARcwBtxyRorcQf6UdEF3xqQEw1elF4xtjOPmVhsEa9b7AfbOg4E5uDP3QOPhKM4MNcJimHz6mre
RQWKl+FzU5V5EgZLfSu1SNuJ84vf5ZpBf6zVh1FL652sa4/iqS6PVuTSpvkZakOw6rMMpn8g5H83
aMvEIYlvvyjPCzu2pzmKNGwfiPHfKomZgs6v0+4KIbt+IDStOAnUThc0xYmx8Cf3k2R+vuJJLHPM
8mD4QP+OgWfqg1NuDADS0GJYGgonGS+BzQy+gSFwm3PLxJMRw9qTsT0ahAe7Gboh/53MRYdlRl+e
5Dygp/l+uQlLq8iJLv//U7FW60EvXZepXvwYUZzX4ktZ5ObKMUD2gwUtxAxioSs15kFGY1F0EZed
l1wii8Imr9qcxa/9N6x+/lCK3/lhlTEfm6f2mrCACw5B5DH40Iv1K84RTNfiNRkz6GDW3qB/g2sF
e7LfRoes8n15K7rPWXf6ggYEgzRePK/jxEgVK7olWeqGMcHloMAUqRAmNi3CxN9ZkjlKUpQ/rGXn
X5+PPUica5/B69aSrwhP35l4qcY1fL0ZTqgftvghenlSbVU+imWZWNSJnEjmU0/LQlHEEQTntQcA
ZOksuixFkVuS5TEudcs1Ph0bpC8NRB3MYcyZYuJsCARID6Is3jzueMQ2fmqff/yYK9kqkDr5wzJS
PMJ55I3fPYD2RzFcA5h0CZqenoHfNFBuiJHyz1lx9DxVEZRTHew83nyGgnggRZYt3CdMiAB4iNal
YdkDigaRLP1EsXN/dkqZHudfP43kGeyxvDPzemYezKLWUdMG/8l/3zuRm3uJ7OeyOGg+64deny/w
+ShJwbFRm8/KCNWsmFeW1YM49p/qli6idV5ni+ySiOexFEVOHPevZ/2wnRG9RcdPl/qnuk9n/XQl
b5rwEZorGx9E3/SKo+GMr6IY572qeOFFgikFcCYwIjbvk5ltSZa6MUETFPgdfYpaIzt3EtOtOPnS
9UOLyLq6R4QQLvh5RIuXRbwny8uyvFT/WrccJt470e+f6v6vp3LHdAL3ZyHRfv3GRqGNZe20FhYf
riWZd7JL+YOt4p+6f6qb9xPTaecriPN86jNfoYuciyJ1f+TG8ddiahB7UJFbvtFiDlmKIrcsyJbO
n+o+FUU/t4UwoP2plFAiRJkJkI+XE987y1sxhOesqBXlEVM22+qkSHaqkz0t0zvBVMDGl7I0TjBy
URYzP2shD4uSkRj2bDpyPaMe12J6wPoPJWsFM/BfuNo8aZgyNgQxu2T5CAgT8rfNP023y1CwxKZ/
6bMMg6Xu03ARRdHae1WMycIG6dXJo75pLDUe12L/GxFggLko6p+9ugt28xsvbsqSzNPqUha361+L
omF5dUXRw5Dyd/oW5U9nEHVjEhE7oUS8RstkPy+s53bxfJYjK7RK2LwlRwPDiDZZSD7sHJdu4liR
iIXBUhS5T/3EJLrUffjjouXTIZ1TSNtRuxIVeC+BUqAaIHpgKdcUIjmmD1eOIl79JKYuN4mS5CDu
TB61aXIYZWtVJZZxEC/78kTnd/+DMfPDUmHpKnLi8QZZi0Vv7jQbuVIL0hMtDKBJUeHK7kYnxx0D
m4sy3MQrOtspxQjoRzWs3sSL/NeqVcreFulsXCcVzsE0TY4RFMGgxAGtiaSs8FaulrJreBL8Z76x
yifeYWs0ECBjQl4sH4aqeHtddc8Cs23gAAhkuGvEXRXPpUyAMqlF9pyH4EwEnlydHvBYQ7pTz/bM
T7df3NQPj2jeus53XexZRHZ+zQOck6OjD1txl8Vll0T8gKUobuynunlXJ1o+gzmXnqJ5+Uuq76tr
E2m9FTKGSMV5qfvaZGG/1yAC3KogZikCPYOANDuiM0mroeI70yxoeqZWxyHMU40itJtK7ylQkr0y
nUOOyuSae2W9Er3GJukP0pjrG7lNCNLrumxVBbzqInESW1+bDgGeCjFFlziyd3LgG+kWyiAEl9nZ
b7FKEjU8WMdK9aoHMFn4miGNBXieWKgXhfIldvvnKaL9iwcN7BfwN+UG1rgeVg6Koi6B8CiJcE+U
PSwQoVnEX0LHgllQb65DCBeCRdjCTsW3v3cMd7zHRfUTvOOh1ZX8tU91VLVi91uasyQv0YE/uZ5M
pHhSPbfOaHx3sNbj2XU9HA5KDTtO1628qiy/liMxvWzJ8xdVjs01jDqEVwXQdsnZJAugY0oeU6OA
v0mWNwUUwTBD5cRxI8RY3PqpBVMSYgIdigJ+pOyrzMxv4xAVN5ETSZJlFrxnaQqxMEZ4Iwu9TV5A
P+QO3buO82xfyxOVXyIXGnIkMHFsJgPwynbZuYVZCOu1DOBTcxESlWEw3NRJRkyQU3fsh6vMPhGp
gXvNwdhew/o1tENw76YEoEtwd+XoG7Sa0lFU5Qki3fAuwsqVQXymGXhrLO9ewYZ9l/GE3mNJUdZD
33vsIGgITYfQqtjkXqZIiqIhuxq6rrkpUeM8jFNSJoTtmYwt0NX0WBp8NYnXSm6hitbhndEHxOb6
XoUXxv09RMF4m0tEc8D8azHmluOLwHAeYJkJ1oVfr+A91baWYuibYahSON4Ips80RT+ZFqHOhLUq
G9VUo3qFFDw0GCiA546fXwqgdpdqSpYi43MfZdhQO6iNTLBpuXpKRz3W1oquKSeRZIP3n8qsLaT1
4IByd/wYYzOkBs+tS8Cobfbte9SlbxqudOLCgfvzbungmYlMJFohK2CJacffuDu/+mmkvg9VRLQC
hDjPXp8Qdg0P1sOo4Es2hsg4F3bantQ2rA9xHGY3HoEC5L+Wv1S9xOBKYv0qa+1zCWvQ1Q6ih84s
KqCvUvklbHEcWZA9bkVRNOAKfYF+Pd2W/apFuGM1TN1DJUaULySWazoODzZVlgTsljlj8+FgI/1m
xaN+FqcqK125WY5/AByGUmcCLdqOD06xWX5B7UV/fH+M5vOW2lg/VE29TWVobdYuEsutlzwhVDhi
tM8q9sqmfgZoUX0Be97eMB0fRQmh3foLonWAoZIesqaph6iztPzzQZH9LNvwcaEaSKA2sB8sFlNW
AkF3gT+tvZQdZuU8hu1ENFgwWRyhwYyIZuNWqLpU7yHbVNaiKG5PEsvTp8oiJmy6P2bfE+hSTAu9
cG/2f+a/E0epuzezEszZdP9gnSYiLxkc9OkZM32nw5wisiIpvBGE+1IWo62voZD8UCmaRUsDuGPT
PRA4QwSe162I60JSIS+YlNTyrSw9/9CanQfHu198y/OdaA87v9zFKqxNxShZGKwlG7Vw7IHHygu8
SzMlXQTvia25+w8NbRsjJ/PquWa4BcIQnvM+QcNwSkRO1OnsspFsMGFUC5WgQm/wXzqKQ+bey9FN
jzjg/+WQ2O6Ir5CV/efT1E0Gye1jf8tlrIHrT79O9BYXGbJcrS5xPeEocDvqRg0CFkbKazAlKQQT
V1EcXBfGwsDtAK/LIcb1qTmXYS5fLZ1EDgW9Mx++Bj8yB4c2VhU/Lxw0MQZJOlmvBqH4MEuJ1k+H
iqK4cA3r6MGCCHw+VFztwxGJqm+bnACNzw3TrxryELDj45iZbzHypEQujXZ8rociPtt9QMCJAvNm
k+BnlPFWbKPMV57k3O8utlr+SH1FfurMTH5S/fLWMMHe8E2DdIF0kK9fq8H/ZZW1ejYJLXm1E06F
Mye/xrAZvAaF9BU8svcgGvXcu7pZaN5FG5HC2xhA3Zd06tmXr1Gn6M+KG2QvSnQUXfjmJE9yVQG/
vPllPFxaT4mv/ZRA7qd2Kz0qyZrVuGLOJhpvKoo+AE1x5Lj2bznqUC+1sV2CXIpfE6eER1vR6rUo
am3VHTRUUze5bsCIvzKNpv2CjBXURUavbgMAla9ViyyCDF5vP+ErXwkFyzdm4uqHHsnMe272z4TQ
NO9G/n20K/urIdn1KckDqJNMtXmvRgIpZMtI75DowKXrt388y6zfCdlSN2OIirhZuc8KwWdw2NYd
8Z7kQr/ejkjDghf+TxWwyL+Nn+pUwyIqNhkveeeUW/TachjmrOw5kQzzVMXNAOd2mz2rIKa/IP2+
Eo0SYWzPRGB8BckrX0WV6Vb4F+wu34tiD5vEUXGGaC2KZWjr9xEvnSiJMzadfJXhelNBRJ+9YSQu
ITN87VzCFQMsunRhYTPTK0b3sNkQiwetJ9Sy28LtrJNoaWvX2epKZzDuUDsZXWYeCGOC11Yu2jUY
n+AkilYgm4QpBO1ZFE2EiNCBVN2LKI7S8N3mm38TpaFN7szX6V0Lie9xe+/gB530GCe1fA1cYMS+
i1xVlxZ3An220E60j7lTv0RhLZ8JVugeVbXmVQlhlS8i+yI6iHp4EXe5VCY3USUSHZajwATAUDYq
gqsZ6rGJ6T2K7iFwtHuqP1ZVtrMbu0CwsNxCY56fzcHKzkEDWG4iC87PkkxSNYUNzaw8bEKnhXTc
DKoHX7GQAh+MZxjC4nfZKJwtvJn5QRTB6BBSr2avud5DSam1xBJM3ZR2cFdw+hFVk/aoK8s1geJF
/E4UdbIHjm/tVHwf76ahnVNbMp50P7GueWQQYDF1qwf590C05JFPm3JlWaegRkTOnpJRid01FryK
+N3/1C1dRM6Q6t9Fqyr7fzperQmAaczwoezH6tZLBeHSmQ31HVFdOl+i36nsvuh9Z75WVg8/UKpm
l8TXTJiNi5iIuG782hb2o+jaa/GlDDTnraxSeWOXoXGNcwcBlrKELQVe2BfgSD8lyK+2Yba2CRu6
yDkvld2H3xuFADFDs6sHR2+8k2Ra0T6IffkJVpVyJU5vjW9y7lQ/G/xGhBHpITyMg3bAZpvDupsb
j44J5zivuwWxpZKuoqTMYMaFo+qSM6dezNzftK4ankrIyf82zH1Ec77UgiMh+Bka/408enK4Ee0+
cY8XcbbQsqk0C+CEhaUf56JoVh0l6ne82sHc01PUR0OPjL1sdmC3l1MYln42CS8/Wb4hbWMlU5Gl
6qyDQbzvEa2b6qJourUzo2S4D+i4bNparl54G2VCf2zrG2vnR7h5pD+V82x3EUvSPjN2j09mnek/
wSRCFqkzzzP6eGmTyAKk4o3bsijKW6jW5UHXiu4U2LWBuq+bI0vQWPBjEazKxAcyU82hxXJb9z30
+pco0KXfEpGW84WSVIEqLjN+DXH33Zck600xqwS2Y2V88k24wVmieA9AqO19MpGKy5Ibn9s4NPaY
A+IHGygQMc6Vgf2Micx0R/+dCfgb4EPpl+qhg0x0EitsFuGRZ+u/E5iR1aZ99pDmqOovbUPMMjzF
1bNTsyds2kJ5IG6jITwHhSVwV9YG45rrHlRVQ4OqtyZKAzlGLU5pkrPIWVaJCxAKhGsTQeuCfs0X
xeqc5zR23pQhlK566zjcA+h7Sz8uT6LYaDDPpVbYHNWwhZhKYV12bHJC3bLKdl48AOmrovPla1vk
7ktQju+q4ak3URqnCHBLNR5EV0exzoFiuHdR8ltvX8d5/EXPVPfFHfElZkb1lGuW9eLuezex3kM+
lfu6l+u9VXfet0zdl11pfsuJyEIypygPnddlb8jcrVsjsL+wj7wg8pDdSleCPN8DvNG0vrKa66aG
IMPjjLLuhGTp95AdDbxEEK9pgfZbyB0akKn5lte8LB0qrdQ2hdkYuw5JwVszJQyMYVOhjbwRRdGA
wza7VSNqW0hWnwl24speUxDdgODoCttddtOmxISK92xL2jW1ivELVoC3Jg+Gb0MwBXrU4DnggYJy
L1bfwrEbvvVlYKz7qT6Y6v+3vw3l0tLftV3OQ3jauvJsCN/+c/6l/t/O/7/9xXXVogO57ehbPTXC
dceG/THvhvJRtXR1b0510GWUj6IhZfM714kuEEVWj/lU9+lYvpzQWUnOPlT5JorEmNCWTlHJO0ZG
8rdORj7aSfXd0k009qHjrMoSvIGXP0hJbQCYBPPVK2XnbS3e9U0Lj80m6ZXsQSS9zvPK2ld1pVTF
VvUj+eIVAPGYpEQBhnb5Uk+JKJqaBOh+LifFpmW7Btfjf1pF/VIUR4g6uO3OaUBA21I1n2kpx0x6
Y28/5Nyu7y3yHzCSOe8ReCYGVZ4eHRcsqdpbXwazdb5rENBhLXS6B8O2ERyN4FvJYjnA+wqaGODx
scqlnaY641cYGbp9w1kF4ekrsKyjuIafEM7XFrVxRQnbubmNgqNrOjfiFQ8qd+2FuBED1QFN26lV
3Z/U0oezexLcEYo6s7iO4WeAc9l8iQaRtHB1b22CrECit9ZRj/Uccp3afUysSHqEILrZqAcHGbFo
HOF00eCOgYTc0lcsQcDFhH25l4qk3bP5gxZf+1Po9TcoRrqvQYgSfNTU7UNQtcpBDuvk6PaxfvM9
FU0MKR9fYz/+Q9Bh8oeDfeTgT5Kuw46F9O8jejJ7rW+8W5FV1WM2JZrM8tDPoEucOmjqBEWqCNkw
6vymxODioUyWt52TNTfRX3RD4GmLaOSAABrkNNGkyU7IPFqybfToQdaBrloV3yEdQiDCQBhNa+R+
hw5aeTO8JtoXQGuuUQKoQuv18WLZRBaDjjfPVtIFxwwq47OjB8YRs0d2coaxOyVF3x8lOcjPiZYh
7OO2wSWqXCieOsu+RPmA1muJkSRoIncX1rWMAoNc7mwn6wG6QroMAVR7xz+Rb+PQah5d2J7gDSZ2
kBmHaKCibZ/GBqkfxJ3758CAHrnRV23jY5TyMvmlwge99ntZe+1tGy5veE+/oj3Tropg6K8uOlRQ
UKfxphj8ACYs+OP4NgH4cOPxR1TZWxc9sje81xW8NsGEtR+DJ2JJ/wSmPP6QIu0Hhl/g5YaHodyz
1V1S83F2O33fTmewQ/Q7iAPLkXjo2VCZAySdhJj8yIhLVBv9u0OsAVvApDvDjdrfS4TUJzb+EdK1
8uoYQwMVMm8AO6P8kFQKRDKQ9/W3ELYWFuX9IdWl4NmVHOtmKaBphRC8r7dA7gy3O7RxN7zpJnsn
RfGe7Yw3RRnSDNoAuX8LCADcennXHsRRahgdS61TTqmldBtsidkJRFDIVnWKDDYcBDncejVX6QOE
iKKLyH2oNKcWUfm5ZeneJ4KfkAss5xF1RWGDQ8OBt05QDLwZeY2UYy01rw0ClqfelRPoK7glCXzb
2C07kB5TEUY7ZzvUGTqXU1HVB0BLupEdRdGNS2UFOjFcIfIASM602BRMiZr66D3l+pCfeycqULAg
J5Klj8iJOpTG6V2phCh1KdFY/4fjRgijcgDq/3NuUfxwaQsdgSMrodWHuuUQcf0+yMdTEr9Vg+8/
M+e6qyy0jKPqgq1oU+1Jdix3r3W+tB5THrPlZOHdLLKDKImDdM15qpvEuRqGdIC6aLw5TQWksE7r
r21vFSuts7zvtSc9AyhyfumKskttpgN4wNeekqoBHSDlbZLwD8aMB9hBwh9FUIZ8dqr6bZK7X0dG
k1+xc59lSNyvAAWKa6oU/g4603EV6XJxXRpEKwusv/10JHmy2lrLzSshMig3T2cQh4iOS7E1e2tl
dSU+y/9e5NOppT4CL6S6rzExqhBmThdZTiCKcScfcH6Fp43dSdal6T0EiJAORfFFan0gJKp112Fy
vMfmNPsqGREGum/PdSB9kVSK7YOFqeBqyQiXhDJU/3NxqkOpu7sGUyLqCMFUtuii4QWZWpcG0U/U
FaWc7PQOVQBRrE0t3QbQwmyacMC8X5Q/AoALTiaX74o3AH9r8+HVytm0l0PlPqVj2m4IFWsf1SaE
DdPqkwdbg1QlhMTtOhhtd8iIqoXBMSBmH9mqoxE7cIJMs3hnycEtjeVil7DXvctw7WIxwHodG6WE
YT1LXvh1/hqbt/01MmFAMUZd/4am6JtbxebP3HBPMoZMDyYccE1RGbGUfsny2oS+DyMDDo3mTz84
FzdNs59aFX6XdKzUzJYE0BM1ZBgtalg6VAsGlJ7JmHQvbtlVcJqzgRCtveXnZz8BCihaUyQ8L247
VivRGsZ+guYlnHKidajN+FZK+rdoOhMej/QhLosn0RbqNjYniJZYkwcPeS1LtxAlIfKeMQYPIicS
OfHeR1UujkuVyKGG6m9CdHzmo5ZW2UqsfYgjaiXqrMqHbtKuwJ1CDrpe+i3XkbvkWumZeXJHlb5j
iCoVSKSnPnJyXEQuzhMlVs6O3ShnGRwVmPVA2ccjVDGiQSS9DWvQWpr6lJI0FLvlGMWVfuZjDrPd
f0/zoYthhWDIxMmXs7XIdKxba8g383lFsxuHXOJDz9GUpDVyWPpGMx2AYNPppa4EIgiC9cOBomG+
pPiBfiK7O0fXX+c6TfyC5eKDEzEEXauRj5Vfb/7xPy29/55X+ZV48DbMv2G6CyL34cdOP27+TaJl
vmiTJw8hxK5AxfdGbcvnbOomOrh6iZlHZEWLSAZx+0VWtxuoG7ofDh6hq9R0O1YbyKn11bWKgmJd
ImDhBUDNvCr9bmTVAIceMY2tfDR9d9xbTvObsNxhE0OsKAc/WzVCOlI30aNw4Adzuubox/WvMnGd
HWumsw2FaVCowUYxh4nK1vlpSkhkh81KKpnIIZrVocO3HWyMFepWdhm9ss88AMJ70avWWbW8dvB6
DM+lWxBc3LwoXs/JgPnBiB3dWrm6WCH4y4KoJww62xjrVqar3/2su0h4PYcMScQBCoZ8cvhlEk6H
CLzvARwx21QnOgeS8ljWkXSXQ7a8OXpG98I966xFkJebqrq+BSYVR9e5TkHEZTVmXXJcjvKw5G2S
EsoldFOlu2gAg/a9HkFcFXULlHN8qoqnKta7e8dCqLZKuNBTtuTdSMgI5GUhP8R7kXJEVlDIQfag
aCyYHep+1QM11R3iDY341io9CmBTMsTuY9mB40+ys+V1BlH/JBnW4jUYs36nZnCNiboUBob9iMoa
BtP/1DUjCwkoTdV9gYpeZhvuQzIl0FE4uVXcaxO6priGF6dnDXMfpySItfxgD9awEkVmEO0ewkYB
YKiaq5b6ytS/BkatnUSVLRUqvGT9iFxolW1FnUg01VVxE8HZKLp8aIAxTxuq+cKi2lAz/LtDlh7F
hUWd63cr06m1TT2UeKynHykag0hOz4YJAeFUZWBWv1mWtOk8P3zM8m0GIPheK0rwiM/8Tx8U7rFT
tCtE5PGlR6zqLhJ7hOsfWitjt9TFQ5si4gYzfyRLoQSk0dXQvG5OkREZd4z9xnxsE5jbMXNRP/Lr
ChUtm02bG6MxNBq5vZ/LKCQVuzKL9TVxvrT7uaGep8VzWNkPo8PqoB0LfEVFo98dJ5IejODsTQUt
CP8mvVG+N1gtT4MeT9tC8D6o/xGYsfTrI1iO4pGpV5zIkjMT7YrgjuBdc8uzYTOPqDEPPGKN6xWs
yNVDVibeo46R7FENs6fc9fqz6CYSlmTqClmg/CCKoq8Cy/rGKIgcF0eJOhAVMZCE6Moerl87sufc
41Rz7vByjydNa755bglLyFSvWkmLklS4ckMb5L/oBgPmEc+9fxU9WPnd5UDRzsHI+MuGoD5InmPe
AYtadxTEiq3i22gZ9KN1Fw1KDbmnnOOcEUXRAGGKfitiFowob0gwx/o1rmRNW7cB82/UGpelr4/t
FDGzytrHahHu7IGICegs/cccNMQGeZZoq1kwo62tunB3mqPBHA5/yyNUz8GjXldgQ7UI+0GPPdTW
YkSFJi0TkbB2GVHLQs1THXtWG7mHHJ6EWIg7MfW5EA//zU1F+PW+pjVafmhrOMTfTdIqLuLQJ5FD
rjnBf32qJ5RQM4UwipxIOhEoOSVsagmcFJVQ1zZ7R8Xj3YcQvmTDsz8HXk1x3jLL7vJNVkfMLDW7
2An4sCSskYE6iHIiUA+tnnzVJ+BRMyFpyuknoE0E8sgU+COjgNgNNkiMAvDunkSiFnU/InBUTvwb
/82qsfMziFQ4MKoU2kfR3LYjCFGRDaGdgfI/CnFzQJyP0w6WvfmO2QMSJBE8I6Ft4kIUd3Fuhuzl
PFll9nCfIHcAwgz4gr6VBk0CYtf8Hhr9lwtbRJwV+x75r42hPHnoOp6ypn2zuK3nADmwXa3o3/xB
d7b9FFUbcZrMOTPjJFvxf5e7LXLiCeDD8re6x72SUEk7y426KSNPP9QItZ1MLcuPJpuEqAjLlSQ3
+043X2L+tWH0IPQBdcg8YYaAUrImtyGkHyVjE5aAmCdQWjpFXFvTwxK5BNKGbQEtCN/dVjlVMFt4
hYmjS8th4ovi/vLhxgBR5r6ZTgWFoqWsJSlxsfdjcCt846ee+NJWMy5ZV/anyje7OdH0oD+56nTn
kuFboqjFCchvcXLSAtJxkU1tp1W2IiukV0VOJJHlFkQ7ObBhTLHz2STHkmsFAB0WHf84sHLHSo9B
AhHAhBGd/qZIxB9eik2iwSyjoJvpThimcYpRFLcjE5hTka1HDF5pYg2b5cmIcboURc5ROuStAPAy
eWfwBJJoU9jfkhiN7u8b3ThHU+y9GAciCaZih4tjNwbVRVTlroG4g2ezGhGyBq1QNDCllufbZtmX
WKlK1Ee1FAzYhBqbs1ajdscIki9A8tzTiR+i0JExEIkohgEsxEog/SlZUnZnhCHr1VhZLaooUtif
LTvbaMh01Vk/rLwEaV0ffeqNbBfsYlTZ3WP7+eXE/bOST8S6rEfQjc0QnANKP+A636pJC240uiZZ
4a/gKMNROub+xSQW5uq5zRp/e7XqhuSWKHwiUqcwNg4sq2e5qNdMGTkudCyLedEcoRuYtraj/Aj6
Xj2MHQpCpo0mrfW1Lut0p+OEIYq9adFiqbxdUCNEqacrqU3wjxAmuOGDy6QRPuiqYq4HZZC2rlQj
C9OqO7j/oacbXzQ9PqZ5jv0OSaKg0t+LrkCzcIh30C8FWwOgX1Y3F98r5RUfR5DJfpZtKgAZfnOB
+JV4khCXriTjevVCjCpgqdaQsgW7rpg0omuNKFxMFDin12Oudugb29Umh6KisrE1tv2fyuLG2K2D
VArHj61z8YYoXAcIbLlpKMNrikRpoGCubmWIb7UQdnxEM4v2T+iCyJaJpFr3o2HvXbhupLw+1KrP
TYCHLtBN7rTugxWvOp24mO7VsSfTJUKQrMeqXxaf7mluURS4YyzzmEZ7TRoAAkvE+zedtGdFMa7x
P35j8exv7QH8fi6ZEdxEhOnYI2tPHWyODT0a4Zv8cS91hkNkP/ZQIB3weMoXgmlRz7BRYJBTHnQO
ShfMfONBGGx7tozWVqPDOQXqyZf+1C7aMmV/nUaQGpr1NfbH3waN67TiQ1mwyZYs95apzc8igR1J
5RVdK12LWNPQ4W/0LRRz5FDfYBC9ZFGFAq4JTgwE9ybGnKDpgMLHSI7XZj1RisC1vOrV+qvL92ID
y+sKXWb0QRNcODbXMgsngBNibNdE5QwwehnXppB2iVe5jwOM62Nh/8hjVPU82fs+tNKuttkIdkq7
mRaAran5Z2Lldobj/5LgYV1lPdrESj++OQUGCwyQivTbQiIRXiMtOGoKljwnlB9hXLDX2hBvXL99
HhR7hxAu4SM+oViSLuNtZYckRT+jQml2Y9E3m8GP851kv/pSmq6MMHG3ZZxin2nTnWFK2WX0OWFX
YxkMFOXB68Maasrh2Mjf2fn7a2ew2m1TPlURUq0lel3Y87emk78rdQs9CwRJtobocd2+EpGrQXYU
+mtUPJMVq0FlPcK/unIQTF3VQ5+sQss/GLokr1oou8xQf4VIrNAJkoTmK2Z9VMibNER9xYYxVFaa
g6J5Bm3DV89pv7teUULqlP0Kx7dRjSBfi/2fBOcmm0p9QULxpSVeEq8LbKnd2YEydfJt1H1jb7C1
9UNjYTIjCNh01T+Yb6AwMd/DzrhlPU772LnoKt0SpbtqMqt/5vRw26I6XOfVxR0bBGTTYY88r4m6
bOofhh8oZ2Ovfo7S5pvSICgv18NdD1n5N+NE15thCEQaHUefzgydQjLZEDMMsaHHmFiXWQMhWPi9
5SatyhxRYEmTjnnPIsvXlWJd77n38ia2MPgjKXDW8l2ZGO4j2ob1FtdOuO4L68Xsk42WNkwEEjS0
cfyGxn28URwc3lVZB6uqSr4SLwrIsWYP3UcBeklEb5olQsKTTiyR0f22kuJXyPwfoU6zV9XX1oSB
rggicPfd0Q7UX5kU/UoC9WdVaIgFljDzy+yhsHDv064ZdnaCsyBQiGW3Y+KI/MF7U7CC9glkf92Q
PclhcSsmQ1U6TI7Y31plIb3Q8YN9QmWrVl/9P7rOa7lBZevWT0QVoUm3AgnJSpazfUM5knNo4OnP
J629/1W1q86Ny8JYsiXonnPMEfC9a9eTYl3lzvV5jNNVUlmgJVeibhNNu0pjUyjgCFmY9+H1wqpp
RV6q7doiOdsQMVZ1Xp2KrPorDHvXNNZnl9B4TeI+dvLCF2q+hagCHhT25LXIEF29I+960swirKr9
Bgb6ejBSHHnkmPmWQhq9rvTzSjHLyQ8N5dvB2SgOR4joibEWhErpvW0F89Q+EfPGGLoQAShAYC4g
mXH5XE7qRpDqvXFiC/4wnJXE5DJTqjdXrdK70Yti5+oh9jAaMW7j+cu89LmP/8xT3C7f1WS96tV8
GS1PL6xmY0XTccGaM7NwnuvIn9Qs61hhY+1UHT6Dlc5ETXS7LAyhaVuBTBTfSci6f5+T+sON8ier
Hg6TBadRlS9xn287ODjZxDWR9t0GSzasacZDjHEghDaM0drc9LOaDlxpfaPl/sRV3sy3TVdJQNwZ
zzj8oTENILsiMj/mfvogm7pY2bny3DkY2fSJ/t4V2bfETs9opnf0Zb/QduHFGsEyJrtBFE8zMnIv
V6uHesC8PMGHacxgVPN+PApCxIKKMQCcPwPsqFsCBpCYqXW7aBguZBqRIeiAj8ve/u1EhzUFOywZ
20S9lwLLXwyUV4qQRF6qJbZN+UHvy0uGNc9KW6S5Fq4bTJa7ey86DPpwG9pVk9njt59Blp+hR8Tk
aJLGvicUozqhG4bCZ2ObrnNH1iHIDqhwb36rRX/IVPk28EfR+r0mkDBw+sxf3FbZs/I9Qi6rV8Ng
89ZHJ41k+srUgz6V26kKN922k+Wm421hkaDzZ3Y4rZjtJdT/Eitguz4loFTbnjw1tSNYbHIPWYXX
52BkzFPKjUy4e6UT/uY5EcoZ/LRyal+toT/obn8/OLlHnsOl7qMPs6BvREJGdIPM32009fiTVqPH
aIaUB0H058K1wUQA2/iSsqHVJBXNtHYMFYLxEAj6jJ1Lt1wVJ6JHW+qARAWr4nYZXq0eUHnJnWmF
D885T6du1dg4AqoCwpFRRE+Vlf/W/dSuij6XfuMOJEYiOmxjdTeq7oNtUETOMc7ZZTTujY4qux7C
j6HnvlsGfWNh5m1349EAvcM5JfOxuLOUnGloE2IlCncKy91XPAghOkVAaAbYYTsavMk2byORJwsL
ulb4g267CP4dZzWmsvCLx67AI2rMFHWjG3g2dG3yQAB8H+JtzwZHJXlxf9RpGA4aRmR0Y+bWCfsn
RczYbrrDh+hxGp+VBN7L8NF27iYasRTtEjKK3cz1cyCClgFHDjHeL1WFm4cirBGp10QgAoOqFiDW
2bZYRmdHyOSrnWDeww4+jPWP1lMbz5Lbs8JfJ00OQqlImJN4KKZcLk3yoLH8+KiTYDWR37MkzSFK
qj9CRuOV0AbGSsZz2DkElZRfGs51ztKiktBIBAsTh3zO8jhEzd6iWIz68jS6DA3JF8Hq6oiA6IVa
+8VhaOGZ0TUrQp++Z5MOIHPG6eS4bDXW7GfOcE0YZDe3CJBKO3xUm9dMb7g7pGe1i3o2x2KiGM+z
lXCowawc3kaU/I3g2f3erK4OWeaE39skn81KrjXdnCisCM1IbLwdrOFekVO9S5Ts3ogoyMmkLXWz
DAyQqaZZJAVtPAaItI3OKnwAoWcrjr7wt8I7NYOzF2sNdwAXjfIH6PeZVNkutIyJZOCeaeWpqLEx
w+JerHLYttvFjFq/wxHTlamXLuaxHVy4qcOvqdwRtXxICGYtAaExfIR7l9VrpIz36SjERi2bd0wW
7oZywfG5ulo0fzSC4OrJ1RDrV/FzLWwqIThQDiDBqlEj6s4qwWYSCnrpBJCWTKIhbemlFuIea0YV
Yn6mAxaQo5zJbLf0jTDmJ121Dk3KHRjzDmeCUAmmkr+mHY5+3uM4XKxjzQoSa/pYpjuYM885jNQV
uSDNutB4n4gSP6HEgDay0K9baJX6+QrBm68KznxXbpuHe8ib3u0VbWMReLRyTeVRVGIzYnB7XaSq
FT6oSKFmCNTB1V2O9I+MhU0x9lgHvo+x8aVbyrwJ9RGzZCSkOBrSnuY59nZUhKbL1V8paAcoTIhN
jNGvUOP3SYxHUmb8GVZfrqwJuN/ENYl1EwjRxF5QVy+Jo+q4ytl+RsrpSnG5SmxT/wRw+SVDud6P
GVNrncH9TFRRpmsPGPYVPlQZBJSG5qtZZV5/YZ2AEfu6zmDfyQJh4kurTdPW1kaHOiCtPazmOtxT
+rdUa7Cj7vdKwtVWtWLV5fVzmpfIkaw7jDH9paJ+lr1Lqi8gxcrK40CSOI5r53KyoLDX4mfW3O+6
WFIfIlvNZTpc7FK+2538xkl0u8yzZ+naRzUlJm7JEotexBfh1Jr4k8jSYw6i1uJxzOzL0DnIMtLi
ODoDA5RGZZDtvqdmT6J9YTyF/cMgVKy68RAlQYzEHdUO/Skuj7kpDkKzuHWjnjwn5hitap9ruo6x
KqUfJ+o9gSPP+kgqpjuUmyieH+LQHOEC2hcGKgS4pCGezcub4z44lgJJRL968RX95PV9SoFNgYl9
XeSneuXPuNgSc74a24F5QxwodXks82ds81yGneGWa9Jr69hYT6lGJzZqnKon5VrRLcNz7roIw05A
P7gLZIO7A5yT0l7LRn1T8pxRy6AH4YTn3hQShpdjg9bYgxeN/XfcQL03jR31RVfmFBjSXplUlXRf
8qxmOyppE9fhnJSqxPW0arR4GfIQclfxQri5ZWNonuOkP7Mdv8XMKed5KDxlxBswdfV5Z8+vlUjy
dagHuWAgXaJDRYMarS1yYCoxvGVldEWo6fzDlE/NtVqPDYFZSauBtJJXpwQpItLZyp6nid3bJNV7
U0tKjtHqGRN2jIdjQqJd28VD+acOycjI4vrUR/HGIEhk487Tvs70r1xBsBunOL9f/Yaa/htG0jMD
8WqjwFFZNdzxa1ex6Q1dbiUpu1M5b1xcgOcZuB0+V+OHWYQ7W4UssEGJkDPVSju0f3kIFpIkP1WY
H1RbwdQ8rUkWCk1GT0m3jTHYWEFasldtpf9IA9up/Fmz7DKIKu3D1pStvUzgJy5sHqP+qSqsTvHr
/sFv5pOKWm4aPT4tWA7j7JtlHmmwuBAs5zYmwvV+YjflVkRwWH5CiYH6Pf6Rb3kKXSKWE9YojaDz
YrRfXG3azy1mJPjMkSVvtOexFZ8lHxaWKJckc/VAuUYux/V8yE0V1/ekHDZJQp+mUvvXtXzhHoUG
Aqn+uhxa6zaaA36PKfgQYXwb74gVes40XfFJwApeEJKGK9mEsId+3Om1cYxXsO0nuxioNiGmmguM
M6KrkU7s88ylTWWJCg0KXu5NSLZgvU0LveZdtfSPRoNLVcCZALB9qHjzVqU0LkqeARkK421kbqlF
cvRJ/7n6qbjRITbFU7RYWy2nQBcRoXysTlQAOO3Rwzo63q3NYEA0xkkYwOrejaNL/cvCGzL5kSgr
p3i85IJOzWrR06SSWBShvsUtQQ2zXpEHJZ8wIM03cLjuU3s8MFZA6KfkJ5FHvU8TeJBX59bZeNQ+
o9L5tIfupVO5MDPzheyLR90qfRGRU0gEMC7gBMnOd13L3YKsC4b4tjPUt6E3vxR7BFeG6dYZZNel
KmBMyv5vL4mBYmLcNcMpa/ABZwGABnc1b9bew2vz6ijRYcGpEEvtQ6ZbC8Bd910306axlZecSOKV
HRvSkxWFt2rCZgi5WqhihrJykYoLdWWK/K4K+69SIKGIhwVTSuhP7fBo52JvFFbn6cpATVVCv1cx
qJ5SRfHFNZ93cLU1UnCi6NPqOy7iLcYVd20Sb9TM/ImdFpyqZQpIkipRikmgz/UpswgUbZt8V49E
pg5qvYYV/plpHXRRnYRuM1mnGYPntIf/FpYYB5tr/oT9EJ/tpIQkLA+louHvZGnxCtFjKI2HsEdC
EYZ/S6k86UQJTVYVPynZB56JpbnonhKpsLGkfprxHvONXvu2h36nu8ljJZmsowD86cPrmx3nH7M2
vmYlumrSFnC/qvifE3maM3msUuh5YfRJCfFJsGq8sqtxY9bzx1BfdXkqG7lSuDAClwrvcR22HbX5
FamcAqZ4sW/MQLNqohMAr4MmxB+uSSJF1pWHIidOqTIfCkcKJujK+xLJg9pgIe2WR50lXNhO0FeV
4xUSk7uyXycyeUvyVnh/jVl/m0b+FdY1XEu9uhS4NfZ2weJitaQtmT32ePullOuQ/HhYTmi1tXqP
zuhRV0bI6Sh/UVlsZ4ktYUw2aJqqgHpDOXI1wjlfhOGrzFTx4IrQgpTSU71+mVKSEpNss0T2HgXl
pyWaj3xZziM+X4zVrCN3yKuV4damDL5bVnAwnSjQ29Sz5QDhWCEtKl1OiJfucK1dgsY01ib2Buw/
GnmUuefo3F3joo5bMh1w0YcGPjkDJuv8U7XhPkw24I0NnrIyqOi4isujkb8MIvMJUL1v4/4tHhmB
Xy/BZSZiCmKJuoksLhT0E6clDwMQ8bfQ7k8gt+cQo3y6BHRoeaOtSSHa56J47GP9vZgsQaMXU9ai
p3JcXJ5Ez8ZYJo83qkCkAsoAHtdburFHQrXf6j79pvt9QgXa77DNJ1N5CX10L29mfWjr8J3yAD5G
TIkSAtQfFAY5rUbYyjCb2dop9C0sI2C9dDYoGZqIfEjlUNm1cqLXfJ0KsN1lsDfkZZd+ZVqSnn5y
N8WCFc0i8mxbtseyUhgQ8ARrJ1O+6XtXM1oIkYTOdloUdJMFlpWEZEWTE92NiaRpxDmB2b7i1alJ
bPFsBnNXaHdKzgSrQYnAJMKmUXNiFXmGFsyz2+yQxyWrdiaDadKM4kGZO0zj7awLbg//OYYNfcp9
2eWhbyPhwIi/1tmresLG7aIiy+Ca/jS9OSLBjJsAC8ueZq9x511lI0lH5PRhgSNrAv6pbQzKlv9n
s2gUqoMIQfowsae1eVnytgtGKvRWsoeNLQBk0j+SL/w59PlV2cXusyhyJ7TRDezwzyaz05tz7RMe
GXtNB90tVUVEznH+rgwYqlYGpb0ltd+wdLhpqLCLMPwyUjF4QESOj22AcA1MnNWS/8liWXKau0Re
S7ZY2cc2HL7Q/o5d/XvsoG/PLMLhEO5wYsYgHcSqd/VXN8P029zUs3Jsri+XXCcwhgV9SuJ87zov
+Odhe1iSLLGU3jinh0W1Hor6XKdiXKW5fCwjps+54+zaWgBp2udMR01uOz/tZGLiHzX3s5lf0uvo
wFUKYMOp3Qs1kl7XGtwRLinwqMruyMco/SZqJmb4vU9xLbmtjV05CgJ1TLq3rRHFArMJmB2qhSOB
Ztd4omaGjUNj1K5Tsz636fg2FdegxSkdg9Ao/mSydMcep40IeFs16ZSNyGWDnQ3mA4axdmP1LZnt
oxv96Z3BTLYlD82h4awTp2R5TB8L+RIaCe5CDj1aHBnRCon1aurxcpiqyXPclN7ZNuWKmWqQJqr2
mrms1njH0t0CsUwF+VBashcD6Is1ihM99pOlFq9d4eRrpRUJRIvoDY8RJOyOHqBmUj2IHiyDV9Kh
TewQyCEg1eBdYc/1qCNW1/mM9eu0dVEIhjSzLCDIlN/S9wazsI3qWJ8LSv5CAlWGI8MVLFSQuDNx
l/1ED6eQu+SUueNllqWhaBqftBxDQNXA8mWsamhVAFZm/ZOlDd4vpdzmMzizlpvuThe7vuiH1Rwx
mOoWwCfbzj4HQD52m0pZlZAeuryKd1E6Xgto/d1E4rICrYywO5nae7UoGKzo5ld1HT2FHw0Ii6dl
CrVrf+jALKHJtncR0sCBYuQSWlyVZQXYOajoTsbTiL7Og6NSr93SxCV9ZuxhXRNrhgbEL1kGybyM
CwZnhCxoY1wqKO9WU5sNl4bMdL8j3uhqyL8Hlz9GZuPlA7jNhKOGJoE1qaXqXTo2OH6wI8SNCL1m
SNRjL9VNQU25mm2U08lCYrlQz24tjECoQ7PBIXK3NKm9srJyHesEtiwRm0MUiW4vwdszB4J7mk0v
VgnJVO2fmZrx+ZcL1B8Q2TDp0ru8Alanb8WnNrWIXhk3eDHgItGUyaG3mZ82LaB9bUwKolj8IHO3
WC+9wWYsuzcsetalea0/K6Rxy7gzM1bSPKleSmsxtrZewWYW1XwnuutMqIVOQ/wGHD47a6lrc/LE
0W6sRcxloUiBALsDCORGo82yzJcibwvP1srQw3KlhMuJ6rVOPSLbSgygrrfkOZ94iWzmFjby1vSE
ENc8heZgivS1t3hvQ623tmmSQWDitkfm89Ja/MeNyUuiJwKJiSyWNUYyljO+mq4JsTgrDlh9Tvuo
uqhAKFxR5SrkU1nHWYfdd9fS7vHaWj1vCBoZmTpTZdnMetaWU1deGo1bQeNOvHBBxOogyoBhsYFH
zMYdj1VMeAta2U/VEv1DoYfrMZ1fDYnqcrTH5y5E6wkNqA1KgmhYovvzlCycpPwJUoKAdaKv2rAG
33aGu4gZKsChq2OMEs3A5lb9g38zb9Gc3o/qoBA+7aCAGR1iN0qECU0Nn1YHodMJGxlI2Cy5ks0Q
uzVuJFT/9VHMPcvNVOo7jEqqhbLC5JoTtfYzReanqv+N0/KD9QzhFhiFm8390lkqzjghOHT4ifkW
vy10a6PmKCgYGeJe0yEyAfdQ5HiSzJgtUnzSeFx3sfLutsJZD1pL4FqSVUcmf/Y6XxzS8QQzHcZe
nqpR6dDnIO6lYqWvDTD2ER6eGJnPtr1LjXC+s0KV2Qatjyih5NhRNW0UvODhIT/2Sq5uWucejwsK
Q3V+GSdtu3QqqPDUPvcjExFL9p4elZ03SVejUMwX/vroGHf9e24xIjP+9DG5d+j2aYLZFcdxgmpE
OzBMDKBjV6Fm37boxs8ReSRKRZg14U6+7JSfthrfjYhcrzw8ZgPcSjH8SAdAv06B4GFXPvWAAuS9
ufj+lhbgh/E8hrSHKe4NawQ6n8pVvRbb836yiS4o0vSiiBr3fHPmklvqalVBRfG1kZ7Pvnrid3X5
qxryqx9VKhZLbjXWnuBqui2r/AvuBumVuJ8y76Uz1u32gf8o5aqKU+AXMw9iLHAhG/qZkm4LlUDn
NjTum85N76qOa9to/Ig3eTXXLvRAhuBa45rruJfyVDtrA/as70yCtI3hc56rMztsShVsrESNfK6t
Sngg9WZOr4Ldnr6D0DYI8kv9kyKyolVIH3XVDb24AXqNKzPhO4CTPKqGc2mhzFW+wdrlhxJtmb6q
WDuJ09gxZlum8tu2r94sgtao7SDWjXwqmroEkbt05+T6xQR9K2DS3t0OWXlDlBHIQ51Z/LfdNYIm
nLYF9Ec4uTprKcHqjuLi4t+Os183rMNhrT2lQ5JyHaivHfYSvqbrthcZW8eyTF8s7muUxAKVG5h2
1RVy3YY0MoVEB5Gu2qlqds3UPY12vQR6aiTrsc1PE5QxZsdM54w2bwJuHoKNnSHDR3hiVsskjhKO
NRaVPjYVoMNro+2G01g7D3nJG1ou+aqotfbUu31NhvfGYdN3ajxZesYbuI6d23AG5Adm7OPpSw4a
LuI2Y/l00F4MC2Zh3X3UDU4uKLoohYq129rngomYXy+i8yha1yHSwZERK54516AN+Zu2sx9aY098
4V3WDtMG42+Yi+HJXaJjZNGr0JZtMr2OPalk4DGavNPIH6DImX5ZcjGPsp17zWgvzZABw1jRSz4z
/xTsSxEO0q0y/03kB6ehoZ0S0xj9viyijZKTjNBozp9twtEs+pepH8OVwAbZs2fVs7uZ9dlYfsTk
bFuDmOz0z7a4QJci/24mtLWq3VP7KYQYlXO0l0b93GaQKXouLr17Qsexd1sYPlEYr8OkxcVj0Fe2
K76vihMKcdxJOlc3vFC3DzrM65z5y3qMrJ0L5ecOoeKzdo0Zj2qFaXvFG2CLny5HbImOqAJ83Uyh
g6lNmj+5FnNq3SajCC+QO6uaz6PB9MAU4Xt8DwOFVcUL5bIedKj7Y3uchywPoGXs5jE8ExeC9AUs
ItMmqDo2zxnN82tRmr/tMh2FGM5UqdgWx/ss5AyuTgVCULfJxMDVfa3OmKOcrTQWlLNdAXJibBuz
32kTOejF9KjMi3Yc4ALp8IA3VbItWkrc3jV+9cwYVqXVvSpVv4BzZWwGvG86yswG0lPrxPueWRqY
26cu+v6gERabxs68Ufre9bul8lwRc7UklxxnBi9ira/aAFulHZxJtvJM1dH31x+5RZxYOBkkTiu/
kTl8ZiL76tt44erXA9nwuYiE8ELy1jfW0n1EBiBkml7l9CkTNIOMJ71yIk9gUQbCwMTW5G0e23ED
8YkV9i7t02c+/wf7q61b14/AC4BpAf07V10pkrbKjH6nbnrodPu3zvtXZ+4emUKEnp4q+OTbBGe5
OEo1Ie2A0K7sHeaoCqnBloCSTeSBsxqKpaHlV5k626GxxyjtSwul4zUlPLHrNKvskefTqeU+sTu7
cbIwf7ibjTmwuYPKqAoKFu7QUt6MIfnD3KwEeW6moFKhtSF/j9vf0u5eyZkCjS6rcyM2WsjOyZqO
u7K7LcSI+3H5pWcO3PRpPTgJlDpV1OQyoDutr/EzygzBLtR+bP2Xgaazjhf3OEFJ80sNawSo10mj
wul147vJXLRVmsTHulJIrTSKg4VaLSubIuhnU11DmzOpLqQ3lFagySnCbaxuiGBpHnSeGIc1bv9M
3LU0pRGKTtIdY4TXbtOzwgdznf7GVXM1nep3Rqnwf5PKKSxQHMpbmrBrBtosX7QldvcgG97UkT3u
mIm2nuzyKa7be2MgCAKbav6MxJcFXFcHtBy9t3m0MlqhhnG5l8wqwVVGdsBT7wL9G9O/qWZiNTHE
mAh3gjkVNL1Sr2V97hdV25fFuJGlEvlNRlFWd9uq1KhbwYSTMuHTm8q1Ey/HpGABCuOmXKt1fxc5
BLdHKrELMI40V+nWbq4gVx7f8qldt2NHCdBH94pG0S/L6idioNekhFG6kZL4yqx/Wn1zFmq/Ldx8
Xvca9W7eZxZ4kIFYKMeRJZT3fWR81WIfGaya5ATajMP+XDgOlTCRuY/uLxkpn4BfonFemKAEEzFw
aFr2Bk1pHFFGTJF+RrByjqV6TuQA20Pb1VFebDTgAauw7ifdvVJ5KEfrhiDFGa5r3eqv3ZQ8wbCk
HMWHyuxHhBqldSoX4zE00gfBmrJx7CHI2iVwa+0uZCdHLOoNFQMyoinXaQoaSWJnmrQrvZkMHxol
j5yIYqeGF9MVoOZouZMqDuZR29h9T1UC2OiSWbCqlfwgpvYnTMefrGNWkS4rrXnIm2HgpkHyF1Zv
emz9JJP5O4wVfv26b6h5HWB+z7xsxlihoWu34i8gWQb2ddkCnilno1qeYtN+Se1pq+rGrokpVZVe
P2C/g9xDwNEZ2BDNzhlWhz9NKOtGrdkwsIYYXbExG3ZYVX61JbaB2ZcwBDls2Q5Q92LZIHF5X70u
oeu38yKCuNeeXXJYm8Z9j4crIz6JD4qESAHRjhSIYjqYBbmnlQ7AXTjPKi5uQ1idMTwaYV6Nj80I
FtNHiGEr2zoiHCPQLqwfCoQMK3eZD+Xg+slikqLEKUxMDgY+KYxZnY3ptA+GWXy2HVllimrjtQ8h
TR2fXAG8bLjICkznUfYaBZvps+QygcYjARqueM4I6ERugr2YabSfpTr4CizVhtTQKdHPlmaTGYpv
YArmPtTh9rrlMRd4XcrMXIm4RJuO1CdszEtjdCeznRyPWSNtN6F1K6Ux7vPB6tYlnB7pwHyc+r0+
MA2OGKe0yjdODkQ9gq2uZIuDJLxU3eajlczL81yjL7V3QPCsjYlWs68twaANL4UKBIYr0lWRHigI
uzvXoiihUJSoVa5jQPykEmwn1GgGHKD6DbuPxtE2QysOg23jh1KTDJmxZmNoYVcAmkN/lLXoj1qV
DEcAiIWxnlS20EfkqlPqaVd0on5IhZI90FZfv78dqDr0j/gUsW1aIV6QYRxpXmuqXfCfH3OiMo1r
Yg2b8+0QdADmEKZ4//dJUhmlrOPOtDaXrn4Ah2keoIs91irmHbdDBvGup8ZVt/+ccD0rJ8B0w18b
+/8+EUA6Kn2pK7vbeZCtp8vUEF9/fdbbF7Ql2xhBJWNr/rLbsc7qeg+GnYmNy3+P5YnjaZj6nG9n
4N01w3ZJAbTNTJ7FNP7nC73dxRGlvPuf44LaACsdyUDrv+drjYWLhTgwJ9VP/x7OiVY7RTCMbk96
O55XM9FTsXlPL7Kp9Sa8T8n0fGpCiFNVLfu720PLrbJrBtyyTqZ0eHLbKN/rDVhiGcmBnaN3LmQg
eDnym94r7ekoVRbf26/Ordt5EWS93e1hmrtpgLBB+P88cRTKA1mFgGbXl21zXOcy7Z9Tby/luPUr
UxdxvL2STIhsXEInApDgdDk0xZZ2WvFuDxOUp0fp6s9Fo/B3qOrZaLTu8fY8Gr8JlNE2h9sTmSWk
vqZ0w83tp31qejOcXlQ1eXW5fTHzpt1kLbcWVllx7A1WhdeFLDrv9mMYzdWFF0y2LRnMrOLXc4pk
iWFdMdT693mybp7oB8oAkELf9L2RnIHY400lp/yeEfyVOVDXFyzqbL+KkvEhw1LT73BVeJzbxvJC
1DdP1F6tF0krf+lB37jvTPkaL/jZ2blpv5WTWa5yZag+RFv/EiqLXLItX50xLb6nukQ2mBo/5QKR
PXeqv36ioiiYqTDhqLxRrVk4FvU+nKhoVu0BtApKboELjbBS6AdEE1PujJy9VEHMLOSXQcTe6Jfm
J2/tiw3D/yuR6btTxu2nSk9A9da57zqz21WW5vMmqSOiUVytuRAmj69mbrMEXQOXb8eirEZSuSgU
P2PTXG4/0CLNZpEI6/Xt4e0HbQI4lEa5QrnDU/1zXh1NawuKmX972F+foLJ1Zz1ODo56//caZD1X
0KeZo5myqWJvaW11oxgaLsTXc27P7zITDKbGHP/5U28/KLtwCMqOmdbtlNvzT4oKz3+MmfdXDXw2
FOnbZcyIi2QEeiYtqNgOjZkSCVrHR24zZd0rU/qIiUHitZrZfxS5ctLNWkbMiC+LE8Z/TWF+QvB2
X6WlO0Qg98hmpZ2DqrjNXikrY2/r0tnQvI7c/4XOXNwY32Q4vpkVVi6xuUY9wAe0ZMultGvrfbL0
yosiuTy4WlJtXKvAbqfoxjvY/U5AanN4Jta0840mU19gFKYYJsX3jZo9lIuun4y6wGjBsCSjCWaB
QxY3Jy4cBkVRlZ0yWqfAwGvhmGUiD4YGl5S8ZMBVZHI+ZqbRB0YJq6AUDP8HoRVHbZj1AGeb6Ki5
uhVwo9iHLEMIULHgcpfdlZBOghpp/9Yw0/hCNUJJp9nWd5Tf4Sth/fT04auuj+aH26mJuSigMv89
dRq7/znVQOb8oJLxHYy9yeo7ZI+wp9ID2WeBDPE2xW0ZOON2DMAzGJtaxmtJXKhftypTv1BeCr0j
WTkNl7WeLPJy+0K8rO0Z2Elsbg+163naiBI3MmozqFnaCO5OwbJx9Yl2etJM//xenAIqO3rY3jEE
/1lI88OoCqQfrv99X7vY3qBToht0thUpKnAsJWJgdAkXA1dhH9LOtL4dk5UTXqju4ejjuMlMiPNu
x2xp+HLGnun2SMZhccKibHt7dHsi9GnuNiU9Dzozz3H7YgozJLiZe+jfY/A5W0a5lr4b/u885h++
jrXd+Xaodp0SS7d2W7VEqE953vuqLmFXAKD0GyUVfHbEQcZr1IjoMZUlA8vSu7PNtgAR4HoQbDLz
/nncNS0GfOC4/5x5e4hxPlDT9cu/T3H7QWVG/dlipI7ntIMNjOzOWjir2xtwXyo5fwQX5v/nYGRa
6lbRgPhvv3g78fbl9gN0qIyDr7+8LDX08cy1dtG1AW3i1jiN4D/nqGigteAa+AFq2DHkMat7vcao
wlzQ41QDA0fDLn9LvXIvSYTwxm3A02/HC9t9xO5DfXSv5W7TIItR4oHzy2pf1bhCmTNp0+FcNuvb
8SGmI5JD/coUx8acaCJeNWV0WZhEzmqxVPadzdW0un3bzySXltOIlbmp7G+H2jTjp7fH/3x7O/rv
z0cX4VpeKH//c/z28H+Ombqj7YomW0sHDJXcq3kf6/N/vqhqd0kG/tdF/D/2zqs5bmNd13/F5esD
b+Swa3tdTA4cikmkpBsUJVHIsZF//Xm6KZuSlmvVPvenyoLR6AZmBpxBh+97n5d88SL2nA9GivhA
r7P6E0G7r45du8+aVz52htEdbdey976RxtugsKB+wIB/tCuD8BkKj9L0eZ5GBlymNk+ecLzE1JgH
JlkZ2lZY89mHshXOqbUhK5znXzldz01TvMw1UM9emB8iR+hkkFY+M/ZRO41PB9MYwIrqhO5X+mhF
h7AomVp3SLt8s3iuA+Mj/uTaHcDs6lyaYAYTbyEhYep3TVHnT4NOEG3WcmOnIeH65IZrLlBs+6eh
jeqT0bT5Tkcgdqz6qHj05/nIYmT5bIxWheopDM9FPKR3oR19Uy+3mD5/wWaq3nlVMVyHEVGGSZ4g
3wcZlMS0UnIDSzey9+AkP6cgSS9qY5VTf2nsnvRaxwdxoDFLb0iQvFhmYk8r1QYtp9wlTRsNnH3+
Xvz7Eqp5UddPRZFXh7dL5xZpwbY2dNu+QRowTcsRbktwrUplhgDNG8Deq2LaksVCeupx9MW1R0Cw
OwpWQMgO05N11Wjt0zwQV01Lu/noLcStkykXz1VePJHmMX7BovnSMx59EYOLJKuMcLCvllXlIxNY
aUzk5XJ0EKFvKSYyZPzIlnL7Ap14h05ZwuUqr4EwZxr1KsFaeq+KbxVZrhX4IJNnObDc/S551AZs
xC2A1Fe+GzfBTtSk+I6TK46x1Z9USW1UE0e2U8VGqovsMWK9rPNuk0nXjqWPrqtApc4sfQCiYCK+
2iSyWrVptVBf5zlroq3j0IZu9QtTeu30eopp5OvWjJx3r435O10bOEs4rePdIhjiIn+/xuv5Y1i0
fLN4DUFKwXmqu3G37sjDvouyorwL5ZQj0Vtydf4+5ou+22QsgZG6AxIO5Yp50+q+f9WYaXuFluWJ
ObHzoCOrgjfm3tTCAymbkk/u8UW8UpUOVPsNeSD1Qa/JE+wGq96XHvmueWdF75Ow8rb1ABzBTCd0
VMg7Mc8ZkLpNhfuw5GTZBFWkveyIr4Uv5cCQ1Go756HgWlsSZLOrybHiTZ3mCIjIFLhnNXM7ca0b
y7Gc+6UNWTj1TGaYiOyYmwN1t+wuXalazyLSOXdeeEV4HsBokuTXtXDba4+MNULobfK58YpTW6bO
Y2vVHpqKCBzIUiRPtcYCgmzg/XwmsVTBoroffyZf5PVMlyfWup6FeUNsiRV3r8kfxhyFEgDP5DYN
Q7hRRlcRIsm9/Ti75jmljyAdpuiJaKfVFc+3bj8Xundtc3+2XpZZt1WO/V2ia97DJJFF8HhXTWP7
e9GHy7wqpAdD783GhVBnzsIl1C15qCSD/1LLzWu7rrUrvC2072eomm6ecUge7RALQsTtxLi3ZCT2
d67Vx/e1C7MiAfS2VUW1oYHtuf0dI3upAgI89NZAHaOBYbMcyArIeAyD3saZdojObpm3lzEei21W
5N2jmaRf1J/asL4lzhh/Tfmuspg+Y3Qhz/FBFZ1teU7usabQprZ4XCwZPhjDF7t8PacMcmNl+sX3
cxqXvJQsL89IqoKz0c3BmZAn8a3RJCDRpGW0y+gbWtywqSpV1a+7DIKtjdYnu3xqih6TAhsdH666
K8Gnh/KMj/ocAWFYObrPtpQH3jZdnmAATNbrw4KQdttPOK6LZLKuqtLMtomTak+I5N+NfAu/Oslw
Y4vRekK3UBIWF//WNCz6d2roasfTTR0k35v+clV70fFYr5qMZcRnsy2t93rY1g/R8EMhGZ6NwTVf
a4zgh5pfz6mDetyLNiQJZWkGnMWFPtHHovgnIKrbW7WbGQABErmpgxTCpP9Oh9t1bjM5X1O7JQxa
DU/Vn4+qMmT49rRYLFkHs3YqneiMZMTe54SKT0TltZM6jvCdxVN10CgmHy6ybE3QLyhXqlXvGr1z
UA2EOqp21abxHWJlXp+uasgZ39urmtmIPvVBG59nnvM3ET+NQz6xMGcUTXkTlkZ5o/YYhT52BFNP
b8enMDIOvkXgXp36c1uyTb+37WD3rmAc9GCH/eiiNg6gT75Hhb31mgJ2Sdej/Va7b23ETLjj1zaq
2tUdYC0DxjIJaYbRgwb8/VyWnc76tNw1NTK+1J7aiIi+i/SkePV2bDD9ubm8lTN3yXZpAcdMnYzE
EVLTL9dhuZIgjRAujyufGNkP12Dg5K3LedLJr6nRaoHrG4LkBpBBeRPpcXnT5LOHRjy0NsFsFj9W
HLoBgN/b0dqyvA2RVmujTlQb0MrljTi0sqU6IEbyw1yGHHt0GgVOM08L4cYLZgjNShWRMlV7YUFa
UkXTRjKqodW8UsXETTZ0kOZDHZjmTVbYD+rwmMBu7Ww85NK5nJ+EQaiXKYR3VLWao7/DSXO5xSjb
vhfl8nrpILf785j2NTwlTiLiMW/hCjEflW/LyKEJVo5mXY/4Kj2ZIc4k//5ubfluGYbFOyJJ09Pb
u1WXzHi3hQDQ3KDS3ysSekF3seuqiLxoCUt/paNLnvpbsRExSrSAFBpVqyqWKefJrsq5Xn7Mjbw8
qNJcNGcelUh8cmMbpIx1kQUmyQ1st2kjWM/eTsKbSWWKi3UIqOC6YiiEdVLoEH5owWep1q8nelZM
7nTjS1+P5MbRRHJDvlnE1GK8zfC/uAIgf+61yX/STV5+DiZUR0Fw0wzZeyEPlwE6mzYjnN71mf80
dVa6ZiE+uVK1nZviiTFnj5FB9nRnY7EzjZr/1CIa25VtOu3UWaY5shzZp+l1oOXB45JeqZf0tUG/
gvRKBFC+VJimBHLbUtur4pzNHxd8Z2FYifpBROFWvWTQERszFpyv+yE3H21UY1niX7rcIuKh64iL
MbK64JTtXcbGIfaSGm5IXqh9P8+5DW7o7+pJI4fh7ZRlWWYeoiD2HbpWy0F1Eg/3UdwP9xgtsXSY
kxwaRhRB3mAgM87Pby2MPnw/plZ+Ue1xPRF7a0BoqYqtvKCM4sprqXPGtnDWMEWCfWA5+66f23dT
id6eAQCp9q3Gr1UHktlbbvQ1vu3jofqKh1NBnmAkvQZs1LZL5yP0H9P3jis+B5ZWfs1Ck/QXt/lg
mU6z7SATXrEa6V7qxWjwQAq8T6nWbFTTxifOZ466f7fkeMPNekJP4rTj3VIHw0q9notIMR/c5jms
SVXUmonBmJY5Z4Goclslrv9E4sBFNe1S8+Pg62gQTdfgTbGioz5DFY7N2mMe9ddnyJhDvX6GqmBM
pT5Di2rofVI2n0nfHXZhk9m7XM+WA8kBxcYE7PFeFYc2KzdmrJvv7U58r12CyPqhqGdmcyBoVOxQ
OxMnsbT0UccnfaPPentNMvx4bIxMHMAmwxHVknzjwc37MM/DEynQ9jdfnEWuLS9dw2MCCHmKoJyz
lyBsrwXrmVUPcGG0yuexaOI9vKwC/F0+1leszGEZJfd+KfZAnrEZtrs18wBaN804o47ABjrsCvc6
N6xtOGnJFWEjf52z7rpVxxvfJBcIoXN5ZTnVtupGLCOinjOsIMH4JZj81wuMR8uzcdUypL2e5+lX
tk0uqCw1aUQWT9XOr5VDGxvbth0gEsgK1UTVBoNZnQkgQNFPCVBBAtvlbeRcbNY3L67cqGKcj+55
wVxSldRx1cIoiB8R9PEgU5cp0nd57ljhcRQ7xS7G9WatAOwoXd/XgP7vk4iESWGQZ6FA6N4i3ruB
n90TTo9fj9e5t+4NU3yCtoHafPgKbZw+jPSX26i2w0MEOmjvx3l5n40EOTpNH75ao74GAN0/61Cb
NmAcjWvQqTig9XmymxpNPLa68T5qsxGkDkZZcxk8OSkeKqnhZVd93Yx4gFgz1P45umGOgRi7jG6R
lY9Xltm5t47c2CZ5i051O6eJK4li/YUUzDP6P3ItWztrj+bCsOKtfS9EstM7pmzqmDptiMnCn5O+
2KuiqtCT9gVsvXN6a+aRSeWJqniHeNO9zZtQvPMHbf3WALIMQ7N0/vJ2GWF5zb5bEPWpk1RF3yfT
JsvjEMkFF1LHjK6cMLtOiqMqDlXo7sqkJhtCxxsniJwnnyndeQxIAlBFMc/xFlKNflBFL6ved4S7
bhBThfco1Hei652neo4QsAV3xpTaF0IXIPgj/RtpWPo+bWumNOqY2iRJKa7QXCFbpq2+VNYuXNr6
2A3lR3KBkZ4HobkxdD+9G+fSubHNzz1rCwhnsKs4gjFD8iorq7bK7nQ70Tc60aGtOvZaEdYfrdk0
zqoEStG5CcrPqrk6kjiGfmTQ+uN10rzSyYrotG3rDQNC0k58jNBQvV6DyQXp2s3yEfGLv24DItMp
oX9DPoASeK/3b6UwfC2pZ9UE5eKtbvip9Pd56iH3d0t1HjGn8d4ciVXLB+DfLV9fT9ZJ4M4/nBdM
EdmP0XiMxjm7oGzMLk4W3vXFPBzAsWSXt+Nq7/VYMxEwG8lsoPnb4bLlSb9SZbEMX/KIxHz8GS5h
4VQXtac2oplhqph5j4HYXxWhoSfTD2XbSw6VHhWndMSH8vUyb1cYhDZvjVSy++T11UZdi0HBsPr9
t//61/98mf47eqluqnyOqvI31Io3FTwt8efvrvH7b/Xr4ePXP3/3yG4M3MD2TUvXEZE6hkv9l+e7
pIxobfyfUu/iMJ3q4Iuemo77aQon9Apy6jVs2qbT3zvkdb+fEaCxryZrrIsF0zvTzVCKk3rxMZRD
5lgOows5oEZm9hCw9HfK1Fi7NIeBDob0WtVEbfyi8ddlS75vs9KSMWCggklAvovSzL5uF8d63RSL
cW3zaD0RG+ZeQ0uyr8nKr/eaEfWrt3aqgpgbBppVAjK5TlgUdcpDU/rjxSmL6aL2rL/3ZAvIKSXD
OPJOY6Yml9A0jl3SV7d1QiptaM8/lIJSPzpxMO/+8513gl/vvGdbrmv7gWP5nmn5/s93PnFm8vii
xPvaYuN6cc2iuh57Pb/G3ULuo94WxDfkkWbrzDiTkbYxgQ6Rm++H0zYAG9iI8KIR3NwUtu4AvJnE
bZB4LQgFjk2h65BOqg8xqr6/ynXffmnytsd9Jn5sSNd/lxANf9TNxzzr+vcWoqm7jFxuddTvu/Ri
hEgMVTE3CKpMlgY8X57joD3YRrloEe/3ziO5Fvl68cr8rGrLKvvh+lP9w/U1Sz+OfYvQMjRwPQ3D
DliHGC6sPv/nGx1Y/3ajXUPne+7ZvoHky7Z/vtG9X/oMWKPyhRWREV4M90/d4agIuKkOKAuEfdDy
1D1+qx4rsKiiLE+v7WLRoxSGI3qK7aW9YlkHPWzGF65w5x7TTHlw8GX+sNoNQ1vueub3VrXjvgwN
464mqoMjzCprO/jd8tx1q1mwHr5gELPTC7M/9oXtPzihcaPqC2Y5rJibNUrO0L1uwRuvxeAvz6HI
HibWmB94BvxywZz0gzs9sEg0XE853NLFmW4Gz4uv+rG+qBKQwPnm+/HhBp9nCHxDXYarwYL8SJqL
tQnttyac2tnl66mmZrebhfHJoUrJ8ohBh4CwT6Y7PWwe5skwMHgbWEvyO/lZIu2D523n3tE/6tD/
DyQLua9Fd06uSzSs95aPSVBSOQWGqZz9T1eVp7cWLAT11fivnx5/Qj0Ov1T13CZR3P1S/NdDVfDf
/8hz/m7z8xn/uiRf2kqQJPAfW+1fquvn4kX82uinK/Pq39/d5rl7/qmwLbukm2/7l3a+exF93v31
GJct/7eVv72oqzzM9cufvz/Dz2KZFXPW5Ev3+/cq+dgPDEv/4UckX+B7rfwEf/7+1zm/Vd9+wxKj
Lz4nz/9+/suz6P78XfPcP0CzMSqFhmgRFzOd338bX16rvD8Mw/MDT7csNzCA/fz+WwkLLf7zd8v/
IwiAIvmwMnyUeS5VAtnOa5XPt9Ok0nU806Tqr1vxvUd7/Rv+cw8nX/6HHs6xsYp1dNsyHFyYLdeS
n/zHHm42SrxvWP05aAFEwnpVRBgnnPso2umkMBvk5+t2ukl9H+f3FwdUBFlyPVZf+vLV1BCO6YwW
J+RRRXoYx5uRQAGE+uaDQQJbl9z8cJv/oTsm+vUP75ZuwbAsbg9GZr/0CghUXdaoIt7tROpKTFK+
KNA6eOaC19iHOWBONWRbLFFXDkHSQr/zgNXWy/Xs089q3WeTwfpgm4el0LfRmCH6D/lt+bvRco+z
TfbaSEpiFUso0yp451kvop5XGQi9mPzw5bqBogDya4345EZebnZZU5HHaJG1485uqi+yzZD5EOxS
QuRQeljwG5Ff6IvGpf1dR/dcW1c+OkB5SDaRl2xqdLC8A78eZYrRDtUeTNuevNcvNlf/6001drmR
70m+QfWGm3FX0a+5XrGWbRIuFzUkaxIqDWvaVmCpA9YDExNnXNwj2BckMAHD5KWznYhYyPb1d7JN
XIBncHDO4VSqbZgbTKtJ8KVpxLEUMgxOCX73zs6mo4nUpRn41/ZbebadBAe9CD+5Ak8+eY0EYUoT
g0AlsbvhXIxOVuR/NLyrEYMPeTkzPfeDONgI5GSLLBlvG1pXHZ4K8mXHTv9m+u0qyvq1ZaM1ORPy
YE3rkJVcgNdQ74sXbwxv99dHla/H2g8KA2Pf6RDJhoOssq1Y/X86OPpnkfZrs+m36gNwHWIzK+b4
e3l75GeXLy4/g63hXAsuUu7LWxjKfeqYbRHawibuQeetzVb5aKPywLmJdZLcRskaoRNCYtqjQonM
aUUYCTwsnloPIegkPeHr0J0SsLkua9uyKBsLA6GI8FlfaVG55cBFCjLth12fFuseXZk8ztRnNQzh
Jl0+JbyGvK7Ihl3Cao+i8HIJk/2gg3XRkx/Mu3JNvLa/n+qbMtPQXuG9CpnHBpOKBIy6Rl52W9t8
Mq4G6ojhjNHdM6HeEVxdy3cgTxuB+AUfDQDLGatkQzPv0P+hwhmq5yI1sJeERImos2gCvv5oOaK1
TnzvecDmuO2zu0kLH0jFxhgXu2UUEmgS3FUwWzckbj6OtYsECFek0nf2kfDOAjlv0wKzjPp1R/qP
F5uXfkqwDMVCAcAf+j/4FyYq3Kz8YAp0DnjcN+ss9aGb6eMXso02RVyi9o/4wWhGzNK1tYVTzPes
31pjd5vr5M6TGtuTqptkFukcabT+/33o/6YPxVpBjjT/nmz9Wyf6LssxaCh+6ji/n/S95wzsP+iX
DCBRlhFYFqyqv3tOQ7f+IEfD9egAddOwfar+6jk9WeORCsZw9pee0/rDNRzHAUuM3otz/f+nntPQ
f56jMO0PLC+gIzZ4G4bsqH/uO1se8+WExP6kJZJbMZNJNdcnZNTA6Jg6YP+zxhEBCkI2mZteu898
oKBVb0ybOIOsicvOmUCRuy41OweVmnWnpiug/Nk2NnQacF4bsLltn8o2ai1ES8d4LJNzb+1rqRK3
hpDk6bb7PJHRjKYVqSnJpmsLSL49M5SMIUHbDEyIzhUBfQlmxilitJVZud6pRglcO0ARWM0jxVPX
YGyJyTupvbeNZq8nk2ghS74bxwu0g6oyI+ayryeRVu2dMui7O4Clj6gqzBNrO983kajNU9iGxSZz
PGuliiCdgVAuwly/NVYVapPIM9Seuoram0sBg8cBj42RNAly32IBN17zi2i9KFNNudENnDVb5gAH
J2XlbTbNU4BM/vS611VEmrx4PePEgU2U1x3DHhONZcH+sQAPugoCDa5/4u2q8MoGobwhfxDLElSm
57dNagzk8rkg62bMzqXUe3A2IJgRuzhmfSYydUWO9LIV14XrjOtGmOm+lNy5tC1uSNf84taSEg5J
b+vq+Ycc/RxAsPqTT1Yuj0HvNhzTFpS16wM28MuzqDAAbzETxeTvYw+vemUN+W4gJ3ltBNNyqNzi
ykKrQ+J+723sqTEvUWcaF9YlAUzC6+a2IQrckaRz0OM5O2o+WkdTRBO8RwNhxPzNIkh6GYI82/Bu
LqMoD71nn9vU6q9ClgzSzvxMzijZFROhm1LXzUujUTTaLtyw2GxdiOtKRBAQ8CQf7ucKUx5Cu1fk
SwWMJQSwV82JcT5s+Xay3Lgb80AcRts6IKktru1YDTvaYW+N0WCvjGzoVgQW5r3daPvJZgnZZ266
MgswPV5oX1kuNI1xEviTV86VniM09vzlUdUR6ubukTVcQMNbqQZu6vpHs9X2Bh/9MvuzdTHku+5E
/Dho5ryTcCFVt8gGblK8AzfobWJ9ee9GabvvCB+s5qxcrtqRjzW6CfcDQW9gal+8pYskDcY4jcaS
7p25Zwm85TcvbFI309RiSOKKn46N7cc2zq4TfHBxO4iLs2YiKcCVbGeWUXeCBdAB5dfRnqpddfBt
U8bwbyDXAl4CYuZIywXD5pXTbj6rksn6z4kAJlGDxfM3rhnR7yEib9pbaIvvkbxHPKEgAiDvnyLi
9s7Ej6WxMF6PDMQ8/XxK6lzbZdGAQWownXpwW6uARBOk7QncD8C9xtGfbrLY7BBm+iaz9OITvoLF
iaSM4VAFLkMPkzE3dN/i9Lpbe/amNbLqoIc14PIvCPOGk91P48mUmzF/th3+ckyFAM9jYHkiYMq9
GDrokDm+gfJQ0AK6Nwx72DLPbbc8EsCBaSPkynqIN6NrIGKvIhJLmowxQSBtNTKynE65m34hx2fY
xha+BqncsJ7+fU8dY9FwT5aJsxcGciQR+s5mMdxDgS/YoR4A9Ni1aMiIkl6gAbDsCB2aektLET0b
CZZpr3eyHwH7+JOG/pwbW9r5JrEmUgUDryEuhcaPbqyFdAHSceKLvW7y2GQQWOWATCpzTdISzwad
VYaTVWI62OmNe3TDnZ1gIkK6uX7qUqvAkn7cwYHGarrZ531AiFxDozGk3Xtrmd1Tg4QFW6DywQ25
6cnQdKsC1eVaD/FA0GYdEkpF0NXtrGAzJjJNYLYCBL7wmKKSqRMueE6ifS2tITjidQtg2zlgf7AC
slqe3EJ6jKjdXjqBCLlRewScVpafaOjmNT3eB8WEQkd+AWbp26D2IF/ddXpf70Jp+ZBI3xHXSeiu
AukDEfay88pDwl9hCq0CPTHmk9140gjCnOzSJlICAxt0qjWfzMH8YhK+gvAU2jtrEbdePoSnZhTW
oUdELz464iUyLHFqimjGbESjF/XWRDlxjAxIhJuMGCGN75KDSTagapmTNQ9VARaHap25OUrsEIPu
MO23XpHiijSayYFM9l07H5ty9vGwICF/xeMQAv+syeyNJzO/GxuspH757Ko4JLoHZgwh94zO+PU2
gCJeY96wHNRNURtN3g5ncq9yc/48lgYQt9S1TjbR361Tm+mqWgL9ZBaJt0qbGJoz345MfkHJV90s
8wIu0AyYkDVLuoq1ITgt15NnVQcXwqjoyv7kly2pfVWG6Q3c3x4ww7YPsBkLDUBfiWv3OJOj9fL4
jciMIJxb68lJTrPMGWKZ9F7veED0RR2Ra0CYvp68/oA95wZALDdcbuAC8QCrSh34mJOT10v+e1Af
Y6QpIFyrU4GwMM2S8JC79AU1QLda2obggvvjRh0TS3+rE1chN5SHndoQ0/y+p4q6fOQViYa4L/IQ
HFYwIvmaHdSvP9INngZqV21YbA5AL3kOivDuKo1Sn4A+zGR3CseT2nRGj0u0CF+fQTAKLy4AhVWJ
8dlKmMM7rXaXbWfrn9Trquft29t4Ky6hru1Lt9hBd2JACAIz7PxjmNVAJJk14aPn50/CwRZjAEdz
UhuA8LbU+CAcRKB2ZXgNVI7O+VYw/iKJT4vP0DY2WHtOB7N80EI309el/GbG4L0qYBrLWv02AxFD
rMCtDYsAltSAJfEbHMOG/Exo5Fhh78wx+piTvZ1yYuKzgEDmOA/mxsrOfSWy/SQdhfCdLE8FsgcE
9XLXlhtV81ZtFAfR9xbWw3/VqaaqQRra9dEbPllMsk7emDoHEPBrVcKmpz6lfY7RjKxUxdc9y82O
1sijvXEjDGdkbZVFFU8seQqLxNVwTptqb5eeAxZ+WZOhPZ3sNNev0sFbrpw+OA615u8jr5i3SVu+
JAXIMQNhzwkfqWVnBMHtDO3ilEtrF7WXyr0yaaFYql118K3NPx3zxDSuKy3K1m+N1V5Reu0BGSwQ
FV5DbX45Xx1zF6xn1V4/NRgjaoA51E+vrouEyJr8FUKxLGGkTqYcsGN4OPFA76dq14R6ToCh4rH4
dxf6VlR7w2LHBQk0dK6qrLrZt2IBboSwxHwiXJSsSkNHSSK7HFN2PlA50Ayr8ih/R47tb4ZCjCA+
DSyL1Aa3EthsLGADwGmIUFig7tVmQti5memR14AG8FMxasJ6pkwXDnhEI3TucbbCNE0ckiEL9zNc
1B4TcGnE66LbWiDssDvh8EyCsbT1/bXqh1YJaXf6VpnxqlYsqesYLy0eT5+t8gcioA4OUHZDatMX
uvheA5xkac/qKLMW9IJqV5kMGTGaPtjU/GZma+Ln+nYVUzgYVXvTkMMwivGxaZgLEA1sea6/XvzH
I2+X/MXBaBImiCsP/jSjpl9axTNQh9ea11316q9vRDVV5QTKx7xW5ddXfLuUnpbN2gzAOp+h0vGA
kB9ffZpf3sXr236rfrv6/+JYVZxTj2jNsGMidFzCeRbMR5PIXpvuptmK2loO+jg/TKU9rfHwNjeT
0VzbqY5twEja/LCUj2niD5sqqB+zGtiSQ7CFDDDd3huhdyOyqf7AVPgbQ/TnzoPrvsRmKiWB5a4y
aW7AO8V5mZhIIuL3SB11HGiz8OQGyHHinozo0LE2pDvOAGmDjnS77sGqEnoakuLhecH1cYfhAeL8
uOkb/cmt7GWFHIX0I+8cYemFG0WLTzpCx0x+TJsM7XnEWZu0UzoYb9cR/N42jE/XU5e2/BY6sUlF
Ga+Hts7BoHQvIVxmfr4stSIC/2h2U7J13Q9+ysKcV6fYBuLwbLftjqDOJ0vDTX6ABYNvjNngLbUA
fj56vXsq+Lkc4GOdlI1MLuxzhfERj77kY+zDkY/jr+P8OQ/CfWrJ8FRKUlSEoQCgItL4rfhoN0xI
UcidIsvaW10NXyvq+FMBiiC39Ksb5ptaD5w9Fs34xLgAqVtmbn3bPRHZ+OpoqFbkAkYx07dy6qrP
5rsMHrSFkLwFciFqIHB27m7j3PqchTm+8072OBSfdfCDPUOud3OfPxctY92mzTYW/Otmlv5+CcxA
9tp1DgZCIlTqdeR+WgJf39hlII5Vlg8rPbcjYFSTgBvf7aeWhe1CeosCQlljxU4+nN8964uARtJG
jwJW/znTwCuxcNJtEJPz0Y1hr9kgHqaC4G8LeTepcWUwLP855Zt+Sump17aNtZEeJxCPjPchMipG
JNplcRmAYsxLUrNr7KcuPI067g2kVVqHMTLu/RFgsZVXx7ho7LvE9u/9Or+GdsXsXXKXOyN614t0
35HkvllMbRuwnAF3JMxBxgd7bWzqLTHnqxJ81Fc0C1f8w5s1k4l7IzLcOOEBB8NFrJeYx2TC2GrV
sOZcpcteMnYdiP9B0uq4uXftSffSK32Y53ckVmfHAqJw3dirSfB9NYywWiO6QtPYbIwqF1t7xKjV
7xdrN5leR8rCeGOmgBUiuzmJjjCJHGT5ujcdx/pJI39w8QbMqawaCJ/to36ObMZEnXNBAAyCYYib
lRlk6dk2UVM2g3cneawzgtrcCPelk31oLOezIxwgFrr+oRbVU80jaj0PGdaJcAPX47S0e3MZh4uO
ckvYM+RHZpG2WbW0KugOSHEI2+mamAJZD916zIxbt+rFzVx+k0b31SzcM0/WlQ6F/ew9eFeNHmR3
bV0dMbOxWcDSvi6G8QhcZJfH8SFA2AI0zRfrAowrPnqgj+dM4GYyiK8h+VUEeIN7x2tIADz3qbD3
tl1Vq8aFpZL0wLgqLYf+AjY0Kp0TcDs8+wJ/O2o1QukhJLUP/PMY9i8MclO09da4CXk4ofISCITT
VzpkIYJT4cfTrnLS6yY00H1H2acqQ10VBiTvxnm7tiqefF7DILRj3ceEqrHL4vCpCMGDtOCOQCId
AI3c154WnoCZ7BDcBduusc+Z7jW32mRb5LSO2Q6U6texCwRK5bZe63OBYWXHHNeemEV3cMvT8SYa
LHfXY2dToS/vccjGl6Lb+Kb+NUHZ4swQCs0xeV7wkbGBt0JsQrEl+H7tSiB8odk+WvA+WX2fy908
cKPNx2HIv9WJACwdtN4BgGTpaHx9a6kL5zMNCLwAZHwMoIQtbvVgxEgFRQUAqQIyUy1xvk/tSWYN
WMV94eKkEQQb3zD6m9y7EtCk96LK7wbCmCDUXHs7Rl2+7WopcQZ4W6d1h0fDUhOjfO6j8RMicGk0
8r4j6ZT1K/KPRX4fJMN7baYXL1B1TAI5gTa9K033M15dXc6jBqzTKRhcS4aCVpU3+ptJ/zbGtb7B
V+ybb5SHLB5gXwYeoMeFr19S46QgCBga8gYBP8t2eUQQcQqAiGcwDzWjwG8tIxRWW6W5CRgfbaY+
+VyPWz+vQLn0w37MSJzoEcMSQUqQaI0bWFVBf8kt3d9aUhVXJyRwYun5dS7BZqXJBxI6S3LGbfx+
xfC5Fx2s1KDmd5ERGYwNQT54tDE/DYBT1iEADtIj17W0pXF7nCoECaU65uj6PPsoh9ZuhzVXUKBk
XbT4o+1cliK8nqCMb2LoIHs77D/aVnaqmA3v2tE5967rXhtlfGl12I5RYBNJyv1r1pt99AnYHEcR
qf89y8OrZK5vm9w40As326DDp8TD5MlMl6cqTmvChRKK7JqgARg0rkZQpqtkzG5d8iBWYmaNJIZy
b9poFviLCJE/AlSZGDOaL2aFEIRlKACZozRx5VH4CN3kLJ7rOH2Pz9FzFyTNaQr7dm2g0j8yXb2e
wxK8dhS/swbjYsdGuQdCW5TGDS4u3eb/snce25EjWbb9IuSCQRkwda2p5QSLZAShNQzq69+GR3Vn
ZFZ1V/cb9yC4gtLd4YDh2r3n7JN7MVhQbVhPHjDYAM8Rs2IW49CvNqozn9oKpqQKuS/TQLi3NPMJ
Ax0ztqjU78ogV1s8aCZtHu0eY+u0ztSc8lDCtWozWHwFyIwBmZsRevp2aptb0sFAsKA3HtR0ivTs
dih0mtW8ZZmU+xEUz9K3UmstJFxELJP7oijtnYXz1MeL6KfJDZUfqX9SPpVJfWRSfCujqjkWnfVp
MTYWJRGoVhQt0VsY6wFQ4RDG7tpRWQINQ893Uet/iXB4VBPHEfAXLlS/Lhbcx5CieU228nAIqM64
F7Z5sIP4MskJw4nJJDOUal02BOli6J2z7j7Toi82doWQKYy7Bc3fDvee+wFkKKKJSgloes2NPtZz
XAspvSbx9Fh+sfIEP9lz0MW3AuW91Fp+D4+rg3sajTM1HgfoAcLTts9livkwonxCwLdODHNTqv6e
XS43aq66mpyE0iJhrSePbzFYgb40xPjIZu+hMJrk1ONs69OILhkyV8fyzuG8DZmye5tdJ6bibiWQ
LJ9Hs7wTIIGPWtstyhyv9eyqFXXJDF8ayWKaqvLO6xD11i6o0wBA/hSUM5h+NnOvwspPqG4lez7t
VZN04Br2XiTKjMWySMA4pCNem8iTNyMC5Lbw3lmOqoVJMb8pW+GtyVcWOM6TY63rBzRkzToSwcCd
Ngc/lkZMYPq1HAnkKIzxvrTG4VaaerbWNVGv6IGTbRWVBLfTmdxB8Ig3ZPwZoJaDOVmciHjAfyjg
FcTila7yryK2fpDqMy5SqbRNQGnF4FcfbvqhXyf9Y05JCC+0dNZOqvZlj4MReNe0M1kaWBA9/Q42
8SlMKuMGP+HeQQ/lpr23pkwC4NclNWwpfZnZzSWxwpq919Avio4GpSchb2o6zqiujWDBWPW+F3W8
NZ06XbZwR7dyWDkpBKjWiJxNweSGe8encjKo7CmrMrRBLDONf4pRQlBohd9Rc45zscm4v1JG+js7
K+9N5wFpgHj0a0FeeN9sPJdsCxMma1W9NR2Nc9XiFDEo7j1p3mVonEuzWdHAuxMu0/uigpg/CBCa
Q+P5K72Y7gskcktEa3jKOeJjCGZQACpbxKXCkXbskKMjSNFpJg/3ykF+rhUEYsnhIBWIUPgdty2D
zmWrD1927pLY7RKklSq+pPmQD4FZP7vklC0n31hjKYhmZSJjH615VwGTOcI12pWEO7AYmYtFxiJT
A7bSkbsN4OjHkdj6pSRz18ylWGWZxEUv3GZF3Cy5NpVB2+6nEWbtprL9YdUm6hCNHiwH4Ju1pOWb
hBCPhU+4UyxLqKtevGaXw9hfxRtmi+fU4ZHTwi6XXhNzbzBvdFj5VF3JuowweSUzVz+O1Lti7V8C
3QPHnDhvdRsrFjx37RcoJkStcNm3j4ny7iyo+UM10WMQdbgEt1E3JNeY4/Ax5hmvzvBeugwQjS71
BR5FMtSmku1aSEyeUP2aRhqBubPBJ89o6dMAylxvn9Ta/CqNRWDHN345m9i3fZN1h+LYRdGnHUln
0dVgB23juY/7b5g3m9gebKIAu5/WiD8imd9Ap9zznrFtswDYk9i56b2CGEzuH2PmvSST2Jay+wnu
8ckIyYKYjftd8+En4bgPPIrl3HPu9YZUI214TODGOqnWHvAQbfPCHlc40+yEFE/b5YIkSxGmuDmc
i6AnUQNtwyA/sA1khE8E3noqoZhFQDWfcRsjIgoKcVK6UTKirIZja10YDQUrzIFklE/Zk06wipoI
7eMtM1djOt6wd6ETBCCCvLuWVdijXaO36nki3ubCLoUolg4yOIeshGpCzpFFbEn7xdz2O1TT/C0a
j4HBqe1YT6wSPyqGZ5syM7eiCyoujJDAK49V24dxz/05OHVax000cFcxk3VwhYwWPLsjQKd6dgK9
26yAQLr3XD2onxBn9RArRpeBXhr90KeQNNzMfiMCscG2s8yTBlsiHu4amHnHOdlIRD8D4+pF1En6
IxOWSkEzsamLb9yvGALCcRcSTSPyFjVSB0vQn5+A3uU7EdaIpvNlUmmvKphF3lJeqBFezNZ8qI3u
FnbinSuiG7Jg4F3H5KPGWf9lksJSQemp2chXygQAGoVPgYQ6W8LGgVvuHsIRwzrpluyQw+DWMwqx
JdmEui+cEwJTReKJl4E7J5x40bCqjcJY4nGjUwokF4CDuVD4DJABc4u09BYuGyFGsF6Ra81BFPpY
KNAHljgldBgiG15VKvsPs2reXEjV2eQMzMiQ7aU9BiXxERriDZkLQLyGoKF85O7cWsuoE80F3wxx
kgxKBudsQMI/lhF3ZQu2FHKKiXH/ke5TgvCGiMS00atLh3jWUoQLjrZ/rvtD6jrchw3jE6BfvUhU
pwhJopWXcEceS1hprQ7SKUm+AVQzmKz0gy8xcTdmGKxDAjgIDsPwxN4B9G4r6CTiO021otgo+34o
tCfVf3shXW9HPPU2uGeyCt41+0lKh7uciRQNFM/OT9ktMidaSMUKIAMev05h8DD82oelvNilXi1h
2ItTDhhSYhWh2rSoHFAOD0UZkfbJCqKT3565zW1IhDqUTIvlAaMrYM1A6Z8CL/yW6K1qWeJcoLRY
hKZbrCtm5qgpKZH087xHRatFupZPrKyDW34BBvhFKbysji42MaEt4Jhsym+nIuPLvY2wAK+1Pl0p
LyjXYvKekqb+brPie9aU2GSudnkhFuxUfN5jaGnPIakOiNJg/5MzYdngTKPQW6jGHs8y+rLS7NbO
JnuPtMtaZNSd3WSOC6Myz3pDaCjB24vBAXXcYdQXzxkZ4ANbARbjKV+JNvzSuiDaVMkO8AZxXln5
yE3zbJbTnSSXaJmtzfl9EknsLfvO5DWmHMCuIrx5CjhbdIiBmoyMNdl51GbevdkLtMuptyFSaoXa
sowdrKGmfAhpQC9cC0zU7A4lwQWZ8i39uH5h98mttBmfIrOAj/PojPFj1E33wxDdBTBHora8tE22
qeuLnRhvBS/BR90lq68yZLPRa7eNPXF6aachIjgln+Rm3phOijA+j0Q+CvkbM8Fl75tPE5BOIEtq
q+LqOw7lrGesDl2GbdLWnlwCtEtbP3ckFJGeTrR14fNy7cp5t6buzuDdMn3c9JSDofXgTtNjBThq
J94YKpgpBSK70qWMu2zTzuTE2pqzj6AUt5O3jvT6fZJzMklFCwHog8i+YaK8m0p95vln3/hI+Rhw
ZLr/xBgJgSRUYCf/Nniy6VR+B2HykNrFIyCriewdD9FuLj89zudtk6i3nAKb/CuWpLgaAVG2xUca
1/u6lg85uU+uldIoGPbWmK9AAT7YdozBT3+RQPLIVNmEA6PiGfvkDhOd5a7+Ttzkzguee3DIRqOd
wjbe48L4KnWmSrXUjkDnNkhG5FIn5mNTd1W2tBuvXBmiesGpWk7RW9I2P7PgAvMfKVNZkuzduucC
mWRBLJMvECxo5ll29rctYOsF1tysMkAu4T5cMkOji0SlHZIIKaOD376YFpETwWs9BJAy0JADR2IR
1FGgRfdTtP0/Qd//RNAnaV/9d3o+avz851cbfam/aOl//dp/aOHFH8jddYLWDKTmiOFRCP6HFt78
Q6Ks0XVTcrOSnoPW7h+KPsv4gxmlMCUkKENK00Ls9w8tvKX/gUSe4Z9p20BJXU/8bxR9rvy7vNyV
CMtRFGKFkTZqpr+J4YnEczyniLpdjX8xbInsI7T1ZMGJJIaLYYDdtq+t9p3U5r2rI9pipNiuczUw
JoidhkYPVXEE9X7ZuflLWVg3eus+up2bHFCM+8eu+h5Uig/GahaSwJcI6PtCj/apjpKe5cFbjgpi
k0ebZEHyBWdxYZFYQeGfO5RC+fQUeWAwRkFjKdTuSg+AYGnKj2ZInhAq3qFvJSQ46M+WRrUgb5FI
+H27gvC5EBWB3YHgSWJEPvX9xjfFRyzycjkWyUofnghTjJdGZN154z05jY80dNA05I/1FH6HtXNx
7PhT9d4NCIlzX/unoc2RGtWXhCbKsmxBfSnl6Muyq1+nsHwM/eKeGOe3JuVWyYSxobBcMXp/RoZ9
q2Ty3dU8eccuXyGWfxfzDXsoOMzSMe6c0j7WNr6jnOOUBDxnRvuvVsFuItyYGaGUfrOO+xw2f01e
Pfgwm8QCL35FBrKd0QJLuNQ6SVA/zIqtSo1WQ+ew+Q2yJ3O28fqUPp3nEwWRUSekydp0xrORUD46
Du+qlexclNDos+iuVTwHMhtJzYvTnY76PiDWa0CjtwYOu6d5+k7q15df83vcm4DXx0Dp++wY5Xj2
Q98gNuB6pmiINJzpXZD8GIPkpImb6vgGgr1TsT/vEutukgzhS9PYzX84tnwkdfO77ZN4YZUvwchx
KFOaLBXwg1jNDJt4wOhdpHdNAGIW4cmSOXHk9FisMRzvAVuu+o6QaAsjR9T0F5V7NBUmJqU0FVcm
YoSVPgXUGR5jWqnclVfk343JPSmN810RBZdIcurwb9u6jb1QshHLtpAvwPy7I3H3Xz5T2kVbe4+x
BOMZEVJgMhKiLJQhxMNGj7nFI/fYWC1gESHHW60TX0b9JZJIu0dmsRIpbfhA0UlFJ1554NRs/wAC
h84NgXA7JGi9W5ukw/Bce1vuO18iJMnne6lHj9wbuOGypajgdk76NzsvfSVG9uwd10yte4/VELxE
U3pJIt5fokEz3b7rIqZRhgjuqjaPNsnICMxi/wT4ipeJizwmvWX0SxwO6ddARG9Z5t3KyY17r4Wy
GNzrPfMH3ZM0NjMSR6t0oVLvp0+jOcruS8Nci3wktlT/dog8WpDcx4VXJfs0xCaT2fYFoe/34CUm
3S2OCjGRL3a/I2YOB0vClaC/CAf5oA+ErRMa4476ZKE7ZDQJ6T3LeK8C3KHEiQevArfAqi2cjtO0
8ZDy1q997BDEjqkXxk6XcolpXHR0zLBdZCff5HSITCo5EPPwJnaETTO7+ExIZEtckksqjjWhd9+6
CL4t2iMYAq0peoymYSMSuqEhbjtXctHUHXvFMKPKL7I9tY7GJ6AwTJms05DvO278aQrZsHkBmEie
5ysIoXGneAulJR+NGt66a6k13yG+2os8gocHRKgO6ymDzAj4RV9RAKYktDavkmjWpSMplFlrtyFo
JZfVM3FkvOzL27xkBcoaV2xIE0GRlGSfGgvZMm6rfVaysOSSZjuM15QJ/roMSMozdGpuhLabOhX3
yiVZIA4qtYM6VzJi6WMUtUS6ecZ8zeL3X4wRu0GMtsRN1B9G4X0bQ5ostSZlRlORmk6vrEhAi9J5
P7p4T7Yw5BFJTocajeHarHhBXvjcNCxHiUTtN/Ym+HP24jmCG2pb8iPmJjgwvZybQUL2IHBTSOXn
wD/CuosW0KIeNNhVQ4si250w5yCoXOlx8m0WGSNmkLCbLrQvvcY72Fl2s8wDApm6PJfsEwGdA1cq
XBEuIUZWZx3KKLVWXCz0TDUrTxYsb1lPDl6gKNh1opUwwSzJKlt3gtk6OvcCgqd3OzPqLPNGy3gr
CFs8GaX/lcxZLUKQlFjGxFakDyaTkWViv/Ztny0mmUyboqy9LcbvzxJx6iJv7Ee6tcbSMUMuvRS7
hmbQF7I4Xea1JGiMu7FOSN/w2nuZIjmr1Y9BDU+1kxKy0rYsFk5wK5Mf17N88HZtgjYahPuiZXRl
9UCXm5HpiIT4Z5LckvUstzndxMp0h8X1hmWHvCVMNXhHtYbwoQbqne+hLIjt6BMUy80A41+q/Du0
sm08qbei4jQQIv2ha1yLIK29ZWBk28wyIKZ11t5v9I4MOY1AWj08VjGY3qHxt/SPyKMlnMdXe409
C3IY5zL1wGZoAvqxzgpMrNuygrmgSCalOGLBn/SfCHyfQfMDPkzHOxo2I4iJ6i1S6PvKgJsRkaUs
5YOAsTbHRUxdXXNzSi9a4/G6cnxxMs4+9D55qUuMcoD4ooH7JK2gUtd/2hZdR9cf3lsGeAuQvcHS
CT6g3nbLrjzZ/VuILnVFwgP6RwHhtB5aRrQOi42XkMoy9yxl2+YbXAC7IIOoUKMx1dKARSpgiKlK
Fp9eao8NW85F7c72dGXcdUxcKjUMJC6yQDokBSAm5U6skyIAO+ZYDf6iChAH+vCnlr0SrMlhT4YF
3cFUXEz0+1mqt4S3MQy+3g65eACfUHGkc/UVR+Vi0MSW9KkON7f2OI3t65BMyWGgIYGlnsXWtu50
jdhloYcbT3GnDM2zTcOd+o2yQbPLB63ntYTe2WyEz+qW6nTvdbSxEPAKLYSbknxHpXGWDdp2XCGX
cdJfr2eOZ87hrniKXW08hLnmrOWAIlZxi9tYuZOsk4muSK01N+CkCK3IduQEV4vgQpM54USin2gP
ksTE0L9lEh6uWmZicAF8xrdlCNZlZOeZ/3R7/CaR7ZSbSvc/YGkQRtCF61Axx5F0c+VzVlAqJRpl
loNIA48ZPG5aUGUXb4Cm33PI8x2u0vbYoqz+9aEai/ZY9x05IWOdUzKtnQHtqCmarduWjOls9y1E
k4cyHFV2k12L4/5Q1wT29kX6wnRgFWrN/Nfu7VB+BNKON25ZGpgk6kng6ODDr88RYaWrvIudhUEM
7CEs0puYCe9KmfqD66LULUeUuyLPmkOBzsYFzA9NtoNpWKuDrXR1AEKgDtdPrx/oNamDv0FMpg6O
9dkLbDRSk83BqZjWOQScMf0wyOzJ3BsLuMcmmeXlnluTihELBlxmc/SY25ClQ1pdjzeUSO+hsS4C
0NtWjxx7AbWPaZZVxWIZ05/eZiApG6s1U3JgeS5XOfiQpU/2rBCvrt+oEk65NqLdIyqU/RNikAOG
iqgiWSkWQcCV5E/7qPEWrmKuE+ZkArf6OjcYjjpw7U7SaU+lChU6F7+iaG+Ckw8DTSsMfWuGpnNw
SXU4eCTzhY41oO9t6V/mD7790xly/6GZTAowr/sCz9edQql3p+kuDR1UIcShm6lrH3iUJyd8L93A
mYN9aSV36T5tY9ybtOYXbgMqEDKbhgpx/m8iDUocJwV8xGf4BFC9KQZ/eB8eoM/1v/TC1/+lNNFz
GRylI8tjTJ7DLDN5y7VJrSpO1uWknFepO3iGsFUd+jAxD45u0rn483ODEJW1k4c/2NAbB/ggMqMp
OP/XSqwlw3pqR5/H0WoMQwI1bLZIibDJ+iYiDrxLWO/caVtkxqkqOlIWY6s8BDYZcvNnaBjYTuGN
yZfI/0vGLal2vH5o5m//+rQvn03AKhunaOWajQr9+NmwRR6YWBt9OYv1ne6Y6R17Q0kRkORRf2Lm
RFiHYeOqrINLNun2UaA6PlZZ7vz6n2/VeHVazVxcv3b9EQIvD8RzHIRDJ/L6FXP+JbpzXLw1c0TV
6Gdh2mcMQh2xSdqxHPT6Lal93Li27pAAyFCg81R37KveOQNSOsUTVfhk9Q9oO7RLm9noHemwVGaf
HgEwiUetyb0Vs/lge/3UnsKLmdFUgRuO4KvXjcc0isWpmZj69l1aLEfBnC313GDVRmb/Tigh8ziZ
3CW2gY0sGd4yJbPnUpEMluYUCEluU54TC2IqjnYoncff+gv/wg0u5t34n3AW22K3Dj3VNfEB6g72
EOOv9rvU04zJKmq1A2Sfo2Bbz3vVKBndlZm7j6qmqjF1tiUketLN4+71//P4lnB1w0ELZep/6xZ4
o2UwYmPE18jhyZ6qSy0pJtkIErtIsOPCaKAYKyc8+GL61YX6C5nhdzDN7Cz8p5cuHaDrFgNVRHF/
fekU/5oVTTnTxZF94rxhbJQH8ALkK+0ykpt1HF/N/5lZ/2dACNv2aEf9117W5UdKj6LO/4qB+PVb
/2h94U36A1EhbSXPsehWWfI/W18Mcf4APcOO0XME9SK21N9bX8KdHaY6MmmTbcl/tr5M4w/bNDG4
uiCbqQv/d60v429WVp2nJQzhuA7nMW02a+6M/QY6aiezKEl6Gi55b3prUWD7aAfrNEeBbIMy7J4K
a8j3yorcVRUxziOZF9Z8G5XbyFfk2IMRyegCB1lx6gZ8Sb6ZXyKHPX24iiHT3WS6px18a3yPNLfc
hnXa7QfP2tEYfuoxLd1AJxtuvNZ1/h1HiObg71fK/MIs3aNvKC3dciEK/vWFWflYJh4kxUtgmNmW
KKil0VpflGI2Db4gJwpdhiuRKayaMLuXSjUuXj/kFmVo/WzDiSiqobspnHI4A+3Od3AHSc0yOudc
J+Vax3qJuoZ0Ss/qkx0O1Y6C10/Pvuv/6JI+2ulDfl/M6y0B5SiOjIYRS1x2R2Kp262j599tEfbH
2nEZILPB0/IKHFeHBBkaD2rWlkyzQTZyO44JyuNBkLMS9re4g91V4yM+um6wgfuEx3BtE6i2p1+o
PZAfY+5yi01sENTRvzmmDufqPx1TB4M13mdatsj//nZMI4l7yhsJu6fE3nQqjMjgZTcftDJ47NDY
2CX2giuh1oygKuRl/E7C6A/XCppt5FWosVpuJX6i33SdMnfIs9U6dzoUwfDSZxB4zDjpnjj7BQfa
eAKFQgnk26+EWHaHLnV6uhddfgwGKB7YddltsG3II71/TArUKqETPwwAEp1FmgQRsfCMGORMjbIG
El1QOaBIAS6y0Ao3velIvECs3KIvF3JOYOnFoyk5lt5Ew8PJnscAl6/M+lVrl+E5ATo/duogS/Ln
o3FqiZqw72GKTrs4bLNno71UtqpOppk+RHNZ9OcHtjU4qeHo/WIM/Jc3A/HPF6+0TJ0OL91RQWN9
vgZ+u3glSREIT1M0nPZnEkzF0aVDzaGL8WuzMVjEvhEd6Qo456GzIgLkwrUDpLqiKm6rOj4YuX1R
uJpOUZuvzVDbei0ar0p//m1RvP0XNLW/nTaY8qXgpk2WJ9UcI+S/Pk1bBzdXEo920Q2tOZB3dcYi
Za/tsI9QBTrev3k44283SX1+PI8mPmQrB+2l+7dLv+T8n6o6LC4w80V4o4mfVZvQbNDYs4taWJex
JeKb2BTvoeKCAnTTrOCYFkdPb2lKWtBj7s2RWVeLmGqv93OLUn7GlYJ+H2nPRYhCHXd7uS382VmJ
g/tcTGD6S4OyGDCOc/43x29+wr/d9XlBXGuGzdDfmhk4f39BzEYiQF0Z8SKW+U5nJDxKxhKLAZkM
y1VQoaBP9LUEMLVusEFhDvdTTPHK2MROdR9FRrDq9JDcQ37JHFkNm1LcXj8klvcTWYTcmxGXIAMG
2q30ho/DhPagCfEnU06dOsGrk/kEnUYh//GrHscpPrOryWqaTVZ6RFpmU8v0oku2Lf4Uyxcvo/cW
huw3/PAiYkWYZ5u6TAPQKF4jd7qy2QQlFnLfToYzM/ClaD32QsIYDkIiC9Qa9d02enjRaoSNBA9i
hYoicXLdWWkxzvhXJ22OPtjHBar//PLfH3f7n08kl1qLvYjjGdbMBPzrias7ys5tmyCx0V22/mAs
hGb3dwxwX/vZlxd2sGv6GoGuEY4/EuHGP81MrIy46D+qRBJHl1jOTajFSPV7rdu2hvTvY0TGMFb4
WdIKAMaNP5RKLlZi7gfDid/jgrZY5o7hDcqhEQY34szaRpbe5Y71YeGSAX94TwSlvUrrxluP3YRy
oxpv4xKvPLFPagX7SdsHuXjoDSi5o1FZu3Byu+VEPwNXr15tsOdYWIkd4l3hyg1TVKFvytNLYLeL
zq/fOnw4N7Pq/9mSd/WMt2YM0DKhXv/3B9jw5D+d2qZlsiI4yLeFxV2FQuf3JcypXebgYYs1P6Mz
V4lUHD0wL0e9GXSaJJFg1u24u+s3rh8Gl2Q31G78TK1pY7X583eEr32VKMJ++9JvP2LLWFSL6x//
8691DaMTVEPgC65/9/ptP415iN9+ElsOMaGobWhAemzg5mep9XW21wxCiP/8xes3fj3k9QmGzO43
nmU9//qaeX0Gfz746CW8GUxg9D0w2tW/fE1//vQ//q6Yu5/j4ddzmI/C9X+/Pdn5yf16Ttfv/HpQ
VWY3mH1F3amt3br6sZh/7PoDbExd7deRv37n+mG8Hv7rfy0u2aS6hNzj0XehJ/FpSWimf4yE4e1s
cE+NOneCpa/zBnMda+WcF6LUsqeOfe7s6Xua7Qlj+zRq/XdXQBJQiXmKrelbH1pn1Y3RI43cj3Ro
J/gow2fJsGaFEJ4mPxSv5TAclaeXT76SlxhF+yJt2LtOdf5iRJSrhT2dc6Vj+hTBVuXZkRt+OXff
ug201bWJyAPBNkS+sq0Rp1eUCRCwL4bRs7Md7nqN23lAKzWix9z2jlr1PhLpqfU1AgCsRYBQgowX
Bi+4Hx/6nGVUgapGeiURzMc/qc5w0GqTuc4iDOsSC4/hvDSucXGiH1XcXbpExudozvII3HaTOPWt
6IwbFXgg5+Oe5N+W8ULmYHxHdLvNuAzQnbvR1jCLe7JpuCE53YbL991K312St1b2CK0t6nDjmLhT
KoteNkFbUKbIto9cKMO4JZalVjOjScpTkVTOupkFQiAGXyeoNNBNDokpL0GA40FrER3OuY+u7ald
7dTrBvjgya6Cii8nrwkioRC02lKkw4+YNimce7UqHOM+DuqzV7Uu4OvsfsKDsSibEo4WiXBYPrXc
f/TJDlgFA3lAes+wvPuSw7Ai5CjZtiJlpFFU5o1pvSdtufSL0iT2uNRQBiEKIgJ20Jx8S4dKHAud
lVGQkz5G+7rcaZVzrEOH5FtPHROlkRQTgm+O3XplJySudgyTp3j4iqr0PpO5dkY9sB4LyCOlHDaB
0PQ9GutmpQ2cYLmLQN1vT5lCTUdOzX4gyHdhTcuoDtqdiIHPMOg5VTZ9a6LC96pisglinCPdktgC
mdhgtx8Gq0nFVDfE9xqJfBIVQ73JCHJIeNANUHxrRgNOYAK675o68vDO2COZQdHaa2zajeFb9skh
HZ4tO/6Bu2lTDHW3tq34ntTq+uTa8lDoych8uXI3VQ+fxeg+6YufUs1Ol1p033KfBz6Htq0i3g5v
VVw2hBIhShM9dCIr3dHOOxJQ+DzEYXXTl9ayDBUzs6a7rStkdC07vUkvHkKzNAgWdpx1UJcXzTbU
uoijjjGy6M8y8KDQWMHB81EvxvkjA5Ot7kawtJn0LJRukecaYWkch5zsaoulNZ7SH5PVuTR9254p
1nIq9WBZYuOm6u4uKiPPyer1U2BOi7LW0q0+Ohfb0OuNQ+45iTzGwkvcANLKuMlj+dlpwQ0LVnpw
m+R5VFrCzq4cYYWYh5HMtDUi2kMWGPbSQleItzq4swq0zVLF69D/wEMIZptiA3G7u2G33h50sMSu
E4yX7lHG6Q0zrLXOgojrM/eX04QXDRhfvwaYclGNhRVjljjGdvNYdewHxSROmoRhMUgu5SEvdxP1
5YKI1CeKLYLavKcensyGiOmT0Jts3xrVG+cQM5zcdXdmkjHszJi1V/0E8Kyy3zSX4zegll+XZcLQ
rSAUO1NIBoaE6KqiXss0E8zwrAd6UAF2/zzfdboRLQ2t0pDXuj/7pioYZzX5aqZTsR36tOHJ0cOk
N2pDMbBc7VmLTFY/J3jpJImHnRqWKMm9pYXBMIrPQ+X24EykzgKZ4jsM2SiNo3W0iWpYpOyKptiK
71I3WnfG2Nwy7l/FtbVXjDF5A0i3dgAerUjaxFfSet5mYr6AXbbA+JK8J13XLziQjYO/iCD4sEn2
Q6KY0Ui8uPWQ1CtPtRdg3MSIGfvBb5jwlMDaekyaq9C5awlPQ4TIprHNvGM9QvDDRoXOM0XYmOrm
1hKKXJaKfi4TF9c4ZuVSeq39EOnpltTKahnWCVH2PtIVo84ecj+lAiWUYsm+CBmpn2+FTbxMdzIU
EIQkNx/JvTtJn3d4asO924WAoHwvWTXR9GBUZBoP7YBGrhDDpjM/uMC6baqip4SFcznWjQGJotqG
VNVTEuW0WC0BLCnYZpDrBo9G5VirkpkEn9ayfCYx7H4WGL3Nkj57xkjhQxKMK5zXuhouIUtnmZHG
7BtqIyXjoALdgsrwukRhmmz6BB64FUFRipF/+NowAsF2yVGPvH1PzikDF/NBaGlIA6dgBYAGsmIK
9KgIQqCyIfoh0yq58Vrv2PqlvaUxcUuo+UPcAZ4qwrPe+T9VnvwEmIGlqIOqOE3ZUojhFUMaWeCh
znVnMcTHb4tYeiCtrg3qldWjvgyAb7V2/uLU6G0nTvJFB0HEqdk1hXaFn/bUePWGBSYqTeurByw5
jr54NWzk455u9ccu8LRL3hT68voT1w/XTxNI/Df0nIejb0/d+vpr8+8LDsyXG/DY3TRp9y3jZOg+
RHYFSYCoFMzk9W80xJVCYFEvxHGFGyvTjUPvSe2GwL+cqQV/I3fvsKO2nzgvo1Vhi/CCX6c5pcoE
iOXV2luX1evr35ITU1vJPfzO0IZiz1Ys26qsL45xmGNbkOmH1Mr6h5GJI7CE9lWzAD27hlacaLv0
Z0A6w8rTVfauMXe7/iiHHq1JEtAeAabC7q1P9uE01XfYmtFuX/9ad44BJsPH0fplqhN3rIN3Prig
YDaCVsuTX3qv9vyTukrOqGnC11HpzXpArHlC12KfCd+F3GB54/sUpOteONWPgYy9xagq9UDJc2Qy
jnudGe2u64S404HwLK4/plsvplVan/+PsvNYclzZsuyvtNUc3dDCrOoNqDUZDB0TWEQKaDiEQ359
LyDzVb57q7uteoIkGSSTBAGH+zl7r43JSV0aUV5dh6DXDlYty02nVtELMbwv8zOt0bzEJI2/NgGR
25HTE06o1MElXCUKCivNa5UPrEk4bazquxtgxVdtI370Kkhe5EzqO0faCi4RHT719F1oZyNPz+uv
Xnjmshrd8No4wgP+hu+qVSvJCt59mneQlpY3Llfla2rVxprzoDuWSYmAGETJSqh69SkEjZPpXYlL
AwEuhHUvMLbvYAS0O5ia5R0RFr/s9BSP2a4buv6nYkUebhXFvHgwTI6KkhJj7wrrxffCx/mpQRPc
u3gqG5TYNyvS2o4Zx92lMjDQZ/gvP2Xq/d6RroLbgszFu+aP9c5FQr3TOqnefYHyeH63DrV70bjI
vQPew6oze9VoA/Rb9GoXOfQD1IFMfOvMV2VM9U/yi1Rab5V6EqmQF4KYASBNT8DKVhlm+hVHyPMU
BV1fq9DlHviMSx+sKaFurC877SuzEb+bZifOg9kZ51ZoIZQ03iFb9i0HnGqDn05dOZ5926nPRNlm
qzIenC/S2399lKqhuiod7+wCZD5rBcKTDGDWyqmN9OS3u/lZTPmspeT/uoheMU7zE1Qvdj8H5T5/
HhuhBc6mSL0kKQwfr4bz0I1j/dmSdvzrAxGCPcV7+Jeh0PDEl463wqrufjj8WPMzqEPQpYezf2Xw
tI7hoMfA8Qf5UQMamP8Xy+uyJYtO7ZqynKbn5xTrkBHvPeSonN+jrlA7sIPCW+Ba2REXTYs3Tmnf
sajyVHYMziZCFzy/viWBAYQxVfX1YKbhez40m/l/8YH3TTTGXRQrIL6Ncjy0Ue6tOZiGtxi9xvw+
UrG0RenYyQO9+fKAPC3e2LYSv7VBTvYpv1EI1J6Mjqp/qHUyYwd3LDckIeuvTA9IkOUZtO1xiXBK
PGBUNPd6pvYb6OTLRnfEi9AClAdj/xm5gCstdYiOpSVo5Jfqt05J+k9OHpV6gO1f3ZDZPiZPQBnT
C1Q9PVGXtJ5T3fB39OhIqgn17kOrj/MLdSvu15K6xoHrebo2aEnRYs+f5z8Wwg0poBZ0Ly1X4iuG
5jG/K5Hyd+QxzVNc1fbeKrG6iiQaPu2OyQ06FayT2QYEtdh7qVpisxKX+eOjmemWlLWmLBG/v2pp
hKBp+phti9LFcpLHpjaMAwzmGGkGj+dYE9Jadu/FgFtnzGO563rcX6Nj7uaPKIwhwCI4aKeYlufN
CkA9zq+EARkx10uJuI8xxrcDY/WvP/j0VNMmfHN7qW1zpRq3wMGTN5Vw+/kt2z4cVpi7KByolf8g
B8x8ns0iTXFr71bkGrE/dakRxhkZp1F2iEmn794X4Z4yz/gicov1mdY7m7j3xvdCZWrfDOONNkcz
4QgwsBeVfohiM3tswEb++lRTzKwfie6qRpZ5RqDS/trVdTheksDJn9sRX5v0Eta4fZN8gk2eP20z
dtaaqDprjz4RLjMhp6dIF/dfe4dc1SWptzVjuY+xJqzDX+9aac0zfiX/0dG6FARRSgLU9CXoW2Pl
aD9ctHYbA5kfzRFhP7tVxPKUvyvapDWYDjGs+v51PuwGl6WhHm9VPUSMyaU70JIe2YNOjCtTAum7
iF4K4kRkkxb7KrY/CI0tdplhlWcRYr7XgNltbZxBZ6g/1oas4nESIXBVbe6wSsQ+duAOdpCOgSlq
204lDbrymnTJzM+9xnK8D/APz8Kr16pbkHzECpZLzJc9JMoNmeEISdgmnavuzJXX28OK9suH42KF
xbOosbJzxbPAfhjFXQ+WpjQOfevuqpw14Jw65iBWwOLQwEONaLyNevuIf/GDMsYujV3rpcFGuNR1
ckIaW+rQHThHkfD067BF9zLKpDz6JTKLeRNkOiog6knTj5YfsIxCNZhv9hZEo6bVj1VPGpU7sYf+
PP73581PnjfGROv7dbcxw22Qj8f5ZfMbzI8jPeP/mG/+eZBhHMWlgwyiMePJrjQRMZM2SBcm4cAt
CvnV6NbDmfcSy95W0nWb5FA8TeovESsgDLSIN1z5EoVveFlR6jiwUisbQFXdoOQop03SqMx1C5wm
A6nEB82vgUnKiJ2rKivLHa2Fyy7apPanI9Vhr3iaJGiMoA5EA8W6xXvHRaCP1257dczG/vWEFhnO
IRESCuW0mW8lR8Aq0c7o9ceEwCSrDmv4jD+EQszRAoCrOMybAXX1aKFnphujb7wOtQxJOpPk5y2q
AwEVggWAj/fbwWGG9OuaOcbJCaoaLRG7h7OsXuuAuZGSVvhCFRYMcdk+z1+O6iiYOyQwajGVHMV4
kOYX6afiqLBS2eRO9Ky1aFLqWj6pUH6XdcILZFexrzR1wgdI7RRpQtnMj81/zWum6LaBPb0ZklWO
Yzh0yGBEMrpiohCgnP1FMg2NGAtQwSqO3Ga+8YhJkx9ty3TsCYcRaqJauSH/bScKHZQnEg8blpaO
NymhkXH9UXWJgAsvYMB26duNf8AUi+naQFk+74Bf725VkNPm+1mkecu4txrgH3Kv+fGupmW4G6FS
rgOGKlosCAdHutYr26LkEEepsrBGR1ki4q+XraweGhP6ghrSSAU31wP2c062MsEGIkI9F3ShaYjg
otiMVfcSmdHGEaW7E4EHlqVYmhLuYahCEUWCUR2qtqcIibhwabk9bqqpt1cUgvE31oc1SEn7oPT+
t66uv8eOj7Nq0nXJ0riAQSi2lbCv6VhC3+i7l5nTN3P5ZobmfKuic0aJX+lgjoRwTiWMsl1eGS9j
5NlnPz3ZbuPcFFGGx1HHNpLHBRAGXnquu7ZdprWHfrhUWKfHlrlGOghMXYuarQ+RrsZzHkzS06Xe
JsPW0kiLNFqtuSjYs/fB2L5gQB6PEEbTY16bxR2qLSLJIbDPIPeMTQygCmsKqYY0IZ2NL3zj0DZI
t3zILN6AXZbQW5bGXBqW4IeMLWqC/Oo2IL1KCsQBrDS1IPxbHZ4CTL23RGDXNdJUrC01He9ALNBZ
CwP6XEPNNiFu7KANdDhiC/Fp2mnarshSnWQZ7zxIjKQzPy9xLJAOTSnSbQ25MGaJfJg3WW/cvFrV
WM7qJ3cawGZA7Z9Nomj5shNINVVH+RYk0TMKG6BY6LQPimhe7JBw+aSn2UBBxEFaf1AVTnlghpab
aFi/9VtoQJJ1Jjl55sa70GChM3F08SxbLY7QSdHW6lq1Jff9NMvW/mxQXLWLsUKLpWTiyw8zb5GL
IV9iKfn1+buJHQhlDin+BLed5Y7zZlY6Rs4LyNSehE5AtFLG1yhPrU2qA8n9w6adb+GIQYfhWC8z
0jTte1ioM+w0mtiokF+Vter0bwH5H1uqNQRURSpnYlCsUsSklIPhD8EEm45zZ0nImzwo3tAeLMVY
wi8mnshN4A5n/SmJhbdQdZ/JkcNltARS82sz31XRsPwGAKqUz22AIPtZuDlvYCaAWsrzqdgV+qDq
2AD6SNcZaXwEt0FqzUdxEa365FWM8qHPR5g3SLJ+3/L/8xZvhty/pJefxMC7pK11h/mWORE+/9yd
b6mFg5PbLnZBieFi3sxw0aTMngNTjzd/iIdZyTjmM2P7BUD8RUFMIDPEIdA7ZcINIzrkYhBjJAnB
SaArtp+bABW/P7lu3emlyQQkDo1RLK2s7JeKCV5rBIrqaEVx1DzixYGUBdmKrhulUZexXcdTSZqx
U+ibsRMvUMoo1Jjqgy8JfMz8Qhw7LQWiNDBeBBPoUpESuUM1NUrZV/PGZra+EGoEg33aJU2WQCNN
PaqUExZ3/iZJxTnks1xXlV1uuKg1o+QTx0B8tMAFlYPW7WbM7zxsIf6m8EHNkEaIf6O81hDOa6TY
Brr+YJkmTItM+HQDcN7PrNo4zoJ9UtdLlkgM2pnDqabnKq7Q+f5kcQr8Jt3r+CFWKlU1eBjGkgiJ
4kC66zo1fK7FE29aNjqK2xT78Sb0m6c/BM8/OM2/PYYF4lB6kqBDneOiQee9LlAbnOMxi/GpwJZI
RJKf6BXikdWgrishjpxRBa3iZKqku8tiTBcmARNJuVF7gkB7W980LHM/6cFkq8wj08RL5Miv4Xf7
rlROJT3pc0NMBSXggMeNYGc7Y3IyUPEc/LLeRH1YfniZfo5osT5lVtUf3Za8QFItLa+/owP1Ljka
A2Eo7SH2aAjijweNSUucJAsU2UMUDNeuLAYATfiDfOIOKBB6NuBFvaNNA46NWqxunUCdT0nG4S3r
ED8ze8/kKswIfCniabniWBcUL92DToV3DRgLn0fadQ+OBbve0FR/F4KW1mEu3jLICINtk9PhlvlS
92jdAE6H7qsUb5pnApkup9E67vWllbTJSUMntsCHJTa2niYnDGQj3RlXhyQaeE9pG3+vYIGf53vU
4pkCCgaVNPaSZe1Z5ivcyOWgONpHYyKjN0wN9QXI49feLNfz407R0kXQQ21vG0n1UmXVVojYunud
eK/gS6GuNqgpldLe6cMEMBitJzITqleTPv++iDRs9kFev4JjslZ9kNMUmv7qAhcorbRfGIWXT8m0
kHpTnJZ7VXBtdtqhenVs/8B03vsqTcwXtjGukwyYsqrKkFLOBih0f5dYk+L6Om+MuogQT/TePi4B
+zFZ1D6lUiEeyKynoMEWwlIt2tRWOtwa2u2sPV5KqbgvxlBHsHGIZUzJqVFgadyC6dZAvCNOs17s
cJFz6lgygQBtDg/A4hQg1/ZAysEgVmi/JLsaomCfxgNkSBWZ26S4d0ZGoLQZqj0xxfquztMfWdWo
JAoVxQvoVXobUU2xDVTWSscev3ZdQF7MGyTW0iT6aoNHL2kJ3DXUl96NDphPw2VsB+WTgytqn/dt
tUTBRT1ZvWCSsPgQaLdR2pO0ZtYjsr9ensM07dd2kvr4JRMuhcSHPlRl1hx7Tfg/jERm67pGSrTW
6mbfVWXxgrh912B2vEK8R/TVGxfby+90pvSnKDTkE/HnqRPjc4G3sa/6pr7mfAvbGbKdNGR+ms/0
yHYNnJkbB5ylHHgNvxqXuvye5mlzNvSKVCLuaQ6iPUUt6dw4hDAaARpmcsyvO6VPzVenT7eEfmdf
nUedDQ5fMJEw3su+GE60Ral9WwY2N9fSH6xpM7aAiWPq6BnadVYsABf1koPMi1N5Q/u0bJBWwL+p
ulXk28ODYY3Fvg3ptvlAiXyBWCSHe3PUfeaefpsbbzrFSmBy6tIptPDLrZlKoLCmr928o7uC7lPX
1sEH9/TkeZQt7NL9CKZSAqVKUnkU0Bk44uxNkVhY4aph+OYC8HQBrLx7Htl0ERa+VeAazapQRb1R
zEE+ysny1ZRj9K0PopVbOPYPyGB9siH7IdgyPXMPAtYeA1n4jgAy2MA1BDvdqN5DM2BQsvrXOY60
tNSIBiIXAj0kndnyy99357/S4aRJajFVFLVfPuJkOBX9YL6ZRg1oxQ+QrEx3y6p/ayuQU7He/awt
dby0hEQE5FgQ3xAhf4s9JrgmFWDLzpIrVctsaVcBvdJooG5CeVe1v3kZ7XskHuGTiZFgS5dk2AWq
69xHTZ3aMKJcmMYI7mprWYH5U5Xtl6CZ/JrDDVkh3smuacAsKfJIds3I1ttmQxK/dVG1QZsYP5tR
/64mOI45P9xPwFQPpauXPzpb0Jrx/XAB2JXijw/1JcEuUVgMyyKlREoC6yLBzXIYSIV78pF6r2Nm
BFvFGXXApwpc7L4FEp1q72kUjHtIdPJsjs4K90DxQua7k8Xmc2vb3WPGOZ8bprxGSpDD/3e1PQcR
9HELXElFQviqqRt5GEwb2EsrH0WZPmklFuPYGD8AWIbGAu6CDRI0utdKra2qplVgBhbtK695SyrM
6rLkxKhoFS9LZ/SXg6S+RQ4bSzRyx19H0bsLs14S1mm/gZ9dZvm+L1W4G2W9TbEaYpfxGwqm4c6g
lDTZYMFq2J25y1uMh1xfxVqRibUOdeoyhp/WV7rCLBhbHfZMgulW5LrzWA2mBzUytw9pYtDTswil
gWMV7KkejTBarXOcqOF7SIbqYkyVr1BT6NHFPWvXAHb/wIj8re6/m31HD7YzirOhmALHWKtdSAp7
6RXdX7gis05xU39UlVY9pkFBstlU37Tdyvp032HHBNtaWtpTp+np0ZOZds+5eJLJU6cHtcphjIzO
Z1xoKyUU8IdtW1/D8wr2mo4PpY7jeFuPFOZcUcp9axkujkaP1Zl00y1tES5iajCckMpMRmPhwL1U
xdlsgIpapnKOEWmv6RcX96Iyqo0rcZn+/gWlnq6MQH+ys7pfuV5Sf9ZRvEGNDIezC9O9K6a9ohqP
ZRIZezVJi2Ph08fV4EUardXfw7FXLpokpGW6Z9lYmLim1OcaNqiwR5CCNLeIB4qM78kovmPdNzf4
2dw1REkYBrXz2SGJxZXOVGzp5GF5kZJGBmEBz3WP8EJzI/Pda5/zMB5OducOCCpr5WyoZnYELT1J
iWAP4Yv5vanE1lEgqwp562IfYaFiMLXApHxUxHBKQ42EeAB6RwX53IIAMO864Nq6clYOiL8xTWPv
zX70VqouY9JId7Sp4sc0g4lSu4dqsJ1DoCqPtRFwFNY1FVJbHwHPJufcwu1V92CeR1+Gm6RJx40e
QmGaF9N11sijn+p7HITeY6opCGCi6NZgRoe049UXhihHuJe0Y1lVTN8Q/ZNyxgF9y8oOoMFzpg4E
DrSxe6kleX5K2VqALcNt5g3jove1AtqeWazGshbrKOe10iq9A2/3nKjdK7y85gXfFG7LLofrWBbv
U+fxMwqBgppxZ6+HemCGltFA4NukZ7PosMxSXzgo3SC3+AK/UeG9yjTSH7okcPGE9/GqqGN127hW
gB3bhhtl14fcLOsXHFugejJMmdNp0ta5IGSw7B+SwfpSi8yelvDdAxL77GgytV/6oRZBK6i3sqXA
mxj+c2D0qIvQsX4jVm9bKbjYEMCuBd5t4T4YBhHPVdu2Xy4XFpuwkzX1ohR5kBbdAHfSv/eVlaqP
DUikeJ3VIuJS51NRgu60xDTUbcI8iU9WbTyaDl0WO1LGq64A1uwQYe8CD4x1Su+DFn79mXU0gZoq
+0mNhq6a5gDJcJkt6XZ0L90iWqVmLHaW23bL3GDAHm0rPZqZGBaNETh7RU3FrnY1jX3fIBcblW4k
EBhStBmaK5zI6SuQckos1OtzCTqIYq73RZY72OkgA94bXysHZoXZ2h5pw4aEIhe2xwEIwzHTAnur
CfqpekMvy27fM1EGNG+z9Ng72rb2JNewKHizAodMHdtH9a2shFbUZ+Ka16mK4wTfV5vf9NgiSo/E
QuJHWArxtflQxnMgR4m+IXiASw69EgHumgKWds/KWL1zAleYpiWdUdNk4QeOYJaKZ3lYrZWoTiDM
tRrjSuhvw0Jtt1w/kEU1enU0SlkBEeMqLwhNCRDgb5lxwMTy9HSt5sCNCS2pjpXbVwSO2hfFRpPl
yw6WXHrGQGnsmZvkq9zUKfPFoXFkmsXVrX4PZRnfeujiRzVRzlCGk4sLwZkrnBnCvuKqnODCPiVp
ujUzWR+1yN9raqbc/IAgnr7lVE6phr0CJC/jvHkhxylKo+wiIQFclHIk7doKb/NDWaIhp80ARhTp
cCn05CmIVAf/ugQ3oMEhjCr7ISpf237bUzq5x1MIp2KX+rbtRb0uYCC6gjqJo+1kKDhhihGkX5Vv
A4WpTgZ4nXbFh2HT8Y2F9WHZTXmPC0b7OsvsL7XUAEAHwWMyOPrSkNhogugjbloPVqOd72Qg+1eJ
LinOYdBkmZnuFcWsHxOLA5b2x871gtomgjSg9EfuA2qX/JG9QVGKGNojShiM1F+Aa1nuGh99ADU1
7n1/142QN6IoOQ0t8xxRudCccFZ8SmTFrZrAGMYNemzCfsT4wZ6Ih6Z/xXgyBbsEMQ0mp39lzoKQ
0q/uDdE6IGiSB9YQRH/mlbe2hV3tLAoYU+0gOM+bqDd4X3jtKy+Qy8qUztO8SSjtDmDFuijrX7sM
MVRJcss2MkK8LbaHBUcBJBc26bkmqn1t5ihgtF4mu1SG6iHxSR8Aj1h8UKm6ScN/Uyxlx1q8ZWrF
UBA3LF/dxk0v+Yc+MNzFDa57kwi2DVgUG0EKcTd52qZb8I4kTNL2eZqoXZrHSqCFos9VSrv4BZg4
WzFZq0fZk+Il4qhSrY1h9d4kCxovwRMeNTW4EPJujjqMeuy2KhryzjT2EtFeLjWNZCCWmSJ1oA3H
SrxFZGtxTLJu67v0obFNeQZ7cgrsPmRJCZNzzGg4K4haHAdttizK7KBS+PZqTrSkNQ4mAdxneEvj
euKD3N1aEroXfNSG473A1y4OKdMRNKLCfxkJUdi8sMjPcbek+RWBybp19O4UbjWSta5BWCbPVgiP
UlO7c6lP3cCs1q5VYDr70s3fIHVqV3QsR2BT5d5o7PzZyQlc6suYhkxJ0szQQ7934+irJ3ok3nau
7j+V3dA96SMZM1XynRaWPCtWUENmUQDM+dBVex9jc5YJgdknLs9OR+NVrTsQkxaccowazjKvIcUk
YoAViUN6J6ECMcFgY9dgr6XRH3EGZScrqeIdcyBU0X1P+UxYtIc71XoKpbwGuZl9erprIP5CkFIF
j2RYpMu2ScR7XgQ0cBzrh0Gb3c69gomoxSze8rZl7saHzBIaUG5fPWe0Ws7I8eShq5STzMt1PtTy
HXLLsC5lGB1F4L9KasI7OniU+1i+U3O+RRU2ptLInnypNw+G4i6sLKdLzzw0Uyv1s1GgQsBy0Y6N
piJuo2u6t1yI4VQqjRfVhXERDQrlf5y4L7qNXKAfnPSxyzRK9W79HQDOs1Mg02lBr7J8rYsNTW1z
Q12v0nRY9VrrPmZOcQ6TbE3RygKYQJFsqIZdZDHSwZjwmb2pgbEBnmxc+1YNWBPUr3YN4mp+KAxr
l5iJlsCYQlAz5KqZRkRDc1lNlrIAdtsiszzBB/1mUtJaikZ5zcqxJ/mr7G6RGfQ3zSoC6O4SeJZs
EBHRTY4tF91/r6YvrPguWJXKVRU12Ow81VlIhJc7uu8GlY/APsV6eXWQQEhXD84ddq27pJ6Bo1F5
dhq5GWvLJNxejTeGYjiE8kVHBM7F3bY4mXJFrMhttyhtpTRFBoqTOUXVHcAUb4u3UV8pqXjWx5ST
b8xuJc6UtWl6jLGu9mxHUbkLgoQJgybQMgzFjq4YYsSK5D3hE/hFUMXvTeRV3oE0wSxjnCo+M9Lb
jvMGdgJiCHyBlFy8dIUcmzKCKB8R+2sPTiOSnRqRy1MEKUb3inUoAghYnGPvmg8DkCW7kg/xtCnB
VZJ3cVSc0l5JuqorTTuSD5C8a6SoLYdBa9f2AI1BMls5JKURo+JUYjQ3TbAwMrhP9KK1deqW1rLq
C/0aVdBxcPvJXatQNhw6pdvWQ++sKyqpGHhylxAbAs20qHxsbMc9UtJ2j14Qxqs6Hsu1YgsoMEkt
TpGSj491/ARRKF0FWuRu26yrnpCGsJCvQbIqsv6e2chMzCEcV0XXw71MEWvYbp3tUKkfPJBVD1b+
WfsZMWrtLAYdmmsXcWL66rPRNvLsJ0ivklJX9ooW3IdRgdwjGvtpkJzvEUaxX+vqNhzGJR1patRo
4GT14RGU8t4TFcx1yYg3810EIidbjGjEKREsgNqHB73XzGthkD5saiNQEat4M2pp3Lrue9eRSjDW
JGW3AjUQKF7rzFpyk2gOiLVuSFmdeuXKRV0CgMV/jc0eQH6nqns9am6caHTydYjjfoNe1K58h9RK
DtUQ9j3dnfHQtWW99tupgR355rGfN/2Fqk95kLRWxSJEzrNDb3sAeK9esi6Sq6rLXzK9K5cIjY13
uxx32WjYD6WNcUAI0PGG/d0MAnTFTdzfO6c8MTsgsDxSkduKJH6mHehdoklO7hoERlbMrV3TM++5
76HUpqaXGCGRbjRTgRk7pPedMAxBMx5gk416/j0qA5Y8UX1J425CkIftXqOgcnAaSPCECN/RTcdL
LQnN3XwXsVe7crDm3kZXO/VFjmatrYxl4nKuGIp6Rs0M3qQv7CVRVepZqK16TjudET3mkqgZQf3Y
N+8ZCKi77tT1o2CKrAT6e26r6jN0NFxySv771vyY0pIwPmbG1pEK8klMV4/Ad8+UUdr3caDEVQwt
wiatWuZ95dmLQDBkaGiQMKNO/Pdg+KAwCvao6h/h7HeU0RMMADaC5abLqqtVgySO09FYjnVrPZsu
Ys1B2PKNr0RjLIrFZyPd5yoIHiJO9W1ojdQXVXlrRuwntFlYtkvfHpdW2Ltfk0tWjx0U2mEArkNF
86TmiHeoxvlPZo12Wg/tgxOm/cVQMZuFUT05B0S6x2RbHXRV8w+kURhmd4rTdkpzb8DIWGSMNIX9
1sYWGbjS/t45VH61JkX5QqD5ugRReKeETHDImCfvCBdfA5qTx3zkLTpW43tbIk8QnhI8MH4it0+w
8aXIjahR0ipIyQ54nDfKMGVDjJ5z0LusXI2ON666wolO8wbUS70tQ+NzruCG6Cw1BVhK0TQ/dIZI
slxuktFrB6uv2cXUX+mntxDEbdrMhqKsBZ025NUaLkiMjKjZtWyLEqtclH5GU7eVBBUi3GGBR/ad
Kx25VWOF+pOpWFub3tfOouy7TCraeGXosQSiM7lzv/CgeQ+SAteyTt1sSzugXjOkEeYMmvKoGUdr
Kg+XZqcvZmfc//qLt7f+x79z/5soBsqEofzb3X884Z0X2b9Pr/nP5/z1Ff84R98qUYuf8v/5rO0P
cfnMftR/f9Jf3pn//fenmyK7/3JnPXNCH5of1XD/UTepnD9F8ENMz/zv/vG/R1zAIexhD/6/Ixcu
P7r/sfvMIFdH1Y9/+/2m++//8W+/X/lP4qhK5LfmajAAbB2mwT9po8ATiAE3PEu3DduZk7v/SRu1
/qehEhOOVwD1r2kZOBVr0cjwP/4NEKmNNRHSiOFoFlZc4/+HNmpNlsZ/cfOCL0ECY9iuSeaR66KO
/KvlkdZWH5SuM+5Yo22TyD6DX1ljplCey1O6c2wMQZvSOYD8B9PePMlP81vwJF9MgUSHEuvWHzZk
VTgKE/9j4281G63btgBSSqqfuvOIylZWOH/C5wRNYb4v/Hu6zVb6Jv80QJTQWiGpyF+Fz9r38uit
nD3az/jX4fuXo/dfMSX/B0QL39FjemDR8+CfvyFaKl8fND3DG6+OzkujaXfA8dvSNW5cDL41VfNT
UVj5Fkn0bkXa/V8OiNt/tZubE6D2v+xhk18KoZnqqNbfATGQ8Vh9YCnauc9ed1R/int1xSShfgAR
+xn6C/A6zU/n0bzTsDaPIRSwR2Xjnr1H1rvjlXgu80GrztqpPOif2WXcw7ppVvUFPXr30BRLUjgu
w6c7sX4W1qMTb8k6ELv+m3gJT8ZN3Rbuj8DCQqWg20x+ENFh38z3GoI7wz8KkIWF2RUjwALB2KL5
KJ+zZ6zABL9Z6LycNaUezFBaQdj2AvRyQCfhxBxzo34HDAkzAQ9ZuUKrhbzOXVWP5UXDnXcE2HUw
VtmHeKY9GX6Ln/g6G9bmP8etAgx5E539HWDARF+0n4G7607NNV6r5PP8GHa0A1YjgjX6D8Xip47S
bynxFsX0P4NF/QWRuwG4tMq+atQD5krZVx+tu8r0dfXsIhcxAVqudXCeTwRlec8+Bf74YbjhS4YL
ai8r90k8JD8CQsmyhXIWT9Z2vAOKy1+z7kntFiJesTuC0/CWf9r0SIhBXFg/YyrGZ9veI27ggpTH
rPl3rbvpmHrGdG4XxAgkGK2GtzbjmD6PGgoBbZ2rD6a6ITnIeag+uqP9JW7UNcVFf+xoaUBIFLso
WLIO8e7RVrnQqLoEB4wtwc0+EnQ2kDKyrI1l8ZkeiDaGzhg+iJXxk8YjC+8N2Evckt2XhObYbsJk
Edsra+m/6dR7xC16kuHZPZoYOakV2ku05ev8OG7NTbimE4LyKcoX1rv23T8XsL7O41sdLLxVdvWX
6Ud41s9GwK4lKU7BcoKAFOUuZZWtc0J0luPNP7qvFCJyE3nTKv1RPdBJ7C/MMMyr+q7jFrwHe+jl
E4YKxyW+dG3pPbXsiZgi3tIhF424+l382ewpP131u1Ys3Ofgy8bWdpTKInr1n90Hwic4tAtWYqvG
Whh7+5Jdu70q1xmKxYfaJGJjXeyAk28wrca7cpe+eUT+LLwdwLL47N28l7HEnbYlWAUF+DLj7Fik
P1AHsjePevyECay8ir19rdMNQk21oU2ycJJD90achPMAiIHpoU6A2oo0r08U8ivscNrao/K+rtFE
b7wH6xCgDDzXkEGRP3R7bY3owP5GXtz0Be1NvgYXywqb6TtrqW4bn4edX+xMisrL6pJly2YPzYOp
p8kYaMgVaZnkhJNM0zCBD9ZMibXv6XO4TncGpK0FcRiLYUf0OWG02yFcWvv4WX4Mqx2ZEs8mQS2k
KQTL4ArBLyDD/sn/rH9CucBcqZ/bdv+/yTuP5dbVbru+i/uoQg4NdxAYRUpUpjooaW8JOWc8vQeg
46P973vLLrfdQTFLJMEvrDXnmNNLeaA4hf32gh5hpGO7XTrwqMi3qH2Qepq3SvdkXfpTew0P0PGM
63QvvtACc0PVFu+ptAz/l8F5Qfr8x/xjSoDITLz4Eh1pSdP/c/4h8tekoi9XuwaoH7STLb7VF5Pc
1v/zMPxfBuHlz2iwSSyRyU7W/4LF4NnBYQRGcqdJlHr4EwgGSbEaP+cmyghNgaU7V0zx/64F/puh
X0a/81/fnSqLpkboGxUuoOP/+e6UoFL10WqanSRkL8rEXlwb83hXjkBlcl0R3iTolim8Pr98jskq
cyXzvSB7mIBGSmjQufdqOT2SutLvZlPmp5YSHwwHAi+vIt4k3XgLbh6gpVk3G0mZNCdC4++Zo0wW
miwRSDRjB02q5tyODBkp0EOrUI+iksa3+awAFR8WTllMdJO+QRbUPMtlpwG5XaOsOstJ8wLXujnf
s672N5zlhhBMO1npSUTBVaoZ3UPAzuJkpTm4UQoHWWIIdk0Neo+Y4mY08mg7BUxkvljSXCv2gUbD
OjM2qfYLeb1Toa/b1LqA8A4FV5FtaDseRMrdW0WcyR4liUZPiGJT83or6EQrDHXtrMTxYcCGKuX9
XUTF1+Vrh1rElobQzk1VSwIWZbjZZmi9yDh53dqaS1eqo6+ubpOzPNTkJxbiQ6L7KgooIirzGVxn
IcslZWrhkJjTTqvqi57ixyekEC1aFdqqhuANWs+X/BhKPmNqvpjjwGjYEIGwwiNrtGV4Q1u1yszN
KOYbQab2p8SicWob4xSrhFoY4sDEZ6i3U63g4xZgRVojhq3WU9MFVNkZ6a7vZTgwrdagWCODaIjv
lEL4Zcn8Z7k2YwB9RwJPQd3MfteFSp5UqTOfzfJt3CNqEbCwtAUuA+KpnuG5YrJlUzT4tCFTnUVC
Ty1eqtmizbr+oM3Bg1jWECWls2iGOwGrqzT+rkbtfi4F7KvB9DLqS0c/fcfPJoZIYsbmnnjLh9gP
HuUInbFJA23mBJ7VjiDI5mW5rA6eNESmN0dCvNGI+gnGWcLWQ4XaT9QdtNkhJyFem3XFkVXZVWWS
IEmEUZwaJUtYak+RPJ8EQewcFYMNCoBDERfCFlcCjSWcx3EPIVVJKBDU3fCcl5kjmkAUxpKOoTB+
TpzqopA+Ujz67RvTYZjymoGPeFkx2QoJ4bx60NVMFPqdaJgAl5gZ2nPPNzD5AasIFL/zCS+bW1IP
7IaHUi2pINJjlvESdwCDp3Cbix1pFbyiL2zG9JOi9gYJv6OEGv0FSlOUbluz2ql3ekkDXiNvj61b
XhDYklCAyTpHA+46jGjWauzK8HxR4fjSm9YLjlGDZWfhlWufcfg+jw8z6SMoLp7MZrixSNQ1DXGj
4lsFbEwCEhR2lmj9GFHIM2oqFAGJT1GW3U6hBl85IE3WQ9jNpFF3yo0vdCZJ9cZ5VvBTT8Nea5fK
Uon7dcqlao8SYNrFGUTBhPh0W5PG7phX9b1A4Xir0gjCMEzccKGF/zBVMWqKdqkQ5mX2crCbelws
+NNBW4wruNwzSag50EbcGI0go1jmoE+yfEijmjWbTOtwW7Xmnd8CVc8FjRRjqSH7hMA7bwjF5DiC
NTsY+jvpyixa15si8yXvUVUXEQ3I9RYttJLvS738i19EfJwB5iwwYHLeqkWcShHRDuEOACuyUqiv
nfxZBbKwwdgSeXdknU22eDvf0yBhucgSoNzhnzkVF6zPpMEZZKvZ/lV+mnfyNS69xq1P6Wk8Se9A
SJtjkzi65Vp3M9k6SE2u0wO//eoGQ8P4VW9BFLBCuFHO5tUuLiEJsVfKhept+N7cqJvxhPTNPxcf
2ZElu2hrCJNe+Y70V/PYPIQ7FXwC7RXG+VuDzDBioDUHtk+m8kE5SxyT6taNY5zFO4LSJJanCTaV
A8vZxY6Y2qaxly7Q8gLgUnZ9Jct3Mm4kxgTVNVggOjTUtQ/zzvxt7qvPqL9S9wR8rbaO2vHE/qtS
PO15wIGO59EWLEKvWPU4SeumZ2trPBePLOSDO/QFz8bW2Iq3ROTVSCxQVLPQUL7SNzLAcsf8mN8A
pBlbCohEkCFKmpibmPIoER/hW1RsVTb9EdxSERwApowiZtb4TJh7TVlEOg6JF8ibCUQQtARWV4On
0FRV91rM2/Hq9mj5jniCv81YiqSsUG3A6WVF6Kpdmsv6XPAG/U6TnJG3hw7Km4+ZN3iRuQmBKBOj
Sz4FVrLcGSuKxg75R8FLSgvc1VicnukqGpA8SQyy61e53CrSJh8cYsCAMqSaI4S2disfzGjP4UQO
G/oOlNmauTFxFbjDK59xwu9r2uJqq5WdzOeh34zdRh6Qf9gZLnHBblub9KxLwafF6vJT8xG8H+sP
NGB8PRUaLo/GPSDU9NbSqZqTZLrT8/thgRhehTNDmHXWtIN+FTAW7TgtMmHPRwxOLgsejLP6u0c8
mXhsyVpMDj1dKSgPrBkxJZ/zmiCHsxkdidv2hMv87N+yf2quNZX8/L59HGuXvx28sfR9RQ6373+z
J8sbR/1EbnrWT9l7B4FGsduX4SkigUx3rDM/mwRL684cHLRFxVO5qR9Ctlq0OskNt5WPjM1aTC/P
6UAh0WDjBH+iR6e62pk2H0vVmbyeox57Vun5bv3Sk9Y2IJK12wP/r9id8Jnxm2QJJUDzsA3RfqwT
p6oALmyrJ+L+pgAJ4/LSfX9XSK+gsXPTNs0bqBFRgqCNpDXbYCN5Jg4SpXLlGUf/YLIDNdnX8E1t
eA08KHxBiML95y55DuZtpjt6AlPhKHyoyBTxAu4gCSx9OBZiZ2Q+RF4iuR5P476/SRq7AFiNDg36
gV1t0RgkG4jGhwSxlMvKJv094S96Fa0b/MeISw2b+ImcxXa+Lz4wQvns5uyQtQkRGK9Lvt/sjBE9
NAcXg7CTGTO6j9hbNELszMNdPtpERyavKFR0h8UAGzA0ys9AyZPbdoshSBhcQh+aHpU5hj4Mnw7I
M0KOA90bbhARUUmdTxZnDVtU6gJe+rbQowdnJEfkwo6cvJXksUf6ZFuPJunBROXayrglKm7fONKr
tJG3+lO6pZhzzZZcRFvbp6doozxh72w84wbWkzfTFfTGu0q0q7v0wn7m2m7iPaAj9ZQwjFFpdS0G
7t+kSwa77Kzyuv0r4Pg33sOFna6Z78JDv+1nOyh512nmzp5FF8EdbwMJyAXl8A1RBOLZv28rm2Rx
dnWlM5DzYbf3za1wrY7aA8aO9tW8WIX9Fu7BtlFIYZlw8UfP6thsY7J6iKeNuZ0Z9PcEhn3IXvbM
FNreLem1N8Rln4Nz/Qu2/GSwu0JNY92iH6fNrT6VH4DPToyw6qNyhr1xDHaqfAjohU+eT/zZRDj1
Dk162e5L8U6/qCfjoXim3MsCM0JrErgoiGJth7c/3RCXcKz30ivK/fmWLd2ZGYZSCHvE6AORSwuU
huQ6fqwG1XMnVVFggDs58LlnLipV+s7YNbz6VYI0AA/51jyT3VdLG0Ogq7gL0SFIG74nPyRGE9ff
RRxvCvq+JIIadk9FodvkNA/tYQl9v2FXKf1uqg9WFXSRivZGvYSP6A9QO2xgTGytByz5hJGAuILA
CR9LJeHXq4k13Ieyq3T2eBMBe/NM6wypOGRCOlc62jvb/OprV9lz2gUv86/svA5zqhccsjeqKyiN
pbcsoIdvw0+6y7YYOUlfgw3/EQpObF6C4RS9DSy80uNcH8gpj9ujiRk51U8M/t10CJKjPzx2KK0C
4cvuq61pABNCjORaExmz1mNy6B8mL/wlvQiWy45gOKVXKhDKq3RLAaRXbOk23c+b6oI5GoV3dgne
mJcYDBTl3eo33Qk+630Eu/5XuwkIdH8RSQ5FKCViqfXYNsdMZYyPAVtBDI80N5/G8inA6KEjQNoC
csOowKQiMdpdAZUaTnIrsy69jK++/yDg2mQBulc4Y2PZJbSt8+bO9t8CAGKIuSSv/KieirfCv1Gf
y+g+vjNBxmo7bRdfl4WnsIneR/jTqd1Hbi3ZySG+nZXdzETxgq9to27pyhINTkFkJ27bPdvT7hSR
plFvK6wmn6bmtjRMNBePHFnp3dV8QO/sP+Q7w/Ov3Wdb2iWrgMe+ADFlK7XLDyU4k5n5BLfHvysu
qhPclzcZ3c53HTPwl7Lp3krqG1/TIXune04GNbH3yNWGE/jwgVPaTh+Y86ILcVR3hKRq0b49RN70
poJvf2JUV2iP86rUxs4kEj9gymUWUXbms06ZMrOtWwpK78pG/OSKpG2HAHqPCzxIHbeEFMSVl0qO
/yhTvTxq9yXFknATppfsU5lZxXrZp0bgXXKZrSNmO8Ez840Cpcwu+7te3y8xmJP4plJuSdWPfhbZ
nJACHLzOACfqhAkKWgBgeX56ERvbQWWkWwKhutpNWQJVUc1G3TNK4Pj0K+OtBBXrBJAhfc2RKJ5q
5aupf9WhW9/xnibmKLyq++CTNUx+W7NIuCgEhQROyirhYLRLUgKmlfIaA79l2fzp8zXmBw3NA6f+
00CHngiHx/6m/238Gt583YY4NH9Un+warcYFCOx/NfqG4EWbvqR5oJasvQQk/CyzkCNtjQPZ0252
Q9AIq0t30O3hnLDMqEsvV7e4eVFLlUcyqatz5M0iyWAb9be4Z4kYbeFyBkf1VO0o+DG8VF5wTq/5
Pt4u7uCPrvQMypqP1bFoHOykzBS35rY6m+ZR3I6f/ad55qzE6Js9zqfwBAjkMbhtTzR61Q/M7M/1
DQQS6ufV8zhtpvxLmu8mjZxCh63XFO8Rg6JtHH8Z5rakTWGxlQGhx4kuNO4Y4e/qzUB21HGiWyer
fM5jRU94ZhcbaoZ4HIIFXrjeIYktRqFW2IrNVHttymzbLfeuh/Vx66X1acYQMJAnScOgDBHRGiM6
f+vdhTEj157uUnBuQxaHlwZ/aKCNiruwLaKQcaatGtU1xVr2DJnPq8TTuc1KXXLjMWMtbzpkWiCD
GvlhZzTosxI5K1CJS2SFR/Ix+N+slsot0KANSgmNGAnRsv28UklULhE49QnUCg3Nd4cFIKKFayMB
pK88iV5j0IFOapFilKVR5/QJRG3j9iph3iJWtBkeyKKwoywnXUKmwi5aLLhbGltuheSNnXD90DSK
6RY+ToMQUGEokFQ6Ka6R1oEb1KnsguSsvSGtKZrLfrZRcKE9RxHJ7Cr+xdiQNlHQ1k6v+FAzNVIr
q5ypsKiK9r5idUSYsmvRmYfLBfYkHYlvRYR1RCnC5jWZKaSYwzGMU6IXq9np6TGfwga5AeGYZNOU
h7hLwn0+UclUhfi+LAbCQIyjweTkh9WxV0RXAg7J+pEV8lD4lzTy31QlaQ6tTIxVMbJ9JqCJ7TZO
V9BWwPAOSB32SXBkf33XlmLqyupMSVzOYBOBo8WVzKIia9V9MFhPYUZ2DAHUm7A3D41BkkY5vupJ
Lu/7QaBP1up3fvyedjU2Tkv6VEsQXFoPmqifYtATPmHkFECQCpKzCiSOOgrpY7NZYvyYW1Sw/gj5
8EKvWINW8NoIcKlGsb3mxC07Eq6eGKGb9iVBDMJvkD73IcEVQ5WM1NSsryo3jhI6eFvAyu+KOf9D
NuEmHlVvkCFyjtn8IrRmv2tHJbIrMfyaCeuQQLCRrJO64dBDK6OWV3XzU2Wo5q6LhQYUJZqxQKch
rQfDC3bukTUnu1MJCbxFWMQ4pppdI2TUw3ZDxoCA+kjG/hvKO5DvIylh1nZGeukkOdCTGrHn/IK9
8aXPwzNsYq+3wITVffFCDtDw/dws1r4IIkgkPBTQfN2GehpsJ7b8qXlLRjgI70l8bEX1NR+TXVeh
6cYEy/K+YtaZZuuZUTm0OzPgPzB+gXN4KTQMvxkb4jJniaoU7VOOw53JBzikMVgf9egiZv0AfndI
or47GgUL5jKjg6AiRcBTkEqvdUfFMVFpYLXR4CTDhJykAzfMlgFaLyurKjJwPKVbFB3B/j7UaCoV
6MOxoVfbQoKrEDa4pCqDYETjWYjBRPVGzXpavCbl8BGPzDRm7m+BbrD1aPda1B5qGTKKFfearcZP
mItTG0ONQjIUu+WwSUEIRbNH9iCqwElud2ZU6baVR/qhl5gAYKh3I7ANQ9n27EvjthcdSRAvI9NU
g9gb0OOjH8bvGsAwqk9ErpltS1gdKUK4DZkXyRNwlJ66hRAo+b6pqOhFdBAZIuHlVcA0/M4VFfpt
QVfemlZ+iYb6SaqmpUw2oU1pJDuUWsyUKFgqEVuCShxMJOvsZIyJ3J6GtoXfOjG2KldG/7IrJ0qw
urAppeKi8NFydsr5rlZZ0mo1+Yl90r3ERCk55AVSQE/z7MaqnhWTLZqUx1ejtWhfxf50VvOMJDbz
sR/im1lvXF9Wk42Zi7g72UuTRCx7GrBfN04mGT8H9Uax6De6FUF6N9AIWTMoxARInVlRUkit9wrz
oV2E2dOISjbq+a4US0Eoip4K+1B1LikztK3/SYYOXpeOzE7Ans0Eh0RP49grsZOxUB4PTQ9pUn4L
RxayZXsV9WMglWf6GrvSwK1mEmhroTTEJu6KTcUCPz8Vk0JtBqGac1+Y2j6rqgcwA3CO6m0/6HTa
WnHYZzWcsfRgTeJ7EGRMp3kHmBUqg024HMUmI70mwqZBVG2jtzulBeofegkseNjiTNd3fbImB7/c
LoJP6uT9ok0V5Ju2oypSC8te1Rzuwf6x8Iiji1hDekq1bKdUtH2RxRGEbT1AvUXL1E1MrAnaRSya
rd4f/JjAbzxCMCTF9H7s22tfwqusspnlCZZhW2dNlOX9pRCE97HHmBoqtwFQfqQTt8NoBXwbHcnD
MVtJkrwWSfgGooCOOYureibXO/j/W3g2OPZh0LKOSg23sLKnYhy4qaSsVg/9MQ2DJzAFoEV7XGSa
tK2GNKW1OlD97eVtw2hm62ZCuaNXzuBzntN+0reRmnQ4vQ6als/vsxYdpWAW9rEoXTKTNWjaEjsx
pmyi9fZhVKjgQnW8dJynDsY2klusraJibTCBxIDzVN1AZVvVG9q28RH0VYrrR+VOUYQt/Bma0Kkl
OZGU7xW8U0RPPgi8/+doCfgsYOcSX8hMHLJaZCKDRwRsxRrEvdqLR1IxsM0o0Eb6WGGcqvEChyUb
ewOCjo3qi2kfgfc+jtl3zFAjxSCONn7e97fJWBywChkubI+er8Ryw3mQNgp9HWeiAKRGMltDfXpX
E0IvBvKpnKJM9rMo7cCq7dWYzAUT5JIddklCcVzHyDFCPZYndwgnIlTlxmlEvn/EvxslZF8mIWIh
tE64I6gi22ulGru1mbNlzwrok0a+JUPta6h6yrhp4wyPvSBqnqnjDJxitg7goRsZBXlHXNms5rvJ
bB8a1Ha20NZ7vzN3qRFRg6i1ywAD3C1nvNGjdU74iJzIN25KnC1uGTDZ0LRK0+ihmhp+MY32IgMP
w6CQXcEUPw0ETW41UrvayHoxxIBCXz9uNGXwncgCvdoH+iuZEVQdYjBBkgKzIyMlUVKNDV/3sCkk
+bXtAw2HHjUBc6lZa3J6PwvCMSznBzwjKitdFciKVPIzztTh0cwLzQlM6XeXdfVJjRu0ZBMMCLVE
ye+390GzR9X/octE5TWYFINs+opRbEKcxRvm8wkVqup1I/U1SWDFFqkh6YjN5KCaQ/9Q/TLgLPBd
ckqEaF/ddmx0N9lIGSYouc8lJ5elJ1/sgpsevoOtoo4gDB0oTBw9JFncbWjQIEg2UQVVtLITpJz2
jOUFWNlIR4OINIEIbuMExQ0FhlSeDHHE2GRdCNotHAR38zbK+9te2QimTF8+7JQFvK0emmxQD+ul
v66OsKT34aL0q5KPiM6QJymVRphr+Odhvc2spyUEPXgLYqBU66Hq+QUwYEleVrJq8yX5KnaFcmj0
/JdWiM3GSiwcf6JA2vGSrqaFPRW+BcURSGxkYxMnydgjA450apq4GbCWtoc+CIq9StVJW5LTkgo9
7nropvIiZIqxmS0Bryu699yWFwepDMTj+5Dn6E/aK9H1xkH49xAhL1BngKXxkigHjhxQxcJh0SoE
54Ym3gP/oiqmaPmdiA1l2+PtvUmrRN2u3e5/ZHj/tLv/UgX+dfX/V5GggqjhX2HAIkP8Rwm46Bz/
5/84f/bvv9//UgcuT/kjlElEggf0QTVUXbQITvlHISjJ6BT+tySQAHJcFDqEfg2t3hok8o8kUNG4
SyP+C4oNcb2apP+/SAIlbYmB+lOUgfKQpCJdllEGWrps/C3KCFtE4XldKqeQQT3ua80zauR6Acwf
O8Dk5EQQopyYAm8ZvnfLBgNmvnZTVwuVWK6f/IIk014Lxo0u+Nsc257HYqYU6mID9Absbs3KqJBZ
E3Mev0sh+iV/aLyuI9p5WDrTYlPse2HepZ2Uwx83nurMnzwrpuhpSfkdA4K2lbDJJkFzYqaFX6kZ
7lxDI8lnUBa2OB8aJQTCFrcPSjdWN2RuPppKwMTd+ZCya7jf4tAbC7scRRHeLQkW6gbUUoMPr37U
lO65TsXiRbEGJrPxbJl+Q+boQI2yHwiUE+KCOkl1GxqYsietTj3a/78MgVKs7wPrjgZDQkivHlKx
y+4ESumGFA6oBTrz2OkVy4Zlnwopv02y2s1l8aUzoClKM1W7dFf4QXktiuYuEqfTXIYhEdqVZMs5
W9aQpgdA+IWWO1+S4ar5AGI5JRqvmgdMxbN0bwX9YK/P0IMWRI5uzY5s5pFraB0VSYBKjtFgt25H
FGZ1DLjLT+60OSq3LXYqT9nQut9KwK6QY6h82OVX10mHuqAZj3C4JAgjp1acL2kSv3WBLnRjIhtj
nKJHB/EUmh7tunlqWIKJMDRy4AcV6M8KOb6rWsMX6LnrCH5oJ/iUAOPIcK2cDWo3GnDDIspeMTwh
iFLNfvbVjUYuBUmONOaMpdutsQQLB1ml0o1ApcB7ZavtJm8ST2Z/ChEsw5ZnsE9XWsAD8QxAohdA
WdZQTJSphrRXWyc9nURbYNXnpQGtBhrW/l2w8E/ThDL08tkUGFIeW98tU1QdcDZIihp6fgfm1MHt
zpPSNeQ0vSsrEcgzdXDjAWlAgEFkoTx0X1rd+6dKKj5yFoHbRsz7jRwj20/NcDj4JcJ1ldTNAOcd
H49/nEWrwFZNc1ug6obdWDkrwIqGLMDAqlBonwflJaE/GgXGLqo1WuIUlVJkr8dYiZcamDq7EjFj
LLiCJ0sfyI2uFE7bVsTulolnORwbMqvlzPOlsT/VfItD1FkI82UKLvBVXb1SiJZX0r0+0D31m9q8
47/ewfXhNz+kGuEuAa3OJH8pIvwVZlHAC1AeQW1016rLYRHkTyJaf7foU21nRWPj4oUHEhEca4oO
+ymsjQ2Rl9TfmB6fMSyhPQ1q4V1QAPEOOBZS0UK7KDGGmOidJEHYJ6oCmzjqhq2PhWZjRtmLDNjp
lMlm4ZYrh9iItW3qhzTWM/MmREayW4arvCIdufYC1ttXMZVOrWh2n1VXFjeG6N/MJvu1JKb2gI4n
PIIpQq8HwRXFSFucyIZjR+AXV1krwcZV0egNIymGWpNUB98kyluf2KjNYFhuF9c2ZCWcvVGppicl
TZCn5rhagrrpXQ0rh6c1jeyGfdF5lU4LxK+Rhgj92NuixD6i7rEXxtkQOIbvP7etGj+ykHUgAOIs
kfGgJwRoIGYStg3xtRDf4CqzSDABULOTlGfa6NlNmGr694HtInwAf99Qe6hyvnJBZ58jDZgLLWX8
BMepPRBGprpZ3HoBlpJjl4+uptEQrkT9bRJK2mxBdmTsZ8ul+nBQqMq4K0FxPSgLS7ELWVuzh+Di
en29lCs67DHfhOf1ff80WVSRluvr/T9Xvx+53mjUFq+03vXHxfWuUQP81IwSuCdeYn3Ievtfr9gp
EPeURH6i6GhGNAEkdiTWjLvLDkuIat8XhYKL6/X10vqg9fDzHDZIcYq8iweaTcTTf+76ec7Pbeuz
1zuMlO6Y39GtZ6NMJ3i98b//D4T1/1of8P3n1lf54+L309a/8n1RseIjP/cUVzv/2N8vvV5fX+O/
fa/fL/HX+1yfM9b0CEYDMd3P6/48rqlphWkQzv54F+vTvt/g+sCfP/3zmfz98PWBf7y79Tl//Kc/
f/H7mX+8/PqiRtBQIfn5D8uyp/dF6YpSoMAnvT5/Pah61Yjwqf79wtcnrXf9/KOlpe7LVKu3DIHX
QOvl7yd8P2okMybxe4pn7Iz1pM1n/oivneKCnQ2aJwLvQ3YB8JUumSDRdpl8SI/E3dGPz01Ol/XW
n7vaWk637BUPf92+XtWWJ6+v8HPv96s0BCWmbPb/fUVK03ZcgkocIcQfB9GLFxYoiTtwVteLQjUR
xb1enyKsXCHRUO4fN+bUifdJ8fL9kPWO9Xl+SJ9mFIdbP4ksxgFwAWwJLdrzOSRnMYeKmpoWXHqx
PADzrw7rpVo1y4PSKSg/2jR25Qw47XyOLH8kG5Lf+/oTLdehoCTXqEXk1UnFEf0l01XCd8YaON9D
mXaapv80mk9Gcrpa+fSWEtVEe8lQ8sO8HKai/+eAKbT4b6/+PG59Gt8GxUEkZKVhdLtxLI9j0xgo
aLG5i+NHHlr1pq4bGpTWDNFRVYarn+kPhc80H+nNEj/B2KEvKF223sVhvVqNyKD0lkLBsP1JvKZi
Quy1AeDVHwmX6oIAqOFyaJYDrAWajlnW0/YviI6fup4HA6WErNIzlHEo25mMeLPYCyTQH9fDUABF
DCZm86KXKMgwA+fHJtUJe1q+UjU188N6MKjiyoNv7Pppzg/jv4cuEr5KSRtQjJSL+cFXoq0+6nc1
cdTHSZllcHYjJDao0HoKnyOFPCRoc77HRbwoExdsJW2hxO1nFputQrWHcAPlgK9fORBlX8ORjkmi
V6COxrWM4nLAFaL31ZUaxKlmRcJ0xueGhTOTVHbeZZjKnpJAJ9Sr1neGUPf3IlqyxflrCagHJfVo
qEPJ2pgK0opNjQOZF1goqoOuubWCSz1cro0yLd8UCAAJnZxTWdDJzFjoCNdLlh6yyCq0U18q/fd3
wJldtbugq1KHBcDkrJ//igIdWghU5DFRfSkOokFjyFgZkH6q7ESck9v1f8Ayj8bAWOiuw3JxvZ7O
VIFDlnmdQINVXr4RrfLNDC94TUxTBPWpXZDXVjZmfxyCKTQnR8nU8yDkCC80hKjMNJzf2kSZ1RHl
qSe3k8ib5dz7OQHXS3/dNoEYd8MRqKO5jIYWvlXWjJuGVSCN914t6Unxlv64rhthBMiXCmgeLYPL
X6DKlVa5vmWrRGaRzdgd1nNqfXvrCZfNRFjY39/DcraZ/l4NDXG/IoPXN7xe+jmst7WJIHuDqbz6
/9Jv2T/m4EFlNHM/SNyxLnu7b5sKpzhnz3oKrZd+DutnsF5lNmG5GmNetpjsV1Jq8J/g1PUqntzr
EAR0aSbxjpaLNjumxsj1fVFR6QX3qPadKcK2LNcCJ/R6Vi+Hv64WDRwpBeVrSw4Ig9nw52FakLzr
bYFsVltOi4M5KBRYk0H+bEV6xflCDl0P0AlKgEh8X01V+TtVBb9CpCQJripuEs6n9fP7i8r8c5WG
xaGRa2nv4zbYdpoODRFjHdQSGT+8UR/1TpftsYxLlwooEpyAEjcNIaQ8y/tT+UmDiMD4JRKAlK9U
XSkAyiULZHKlUj0egA9sYrWmpCXfmr6hunJv6IdoUmV7nmRy90IR1o8S3wRR/DgAOQetVaYeWnLE
g8sb6AjHmolPY0DHgrFb38/3T0EA60lfgK5Bg1q1CoJjZ4x2DfZst54drZIhiwvTx4Sq2ffou176
ORmMSokP6kM+opCo/UB06YfXRzV9h9WoHKw61+jkcgB/shGqFiF60SAEWmc1a4gOaenkC1JbX+Da
kRhu+rB77rASbOhMw4oAnWFXfYiwQ5a0m2gBdc8Lsrtd4N1GU16qBKMFhDt6lCvie4F9Twv2u14A
4ALoH0rzBRFts5wQIxLtQB/tlRgZcZcPmPqWwaJdEOuqL+KWW69LfrGQW5lqrQVFni9QclUyqyXu
sTmIywJ7XGZVQ8YpmXbCswL2NodvnmbomY3GujPjmt8SDPRB3ypse2HrLK+uFtycJj5SwOXvDjMu
4Uq8ocQMvA9VYYYsWWpbVjp64WYNcjJUK4waC6o9lJB0RJDay5XZvt623ksXhbS4pn0MO8aaeQ6e
/AX7Hi8A+Eb9mFXwMnITSEf0GcaCih8XIj7k+SdtwcgH2eJ0TOniicmMc3n5xyCXNNsukW8Kq1jY
UwPSSTjNwle4sOpDoPVSE5AHCMbeX3j2vUkvYgRxHywj5XrIVwB+I36qCxHfrIkWbcQHE6Tjrj7E
BcBoEG3t9yUQ8+3SXG8P+sLaN2DuL+z9OMQwljOgeHkN2OD7Afx69wnU/oXe38aDZvei7/YL2V9c
GP/rewtLVOHiiIISlAEf33JAlM6BIgsAa4aZaX4BCvMcLFkCNFxR3BpY1AhSeW5DPfWmxM8dxYim
U9zmWHEIJjBbZof108lIjloUdPKC8ipAKw1SdmCzmR3WS+YarPBzo7XcIzQTMUYiuLblwfIy9K6X
fg7rw/Sf567X11clECzclqA61gf/8bj1oihDFsdJ+vX93PW2LB72US7SudF+JSIWjiJNK7ylaFDU
SRXcRosf8ixBUTpLyf1U+0A2hnuQgksWJmrW2lhKaMK0UXwaT4E42tpkfQRD9jzT9fTmlA5+N/bE
Oc4U1+cZrSBulJegy7eZucDOoQLUtI7sOg/I7VZ6Mh5BGQ9ZWv/yxwY5WWm94cCFOzxRU/L7ynDU
phtsCqlIJkRSPIaePI+ZYA8p3o6QGt/QsCDgWrI/jCUFxJfIA8mXZBCDiJB5yQqRl9QQSkwdyieS
RBLhuN4/LBkj+pI2AlPZfwDc/qSPJLyoSyZJtKSTVEHZkBhGX34pubyHhJjkS5pJsOSaELai7duZ
rJP1Tvr9GC+S92bJQ+mWZJR4yUipCUtZX5VPjVM9IknFWjJVSIVjmbX8uZbAlXBJXhnKWgaGTRpL
tuSyiB3repIbkaT9L/bOY8lxJduyv9LW40YZHBqDN6ECdeiIzJzAUl1o7ZBf38uRtyqrbr2u9wM9
oZFMBpMCBODnnL2Wv3xuaCAcmBXpj0CZlvcRtcv6JmYJorXq8L7UHQYYVj/8IDhff/Sclt28MsWE
yhnjLooEpDwy66tdqCksyjFTKNuMq7wzQhlobLo766vqlZ0mTh3jMipjja3cNb8+HWAEtKET83FQ
jptS2W7Wp5xBlAyTbbzPyolTKTtO1uHJKRDmrH8ZV2BZpLLpdKtXB8HOer+unDuFsu8YysOzKCOP
pT4ZgaTHU7YeKoPViWmX4iCUywfU9PreLWX5SZTvZ1DmnwQF0PqEY02karDxA8XKFFRVOIPWl2ij
ETKUTwgGbb7vlGNIKBrn+o96d/GVh2hRRqJMuYkYU7Df8CZc12ddYmUwWkUzymq0bnbrH1ooj6hG
G8+WsiDFyoe0vvyS4VWszdV7AudUKHvS3OBRil2MSqlyK/nKslSiW7KUd2lSBiYWyhHtLJBEkfIz
rY8AOn2yHS39pCVAGC3lc6qV2QlMMvNxOtaoZLKCUPmfemWCipUTKlbVUQHA0Fe+qPV5CkZBJuWS
4mzL2BNx93BUYJqapUdpUz2PjYYqHcGD5WDW95qLowq+WvzYKm/V+ogIlVWknFadsltlNZ4rFgbi
gTJxgcWB99Oiw+qUFyualSFLubJcZc3SlT9rfQ7I5izbcWstyrI1Kd9WqcxbuXJwrY/oaY+j3Ou+
eh2mrlQ5uwpl77KVx2v9Xyb2AYyWfc2VDKxU1q/Oies7DXB6quqt+MPRUY6w9QG68oa5EoOYVC4x
DhHhr0e5YASUb2zoGQT1Hbe7ZWDa2QTxko3KUJb/+YKUuYxUk3kzLWxmOf/XLmtH8Y265q/Xo9xn
vbKghcqHliSS3rVypBXaZX09YsGehslT3mtlVOuVWy1cLWvWx/oA8EjzttUb6y6Vk81SdjZIffq9
Usa2gcFJSvcMmKsqqj5K/dmNMLzpyvVWKOvbovxvgzLvdSjhcuWGgw6mbXNGRu4N2yeZMBxyg7LJ
aTJ6/vVsfvxSe8o4p9xzdLMyJjHw0bEx+WzrOOpATWzWh2bKX1cok52tnHaVstuZynNXKePd+pAS
CV6pbHiW8uKRmmvvhsCVl0HT3BsD/jwdkd76UH49r71y7FFayQ6Sn8S5UQa+kQksznyw8pno+RjY
bX+YytjnSNx9Qln8OHnSAmKI6YurHH8lZ/k/QL3tdB//X6pGw6JdvnoB3cm6yNUVqKyBTPrd14/H
QSg46JgFLeUYnJBwnA3lHZyUgdBQLsLF+lgfuShLYT8I8TQpcyG4UzUwgsywx2oI9QgvpPq8Z5SH
lXIfakqcC04KgpMyI049jsQ+hBS1oE1c34tf+5/0oTffXOVWXJRlMVO+ReFiXkwo23wXw239gBpW
csTQl/ZpUMbGBLReIJXFMVE+x/UhIYpHj3bVl1BZHz3lf3QNTJAhI157O8EOKZQmUn2GVOogumKQ
lMol6SqrJDBjovTKNOksOCfjGmlmj4bSUD5KMJrhblSOytLGVmkrbyUnkfJb4T3Nymg5Kbfl4GO5
NJXvsm4wXyIa7D/acb6tzxWjx9RgLr7SX3CDbuonYjccul3l0+RV298HFJuTUnT6yrq5OPg3U2Xi
BMqqU0Xk9awX602U19rd09mYhNo1rX+m/n59hBmd/39vfMXwvM41He6vPwpSKWwAbfJd/mujWzhE
3v9Tb3z8X59Zi/w3f/R3do74m2cLwyM+L1zfgaLyj+646//NdXSYOpC+xJ9onb83y+mIC7j2ug5X
x/QcF+TL3/k5+t8sgPO2L0yC+b7JE/6dIPQvQw4Qhf68/S9sGZXg/xd+ge2Ylmubpq3bIGb+ChYQ
g9MMus5MB7yp/GHQc/kcGtUmBdcx9sWyW7BnMgllUSMM/7AdakfrSe0/fWj/3atgRODfXoXnC8Dw
Hp/FShKqv399Tsqo+6//Lf7PwIjU0njMfpXA3Q61Hb4MfnEDgifu9mIWh7lob62D9AyFNfoObY+x
4Q9QmLHifLFfNDi3+88vyfjLDIHl2eCOGEdwdddikMD7K3EBHLZbe8TYjJn6Djw8udN71j957v4o
ZKo/5sCzmqqTgWlG3ywbgz1FDWcHfJnYM6LN0nX3LJ37AGYjMJhcrSr9haUGSLutq0MArE3ItC6L
jb1Xh/auQjKljd1xNKCLadH09p/fEVMU//Yh27rL1uaxQXnC+gsqqdH0DppuW550f9EvpottyYuJ
otcJQU2aC0cjbJMAZ5PB2t8KMkaAwbc4layv3lS+gks3HkrD+4Cv5+//h9fGr+CvGwBTYixPwEnx
I1Hb+z9vALKTaTt6Lk7vaHwORxKnpg5sTXfmIML9uOl8sj2z2ZAGgrWf2wZ1jrE5ceIxYZXIlodC
e4h0ZqD+h9f1bxumI/gR8qosx9f5ov6C90h1baoNpgiPVnZqZInCSSdbZ6M/29SivEpbbuZY+vuF
EdzAiMZ3zgBR7pbNtFnsRdwKyr7/+SXZ/4YCYehJMUCAa/FdGp56yf/0W2GwWF9YHAxHMxXjwU5D
7eK0ZDYZc4djkbQveXjjdD16YsYzfS0FxHLwnNvFchKgO8NE3r+e7qVVMdM7aEwXoOM4z2ZE3GTR
OV4R1GT9d0NHBESAiVNsNNarM0/i6gz62eqtQylSgE7TA2ZF+zRp1ICW2lh2yaTtZ28y90M4f6to
I289zZ8OXVVx9uYOm5aCkm1WgKfJ/E2cjKItEUdT6+4mpNdDBd8aDuPOm+c/khSCrB47/W5yoXK4
FrlQ2U94AgCCslBbmA8pR/LIhvf6nz9ew/r334lrC8H9/O51Xzesv3zAZeF7OClkfzSY90MLVN0p
n16a0veB7pgtDhoGibPGGx6ncLoz2LoAyyvLR5TUjxpLSk7ONKZTycld/KH92RYu4Z6GD2juf4wx
0fFpbsJLFi7hJQ7d73WTJkGSzD6fL+1Bxxp3jqvVn0OKgHFMRjWfjA6Yv+GeGRt5zDzj1Z8BQMad
q6Oo4mK9lvlRhJyrfxyQGAFxmB2qsiJ+WC/y2L+LkHbNWIlwT5Pk4nYYWtK2v+dymo6dRLkwMH/x
FIcPxAL6xxL1QkChS7wuHVn5ro0f/JSh9BG/FbEpeJ5dtHOMKt/akomVGvPPVhBaUHXL5hAzYnKq
y5TWzJLdpF9nN8P+NvcGI4WTiG5GjrRiWRBWcYDb6U6fHvhxJ3QSWoqPc2dhMCBefM0EoykOGBS4
tTnrN0ZbCwPEY5F+zFrXA7sEJhCLZYZDCz+fxT3l4PnuuPqjZzcaXsLW2wmj9K9j3LSnVWmR6yAr
RFWLEwd2cFk6QZfRmquL8BRWA9TjtedsH2npfNZia7p2OcMzRW8esy78ytDwm4d197x+R07OIq6J
TcEsdScPpql/BuMAVqKBMzuNwHpTWZ1YdtyZnYSlpOXulaPqyW/c5MmV3qUgwHCNRZY8hdrAbDmq
Kjxjzd1sqybQtEa89KXLyjv0yq0zQRs2nOhq17xHcNEz/Ri2FhJeE4VJvDluytxEZDVPvpOkp8ps
cQ7U8kuCP+DKKIIC3vXdFrQ+wFF7guFKtB3X77JLtahA4WkxMIuU4mqpi27WzWM4xvdscRmVErB1
40qwm/Wm53QsaYTYInmYQO8fUvo2mN1JNJROm5NZN6nUwIt+DIk7JEmanJq5/zq1DXqmQpseB1m8
+1l2WXpJiFNMJqWCRntIADqst0xLfy3B8p4dURFIn8uNU3d4aPLlxImv+7BeMHyTnBC+kXZR9y1A
dH/9Q2bzPuQwQkhQ96FaU2N9NUE0o1qu64NNXyd35pXW3i8AKBQuhes66qInBtOip7xYsEI6jM+u
N+eGnWlrxtPNap1gvcuivxxBBaNPVYAO9b04MBifeiHn4wZRBsmKHYz2vF7oqX2O83m56+oRMSuU
I4rvED3Wjcak87heENGiW2zN39dbRestd94eS2zBvrmj8zAkcf6yXkxUG7zFLQ8zO+1N18sp3GgM
5W9cUpttXhTnZWrqRz8fCYVOvnyJmNjhALtctbokRGb67wL6Ps1QInFmNexEFb3XZeHSqXTnI8Y6
Sfy56/eyBxbBTJMG1YwgQL8gplyFGF4zQEj4MSZIHyWc4oKWzNbK7XdoUDAvqgJeh0W/rm8swnXG
9D2vev+x9Rj4Mr54hUkGdYOwZn4nOHCxHPoTcdweHcZXyMsNx1nSliXDB0Xezy95mJ4mfhd7DSKL
3Y/5ifAFlrZR2vsEmUzfwtAFNt4GmQW0LnKXcTt70AV8sOhBTvH2EI0UZgcQQSe9Tv4w2LUd6BVa
7LkAJeQEsnatwbySCJaKYFTM3HPRTiFE7OKLNPv4YLHzPUJ13pRt790rTcY7LST7qg9QTOuU7N9s
vKXSYdU4dyzoY8JA+vgaTnjXxsj3gA8gZPSxTwDAwsARepCsmcb49WkC69FOC0AIYRvmqc6scZOk
H3bfy0ddOkSrSIKt+6cl98xXWmWbtvvk6Vr9xJHqXpjLeEF6TNDVm15ch8nH3r5MrEMCSNsY53zL
2bfmVJ/Hcfqi0LYHC45wbzCy1Y/sJByP3vxC2KkDML610uWIvq8BAUyNkCf4HOXLi8P8yDWJOn9f
liZYfOKjdA2wBviJdm4IRYG72fqxKC58f49elIwUGtxHtybmkumhS0IrU+Is92jnFRk9QW2IU+Gg
xFm5sTwSvby1+bAUwBinJGKKMC5p1Wjim66VAN4gLdUYEGEu9dUlHcBtT0jHrpMpLjL2xisYWlOU
y130w6WsUu1jwUfjg5cZjXgmGZZnRzOp70tPDJoFWR64TZkcLC0+L+MMe3D4SColDZrCV91EJJ3p
asxs3ll9TBxYCu096iOPtnUV+P3g7hguWh695qm1U3EOuwRwUj3V/PcMtOnS48A6LBeEHNkpnmmm
TggmH/TCY+QCKlNCOCoK4/EEeN4+1ygQ97WKe8115V9jdR5QwGOSNGudyLLP4I7p0URlWn3XGczY
6WOdHs2+vjWYie66/zMemRkIQ4L+IOROmd3+BIasUTRyzJMm/QfRmy6N+oVerlPY+wiENJgOc3om
WCou6KI5HHtwJuj7Ab+RU/tIObAApOFYX6vOqz8nbvw+ZKN9Nhnp2I5gm3Z9TiXNEaZ5svqIhnJ4
bp22DryOmUQvGbKT3jj3hhZfnSjMCoIXDfp4mTmPIkVgAqGgruvqhJ5y3lDsAoCGuQnOT9hi8uPF
U5Drnurev1VRrZ31JoFiOVMFkX2i3/wiC5YILn/svw5D07IbGJKTKSeO/p4VH+0k/dzEM2IfonEW
72zWWvlATRnEiJVQwo0nb+enfUjAfdg2PRxQ32we8nZoj1NHOpBpTyD8A9X7n61dVrex8sbdErZ/
1AuZjzHiAJ7aWLiW5iTSBtgpUdpjXlHI56BW7i2+PMa8OxoEEUrWOHPdXdexK+zD6YOyn7mNZ95C
BuBql2mVBquCrUk9h2T2elvCsArYgtA/mFSql9RkfRtJTA4EQUYsXhND0Vv2K/5hzB16og0j27V2
zQeZM0NuZ/jIXIQetbGT+HhT52duJYxeyr2RuO7JkL4XtMyY59bsnfu6N7Bve2rm2NE3A5ifzh/y
137cMQyAfKpumdoady4as9e2FxuPhH5BDvADp1p9IB30avRo85Il3PVjU6Ema8ho+iX2LMdL3/pZ
/6Ml1rgJZzd9xkzMi5vNrwPD8XA5mUoWjKxuKf4BmJBDfckT/h/CdeS9e3hDQqYIKFzOTaHqH7V4
ouOrbvb9MEF74Rsn+3NhqFu7DzaRxb4oTpnm74dmdG5eGY+X2rGHTT47IZhYyBOukRWfRBw+amM6
/DTd7kTt4ea1Ncleplq2bVE6F8Pz7YtPO2SvDwYUH8EPhHuScXQungFlq1kIPKV5QhR5/Zd6/au+
vjAOSzpbBaXzMhmvbY8HuNdBX5SFhKDqzhExeZZJVmtwUwt/+GjODuNY64fELr60LMguQ5RE1/Xa
eoHBiPF5HTSKHVXMMDW6pV187DyNMVgMtfMXXZIxXke6f1r8P1xp4BfR57tmp+bZ0RxYZeoCN6Ng
QqBhVgyOG3wc5la7cpPubB0fpLckn/UGYIym3wVLuiereZxyx3nEJKLC5PWznhv2saGCs9GGuX5e
7+vtiR5GO3hBV5sap9J49RYGpZ8rbJaelM3jeovokTg7HkGf9WZ0tMtIUmmW5a5xigQ1gV3v2WTM
JyRh5tOcMYGf5RDl4gX6bEu15dSY0EInR0x3av3XXo+al4j/g8PGM8NX0bmam4KRFF4OYrnm6vnZ
myCNeBXSO3nW6O4sHRAeVWjxLAGbP8eOoJHKCwwlyu9q1FmBGbDahTduEETx8/HKvVG7R5Yb1dVj
/wshySb1pGkPovP187zouppLAK+z3nZrSycxXUPGI+SYskC6oAr0tkaRz9uOItrZ0qJns/faYDEn
71KTgj0PnNj147Sc14sq9/rin27HM8hDD/Dg3uBz5pA5Oz8T0c30aI+O29BGbOynvGYaz+VHdOG8
HE4A0LaiqP0df5FeVHcumLrmbmDQOBiJ/UnTgQnkrl6CRR5PUwmciuG8fN9HBXy0/FNbOd9C0iUX
LW+Pug9CtSiS64D6mC82etLH9O4vyb0lzeBI45UzvGOKAn1KeKmzsHjugrwBneSr5CgAGlXbpPP0
pcljwFZG+qFBcBOLbm4JSrw6JUuv1jyZnKMNoWNtGVRL+An63+3F+uou7nH0hjetZLoBrUShO8vO
KROIHK9xDdd4kGkV0OtSsmg4MiNRP9GNx9SST5ycfMTqCJNbYzBjIdIBpdTN0RC4ALEkt/FjVjrM
RBFj1Zn5YBicicdwJGuXz9EVWedpdLtd1zDz2Olfq/6Z8/xwHxKWRBfCWY1oXXFKzRAT3DAdB4uQ
RE5M45g7/KYakWCFgkuipvYtze0Pjp19xdBRb8hFfRhoC04lnuqQM3ToA86JUtsWYRA8LVGeXbW7
XC8Ke+e0sXMUqf+zW3ifiBMDBOkn4Ul9T87qyaEXjrI02xqYyjZaWXt4JfTDOBDYyUD57+oUTLGj
PWsmXd6qITE0Vfm3yYeAo6zwhA62Tea96wYTDaFDT7vpJjregAQ2Nnm/TZUQdeTQuU1UmrAqxB8h
H3U9hmC2QInuNMGJgMyar9lnM62Lx1oHWxo1U3FQFeSyXuQPdhwP7IHiTW0aUG00QqElzaKjWVR/
jPZkEYa1jYOYfPs9csy739inKpHo9CI0I2UeW6yvYvPN8WswBEl+TmqWwBb4hW3sk3A3GtiFTe0+
ZRBHAL60X5Kyqj/4Sm5aHr63DSr5pG2+Oj2TOznujqAb7WTLsD8ppxjWDfKB55W9aLliIqpqUjBz
zfiu5f5OJkZ7l2SqD53U3gd2P2XCqj2d0SXUNYcvL6zbHUOmMGjaMD7KXIP4oD/7y72vkyro3Lp+
ShIqhujfij5zNpbjuizKHYKMYt7UVVhch7wmIN+/6ULqVx3ZyY5NmBm3suFDxABH+Ki91K2FHTJv
m63Q9OHk2/JLSeFoM3rduTJwabDfY/9l6w9mLtzHmAJ1qTnMV50Gi1x8zTjpdolc65LmPnRMvfzS
cC4VkGJ90hf42aGRwHECNISuR2zywbexqgxyn78Sp3GPWpIOO6rU8Kab5MW1sp22hN6Vb21AMEQ9
KURFsPcw33kpQAOXgY8L9gptc3InrN9igOi8HjcizXjzZ9s8caJwZc4YnFvHq0cM+OQ5Y/hWpQTm
6vmdaNAISMwYNwwdNxSq24ppEeTmYsyehAYAvJyYthQEqkTN7KqBKaPrQtSvbNMAQpqHoerumUYo
PE7592zmnBaZUsiyqDmOXWNsybmhB01Oo8wgSRNR2kX1ZIL+ZCDPKdzqELrL2zp2qUrXf05gdiJh
cr0LAZ3J+gtZZzjU+mtV+gctGy2YlMoIhMnXIK7BmrJmDDFvvnlL/i2lGAGcJ4TlMRi2h5VcWX9I
J01xEp/WWdl1Yrv9xxT3r/lZobIg/89/DlWuYv3X9WJ0AQjPY0yaqwxEDaF4cD67GbLiDj6vswfY
eyjmMjsOTeEfW/UAlepdGEXhaDIjzm7znYxdZDjqAtmnOMw/YtbgJjgWTtauYd4np1yDNO48MH+I
QykZnsqwvhKQ5/0UiI7yuvg6FyBANLPz2Ox77Qzctyv8npWm5u3dTDH5nHg8RFG6PIdNUSK9WZhm
GaMnN2hJZ78k7vDWkicNfk+QTjglpxaKyiyWnYmkYXRf+pa2ij94H/pUIGoGr/q6uAoiDnxlGE+E
J8Chm97M5EvS7GwXclJWkQAEasJHk59pFevHSALCGjuijXw0p8UKNSrasoAuOGnF2YNAQXHVepnY
cdV1dvar5QdftssuW7NP1qiYjEYqd0k9fzJG6d/HeDGD3HdqFooQcxaOxm1XsQKcLaxGHmXdnMpK
n0fVg40BVkXRLkTQAp8teafppc+j8AeYUwwdtdsb3pJ9coqivYQlxYYw6cpdR78MNWN5N5l2fK8h
Bx1czhFOuYyGJx9Xgmo/yO9YxQN3kaAGpfXiunEV8BMoj2Ecl+9VGV7KMtW+0tWvt5YnhvtUxKgb
dWAjLAL2NSfjX6OaGk8PBJ/pgc9DFD85YeL+LMiCDqCODPYxD3loDtcygmvR6vOxsTrnW4EFhqUX
qX9Xp5DOJNWzP9HQGXqKvCyoYVREXXYytBG8UoE9tg9Bpy8lu47ZzE2OLRKWBYXJipnuQG+mgBJH
d+6wkW8k0ON71EBOo5iAB9jptavbatFu7nzYU0n+h9l0RxaUzolMIKlft3zIxCBeKbYpJy2HeFSw
F5sV3GxW8UsrcSerW/ABQHkW0r1Lw0T/Viygmq0esvVcvsasEbZpzyo4aoG9pd5QBZYu4TrM6Y6A
h/Y0YdNC/HNL24rjkAZE3+vmk/2lnKS8g3AU0wSvxNaNS20S6XB92K9jOmkH5sfd29gWNy8tkyvA
lZz24HShO0m8Yphvg0j7J6NwvmbACAFTFbuKiu9jqsPwN2IOUmJSA5z9c99xMO7Qb++YnfrRNcVw
tEKCy9h4QC72cXlwdBq4bRsf0jYCjzEl3Q2AzMjENborDfbZmM3tse/nz3EsOUUfW3Ffy1K+bQa0
jZxnoTNGY9XwKSsOYdL75NRkSYlKmNCQF5sqRn3oDcA1IRmtTRYt78nclEdjHl/4tmY1YcEaKBuW
Q2n0QIE9CK++2xtBFunLQbCBsYvIQfrChsqoDncVj4/N9sOXLipB2kjNrPdITCWzjI2Nz+Gz2xcP
pd21T/ECR6MkM3zTYFEWFoe0duymwJ4/z/5490ufUcUMui4f73lOyk/A+8fL4DiX1EidezmPHxEW
u8e+Ca9ujGHAHB346RMtm2x2HvwaYF1mkLNaou6BiUY2LTo21tgnh6Vq4otM+ufFQf/n2T9Ir+5L
GzzjiCgLRD3kzM4s1UpdUpnUPM6Pi30/mm7gOHa0m0b5XR/n+LJoWEc7tKdHZopamQRFNfU3Jokx
UcPB3mvLbWw8OyAKbO70Gl/1WjnoEJ3uQgnl3Y+ABrljeRoyyDWJ14jjnPFxWJZ1TwrP/dy+gScq
7FCieR/a8zxkL9FkJPd0ro1LJgVJWkvfM7dtQ2+qq1uobQUp+7NvMBOvKbTKzMIzpqA39r0eLB3L
f0rF9Qd7e87CkQMuZlp+kctpTpJzb1rJ3dHoNXOSBLmd2UsAyxFnQi6dp8e4Y3dotlK7pq3GkxrR
42hTDJja5eZZIWjaDuCsYBECgnZiu1j4/DixdS5MT/aXvvLfwOQ0UB7bEMcLfnAXZwg7Hv6oljbA
xN4f6KikxmUK05+DmTsHwGSA6PvnZPL6T8Osf+olR1i3XMogFnzFVm6JoG6XGAQgDBcsakDQaI2J
1DGDinTKFt3cwBQrPWDQ82EqresS1bh/purdEml8RSnQbOfS8Pd5HZoA+7qIjVDLnjyeYpd4E34x
Mw0Dxpz7JQJ8Tiia9f+lk6TlbH92LhXnjKGkcJQNhgxY4TY3pFr9eSIoVCpVZhI773ph9Uf2Ve+0
KkjOgWbvDpM6tRAtDV8D4d8uM9j6DA+8vD+PQPbliBrJZ/dK0ySjcBKS4uLQe2ZIeznXVjYEVjJf
BecSV1NdJAZ75DbqgY9yRljrIC2Z6iOw59BsrhPxyqgyXF6GK8nsXaikFhdwWWLbjdofedhAm+vD
+tW0vOFBy7LA9j7r9my/dlrrvC4U/eWIB00f5M0lwnG1e+aSR/B1YknDM5/IQp0ueZVzbd8RndPP
85j5DymcXYocrznyNg/BPOHGRjTlBcM8C0TIxVrKKV+so8wlWdxPOyNKfjppwxxybFtnR8899A7v
RVTRORBpuHXcrEM9y4GdcqvBVSIVyznJarjNlCwAorPDWDMmv4Infkf0cIgo+rnpbG2ZUR1OKXWh
dmzC9shwZbMLB3uCRjsZGzvh+LIYIQPeFhLPe2x7uH5zGvFDKd8MMxmP5RimMx1tWkx5aY435LmL
zy4569yHtmm7B6yd3cO628n5BTOHkh3dCcNjxbl6I73y7qo2tTWJ7mYzNhzZ8dFL2cOnJUM96Cqz
h1hdcxPtZ1ax6C7l6BzHXNAb9Yfd0ObcF5Y3pxq6q5Xmgcdp7KV1JntfL1l+itOClUKMqY6MQ9D4
5htBAw6Tlk5o1QpxNpWRcxvllMKF1G8Z+Ba/Q1nujxALGz0fjuz3lr3po9ea2TcHaEC+xi5xM90r
/JdeJLdStvrn0MQwEY9OSYxCPPYdC/+i6HHT8EHCV23KwGor7Qyp8MsojHiXjf6lLm2Mx47lvvsl
yYuCOJxuRq+tFBTspvkS2T359dRlvNj0vkNPbAPSq+Nei41LTN/o86RHO2asnU3LKeld1FF4s6Y0
4nR42FsUUM4Dp3rYJ8W3bGwOS1LQPeAktPSo/hW91tLbNKjsBINpMLbNNPprWvqBjxeJidnkOuXU
E4bCOAvRNg+NXj1Qot9nmVED/NJ/2lEPjaesjqHfza815WlKC69JbSbHUVJcWreHdctAQRJYnHLs
awn8zkBockLZyu88Stjiu+zNahuQvZQzgq602ifgX7s5Bu+hmzNUSEpl9KG+DDHUdMFxY0Mzvr1G
qXilAa7vckI+DMOiMKGyxbKPdifc6e4Z4KZ1aioqFemEYXhoq+m99O2fWrdwV55Dtl0kToGes9Zy
MRYIgOyEzYquUuJxTmdP8vvIWMqtaDs9mIeG1FFJZ7NNDY28mWvfls59j6tKvpagZW6kM9+z5smh
///iYOB+9bHrqlCwCOLUZ0zA19uzNda1TlmAq+ttU2Wl1muLihutN+PZYswqSXyOdZJDQpL6J3MN
imY9aeD1oizHD9Fm+W5iBAMVLfF7t6Zzr+f6369mtLVPzHBSbK7O64WtojtIVKvzek3vVdi+khTA
+clD5lUJMLJ5hGBohJJ/+XUdMCE08NZMbUYU8lOosi6lirisF/4aZ3Gai5CNfurM/kcmi2afrsHF
UWUWpQqorddEVikbmvORrunOQaU7f12d1NVEJVAbl71R3NmgBUviPEJFKhd1sd78fWGrbGWjspXJ
mlJVT7A+4a+n+sd9reUjmYyqY8ECbNnmWa5MQOP7+rBsvW99gkyvCJyuL+EvT5jVDGcxzPjeUCM9
V85IYldLY2LZ6211EcUagReGMnblQEDby4nKdSpSSe+uAh7Itd83w1jjRBXn0l/uXz/+v9z3++bv
vwdPQs7s9zPnkZ1TOygxb6kvMP79La63tTXdnXTRmY1fp3GZWOfQauHjkAo2t9IuGMjws2AcPZ/S
4cv6AOQ4vtHVp8mdasIUa4xUPa+7lGwd63/BjDBxW/Uv6zURe91eT+X333et9wP8+PMRne+RigTb
+vvp1kf8es5qovBn1czPrQytldiVKqTWem29WP+hT1iBk2e3tkn9Qv5mPiGHoYI7EOnyNX5WORDG
M+dFGyMCqbJ+zfG6uf3+WmHIDupHtf6SJhVEXS8Gdc1yZijZSxLvtWiczk1dEs+kPE9Rj5u/L9b7
inhhZahRNc9kWEO2LKr9+kZ+s8xmt4W0k7UT4yJkVqCCMurEvABcuXLDnEu7UXNN8bQxs/bgOvA7
54Ryn6+TvSvcAIUlE1veq+ZhEqPdHKQF2JBwcA4AJRkORt9Yls9mRgl2nPYzrfwNpXMCW5Fg7GAO
OEEzLp7NEl9kAPpZ4W1oHb7lifFQGKl3MObsh+ez3qER/uZU/IeFVJ1FRPRaWX14s3kayg7RMUzi
gMDPzWJzA4zNoF7UMH1kT+9GYz9II42ukRUdYBBSbE7Cawi7+OzyAjcYDebuG7U4euU0RjcMgGV1
yDfDE4YNGoFOzqRLqP7PjUV1U+7jHE5SzZn2CbHrLbRIuZr9bVLt1V4Wm85JH3TXR7HXhVuqdYNs
6JH2M4CK/sPK20cqZkEfvgk9Ert49oj0fEgHXnwl/VMXZd/ZW5PYGHk/URKkmse8VjN/x9i10ayC
r5vGrDf7DO3X9psxul81Hfp0kW4nV373JH2W2Xc10qr0C8IuW7bFTAcnNlgscBhPQL3HNkEzTOUg
WEN93xPHvUVh8qVJyMSPfS42wphOFcMWKZ2boWBtGaKB9+gnRjOn8qWFSrlGnIACEtbSlm4OBRnP
Mw5EiE+WJE7EPMrC0k1IRh28lzxHLGXyyXWsxDCGDict6lMKQ3N8AAVA/9wXnysnMHyWWWbBKX7d
IhUbwqdE3ktIpfuqyNA99fhWOK/ZSQDdrGnzzkt3nH7RCARYbpkiCBm2gdXd9HSsqEoaRnLzW/Nl
loa/DR3Zb5mNeKZEdeO9d5t6TpgoTlhXuQmf3v9l77x2I0fWrPtEbNBFBHmbZDqlUlLKVumGkEoS
vfd8+n9RfRpog79nBnM7BziNalOlNGTwM3uv3bjGJhGLualk8czd+WV0frcwJ03wj64F/pEkatDG
hnkIFiIA4YjtlyFeQcH6Ow1Eyy1rGo3PtZ341IeAiBhwTbugq17mDjB7VcbvcTXOGzTRPgrJYLsI
BY4qN+5nJT7wevkQhauUZMWG4KVN3+CeCkw8E8Azgn0z2QcbkRfYgiDZ6VqNnSXqpicz683dBHd2
S5Vs7gvcF35Tl4ADwglyAMy2xwncYz7q5Dy6mF2cPBePS2G0F7bq5BvSNnz/ozAFvtuPxr1ezBpP
IeFu23r5aeKsOkOSVkeVpABwbcYFS2gqItsm9aj1Uc0GPdB37BURdIrgcUJdfHRpEjfQ3rhBsR8z
PBDA30sCvQLeAandxcWWBK5H+JvKhrxFbQ6oeHQuGxeNH7oW9EoWazQmE+3wOE1zcgPh9YkHxfD4
/ZduupomDL1kT8QBf1JSWx9Et7r0WOQ5KLth2g/MTUuWzyyOe6w3Y3wXW5qzGQGMV4HJWZW5B7VC
M4JWi+/DSF1FtnVdsph1sG+e6kWwIwBWSwDNvdVZ6n4y4t2cLcOd3psPddH8ivTc5V/NzKqxpN1K
uyN8VTfGo2OAEOsCEsib0oADncPEz91mX9otHFg6u6EsuhPC7zfqnXSXMEZk7jcRJFkQfa2S57xK
iBgpxmYbEO8TmOMjQg/CjQZo1IbjUjpVlIUkjNdE+J6FOduECyFXxMKZANebJXdyQkhHJTPG/soj
2tm4tg37Ug+komJunEgH4LoutRfiw0j37ZzrCd3VAS9t7Oc5Rh+cEpXfYDBDrU72L/rwzzkzH1BW
RA8d4/ko6PInOZ7mpXUfRCQ5V9KX3JjH68Cdq3OiGfffqpu6YSpJqt5VuDSHQfLj/11ZbKyOgb9Y
LRxUV8oSuDkMidv4b46CZTATN1ZWdUgNJz1AY6u2XU6qDprBJwfR4sOUt43fLPNOrOKOSXbxf/ES
zH+4PRzH4UDVQXPBWtStv8nZ3SDqejzl1SHXkDsFvXmr4Hn62ghRlgfZz8ykPkcQUO3w1UU3NgBi
18wNcjmh1rX451DGhdFpFZvqg5HfEkDw2LFcPtKu6jerCvR7GvXvH5y5Cq7/9sGRB6fjnkCHb6N6
/6viHTdDZiXlxAfndnKbCcM5hkNwY1gLsvcys/dg5gnPGYzjIMm1o21Kfy7WwbChpoIqD1rbfZsg
sznRuzT155JhDsMf8YlARWBoayiBmcbcAWCJSVCNl9/dU//f/GbzH+YGPnXXxEXguJK38S04/4ti
P8EzY8iSo66gdLe10o+7ljchGpZss35ElVF4SJ6wwGXqxyBjjgcbRz1JYKVZ2lu0/dej8y6IrTtg
x/3hrhMQ8ip/cufdJVNV7Qm/GL02j8S+S+wb2Ea99/0l/B8e9fHfLWCOY/2rA8z/zN7Gt7+mp//+
e/4wgGHlsgGRGsxxdXTFkozVPwLUxW/KUZIMdWb9ulyvm//4vyz3N8ylpmDLaTONtgx+0x+wVOc3
G4sUhZ4UJrsn/X+Un26rv/ucXO4rZC22znHMgfz3UylNhghsp1sfBvpK31kbRWOoV/XW1bjKVtHY
tsxeZ6Dvm+8WWRtQtTKLORiQRP28Vt0mbGuyHow89BJUCnMCMalkjerPqSKqKiGqaqcrBGhV24Un
wg+2KBkHMi+Yno+l2Z3avKGnjK77FnSHFr46EuNoJ4gAa6XsTzHyDs/SOgIu6ugNOxB6IyVvRjHn
cAtNtMi2OKXSLxj5bcTihNt4LtdBF3nREBx2Dm/RI21iSxH+w57ETVnxtqg7mz57tTUsAoHd7yck
VATcSQclq3qeLT3cplFw41iNtqX9SrcN/vdt0ERI3QMwBIUgj0yIhzLJTnrYjButFxSSQbSc5Bzu
C4JUKxXX58YQAb4Yl4JmOjq9vhzYidU7u03vsDK8yiAzHpwYE2jqXAdJ3lyBK2LvNz/2ZcBeGuY5
Ky+YJ6yga/S5xChONbkVS6j/XIgPBZvNqsQUD+Nowuex0/QhCNXPmLQ6gI4N3IWxa6NtYxufS0GY
dqIQqmYmgdaz65GG0DJKAibatPFrX25j9vPbJIW+gtZjgi/UdVs5UhN01S7PAebKbsc19JWOhNFZ
FTPOFVGLfhWqpMF3v9NNBqsmkRrL1Do+8aynCDI3z4kPoaFNKgIyWIzIvDSDCUQBN4ILP8Yf+2hg
YVtudrfsAG6aFMmhHqZfZAj4Gfk9AyM9PBv5uY9BPNnyEaHkinfH6dI280lUMQVZUn8YpRAbUc/M
zaWsPJHkdxE/SFoT+TSqO3dlDSPMNC8FIVazpa6DoT8bgVtsoqlAXt+R9hXgXG9QTk4IbVdeKFnB
IUm2Tngxnfy6nPNrob83q9alRnbHWIZ8UhgVwOXpMefw1YUStmIWKo1ggPSYWcja5vSVcSIGwLJ8
6FkQKafIntMh8LCJ5d3kVRaMXEj+jZ8r7dDriJFjOPVVcAsB7Hay6AYVWqw04J2zQ91I0ZkeAsVN
lRvGLh9wbGo18iKEcSiJMKKHZCjmk+k1fQkVH8INYCywMxVipXIc7Z2s1aGvGtdztZGcPz31w7yE
qTNZxd4qgA0x46QVgCETJ+GjRFvOzBgpLZXkV+Lck3h6aken3paucRvY2lUXUsj0jZLn2WEp3463
eNKukWyxfq4eKPS6e4JZdu5QE/bVRM8W4KVpjL8MKu08L47ZKA6Bs7BJF/ShrXQPyfyAwaHdZpPB
BpbmvY9YEshmCxbIKyecil1GAJXuViUPvuRaBqnahhaCHrjOsHbrGh0TloE25ahJGxTC1XuTieBO
3MB8ZUBtaTeKQ2dXrWebFkNvB1uc+IHxMo9TuYPqcJ/HSmN7spKREpR5uM2IbmwLi3Fw05BxXVa+
jWNzO8r6Us/ZdG0tSFJR2HZM5WdS7SxSewvQqmzxQvLTZ06nAXJbjdkyj5lgpnO7C1KL5r7vEOZH
+q07LC4BRpuxJpAyiKOHMqpJMSSv+Hs5lHT5V5awtekW+JZzBLM5vtJygHTjQ9Amh2G20EChsYNF
7xp3qjaIzJ7Hm2G+mBY0qIK0E8uKEKbkge8E+q8kJlEtN8XzYhYPccieejBtPH99IE/SJlUnWeuq
Qs7bwcnDHQoZQummsj/h+Mt3Iy/AWuVJcY9QyRwTgADa8jHA440CqDjz9JwYwuFsAEk8CGdvhV13
mHvMTxOLWSwR8HaxQ3AqEftrmiI8Vn2IJOC5WQ9+E4LMSTemCi4PnoNc17vDUsYnO0a+kQbsiLla
0muRZZ4BpO6YOcO+RKm+7x0g14PDOTq7MUuksmgYvqC1ya32y1RseCqIvKd2rrVTnLViHw7mnVYI
cSqGuPLobTVEGjUbpqzXPcCqlMBSJSxqlpsuMYoDKPCztQZvwYETPh8Fe16cf1HtpteqsF5coOKk
XzBfYeRdHTC9nolYEyxk5mQbNbakAoTY+f0qoAppp+9f1ctXhIfr6vtvUAxPBy60318lPMvplDKR
27NkzZfKvBrmWkBp/P5lHcuj0z2LdYOFiO6x1KGq0fMeZkOau8Y2L5PFjJGIsiFKUTfhMrr6/hWZ
B6Q6asgau0TocJqHr1zU4Q49bU246Q9YyHA5ZLbPSEbyGnAQ6LHsu7CwiYhyl3PWzWswZFEcjQxD
Sa+m/ciKup7IUv2/AvS/wyAwXGqzPzVM/+Dzn9/i4vPPAIL//I7/1J9S/uZaEqYe6yfpwA2ge/qj
/jR+05lEGY4BLF8i4aDS/QNAoH6zhaPgFrg0F99V5h8FqG39pgulhK50w8Uh76r/EYDgH650RZHL
qgZbOneB8ffmrlN4rLsJVj7mS8FCfZMAil+99hvzF9D21/5RO7Kgo748Yk3+0wd193sL+e/0A3zw
UrBwdV3ejTD+1lmWrNJrEg0WZjj4omNv6U7ZeEMSi+z2uBmhjTry0xj/tz92bRj/1BD2diCGJubH
Nj963FP5ba/tt2vijMmMh2pmJ/P/4kf+0zT+1zf6t8Y/xTcdOAM/kaFkv1wMtYmp6kH/x36XPP/7
p2or6x8/jimDQ69hUhLTrHx39H96gy0w3CTEmoO0biSoXJKrbVu3U+cyOC2c+hy3abRlSUiGkcsO
Z7bSBFsPSY8sGXKSFdKzyotlm2gBw3WJOa2AhOWNNc/6peHANRyr31it3u8ICHwJ1GAAEjd0OBHk
LyUkRRPQNfHFo+BRxaEIUwsWa97hXOMTTmtWBQngYK02fQhwZ5vHEw6WFi/EhLZO1s5u4H9+qx+j
riRjqDTvkXjZpE0zuZp4sDcLla8l85ugiyNWN0Qg2M1L6rYM/OPpyYJtyqhQPUwqCx4oWs1pY1Zs
dMdFp5Jj4RwCTDOiFiF/8wbpiCvPeotmSDZlMT/R+61WN8C9mbhqJf4vw2rPaiw9U4gr5PDH0ex+
WaW76vpTQs+sT5GTd1rVr5Y5PI1zhd+oPWuCzDom755CZUGGlKFopwI/NRqcf5qNqmEiR5Mtdybf
WfWyZp+JhFsGu944/fjEpLjyELi8Yrbgi8H8WcQaplOCl/OSgbCcQE3Bt63TX0Zhfloavw8rGncv
cBx8HLzlEOeL4+Qe3rxLaZT7aswY//YsN/jYDrCcfxQaREsK4q5bpM+mn9QGg2E3QmzG0Ejcy1e2
jmgo063q5890mZ5Yt5GTRkR3Mz3NIzKZLKj2mNVwGqrl07Lyp7D6gDz5hgojW+f9ZHMnKOV6zZvT
hNJ7rF5XDa6m5M4sHHtnyeFJVPmnPtL+dHio1j8nt6YnfRa3c3knaxcdTWsbJCeyLhOOz4ph48jo
PhQcVxX5eUuh8Z+U5dY22+uFOa+n8mx1UGHryyWYYpqAAU4ln5qDLWukgWqpbTbHCUffJi/tT005
5t6g/bBzWstUu2OUiqM3ib/alHeQt5CXItS3qWXoHp5PRqxZ8yOBBLtJyhYKFkWqFqlpSwzVVZ7y
XwNW/YQkB7M05Joziel1MXcZGN+92uGF1DZB3UuxgEEewpXKbZ4zVx1qWaNPhQdHd1VcXKO5txcu
k8wwrsuEceCgudnWYuq2ybTo2GX6lhLC3o0110+dduMmytjIzbpPH8WoFeYVlwy/gcTi7y+aIJJ1
8fXGMOKOPytkncQZD9F8M5rNvtKwTkf04YSNnMPKvMwq/v3yRUwFyK8uwRzKAX1jdglnLIMDqQKb
znbu0ybIPAKTCCHTsEKUC94/SyCggAx3XK+bCRFnmo83M0WmZ2Xdq1HL0GuBJ5UlwVeUatpGc5uZ
+lfnB7A3Ai74SdReD+FDP5DLgU9rOSlM9keaeEBpGAWGtLmLi8nYtz063qrDrNJQ5PV8fN9Xnp4i
V3IG/Oth9Wqa3IZZXOf7JAng9BEeItY7rsSO42G9rCP6Ix0+6Mw9W9sm1TyOo56uPg3JsQHExt0J
8mrTaPpnbnQP1Ns3KZ38YnOnGutfLEGscNtzxttNsyNH42lQfMataF5VXDS+cvtLM5PNlrjz3inC
1RuJxG14DgYiW3uBuRgiQbU6OFgiCkFZnS1+0OfH9XJySuIxZpPDLGQ0jbfzKbMwWJg20ViEs4pc
XgQDnERyQ0YpC85yfu4qmjTGJfk2IgENwleLT53PIdU9SCYp2rju3AsImD1BHJs84E3RpzIs48IO
7c+u5aBCozf4GdQFenLwscG9sxqLE75UezE/m2zkLHbdw2LJ+8ia93KVLE/8w8ItL7EdM2sY931T
PGkm2+Empt1zIaWtv39auh3knhfXHJ/qYX5qXLIHteBWl1zOejwpL0ymp35tfFT80C/1lkOV0c9o
f5olrxPLI2dMg3MvFk91sR3CSm3Y5X2WyfxE/BUXUYzrfLIuo51dDD2/5G795S4KrQhEWXO9j22+
0WXi40KQsLMJ2tiwPFzzCBmnBWre22jQodqde52PAjB35fXAGSI+1mk93Ce065VySj7WKNwwIkaW
Sj9K4t2svGaezk1G9Nvi4ts0G/OTjpazE1Fd1t0O/b5euuc5PbBaYdSEXItIl4QtojYfW7d5XT+S
ueYRY9oML0LupjzFzoZ69/sNGhp237qPgApwwQtIE3WbIJBQ1d5dAAlz5c0Gz9GYtCPVdj95IhOF
bDKMSvjCEesHW73NL8pu0bRWr5EV/mhSFG2xsvdAEdPrNWezV+3WANa6d+Er+6gdt32TvS8G451k
PdVEoJP7bKQ4CpoFSD9Zsht2aNtgzW8bRzSXYzMfyoo4mq4KyPBT7SWZMf6WKIsI05F7Y41+qgpu
oajBQjbml6bgpjCn8c4uo5s+aM81RKfN2HDorU++qGOylnQXBvkox1kz8Yw+8RWShDIAAEfE6jnj
UzWpfGcLTEkpIQxeN7lfcDj2rNjQo+Xk2hjw51qHt9BFMWmmrIO0xRGexh175cSEeMpufnLX0F1J
2janrLbHc2QicY9It5uD3dyemvERK/RWVynqAULvVoOT70zOj6Ymrb0HbMW6a0PwKpHgBvkmasZW
yaYh2+qCP4qH6kcrlm2V23dJYho8AKfrlP+XHWK6OegOlTmYL2Ok+Y7IsbhR1gRJfxrJPTwlTN9E
LXZDkZvXiyYJ1OzR1MSxXXuj+CkVlzLKMX7UZKLXI1yghH4VVa1XNsQSDpLxETbm2wW6Z7REGmes
/TYFBHGnhPF4w4gwIUMEtHEAeLJBd/g4M4mzzE0fBwTXGxMUPEbR7F0r4VM4cuFZgUqILEYN237U
mH5tV4lX5tZmWkL7qjV5RcPYHRMWvuvkS3ohgZWS8Ns5S720016Bu1PraDOfBkz7WBGdUbekB4NI
5uC71wbn2Lid4ydo/Zy2whGiTTuVUMDxViq2Y+zNkWc6CKWba3Opb5GQk4KwpBCUOXyGyYQcvCTb
ykaMN+gHoGj5TrLAJJyXaANlMWFtGfvWBgYbg8zNw+CMvxa1kjuIXGXhS2qwIIOoGx6dDgG9Y2o+
TwcCBiPdYTzngHLimd7Yo7Zd2g9OO4zGmKVDazG23cQo3hn7RzybxEGK4I15KJ637xcR1xAfZnGw
51tTW67J/X41cjf2Ca8Fyw0bmPsDFydSvdazYtf0SrgHiaa/aCE5tjFLxXXMekCgnXmujsNhYkSL
L4ZtMk0oWnL7cbbieytS+MOA4RPwC5wSnaaBMBQ/Iaif2KsGC8fq5NzYGfGlsXXV8OxN6qBkDhlV
KPePU6neA8cWQC1zE5k2odfTx6C4qYLIqKArwBRqLIqCjqA0p4McEIWVjkwaVjG6Neak7a+WW3Nb
Vh9xzgWBv/qXbaYFqGs1I2nUyXMImBlR8frJ3AXbCbapmD4WNp7bqcgGCq2Sc3tJuVs4cmvNjSnw
ePHfVxQHRaycmPslOAO6TXwQWIEC641KMAvRVo8VeW892jYYzsWBT8JaO4k1LXjOyO0NkIxqwV0m
PkI2ndtWlskWldNZpEu2tXuutBZH8MSukqVCgKghjt/TbmCcmsd0IMwp2aBq25UhibBBUtk4aYC4
l9ynpZaoo8KWJ73RWr5m6k8oDVCCm+k2o/vy3KxWe+Znb3k++BRbxwUe+V0ezxwDIIQFKQIBj/Bd
0kqqq7H7QqZP4Tal73RFA8wbsj6r2qYWzpu9ZpFvVlUhT/SZOHMHBGqH8YXWR+xg4D0LEwVNZ2SO
34RO7BnljYoxFViRwWcVgL6tovS+0js86kPwmJZ9xLywxg/eU7aYbV3uhoTziEG4y87Ad/Ih8Uth
Xdtx+h4VY8Gz7diji/b6zBy8CfuDLMVHT8PKcDhz940wuy0QpafGhugXml+AvNKrRlDaEmCME9bk
e5XEnO0nWR+laFOv1WF36Gn/ksnhXlWwp4xS8bkEWAWchqvADLpLszKllTFuGeXdoCAiS21CLVkx
dCzn5AmuXbTTzHE8UqPeCNLoTUzDGDUs8vvMoT6RKVN2Bkb8uqPZTJMtNSX8hIpswaRFzL4QYA4Z
LfPpFHZyjtt9CJ/JaiaiSlvnB/Z2gkds7SGu1L1ZwR7HBIni2lrkZlQhQ2ZgQiGpWkjKKWLnqkW+
f3AHEZ9RxTwEKNCFuGdqTrZSwGqmGK4SXGe2TjorUTz83oRw0FIJljtdceTv3nGYRT4k6t3oDvY2
dLsawRis42lgBPqCN617Iyb4QaJDPlJZlQyQZbDhU4Nu4yqO8FFcUwjn6Oy4r93RvR0XEGsxI4Oo
H2ePbJvCSy3H2XW6+ShM+1Zzpne7yWZfGSbfb3iTjO54LJCOBpkc93k1vcOmczkUuc+MltgVHMv0
7k4b+Xy6XO7duCWlWvrgT9xjN+Z0dDZ5jp2c6OLa7ppsa243oIQH2Ut/yYmYNXFFr90ml6ebosQK
m92ohLYfxvVKy2zWk0hDLch1/GxG43SMjeESachp6S1ruG6sWVf9NBwXjVo/qh2UHn4TlcDmsfQX
ji5wIjB7aJk3sG/UBjYXWqK8rmBp6DrpqRyrc5ch7XXhIpoBNV9cpX5kL41PIgSJ8zr+B+tnYVTb
xhhSWP7Zu9Ki1zEhxfVXQ6qkTVWzqUT9VtoafQGs3xTCVE2oXE+23uJMe22oFTOSHFtw/ZnO85Ho
V3LYGwzrmIqxw5Rcv2ylDzjdf+pzGHkw1o9zWV3KWHurQqRt1NnrsL7mcYLmccDPISlzUBy69100
tP4tHG6WA6R262OaY6rMmBWwmdizLt0t7Iz9skcTVpb3pJKRTdaxmTLL9D2xQsBDKI/Il8bzy495
KGwmh+kyYzBgQeHYvuwt4zpQuBeIuhnEszYRqbxIAY7XyG+gdSwHDGlsJ7psmxex2Gq1V/asD+2q
/8zb6n7IowdVBM8FrF5PZozBnYjkb2z62lZpJ0sXmp9HNqAaUb6gHjPRQkm8ws6WSHcKHpbmGNog
iaTOcqoWC9sWr4BP93oCcNHG9tmSDbGVepns8fvv+syawOTxajLpHGxhX7tYNw9lmJw1oq18EsQx
6i/WXaVlvEoiRzb2hENl1my8OkROqjTf5Vn9pBfMTyaEc8GULKDmBwK32VKyA+NkZpq0nSvau25A
qN9T2G/kyCEIOGYLAfaus0BntJJDvNfls6RI2hnsQPKmbzxl9/KEGPAY32m6A58LOd+GQOQvGcna
T/Zq3UAXFR8XJAVqJLVStdjCk+id7GmOBk+vIZpmwYTrKPBBchUHSRY9DiX1hLrR3a39XSoQjM71
i7kGaUuIAxEeLpkkzj6A64lAkHdQkxavuB0jwhCus4Tyh5AG0gXN+2xsf6gChYA9k+aKGPQmVY3L
gdKbFCsSxTSMiUjYfm8YhTe27ezPMUdYFGB7L5BJWlFKGPs0nCd4iHRtUb1JGQke5nwed7NRTgcN
k79r8XdlVlkvfQLJrx7H3aI12FLspTxhUtnKBHKCpVfacRAJbGctP5amuFi1ZeEYWRe4HPWprq70
oNxpU9JyzyVUrCrAMzUz+bXCMPdqIAkHSyeCcl6s96htHse2ujVVpHwrWJe283zKSPLZmQrgXyXc
85gvzXGFow2meZvVJQiwBWtiWI/7Kufpyorfa4aIgRMurTKksV+f1RLAmjfSpiURXZPr8sAWbUSp
GyiXcRr5o+NSv8A42ee9Ta0ZcbJPCy280RCMbUpErkoFd65FCMsIKzbXuZEqAgIaTBTltMy30zi+
BAmGWIRXjpfN0VXlaqubGI5mPX6fi8nTsL5412BSLEmdbBsyx8ZgQEsBPAXhAqPWWrwE5QI0fQo8
SFMfVa79RL7u+NBqs6sl5amQoQMd1w/QFM3RaCkrjNLZVaS2hym+6xED8b5QCWmhnL0QgMSuLdxn
R7TaRth8pkXatlvhpLvcafxkQtk/k0kk8kukMTVs4TlR6JRULCm0RL6IcSl2IxDILVcNm920oKFs
kcjg/IU4APFzQFphr9dX1xNkptsOAtkczejIlZNpGjb99pcMbMZ1ZES4IfPbjPSdkPzYtAlpjX7K
xhivQxJw5mmPxeKIIkO/6qCQb4ol4V4xsq9CysFLI8LJhaAsD3rkGi0YMoQbAnq4oT5EXzMUzHhl
jWafM0u7HZJmJ6fpGs5U7i2Tmd7ZlfZepD6uTIXgt3pzGx1ROrlCBx5FwCxfpfZlLpW7VxkHcNjO
3SYqI3cvEqAp1sBSQeEOis19BrHmbDT5AW4YAQkx/w3T3ktsFSBVaCBIUREeK9KPYuJ8n9062RdP
5TJtc1UF3iB08EZg5L2auDT2u85m6gV8X2OATqfQXbgR4znB9edo8gZRsrVJzEJ7VAVizdgahUcw
RrQldJcnIySnTSOZBKFk5AACNLGwF//+k0G0PbbO3G2nmo/XTH+NCJlSd84vpKQsrZvsmaKcJUtg
inKX0yR7jzUXC2WByKddDGxfwt2YkAbJdWE2Xo717YjJcvULdx4A4Kexs1nAN6wDAoOnhNGvtbUp
d1jMbkeNAXSnHzMXWtaQP2ofIiBBF+Wyl2cLVIFIICaId11ljeuXthNDtKur6tjb9RtwlLlJQ2ak
tOStCN6x4++CxLmhuCLOuNkurugpCwwSLKSDZtY6yaxFvzAvCDiMa00yxsYmitJ04468C6ds3tLG
xCrocpwyG0VGuy2b4QPyME4eI7uRcJZEGlK4J7CHyvtJYg2dNUb8gKwwvlAi4gzZdGjhK9lehxXR
nE5vPGpYtEwHSuywNhmRZvi6iC5hER0FYmMmAxCd9dR6CVIA3nX95pgzS5teu1ChvlWkRM/9/JKE
zjV7gktrcNiNWP9i4pUWIhWmdMaHW5UHGfPWmql8YzD4Ek/W46LZjyOZM3E3njV2joBwXNLE1mAx
rvi3Vi4Ptlb8tBv+Qao1K+hLB9SgUWu5FYCM6j5D7Y+DVWH0FiCNEaAwx/rR1ThKKqSZOdcCppPy
l6VB3ewazrPG4i/zM2Kc13p2+Fhswjk7nndmioJflZzkYF+9GueCwEPpfT93mpgeOFMkUszkVhCn
ZtdJSx8z5hu0BGeSdbcGbW3GfsjPM7KxhH1fgoR+IJKNACmaQI3TpQhqHZqyk+6bippbsGaRSYPk
auWANceZW9Jzg2DY6zoEzhE7jFclyXgphxpV+fRqJoFPo33bMl/aJrZje5Wc7mgkFfPzA3otZk2m
PKdtuZznVr0sQv7QJaIRM6d0iiKslHZxE3VENttRY8HZpHNHhkTRCShFpjxmIvi+oFQ5ErKQKQKU
KK7/ZBdp8XuTztNNKzj2Yy1mFRKSZmXT+y1zjQJQgfII3PLBGCwHtRgTvTmcEh81SnU0zareSfBd
lxEKZ/45Du574Vh3msltLtz65zRwWnQN3Q7Gn2bi560KLeg3rJJDOBIURguTaRzEI7qXjQWnCg8F
jS3UAREQpGZwW2VIMzcqvzhZx1eYcEBOEQG7qaTb7ylLlKEeByO8b+qeAeowRv5cARXh39Q1IyJj
HLKT0C5tQRilVqu7KSnKa7Rz1UUi+7X0Z6Kq4l3b6PJKTPFL0tfhlWZk7S6drZ1W6tGpZFeHa14+
iXq0Dxnai0zE+wYbxgkORYpxblPXlXlo8vQePEJ9I53+WHYZnLE2TPZY2RNn0c5paT0Co/xotZrd
EEN/RIpEdwgwn9qU493UWMEEdPP9tPA0aUseuiFfhBlITio+M0eVLgPA5rERT7kWh5gpRXjQXmpc
pgaQ46VxCAZnflWvder3szDU+AMS8x4FAE+DCWqH4JHt9OmNpTEAzhmqouY+15YT+JogPkyr1KOw
rZb7GTcaAPRdDF2ThxRrRJ0v7/ugR7FQbNoxuHQCgV4dxe/fl66WeLT4OnoV2NxrBRox9ltd6AZu
DhvDBQDOO90oOj9Ph5sYHhoWt451YADkuxpe7UndOAMc4O/7nH7ly2r43s3kvYkN5so1KfIhtIWA
P9ZtEZQmVWn5AXrz76sBVuqju77Gci236nTxO4fRRV2uFRFzxDopVy58yU5sZhDauZ6s1uASYR+m
uOSPrHiaRWtgSmItu95wpBdD3rgyE/fNHVmTxoENkcWB3ZRSASQKHaVu9OtBBBQpgELDlxNcevvB
YrB4pcqFAV225fjptjGxzgz/adUIvCE7FkRViymaYSUtu/aVDNidjDnu/aKAsKYU96CVL9QnvEiT
fsNcRu3QAU5xa9onei8qRyjgzqR/xUZlbN3IVVeDujI6+bG0kQsoNMTDb+K/j1Q33Xz/qm8Hw+dC
NVjoT/HODeLMx29Zgjd3vVjnEQG6ZjzYFnGNI9Uxmkin8LW5ehJdmh6N1fF+MTXuWTRwYhNGLZif
aSbZ1OG0Do0XMw7wWDbZlTFg7UqgPm1MVzduK7Sjx3IcsDKoACd4SNfD8/HQAKIWDpLeEAb0badn
cDJ5ykyyIRCX8lEGZvajTqx9o7t7HGQ/gRpOF3xItJLxXcRkZhcuyUehK9akKAMR2lgQY4NXMWiK
db/leFX+Oo8oMocxo2pU5yLygZ67G03CtXRdPcMjSZBRGNcvRRowjaKZAncat60fGckPANwh92Sf
nERDb1eFrh+nNK08tLH/MFkwa6vb9nUV71Upf40s4IWZcc+CHvOEE+6KMcl+qrK+G9cH2iJurarR
eeDhbo+sZNiyBkOVGM9ffTecks5CwJaMdwN9BNSC9icEsj2j/4+gis8a0kE/s3RGb9Fqk3DZa8Q4
ZTwVBi8AlLRXNeyU1fl0QI+A5vrNRDqyy17e1/Dy2sx7q05hQQT7BlBuoEBmterbSSyJOxKv5gqg
0P8fYeex4zjWbelXafScaHoDNO6AoiTKSyEp3IQIS+89n74/5gUaf0XlzRxUIiujKiWSh8fsvda3
CGPmS3HczyidS2G5L2bO9ph29aYs4mNazM4xGZqVFoOzU2hgSV73JkAjvw0tpViy5tbUte7ZCPuv
D+WFzI51MSixgluc/meoiPB6SzSaRXc04jFyNcUfYc9QHDKtodurhRqAZVlmherdZY5nRYeYXfCC
m6RWHqT6Dnl4Nqobj3/yKjvSHd96OgGUvRFZWz8zD9Cpmh263LekaangJYm07hmNTsLgRezpT0sY
ItU6FWh+qlm8V+LxW6Yh4rTkIW9laktrNc6egUH0jiUPFIfo8q+CYUYk9ju5nN2XubdGAszuSJbX
A95LW5ymmj4ROH7JJywsEloRtQl+wcKftRPSUlMNCqVj1l8R9eaOrrGEsrGxFhW9PkKtygdDXQZt
STRrbp17mUKnPg0cwk3dzQQFE1/UnWK1B24GpnlBxXWZTcQhhpyH/FIzV1JinArDlzh2WEEN3Yxf
UBHWW0XKAqIQs+n//1YWGWBSrTYi9WFVX5VZffzv/5X+IT/69d+iKp2U519/QyjeIo+QV8QKnCzI
J25UoH4Vz5F6PH8tYQ3hCgfPXcRrCkr7cINpWZ2SXvFpsvnKmpNNuvA62UKBMlkXizcA8Tpy3CEo
LFcimE/I/MUQ+ScrqIS3B32CUl3XZLCNBoMlk9+zxviKL6MvSJsQg/KqGL1TURPlFVjTmWsIt2LR
Mq41pN3EfxViZ51EucB8ihth9OXwkoV0jwFh4SNovzSNeSwVYQJPUUx/n8+7SizohJZdIYsrcWLt
hV7dZFqTr6KieCFjtaGS0L9EuLFS4rcOoh50695UU9QB+IMTSzn4FeGxY8IzVMLpPhR9u6KvTz5n
G8a7NJ0hWtyRtEg5vKRadyiB7aFoGdwi56wns2UCcr4KLWVXhV7Mzjp+IEmsgmyX3wcZYUYEtGBC
98XcPPAE0/apyb29HhfXMRZo08rNWa/ixu71Hs1JXe2oSWXozbpu2SSdthVkgSlGitWNgu5voYnD
fMIi61ttFrGRf1NaZJOuJU8WIDDE16te8woeL/b1lkppiask2hHTyZuuIs+zlCF8AEh+7HrDsAMq
h0sJSPmWLj7UEbrLvZyvGrLbadjjTk4huvlIq0x9ZBW2kIL1YW+uDEOBhz6xg/Lr5qiIcrqeJgsC
/RBZ65q2GtUHrb2j0ok4eIMLD+ViQwEwPAWiBUQF87/JUBfGrzEzY3IpAjwZEvJaf9hkNdoPgsYw
g2cjdgqNWl7WNR05JnK7ijMGO2otu0zScgfuhNZXEftL3dNlMDu8/3FRfJL1buA/Nh+KoqcyUdDF
LUda09EsQ+oCLdphaSGgotK3o0xsX1j333LUL9qclFuL3p0x5d+Roj1q/fiBDRZZUajuNUPb0Xtz
KAxRjJSUcq4sPSHLC5akk94YxNpRHSWPHTQk2CaY1Kt+NoWwvYCN5NhNxlsq4iBWRJAtde7pDsmh
xibDIC4YabpM6G5tK/SovCqdcfAstV9rxhx/wYHcrZrU3KHTDzdBLVjbrvMsEL91gOWIy2D4pxvf
0pVdLuY1ZxBL3pMvPK2HWFYOkVeYq1jpsPF4dNij4FCXqndEDyVj0YF7aUhetgRDnbmwOwwULhh8
iG7zYZeVkqNJWvdABbZ1eoGYJqU3ietkO2/66XBtAL44ldCEt1IV4PpDVLm1VjkufNVI70h2SPsw
cjbAZN8uLBrlG8njQKXyhi30zKsee44xixQDzaNVVYxwECGPWCPoFoht9tiUNJGgqCWPkgn3Ku3p
C4tVATGxr6PHev5L5RF3BLVQRHNS7D+CzU4XDZvU+5AhIkgiy7wzMVGQrwvjjrwqX0idWp292JpN
TzIVbuRRxB+w1s3/GgWTTExkDtArfG4BOsNupbfuWZCa61KAE0qET6jX/dHz1e7YNGF/7LNC2bcB
fcz5z5uS8OLCSjv6VNBaaqnZVZHhSq1uPjaxeW96dJHZ9J5g53DaeG4vCBKRrab/gl1YW5CQQvvY
rw2H/BKJuxQN8JbDirjRlNp6x4MgeY8AlSj8oF85rsKq0ihT6+qyzOmNVqI0HmT2JRRGMCvDRXkT
xmkvilJ+jvSoX0/Fse9JJUjK2DhPfGMh0mcc4RZDUPKQakzHdIDh4XoW81kHmZyzrevFlbEj5dxj
IaIjqBYoJdRMmwU7QrPIg4oCuLCswGyhCzC6g6Z2dE96z9wi2lEckiAeGh9DBbC/dUkiIcKg+FyF
odtWfbQdZs0X9vvJ7jr6yYOS7D0g8otm2nqloS8p7LOzYzvFIgDIVczJFY7UmqDb6tP0Igpu8VGe
Z20/KQRbT9vKabOU8xFxnqE3n2vpkix65KBM7kwiWVfvy4qlQQ9Kun46fHyEWAjBQBHIMlWeQLGW
qCh1GzYOG/akg6VvmNNe0XT9ELHZ5NBkrUxlbHeSCigsowR8MvJoT+drV8N8IbDDzFeFGcobJoTB
ZfiR15uehG4oEbFOMIdDiucz4Twjt9FWjYldWhJobqvrnOmHzBFH9iFkmnJyiGgsqtG91qXy7I9A
shSKYkzb01rJy3HLUQiq0eM0ddODTxlhjxvJdzJF9A510AcLpQoIkBCtLZK4RZYrgCgCKFW1Xy3i
tiSfYaAmwEVOG5w+09mYQAgVAOVEKT7Wpg4gtVX3CYDQJSFt5lbFcWu3YQBtSQT24QOgwHt5oiuI
UFVRnsixxFJe3QOEzIys8aQXNMsHTVIOwsSMG9RkkNbMWi5YD4qWObXator2BG1TFCBPFbt7f0Jo
MRhMx3gwCcAWVUyBJIVg9Oue8oH+yChaI7gLgkDUgVxHsFrKWjZOjYqRsg5o2LSFnJJI1IHpD9o9
oLd8Y44zON/Myz07s6M/ed2qZbzRWoeqR0jwjWMd9I5U31WDNWybQSVmpOrqdaG2S9qx7YqTCSBN
Q6iWxHke2tx/EUQL2Tsl4/XYludxSFkaKknF++I/yzLHoEAx5+IPlMHqaMmCCEg9iVZZaSZrvEzl
0vIQVzW6vwXFy+JZVJcatgLOSNztaQsYAKI3iM9hoBdLeDQ7m5HB2O0No1n1Q1LthlonVZuDI3fS
rlJdWOOBco0k9SkXoCDoyDYZfP0i6JUMZUUDX871rBLZOGgGctwkw6Iai5yjS1FGGS74xymVi30N
rn0pKGO6THWVso5nUSVEjLfoU3TjXRQ9EvSVbOMp28z+/Z2lN3uQno2rRtFZy0eqJBC3Fkqpthsj
7DkLNX4i7fy8lXZTR3+wmBf/X3/265du/qlHWhnnsmqkWJ3WmpPqhuJWeu36GH93yNhMkjSqaKWC
wd38shSF8w9+/U7OaPMDHJor4g1+rYNZrdRL16w1GbaFg1JB34YQkGleX7rnHrn7zXfKTehI5+zZ
fO0+8JHTLgyeJGy1FH4BlDjqI8cF+AoMBHXZX8zx4L1BSW36S12uLbSEAhHA7DCgXxCwYUsvfrcq
1pErusk6W+of/MEpv2IBviCjlzhvYC18lC9kykwvBrSUGCDiQjtnQDooX9+NPXDMgyCuBPdxxuZE
FLnt6QQHxrrRIhTfSaQ4RspCucbvugF7w8HGKK4HpwQD9VncYgpt5cEoTqQg6Bf/UU3dunzvigMT
Ak4ohXWEVma2k+rlmNi4nlp/lQDXheFGNdGmbM0wI/EiLDgxJKsIfvEaKYz8UL7not26aXIwwYMI
H1w64ryVco8byKNLakz9Z7lBWDLnXr01pLgcVWRa1aLYFusyvoEoDlgxNqO0FJErMndc8JC0m+wx
ehRekRJQSsL2sMzXrbZUHtX3RN7JIlDfxRR8NQflbm0jhqrbErpjuD7NRBuWxx59W1La0Wv3BpJP
uQSOeebixoX6gbPqqRi23XNwax+lVaUskNqCOmRms8crqxoSojUnTmmJXKQ7qoZdLKoEFYad3cXc
QU0i3CLBBlE2dMuugRZ6nE417Nf9bH9FQ4kjoYeotOijRb2drr2L/SVf0ewRgG0viIwLSNGyx222
Tx+lk3bLiCXXL63sYiuDmbeV8UkCmKEPcRUvxk0eHZmBI2xExnXpPLdbvAETteFoIezTnXmgcMxB
8hZtkmEeAT4njtH1n2jYdavsqzqUL0B1twkK/XW6mZbq7o5wchkcCDcun0iCQ1BDNfkDymX4VjnU
/o7SJzh8lKgOKRfxqWKNe8UO8cQEnCqbvFhK4brHlU2fiEX1aG0CxNf1wtiMqS0qm+huiiDAVtKw
NSgy86o67a1cZUfO4WgJxoUgboPHZNZVOzyRmhZL5dR72Y62/nW4C+voqK3DjXGvsrMWbnTf8Xzn
SbrIZ2/D3jTG+vrUNHb8Ve2IMiI/imIJtdWVTxYLStCX2smfYTxTBnxqV6ojPITYBdGx2Y0bEELF
4z0Ob8m2OhjnYv0G4bPeK+tiiSqX0AlneIpfMYRcjQsal/xZtXNq0T7O2VWIEdVcNN/Rd9LYiCfq
0kaEeBSVc+NKO4o+/StTmfJOn28W1KMAX1P9JktLOSrcGJSabna1oE8sytf8LixomUAivDU7GE5l
70rv9asYL2m0ktF1KDdiu0AFird8YT6XG/MqBYv+Q7dzp1q3p/Q6O3qQ4oJIduNr0rvCjVoR9GxK
YK0j3tSV/FE/R28ebaqlsdYuE3lXT0XimFfOidO3lAAIc9O9eFUu1iWINpTBvA3wPeHIHeKwHm1j
067fBRJk1mw3siVtIn0bbPOT/gwk+9XbVzvc+W7xXa8CbxG9gy4YgUOmO1LS2Hii/oIJItpe7tKn
27XGQ3IhCTNcdRDT7tTtn0mviE+R6sxMMZw2LuQjxMhI6/pvXzyo6HVblkTb+ETHOY4YYI490hog
ccxANzwLJWsNg0ZGDmYXFtI8R2PvSfyEsuHO28Vj8CYYeI0W9Qcn1mFJzjjqRJqxILGWtSudA9TH
64gonF27DyseNoMJ5uq8NM3aB9s8FReRaInc8Viywh1Rs4a2QACNvE5f1lvvPgO/x4VYPSCIHKaz
cJXpOz5Ed/TcAqVgmzzsWl1Kh9HFeEcwLFXxBbPuh380D0XkdI64bPbCdThb++kEejtmx3Cw9r52
8L56cxHthRWnRHwYyo0VUWLv9qzdCAR78a8sCS/GRvkU9rXL+xdxqKdgkOJHWwRu9Qh6DnQ7StEF
XuglZoZF8KJ/+ztk4j7NV1t+kSj0Aw9jqNIjdaUjfOhwTSPX2sJCI0gDAbCoOJa1NK9V6lTfcByE
bfQq8kgfpI10Ktu3aJ8+Ad6iagefMeztZsGpDZkMXJaer3NKmMpGzy2ZD8V+rW7gufqbdFxF32Bj
gRQCNuhZMlVoagsavcRZ+RocaPxa/Kh9STd14dJSQlNB0o64EQ60YFFZj1DrDQJOW3e6BNlaBOu1
9J2mXwRLA2n2RRltedU8WgdJXBc7TJCaYZfrYa+vLV4T6SQ8Y6922brL5/DLP0S5Y36K3UZnTj2P
ko12ocU6vUYnzCZI/cjcZkePM+USy3tHUG2/kLPFsEPmGyzzY/ZiPbNHl/alYAOVoA0ovFHnR47r
fWrHmBycc6zalTehZ7GbdwsfNO4e8VB5TAuOcNGvoOb1YTvtEqde1wsfA9C6PPh29549ybfxGTK/
+U7pJ9iau+yYqsv6JXgs4GB/8MpJvt3slHfhgbu7IkQtcLhhRn/iRoC5CGsnvMWBa1mXqLdbaSPT
RoM3CpyZvw8L+5MYbnVzOWy0eC/ZnUt2HyKN58ZtUO6aNnhT/dNLbHzo9UIXSadwjEP33YhgVuGt
UQtaZ481gsEF+TIvE3e6W/Ycxk7mLlToNy0hBBE9mO081+Lsb5f7wFXfVevSnhAm5sO4GFf1h7dR
hIUVrtqHSCO5eVXfoUrgX2w8DDR2ys3bYVAcyd2i/ez2J63d68EaN4a8N75zxnZoa5ptHOjJa5eW
5V64juw3woX2WF16ZPLvGZrLpYDT4yysfCQ1KGsNlMm2mi95MbM1kWtu2rjVdGKE1ee02BDyGYgL
GlbIH9pd0jgmVqRsKz/w3xuwpnAbdMvxYeh2RryatZWxzVxFH0kPVkq2MrUtZ/ZQv7BTiPK7rh4a
EJvmjYOk0B7YsBVf1UNjXZvI9diGvkbpRrowQSF/ksM7RcHsoT6FpwxP5bYvl/61fYrLdUzjRWOO
wjjkGBuTjUvxIRokLS78Rw28BT6VFadilAG66+dHuBoU59jOoUIKj/6b+SofmCSSr+jSvRrU7txu
qbzm+3ITbNtd86I+FMl6pCOMppRES9C22KZIWSPKMHWKJagL67VJ1yaKonSXw+POTpnhYAEkpArC
xnTNP4vXIsC5YXP0C0225l++RpamnX3j7UrVL7xl4zPeRWxYQAJnOoeGhXHBnrFZgWiWbXFLmfSW
rcN2V1/pdnpPAvjIw/Sd7/Vr/hyZC881bz7bry3UPpvAbQAjePMOheYUPCysI/qi5GXlKTHYLiQR
VChQFsmdfVyTvcFyBjaRHQbqek98T8yhmAdYvrYxum4gsw903LziSesuwjm94pQZgOvzmnHqQCr6
jthz+mJhKzFG7Hy2EmAwd+ITupVrzaljKyj4d2xoN26NYJq64rTQLtoBHX30OK7I2lHfGfjClsgM
9q0YfshmWWSvZGpUX+2+diReGZYnVHUI8h8zpuqt57JvcdJLvFMqR1vl22RlbsKDuS/wgpnsghfG
ITixc/BfeWeSXZdv4W2jamxEu7jq07YAH8iZGaSiuaysm4c1htGmbbWjkdrDjro6dQrV9XDwFauY
N0JeFFfav/6rxITFjoqYSObZXWyuk0dPcqb880V4LYZXMb9A+iyfqTr7wsYjd5IVBIkCQmq2Z0N1
G9RybT600L99tvXElIXsfUTb+uRhsKrGbOM50GwICDmkt+FObFL3ahkOYOLApsr+OQKhuWFooTsp
EWl7rmj5rconkkYCFiEPSVHPercL2PjJKwrBpuwGd17QHOX4St2mF3+NyNZk/twmm2Sfv3VgNHfJ
zT8WHKEs9kqEK0VfFAIe1Hf6MxxE2bCaS2wyJB27+PvAlEbb8Jw98LWls/gqXpQbxQw+FncUZ4QX
vD4dimTk7Lvc4eEKu+SV2h0HheSr9nYISOYu+83/ZDZOhS2KquZoPmHYfY++KzeipbcpluqHtzcx
a3qc+dgj2/nBesDLSF2v2PfbtF5oTr0MPtOIHhbnIbexUck8V9toyRrFeGmfKRWwXrfPlD6ackHI
GYcGxz+pD8JLuhI/xHFF+imRWsI5Zj5E+Mktb94gv6of1TerVl8Cv1zktdNvgs5Rlt6Ht6uf/GoX
IebdyHvBMbYpNrfAgbPamhtxVb4QJ0+6qPfEzf5GQi9otrXFB2KglXC8YaWtrUt1ae6IOSG3gsRw
qPrypnMsi1fjPnhjVx19M/uBVtEhIb6PFPh8+6sjEZJVQV2iz2aVb57aS6Dsk0/tmdH5EL5569S1
PAd4orUzjhL+wk96C4gurOmRDM98aShI4W31VdiL7kwYXVqjDVa/t/UdrRMnODCshnoZbeptgAX+
LF3nyWYWiXGGI3L3XMyHWJMOA/GRtn8c79LzcynRlnco+9C0xXPOwli+JmjZF8NKPTJweEjBRd4F
X9hfzYckt8Pv6NZ9sAgIV2mVvWS3MV3nrBMXbz1sjCtzFC+F8UnXba/sxy1cF+MlBt0AbfPKXza8
NJBOp40K70Vhl7YINuyIvS+U4xzX0d5GXypHDHZGKspJOzhgrxIfmOV9G3QOtUg8MLf8mL8hR7f2
c31ToOuz9B78KzST3Paeki/GcPfMFnrcoscUL+GJ6UhmysFyZtPuqp/qJ+2lfmJ6DB7EHUaCc7nq
nzi7Ap/cSytjt4kv4tJ4rnjbSgSlM+xnniy1F/bW9+61d+nGPBV3BGqCM6Ij3XZspVfjMwd2cufq
fYFOsnTqlUjLj2bfo7VlNL1XlxLkk7+IEYVlTn8zn8dhZznd0fvoh6eoXgkp6FDYmpwtbVT9rnGM
Kf3z2uDw4RDXY2O0xZf5BRqOJdGV395Kk92JxCZ2AO1KLF1iJFB8rLXdeCxOzIJoDq3tyJet1tWD
th3W3AFxryxrGoJ3PMaBHVMPyh6JLsqpC7FQ0tw6zttnvITvGduyYDksxc/SXMegljh5Ckzks3DB
LlzjULzVz9gpZA6e0kW4h9rC15qOV6lV1wYi6N5KvC0BPN721+/iQe9woJI+WE9i5BgVrzTifQxN
r35MNBN9TRIT6bqRj4dXNhDjXfjrz2NEWGnclAwVK97VEulqMJZRAMUc7MIIw5QyJc9CotQro9G4
br0W5K2oZfzWN+MtjkM6fhHukpC9FyplFKJ9e47FqFwnGd8nKDqsziMvQz//EiG7AYJc9ni8AUUa
Rr1XJVBDv8BGv34ZzOrQqoW+BsCcbIeemGJYtzi4Ktjx1pf1lZOQtLeE1mxBlucUYdEnLNNC4KTy
6xd9uieGAJzZUCliIjAG9lmFbB8C8wmRZeUGBRtzdI9YECk8q3hPUXJQoh2nT1GLbkJ89qlY9IVv
IhqQsD5Xx16VP+UY5lsWcZjTzYvH9W7DkvZfmbYOyWzsAUgJgak2ciIav5TCO3gNIYVApVvMY8+R
LsN780X8xzyIVpVd9MqpLfQTy+NwMQhbWU9YLajM0Djzike1fhpV1Kvz78ktKVGL1J/Ea9yspLhW
Q/0A7ilmjlRBcgFK1AtKqOPTWAjKulFFl8r6ShoNWNK+WwjyUeHgaXXeQyapV4N4NduQSZnRR04s
leLKiXfxaO4s+8Z8LNqJCDofNZA3TPeeADEeBxuYXPWoExWfptBBgOtapxKHD1PWhC10Uxx9gesp
1b7OhnrT4rJinkmSTWWwdTUGtxfH4FgJmE4wY4xrr2zXnegDfVPnLmZtHMzEGiAUssm0OoqBZUo5
SIDkZ1nyx0jReGnKhmeHiDMcX/Lwjz5Nrfat9ggfBY+3Lm6TlZawXWgJa8HAfozKgNMwgdf/+3/9
n//6v/8jU1T6N0wW8ZKh6ZaKO5MP/QF00YdEzjrBrNxehQ+RW2AKOtYL2Qs3M4A3Tct1pUZb2M4s
xtV4//PH/5vvMn+6JSmiqdMhUn9wc4yBWActNypXjPtvb1AdsfYpHURUMYRZoORVOtUuEa/0nz9X
gnv5AwUrI6ZSDMvUaG6p8vzF/gMsI9Z6MciDVNFpST27wilW6UQX9+dRxws/iajp0+qADe+gW+g5
aSdzss2Jqbb6v1Bdpfka/0mlnb+KISsgaS2+0Y8nIMWaOCIPrVxPBIsQlQJYCOGLWCJUkafg5Bf0
J2cgDMN3oHvW3TWvnBak6OSdP/5lOPyEeEItt2QJLapiqpps/fwuRMxIspCH9MrLDENVxAI/YwWS
sXgL8KJ5gqn+5UkovxuAMhYPA4uJqMO2/eeTIF20mIqCEAY9o9xn9Okd9DE6SXZa7dQg3uT2G1Lz
WhQewJhsXeNEBQuG47BD/1wnWwU+OBLjiABWDjCxzF5f1fifPDjTIwR+v6oeicVYFSPK1Cbl8RYt
LfAScgQHIsRhS1jvlz+Pr989U1lRDCyyQFxl8ce4Hn21YFXya9eEYL7UwcPYetn/5eX5NUh/jhxF
5t3RRPhbhiH/89YNOJ3HxpKhTFfaDTbNpUuNXW9Q/G54YwpKsOR3XaaiA8dg8Zve3AyRdpiJnNjX
k4seMKKSujiDsFaBhkr4oE31y2pmZknxmpTVYRoBaBR6CXLfAwMefOdVWq3+fLPkf9Ok4QfIuiaL
linNCNt/XoelETjkywrHARI9CUPLoRXAZyb51B5TnulUhambGsqGGMKlOJeVzRXBQY++1CNwjCGM
6MOXb8lfZlzd65m5oPjQCqbeP3upWf3lHfnt3KGoNO5YvAxZ//Xz/5g7lNrScyPk6zKyFq0E1QbD
1WKasVNS2t1jWuqzp/910HaRQu3SRwBHTYaUXHL+/nzrfjt9E3dkiiqKeoShP4aAj7BEEkyy9mKN
7olRxqMz00bGgJpQKZdrX+N9ajpa7D5tjD5IP//8BX77+hJ7IZMiCH+Ygfjj2eE3+e8xOCAocipJ
psjchYhEx7vZRhH5ZLldz28evqwYIMj8cDr5GpnUlWaczIBNDhv78OXNQJQJsf8CMOJXY8QUXP1D
kRSwexJO2TCsFWu8dYH3Didih42SgmnUbWfKUjNjqP58Yf/DnTV1g9VYVsEU//PCYjSoDCCxIjlw
p7WU2HUFVyCqtdUAaqaJ0BJPkrVJKJxHkF/+/Om/WxcZYTPxDNCz/JOvrg6AhNWUNWGcOT0CpYl+
opvaEWIp+cY9IqpqrPrmL9f8u1lLFSEmqfB9INn9wMnFQ5t1Y9LDBh94lghuXnUzf/3zlf3tM36s
diHAWXyiDFhEfodJr9aqmf5l8v3tmORlkBSL94Im988xSYBsX8kNL0UprZSeFsDILGINDDAisi7D
L0yQGi61siXPJLtgaqIZj344SfaEze3Cqjt0Iv5QU5acfkzoUhlUDIIxeA1Jf29qFMCdwkhuhfEe
FKzN4wyM8o2HIvTeZ+CY6aHS+PONk+ZX+Z+zvSKKhEibzD0Wkv0fa4qqFa0iAAtyfcTpdsMybqtJ
upQRQS2ilNfMqJM77m5aDuBufKGka1Kw9S2szPnzV7F+900M02KzqsmS8XPSKXVDNMdCKd0y+xZ8
mu2BTP3aaCT6uONlqBpvpwCsCJTdnz/337sTVJMmwjpDN2XF/HWH/mPitXypmUjZKgltCBxD5p2s
udmLvOjwozHpVt7f9kPziP9xz7k+UzMwzmtgVn+MVquG4j+OJu4w1YQfgTKbrexzUUWPf76y336O
KosSD5jZXJ2v/D+uTOcMp1iVkbsmtRsytNdCj5mh9P6y1zT/ve1VJOM/PufHpCYQW+khHMldkBSN
QPAOmm9O+ToJxcgCpFylr/iQhPkmr6OBebt4UaONUUY3Lp9aQ9d2K2HmbKtKulTQY0lKIK4idkL2
FKR842w0+Rnkgx4FW6kCuGl9akaqNWC/L8RsDT9UWA6aiKIXuk9rmYgqPP/qp/jAZI9jfqRstLL2
V1O3ytMg3fcqHTpiv/MF0ckI4HMCifLpA5+5sOk5UOKZ7JFH0ssv2o/OFJEXxIHPgRi/GECRt95w
OJ7SavOHBr2a+SIZKCXAPhaYm/rGyTfIkKQbPsat6QcvfaqLCFeh62iDevGL4FuEiefEHh1sQzOp
YU6Ssao07VlcydF05tBcrj0qrLlFA7zTsdtEMeIBcwgew2m6+eHpzyNF+s3CxIbS0JgMRJRh2s/d
UpJMgsIxjRSIFCCAHPTXLskuSi9fzcp6pxrR2eIYX7DzPFlpdK6tgOAHrcfqv89DbTtm6hXz+rMm
lUspKO6k5L5KupKwUjfEXyXymqRKCjslaGHRf6w6PePheiQoStJ68MRPYrUB/8YXbG10qdTgMe9o
nQoAQRXrPen7q0Z09dS0Vzmm5Np5KzXKaIik1rEqAzKQg0VDHgiAnHChDC0xjXg5o0sqq3u8JBe5
6a5Y5vzqMyJDW1Gkz9En6UgwjvBgCFqr5Lc2I1Z1oPUYcts9oqpUkvMoNS1LMk9IwBHaxfw9ZbWP
ndpor4Euff76/zp9X+f1BfXtnIy7FmTkfE1ibeGiuxptQRKI3uqIkMmBOU1SnxU52+CzIJA4O0yB
fPY19eTHsCGC6i5M+QG3C8ydILgHpI/C85/2DbEwJHQKD01WH9TW+LQ0nWq+WT3l2BHPZAfg3crO
WOPyB86gjCkPw9VfRshvFgrZgpZK8UlDlWn8mEy8FGqpXI2oo8GQ5X41bhvIpQvdog6ZVtoqTK3P
EAE7kowKOYvIY4/rgSaop/TuX77LPEH+mEAV2VDBTViwPKyfRxSqLF3XF2nuggNBnr6NBSGcjWpk
G6OXa3Wp2yK8FwmG6d8Go/mQcvFaVyhrgsBUl3lX0E00BZ/sgeEvi5j071OHwglN1HVZMqFi/pzb
K5/Y9aDVM9fHMkC9qzCRytJ4QVzu77yhevHSCTqhISdubcDZCoR+07ai95dFbYYj/7xF8G1Zz0xT
45+fZ8VmjM3eG1vwsuYdIkC6xv+XCstf3BBMHfYQDeMuSxAnKvmmmmkazew5V8mhqMIkwtGof2jp
jhA5RHfBcIb3Nx1y0pb9DmOJrMYL2UI561WNM+nCWekSriVsZIhzsLXUfFp5rU5KORXzvzz8fx/t
Fc5H5I+IGrUNWf6xD6vjpkhiPFUQWluy0C1a79UbDCq7S6pb2We3pCW1u1QmYDH5258//N87aJJI
mCANkNCGpWk/Vu64K3A3SRF2FJN2E34lZxjHG9W6VaiX+15OHwgvnv62R/v3s2TXDu7aMNgYKf8K
QSnqPG/9rk3cPEbyiZawiOu3SW+BfkQnzUMnneGRG97SyLigov788zX/2gL+820ji4nLliV1jon5
uTHzw6TI1KRM3ElrVHqLHaMDbvuIQYrS6ilK9EuHOYD2tkZPWgBt0VOdKDsCnUXzqWoVwhH4sRnG
p7HGy18MBBWk+ds4PijtAYzfNsqx6BvV357Wv6cJvjiHDjbtmsbXn6e0/9j/lBp1a71N+eKY7gMF
N/BkfkaY8EFQXv58k343MBSKfjq3iZ2Q9uOjCLIVPbOxYjeO4RoYODx8Y51qLaEQ3YRljBNlYz39
+TP/vWHm8iCmK0DO58nm57ZLLQBrCoR1lcx3sVX8P9LOazdubVvTr3Kw7rmbOQC9DtCVs1RSWZJ9
Q8iWFnPOfPr+SHnvksvVrm40YBPk5CSpYphhjD+8Jp10QpJhJqbSl/GWB3Y0V2Xjxvv4+7BSFZmS
K+IwWOfCFx+BVhDEKG0jWAlVtemwT1bV4M7Txd2ff5507Z5qIuEuxURZELPNXx8fw67W8zj3yom1
o14zh0/40Ai40VUmXzNB2QWqvMC3YGGiLaAWtLK5AtOqwhYEUCAiVRo6cL3xLNi33qwrwyXugSQy
fjdlUWdG+Ovf1gpyG/s+tN8cHhBOoo+K1tIG2LvSK7dV/VWyfUA+PhpR0q1XTRt62svvcWj6DA2R
MHqai2vTgZQWKkfBytIQl1Ah+hEBQWtBNBLa9aRZl2i6YRlDGGtQIokxsuYXgCqOnDsXEvykqe1+
ivjgfhS8NSWIgCYftSLBPW6jAMUaegJcvvnsCZhJcj6DGQcoJK3ihV3ED6EKibwdFGRG0bEyVSHQ
wyaBJxYOjLbTqGUgZOZcaxAvGqsjiGehnYToEyRyQq3IwTXNt7LQNnmNJEOfiAMpHnNRU8mmaB8j
yeF9J64H8q1F3E/AihEhLmsqS9krAs/4ojANuPHCDR/pbzcWFzS+KOym1MsXrvfRcHVVGrquEb7Z
/mjyOde7TZSDRssQRLG1apPEKJFAmnqDnTNX0uL+z3/E1Y8LywHSF5aM/v9FQxKpGYMHJwlXcDqB
VPGzxUA6mUZ5Y9J2Jd7IG2zhGKnRqGORc/EWwXZT4jSLw1WjkHQCm2hWSHbQThdZvWEIdULzADw4
z6ZUtKNbybvcrvF5u+U/d2XENEToJdJEJsHP3/zzel+ERow060oq0L2oWMzaHB+R1yDqXrSBylkU
4fc80w4DET4yv/+/33DugkqHrpqieBmR4zPQ68ClNesC+2243zn4sii3bzTW8u+TZIJgtIzkGQjf
/+av2BZBLGHmCow8IMVgofM/CdMQdJaBAZOEygNtlq+UK6/W8dcpectRnp/UYEzkHBXxAMIDM4dV
P5gUDek7T7WeIzRzZBuzgRZ4YCEBcLrdDF9rbXBnUJnhk8T5LSxj6rmJhF8dgOysNkJTboQ0feVW
TmNZ3nXizVb/6n2SFbTukL0wf8vchNwkQyf6teraO0GqkEQO0teKsCmSkCbImtD7XoXfVYRfGgG5
qoYRqZ5tvBgAzJ9fDGP4Ai6bAx4USV5VUjAnuejnrEpG4MnJghUkY1g6CP2bCD+gQJmhWumB/YIk
lZTFvctogiHBcfC+Fs2vhqmeIrA1yXvrQF3xonpVMFzy6SCRmnaxcmBRWxLI9lbba5a970r5ZLYE
M1JeBlFJX9UyeLKU8jFKk1erFXcpQvWTAuSkmn/NTW2eOZg0QqN8JVRNCNI69VL2oKDWlFreIDz8
7iUk210zwvRX1ndwjB9qBQmYFL8et1KQtxAXZPhntmEgeKo/xx7TXF57EcRpKyJrKe9cXocJDvdo
7Xwb1w09mo93Oc2IqLjJd1+81auqV5+9QYSV9g9u3+XQPreLIaQQ0bNl+SZGbMkM6k1DknM2fBB5
04APcruVJmGU3frfde60b0knP49ffSf/UbnFuhfVk+AxyiwbGuwszx7R4rjv1bxhWGpNg9z94X+X
MECaVC6gBL27h+G1StAiCwadKSPUQUYL+lvNy2WmWjGtFXCPQ1usGOwSUcBHXiqFrVPDJEich7Ig
n2UIN7qBawMMSVSZRkLwtoZp3K8DjNCoWt9DQGQllFhJt/GD09ob0Z9LTvYlybtXMQWrY4dHK+lu
zHEGY8fL916iMRwGzSRrlcvxvizxVavQt1e9Lb0h1/aC2P+TIbnzzIof/fRbJSkrZdW96wOxTAO4
476IibFLbOXVrMvHOENQz0zJ+qVDpGpZtAAoZDteEO+BUmWVj24erv/8rV5rXYlpSTrjfcZjv027
a9RW29xJklXjg2gz4nVWEd+Jmsc8iNd9GmzExlgoLgwtUJpdzB8HjmTSiNVjWIKOMFyoM+5daPQ/
/FZ9iUzxrUcLzje/SFH3GhTijTnV1ccrSaQlycUwp7vsfVXB8r3cLJIVdLpDpjc5oKEnp0y3ougd
HQZbcdhi9e4sOxMn5T/frGsDa649RJ5lSbNoq399t2jyMF1UM94tzFOmMm+z1Ko7vpqlhr+u4D/C
rN+4vfiWhuIbcWqsvaVl3NgHTa4eoeZPgtIExoz4tCLG+xt/3JXJLn8c0xmFMRgzt4tWN7JzFcF5
nmRfJi/IjS26XnvxNZpLvKUnzE93YkxsydG0g+5YG7V1nm78BVfmVTwZ0VJMnQmWeTkMTA3VK6OY
6FLW1Y/D82kw/HMKRMzLF9WqH0UxeEoifdcG5sGDTwbOI/GVF7/o30rDOQqx+hIjsi+osGYN6cbX
eaU7lhRQNZai0if9lp2v0bfEuxN/0yKqmFcn75qWncKCF8hzsqNZxbeSwVdmYTTIoixrkgyk5LIh
4s2wE7noMVRVofU5oOHRM5mgvDpLdffRdzsK2xuf8/CML3pe8vWipihkoFXZGlqoTxP3tG/aXLQJ
XsFYfu7BMbZww41y7yTxrcC3ce1pf77WxftmCX7gq+oQKLPQxyo8G4KphFIXMxzJe83aBAE2E1ij
qixdMTv0aWJAwjG3Zmfx0eozKOunQdE3Uo2FQz4vT7u1mKjPCNVHZPJxJ0FuKeyXqYR7YWOI60JI
T1BiXST0lZJgLSoSW2ObVvlpVD4GohmRfkSbL31XY2nVKYwLtRrZFb9fF660zmJjHif1Xee9ObIx
t4oYJJ2xMeFgE3KR22RVJt1SzKxtmtcHK0L0ReiWeV8chCY7BQj4VAJUUwigYb2P6m6tVLDUsuof
3y9PdcFf6cSHNkbBJLL7Ry0kUyJbWBolkLSnnoGETdj2k/S7uXYDpmeJaqH5YosvWNl8DQp9lSNZ
JnRKN0VI22pntYhJjoIizSKDjzYqXFr8lIUKShI2nrrRwQQZvpMtohaktBi9pkCziCwW+GCV297p
QrRQY/oRPcPJJ+ENRF5gqSq9jCiS4234gmGCkmpZ+k4DcLNs0KZDKKrpfAwiquChihgkKpaKMEgo
hpxiUN0HlohWgnZwW8NdoiwEZJwI9gQThhc7A2ftW8oyxhbIFNIjMnpwdHjrezM+InU+U1LGY4bY
rnHbXCkaqnEBfOEa7yAreLegBxlecTJtc6uZ+XvtJUcnj49CAcDdsME8qVDakx+FKT3LIbzFOEie
/HaNluHE0JG7JXHwbCCOhO381kKk2HJXrsa5AnsvYmpVIRyguNqiFNbDK9Hq2dHqjK2pd5BI+SOH
dgCR9CX41qUSoHtou7vGq14Sw2lncdUt/9xcXv1+JMOQaBwUYCsXE1Y9K7Ky02mQ5MKe5Totstvc
dymOF6CE1E6fV7215SfeaAevDVKIfzB7BUwBVunisprboaHidLDISP9IonWIg4h4fnyjJbo2OyUz
TK6RqQ9pROviOirgIMTrrXjVdNaqaio4USjBR7B1iaYkwOkQ3XSPVi7vPWxxMun2SOFai0+naujc
Y6Kwl+EeK42yKG00MgpwOMIMxGkF/r0R9B3FB4ACTPrMie30DzT+c9cD8Yok4k7MEUg2CT5WGPKU
ZX4fyFhqmfrWjmQyWBpiyTZGNA3KmZMI31XDL+yVE8ZviVM+VK6zQVd8a3U1Ygq4TdVaDkMhJprv
YBTiQCCOmmrWJfpJqZCBC2guq27IEYbCVM5RK3W7gekkdq9K3K/iHsMd15hKlnGIXBEg/5tcBABz
agj4+HpNDMV7yNJjbiZg2FVIA2LZvw5PM0EZDP5XG8xMX39iKhVEOqINHfJZ/jFHbwnlXkYi32yh
AbgwZOxc2g0FHb2Z5HgEamp/bzJIxavAR06BKFQRGeVM9muHKAMyjhISwqGNXW8Nq0UBoI5v7ztE
KoRJRbS52xpZfoARjaNiaVCqp7RtskUH5t9ISwd5BwuGtoQOBblHo9Y3hQiJMsydSdXCsa39pz5I
Ud+IBpA4nE/P5gKDrOCfv8Fr/aWuMEW3wLvxqg7f6Kf+0hMLLYqDOkb9kByT/CXSw23XiMtAwq7m
/+tSl1O0OkVvOEHyceUaKCnG6AvHxNiRSZw2pXDjZ10dJevMq8ClAEdjOvfr7xIzOU0yNed3BavC
xU3Piecu7sfDuN2Xuq+Sg70YTHbkhm/8zGujHqI0hKQYajEPuxgi6zmwgjikeWlJ+6KAHkVQXsry
YLjWVkp5vmz/+cZev6JGJH8wNv0t2oA4NegWdAxXuZ9DAMtPqMq8Snb3nIT5e0kfgqrT/M+XHJuO
y3HWgI8l1gla2bgE//RFiqo/Dgorvw3dqYrJYQ3GEbKlhdGomE/6Un8s0GbCC64JH03zlAWoOOY4
JCOfMaT6sIVPy6NAR1VAdoVnGpWMSL1+aXVAGzQhQXUC5xEj0rbYh68IdNmQ4vq1nhr6tM/7pWOn
5dQw+d4aWGl4DRDb3tbo6M74Vraeh74UydtiKtmPeQgxrkQTLrKUVRLJX1oru4+FuJvYRGIBNM/c
0kVN2BKCmYx/ArHZBtbxwD7PCkSTAABiEpZMmX3GU3T8v/omqhMa4nh/vqtX31reWYVUEKlpMKi/
vrVNa+OV5lrRqsnS97B7slAbCex+jXzdQVbnZTXz4Tv2twKZ114g9IAIZBLQVX+bGRS10LmprEcr
FKrf/Z7HZ/XFaxeWr9GAwWjz9Ijuz+nPP/Za70/mCcS7OCzG0fWnlke08gBAMsqHAV1IglzN1AKn
NXT9eaJtfFO6C5PsNIxP/nzday3ep+tezp/9Xg3rRBMjiM3t0gx5x3yzODSy9Jwn9eHP17KuTUkJ
gQISY1pKq3ARKi8bE0MPTJlWSuw/tG3dzDxg6w7RWDkPS2xc0n80zNzIPvXLTnThsptoZhA3lHjQ
tl0YE61YKc5bmKB+pOvtne8oR7Qq28hG4FTBzx7lxjdHh4tVqIjl2dpXH4zkXJaB5bXY7hVoDLo+
wjla/6WskDTpg0faRrR7UZ5auPGaMS20aNgmBWxtnNueR3KJbvoitk/Q7qxDkMBGygTmGxLy1xNm
XgSME8b6QnzCZqOAEkLcGet2p9bwuCsL3PQwhgRKNY+15mvdqw0mcEx7pFJbAvc62LqDknOD+CWe
JnTBJRoTwdSR0RAOlPaohu5mGDdnufJsMiJuC94NLBXmjts+q06PDVZ58pPqgN1DOjcCYdsG2rxB
ftYT3H+EPu/mmltu8JgtD1ru4hYF+RWH3htdzLWPxhoMqEk88LVegjrDMC3AXabE1VNmV4nyXCNH
UYrqs5ZqWxK+zyUWZTdaevnay2uByYANYZAqvnyfmF86+BbSQOihcZARvAd2a8szqZhmKOF6gzuU
NKTgCs9a6baPpWFkH1rP91eOHz3mFWnNVCbtG+HaIfv/xHb6At4ec6u6H6Qlgi1avOglVAiqI5s1
D2sowJKGGsSfv4srTAEVjgU4D5nmhljlxXfhCF0IpjJE88iOFuCnYLiLRLzbXDqoEb8K/6104kHq
Ezr01wPBxWzPsgBmdwkRcgciomCVy7qiFS7jR1z1wG9BdVriWgATF/12LD3Cp1pZ2LqCeHyK4mUp
YEARioM1tIjvq1e7qz//qDG+dNEnMtrXpGEwZRL+Gd6YTy2apXdmVMpKuGplf54RVEdKzTyVCVYW
udwuJMtOZ0mEdHgkSycXfQXm8DH0XgdvkDIOll7ANADVStM1b7RD14AYgLZJHQ2jBOO3wKzTan1q
1zS2qenuKi98FcLs6CYQozUVInKJx0mOjnehtSfEH+/cttxrpL4mtc3MsyyMp2YRufF7GfCgUKkH
5ha9d7gVGA2nqGJzi2kNaB9V+OfGPRWvtKBgI4AKAHAjsXOZ1RR929EJG0Xgs3OMlAL4flVHs2GL
G5yfwYhwd9s+8daNu7EapAcSP+j3loh2Q+O+iV0m35FAI7sdohik2IM/Z5WBepO6V6fnc+nC7/hD
xvMmLu9QR0X3BGdFKyXGEet8LZpXCzMfXVV8O/nYOlTHNdN7oLFCoDJOjFUYWCpuuzFzKVPZJDIO
OYpLXHjIfKGb4m4QUEOkLyRAUdeDrqn9Dk/x4bnIFBesoSXMxSwFeSooD6bmPcfAkCZKpUqTJmWs
ZArmLrB+GA1NsO5Xb44mzmyN0UxcrwCyzTL9G4ql747tbFoH7SfH12aOkhyH/qQ2vmCD+W0YFJah
8lzk+UmqqjeZXB958+fakyWy/5xYEcuTy5i/aeq1lZYkyN0tqvX1zPGaf/a2qBwsegNH9YMl0UIo
6XmGZYplHLFDZvqIIiBNbI3mV1qu+nDQHe3Eb3HS/bjxLlx7FQCkKSKgFSa1l1m1jmRCWJRKtGr9
JEQWUpkg7/sQOUW7ZD7H/fGsY60KmHgO7Rc8myCSbiBLrgxaIAia4My1oUe/DPBid51l0TBAsxIe
XxOmT7qBxHBtZdwb4KQrq8vmPTzSiYfW8q2v+ErrT6iEnA5hXEaIl9H3mBx71URevAoqTCTT2F+p
CRpmBkL3MyWDXpVARtqZ2qPGN7CIbBfx0GJlpwm+z25pLuXYP9hVJq+VbrAArC1ECPHlErV1XbX2
HrXMGYZJJ8/EOJSxxZJRDWPCPP/oxf7HLyTPYiR9/khSjFcdt7zY/O9TEvHvfw7H/KfOr0f89x7n
tqRI/in/WGv5nhxeo/fistIvZ+bqP/+62Wv5+svGPAZX0x2r97x7eC+qsPw3WXWo+X+787/ex7Oc
uvT9779e33gEqBFDe/5R/vVz1/rt77/IytHP/YcNO1zg597hF/z91/8KX4uAYNbHyc5HvL8W5d9/
CYTJ/sWswGTkBKiJiSX9S/M+7JIM+V/qAC8c+A8WvSqvbZzkpfv3X4b0L14WqpOr0eibBtxhkVTD
Lo1dmshbNMBOgQkq6l///u33H93ax0Nz3pOf2/8VV9F94sVl8fdfIFXp3s7d3/D3SCSFAPoN7C/x
t2moadRdFFWi+t4X5T952zk7F5/XA+jDcIYlcf/q+QzwpNJ/y+JKZqooKcfcL/w1IcJ6meRQwd2m
JYVV9/OKwA1Wn1rymKPqiTQzsSsTZva4cIYoVhVG2tJ1uvTRyVIVq23znijYwNaqrXJSBGK9+agM
G21TqcRU+t6hb4XAtVC82tkzwLCLMNmfF0ZaJ3sGDqh3dfgi4ZSTkei+Umcsq2tD2NmItA0VxkMx
6nnKjQiNO0doZoWbSS+hIR20DGF0KWi3YDWqr12OYmzdavohdFAoRc0zghRXeo+qSMQtM+R6bvT4
8qGdm+8jKAh7tbTTlZ3YX85FY/m4OJchU4rysWZtxnIBjeNdUx0FJSF2h8lHu42HRRE47Xbc5E0L
V1Ye/VZuygBMmiQFFjHWHhcf20kbsG88kWc2COY21QooM2WA3Yaj4hhtcA1YiZEX9YTPuzg6jYNO
MgKiCGSq0VaoK2Q93QDFIsjz+u+rthdFW5y7sLudKgaq8rHZ7In0t/txrW8SVDlMsD7bYe+4o8xw
VkNS3lyIAJYneZBnXz1YKzO7xp4BcL/5kjLBiKz0K2MwZ4ks8xTH+JYQPhp3TWekXyXJwyotV4ut
6VfqkyQnU6NJs6+tDCDbUJgrjdUaTzwmJHQeDF8ngvqfwzOnRlWbCMgyNSoNDSZB8jammd1/bNpe
gEurLQyCSHq91GNRkCeqeUcS3+YDSWveiEyYZapl3hlSYt3hdmTdWboE5kJSt+fyyo3tjSE7x7Fo
XFSIut+pYYDTENmKj3O4ltOjitJG5D/8Zkf0tdnVolYPqsfhXGh5vy52jFXOZYUXIY/mFsk8NXxj
Wyiqu5SK7HncqnqVqMC4erntCiTFsbwvjW0Ykr4C8abMzjXjHJd0NMlkslbDeccFzfPczhx0VWip
H8aFGMKpNeBYRPg7olc0aHPH3jGLLP+tlooDU+XoVUk9CSCU5XzpikjBjN2Q7+TU7Zd6K0Vb22/S
reE5LZlpq9o6Yio0X9yysvO5jcjvwS3QAcKBS1q1defdfyxCbCvikOn1uWhYE8xMG6zCrPl5h1db
3v2bjNjvz2OHihGR8LkfA2j35YRJcwmQ0ZesU80PehgXqsxzrnQoMOcyTIF3li8o+6hqy4dcDaud
aCIfORxke76DJi8TalTPsdCs+ngXRMtxw/N7hDc+rbpdoe46KzXnTq783NMMh/mgMGv0cm2QAaQr
sJgQ3YPZOYOMsbr3K9q9KszcQzmUa45EOVbUDorXgbr8qFf19s/9EZgGJZI2Xe2WSwE1jIcCDMWD
MRvXPxYNCqn46WEPlAXSw1jWG7SOgQ3pZyhqnSjeQap9OR9UuoiAX5zU/jhB4tR3mSMpPEY3vsez
at6LMlzJnq2PoqAqFn5joLo01AilIr63Ojk61z2Xa12MT5wg1FOFb3oT9eg69Gpt7xtftqYumNEf
aGEJuD19F0uMQIUqCvZmF1JB+9kr3K6g4dmc3sZfjFGFz53sAC6QiWfzXwNsejkGTojSABzrtXfd
MqpVyd3ftahY72TNQpLECDV9mUXlF6hE5L4jFe2W0uuTZTrc88pE9Qd57Tun4qFJNTrbIuyrST7s
HMuYWZfIicTMWhpP20uRv45UDF/XIJa/h6DPkIrNl2kPwlLmDQ3rrD2mXbwYt8YFUwhwUNHpYyP1
dqLbe/el2wgnrQTkzyy+2o070wjPtDjG/3HcFDP413pikU0y47swRPdE6Tukp0PRf+5D5NTdyH+T
RO8lCCrpS6J7yiL2AgMPU3MXubU+TRs8EjxfNZZ5qHjY4dTSXo16rO9sMf4ixSlGv0UbMOPDEcqv
5GAjM+nDJr1GlatiAaYWHZvIsNdd6w+bdXiIemc3bo3VzCLMmOZwaRzj1IePautKwuHNlRXGTmah
4qrtC0ur9IwvxHDu9Nypv9sO2km8Xf19DydsW1kOotckrb/bh8aQKjKC2Aj0Ycrwpwz0W9MG+ddZ
i8qrACYYzqhmaroCn3OYV3wKTBi+3EZJkTtvgAgwO6rz4AGn7P6oOPPAl2s04GpiK32Z3etmFy06
m1mu4rfRSUyZTxgxviSN47dbJSPWj2qMvaU9EbYDBmxiRxggYmhgb887xrWxbKw3bl6UnY+92HGt
8rmMEaY8qVsDmruMAq6navtUDYQ1YHt7GdRqfY95H+LLmFy8dFDtLKVR/8lRgE4LxQHlB4U9njiK
tmvwXCCXXiibJhcBaYzbLkMEEAVD6cfqWKqXWgGt0cNaZKg+HDguLLlpQXNW4a7Br2GVyWKxTu0o
vbN8hYwfBNoXE81VPHbtd08gMFdn6TqydPISViMeQrlCEMiv0XuuIzbLCFjCuNqG2R3aUMFmrDcW
dbaezLXIp5sLjIiuQfveZoG1KxW+tR5i6rzAU2Ju+2JwdAIWYlqKlDEqyNUE8mUtBEdThcwVeBgs
jGVjPVXIhFUE+G4ybo6LxsyETeV3L+cita2jvdEra4VbPpNJ4ay4ChKmaYCweI5CXKvr23GhKlkz
t0MJIbyhiz/vGNfGssKrmFRe213lRJhaGQ/Qi+NK2SkGpJvySoQh3wF2eFfDVjq0ZqU9GSFiporj
naTeaR7JH88jHwuUVBSSHf4XzlQqXem7bqCp6Jjys9FH2oKwW7huHFd8pHP5MVaQg/A91TR0LjUP
ya5OFRfoPQnEmMylmjbSd5jBcB1kPA/0wEx39D79bNwRLh3id04vR9MY8NU0sXtnH3Qx0na6TORH
c+V1U8jOgaGx+5jZ5b2XoDibqeCgpESwVr5RY0Y67BwXtZDfd7kk7setc41MgS8yHvWfc4w15Di2
P85Ros00gU0mz8Ha9jFZLJw9Plb9RDI3gmJS+mm1ve8bRNOMSgGlqVXCk127/YxpHEbNrik8AZtE
I8ykNxj36ijwCgZuTm4QCw8NEoTaUKvG1+wGOkQekl2fujpDpKODpkl+SJOGEPtFMsx2g9YTgjB+
D2Srvk/kOp00YHu+p4G7rYO8Q5TqIHlRDiTaqXd+acgofCTqpvSFnRuafTT1FIzjbWJvi7F3Q4pA
2RQdumdejbX3wi+bbtEbCBTg5tncyJBe0ChVwvOg7DSwkmAvgCRf0qIFyRGMJDSUH44ibPU8QZww
9YIaGALidh/blue695j8FECSAc1+FJqZme7bPp8bAxNz4rqKe9+LJFi7jpZ2PKQMUKbEoEUFMNH4
dxCRa4xb0KVXBN2/G8vGhR5a+rLwSB2NO7Rhr5HLzrI2e/tmcmKMb//6wIh+D+kQkDV0M5eZtQ4S
j9Xrrf0mNP4exG/y1Ha4ZIWm8lLAAFpjtIH7IMGtFx8s76SuM6ZQhAhOWYIOvp1CcDYVb4VrpInX
MZt2lbyhjZffQ7kVjobmPH4cncbwocnYLsdzQ685FuiTe9Umbr55LcZpTpQWW5E7gtjNsPqxXRo/
17AhSqOFlnbFtkwqYZ50cT0DOIoTnGtV00KDNe3jboDhcrUOTK0mB1oHSCiHhvGx8NsRNzlsNySD
8XYgmFpHAnqSQ3+vkvb2ytJ8gUZYLFo5addWkuaPtBpvY4Wc9gwYmGA+9H1orO0kDxZFaxVfQ82c
qljlvRaFGyzwbVfmWl/KX3pLFBcxqZq5SDz50yY4KXIfKCxHhop0tuS5+3FtXLgpE2xCqtXiYgc2
odGN5LU+QCouHj+zfOieaIKANhv3fxplSGCqRKv1AcAXZq4fBn8ip9bzfRuJd+hWQNm0ShYGKg9Y
jbkLbdgcd4RCOfdlvfuo5uCBunadEGJLg9GXhKP0RChlE+nmwD4Cw7e2YhU91YlpH9Uev9ROSoOl
5gAmrMME+zUxRmIlIByMSQNHjBV7x3mmi9K24xFjOVJ4w1nHgthRzfGs49Z4xHjWSHLl6fksboc7
ha9l3nKs5wXJJnOKBVFhbSMFJcpPH6vD9rg2LhrT1TaNzoyHqDSrld/PxFzBQSgI4sWniOGVMBwg
8N8eA6E+VQLlSwTnd4a7DNMiSD1NfiNBmWOqlAWgScMHy/TCjZE6wd24qDsJrX8PXf0kNdPFWDbW
Hdfy0lDmjWTh9DEccd7RZk25xn/45aIcCH1wSJvHi+JguLrsgCJLOnd7Ps1YrRB8mIU4t39cfSz7
WCh1MC8qQEGfyoa/gzRLv5LLAe34nx8yrsWFE+wdZnTn8vPFBIlIdiwJ23HnWO6pZbRxQWctoxjO
Wt+4LMoAO+2P7cvVsYKtS1S4XP10mIvHE6iiy5MN26WQYiyeIqhf5a2x13Fn3o9roFRktWr3ml89
eq3zqDi5ucuSAsWupkoWJLK7eiInrrkb9wA7N3fjZkdEblE2kHYCHyl0S3CbLwUght7CEI6YW3sw
EgP1V6EXv4YRWDOpDqRd75jxKcWxZSwnfOAv0KRMV5HrIZ2sP3Rynb/oxOXWqZSjMTwcfeWsUowi
859fXBT2fntxgYHKg/CiTB9Ce8b+T+0HPsJS0NRy9EaYhyesoy8IAlE290GTL0o7D7bjVuLLrjhz
5SicE2Mup2Phpz2Nv2rtMNuPRWUneqhkAdVi0A0O4Vy57R3ro06RBhF2SDgCoiqyFAG8gqCulp7U
lgepb8wjpDxGfIgyW0ZsHceiGD2NjaoNDu+xaR7lYZGiHrWIfAEromFzrAfdoZpCxK2WY1kTIqPK
CGRt5rG2jaVG245r58VYprsudpU0WZNxhyFnYf6xeu24T7uxEu9WgsX0HVfly/P/Hy93vnpW0CV2
+uxaVassjU3IPdr22FvuEiMWduOa5xVPdaAJy4vydqh2LlNyxvxWog6DMSLn5+Mv6jUqhgs4OGuz
ix1Jktn1ZDxh4eCpYvLXTj8VjmfUCQquLCKHbqWBaAwadUtQzt+CJHaKIEeruKR83Gm2gZdPIsXT
PuqdjyDeeLQxOwfd/e+TnA8bz+mqS89+JJ4t7kz+lrkolM1TKWtflSHYj17wrCSy8gr1HMt3zUWS
h1jtfYu5ZK6b2TezM/tZ2OXMqbB127mFoc0gfehfLUJTY6BDxzF0Irhi+NjKDRbRiACvYn9IOWb2
nYw/bWoa6ZNQFM5dGpZfIzvJnnwnSLFbAs0/bmL8ZqwjuGnTj7pRJS/zqvfnwVC5ydeCsYs8lKbd
uGruldbP152oQzfQBO+xSQjix0iPvIkWcLe2IIcASsMWvP7BRAxhXfsoBOeBMvToVf+QgvMgA5vj
njaUaVBa7juP7PBwwFhEeqNaxG5WzRzH7x/GHbaD2U2auPuxRt1i7dMQ1Js7NiJKuuUTF+9yzIg+
WrxWa2tg8MS9OikjeEFLOS7GveeW8bwDLc+FJhOJPxdBnOQk5wb1fKVz2VgbxZ+fp7dX0nrst52+
px9HqoEM/dDDf2wPPXonAe1GN3d/Ljp3/9KV0cBY7zw4uDjd+VhuQfjzaqrUuDcGCyOe8Jchm8bk
ClAIrm/g4H/TFFTysMgtPyh+qLmzlnUv3YWpLS+qzH9voX6KC6Sv0t3HqmM9l6lgbGgpxR+OYJ+g
b+hPkqvgiNtq1rawjGLPAFfFfz2RZ3mQuVsDDYOJXOj1vm8V66RH8sJzRfMllhBhqQEGzVtgsS9Y
Ab6mdqHfh4kTHh3L+UpY//jn/mXIgf46PNVMKGsq0D8VMPxv6AHJCky5lcX4hw5Pb5r7rf5gBzYe
E65+P26haYoJN5GLaSh0GWBRHfaFxGRs3Bs1CCeFMgLvNry4RZD57hRopr1tu8zejmup0tzVYk8g
aign46kjZDSsjgutK2Z634mbxtFskhK6vcmEOt+WQYkJV1KWd67X0uUShTiZbuZMK2swbMpjbNoK
U+C6mufsHJ0FkVRhO66NZT3AiHVl2Mtz0bnaWLcKaqdA95NjMY3lXJ5XH5wO+xwGYdrCMD04lij9
PpVdJE5D1cYnbdhUFQm/D0u7G7dEGRJOXz7BK1buq6w/Mh7zb4GoLtPIzJstXkiGB+JIcLwMVtqC
JLbYgQrfPUFLl1UsfFPCGj2xYWFrbUiCxr/nz4Tuwuxf3HtivKo6PT56mg92tHKiuwDZB0vIbGda
gh6698wpHp5eR1b5VWsE+248lzSc0MQuEt5vfjhfA83hbQsEazeebywXvP9N2HctOa4DS34RI2hB
8lWU91Kr3bwgxhIg6ACC9us3iZ4zfc7svbsvCFYBoLolGqAqK1M9pxCgAfxpurV1CoVjSeNDSwPn
UGV6Au6SuPc8K1jC+65H+YED/b3K/xXl/aYEUPqr2wMimQZx+jRmk153TgmVEhHqVacg4uuT6vyZ
DvIniT/Vg9bsp48rco/jwDuaFNEIurVT7sj/cRJvNTBk8wTQEHlI+yGLZEUDhAPxKZrlkDasR/Hv
TwgseeVB3ye1rPQdDNvtSXF15sLWd+PCTTGuJPPEyphOF0M+j+XpAMG6MSRHn6qfpQAvdO8BgjN4
0VOPu+pNkWZatwPefiUYnd4ka09dF2dPQ8HAXtCDwLCe/V0xcNCwRfmupOO4yFARskTkrjr4qN8i
oFI9fTbMJr9NpYdnKjrE2J+Y23kHxLF/Ny7KQA55G8QSpS2Nv8uDHHqc8Jkhowb2kaEabiNs7JwV
gKSv7ncVdpBe0nI8FdJG4no2Lase1mBTJ2uiuPeq8IJc9F2Znn/PqVLp352UkQ2kW+U5gnxmkuPf
+N6Q04Qi6y+8gCYAsbpjp9rqCejAO9QDyi9yDMZlwC1/H/Z6fAb4AVzCQ/kFNcYOVDxRjFS1nL9l
gCGY8QUDw9+U1T4WWJgeA+2Oye+lh2coArnt/webiTriv0B3foja2TAwUasYZQzO30vxIO1rBW3e
6lvUYEfj1RG5OHMjJzYkurCztfH1ba2QTLTdLQqS6+PnOBbV/YHm9Ch7D3J6CIUs2nAAQnhs49cu
7VdZ505fs7gAmMyO0qNf0XHvgV8vtVx1LQOCF1JJdiHjzdW4tA8EZxc00Pj+4zMdwURwA6MckVLM
lAq4JlVUzhqkTtgaFR5gF0gX9AeHRRC2A+Ztzh70hzStIdBG1PjPofES0rgUPAZ/BpjDukbOJ0OZ
nbH03Psxep4NNWxICVFBDkCeIVBq0frJHxjfNiJCrG8s7XuqiIbAeqiTIAuhtdZU7GgaioHHsS5l
gkRGufz0maNo7v1ffVCcEAdKHp+jzFDkyCDMZ4PWj9WNjRRkG64sS0IOx89DsH8Q6u4A7YPCwryV
IQD7NdQBRGV2gda4uljFtPRmy7ig8p7vkZiAeJRLs6sLve5HhW0ZKlfHd6nydOunnly3NRnfUWRz
cLGcetBcAFPGQMZjhuGHCRYQkOfQ36bevVP+3fiBhulXagzTnTFd7HCyqXgPwPEOANMizipxyIIG
moIjYw89N52zGoDuefrwsMJbpPlQ7xlRwUWURX1ggT6AekPhJ0Bj+fhtcgbZ6skh6qlhKdSsMqdZ
mF4INgPdYI/1zsLCYYmKeQ5heEvtmyGvNsDjtnd3suMFNqz0Wy91wiGU8ZMQ+Yqctnrtmz5Y2vMk
lBBBtCIl2TpPIXO8cJXARskchqDi2X80FvLwiTmE2jPd1BmIlhDDlt4SJCIRslAoFAd5BwTy0hIq
H1axNbmdskPGMQDOCehgJH7soux3AMDsI6ByXrGIyAF+jfMTZREKbuvxXM4b+ZSWAQTFrWHmh872
wTCFV+br+OgE1s5YErXIV3MEhlIoN1fkHOUcWYloWAt7hDaeeeZGfIS4kcvfzXM3gGD97w5jF9Ow
nMbaPfz1fOaBd+9bSLMUGa/xjoLaNIur/gbZ7WqZKuip5TESvVoU7N2vyI9Q2PX3oRr3XVSA5yHu
b5YAeLYVMIju6Nk0kSTFMaNkZYcddCWNz7ICeq5K541P4CL86LDa2D3XstugeMY+0nFCExUOxGBh
RjqfWmAbYKPgodnKsL5+jJtdH73Gxu1hf0wx43CJXc2phia/cNQTLR2WQR8etdBPpnEQmgfs604q
ZKAoBNqXPRFqY/rSilWn2umghIXhLS27J6mybxARh6CdhxBgHQX0YppYZqDeAgxl9elribAuPYWe
atGQ46c/FOG8h+t+4pOsi2tL7MDwLC+ScQictXGawXbZZTuFCiLQSuodgCD52+jFWx0UyH0hxHpF
mec34864LzaigHq2MTtc6AswW/ELKWn0iLW1NH4dhRXY2ziKpZwofxMDc5JR8H4dOSjouZLK+VJZ
dYzIIh4E5TDG17qEdBbiieorFUjDA76T3oB9AmzB6yn+3q5f+2PHlwO19ME0KDn1ANr+Yw/WVCZp
DznMbvYVpjvN6vYgiKtRWBfmuzYHTa7MrPIaxhZUCJXFf0BEKxz08B053gH1zLwF4UJDkFlt8Q4T
efgyFMPNjOSu/ZL1cfQcOOO4tnIIZsfM/utcaQT6SkHqawhlmUOfO6Fcm0NU+3oS8gbwDj4HgUmb
7mxwgh9I972F1MQCJP3dLgTh0LMsIFxF8p5vO6R5nm3K9arHG2SNZat6rsYIXySDmL3pjYse730K
2LfpDSMldg0p/cSYTYFHGhR+LPDtYC4k1Mtj22GdYswSP1iY++SeTpDd8ssOYlhgHmhpD8UqGwrl
yAyEXzIKxTvuROXT1DSgGaYOlGQbiNZZEUu3vYOCt8TJBbhGxpqtQI3jPvwSzDI6rEcAV+0DSFut
L8L1d8jopQ/SsOg6eeMKGTKoqVWWeKekKU6ulbFHZfNuFbR+mlQlJKaRgh0PKPbSxVgcTeMg3/dx
ZMzWCcG4PDefQyxKhpUTlAgF6XRcO2W2sgHvPJgGcWB98FmGxI+OCNI7RWRtLOW3Ww/b54tpqrjg
u67UXz9d5miylLP2eeVsraLQS+5745fCjS8A4oiHDrk8GH86+zPbulhifBo65R16QHaWCkpQCRjZ
qzPCq9XZHNkgpjznHbQvTe84m8ZneuMcUJiequnNb1iduKMdnD0yNCeFBFBi1Q2EaRWEt2pSvI9Q
Vlo3btHtglq6T7WXfnUnrIABF92yWKtzNWbqbI5cRL8glRmRBJEj/E5WhG7TE6GCIIGejcLjGL7P
DjN5bFDr7IVjuTEdxvdxhsDlT1B7ohvfbY4xXmNA6EKbrK+Rs5YR9Chnc2zS/sOkCFwviAWlPAXi
oQr1WAdd95B+cEJxnWpg1UGDiT8d2+UFaYf22mjIUguHB0iQZt5zGQUSEboiWKj/mpYi/ZqOCHIV
X2lU4SJGHdPDdiv+3nn+ADEWIIp9nZP1ILV/qHK7OcTtyDcQuqhvgGtAAVUShIM5gPG4c/NLF/sv
JS/tnTdbxsXLNAebD9jDSJupdRkgFY6vBd0FE3IVgVQAklXyFIHD5O703bTRYBlYA9LcvrMiB5yM
tA+Hozy9tnMoohayewcHFAQyWz6cuEumJ+36pxikee9uWRXrgbsAj8zTgd9ZWB24p6WVbUziHgGK
CBSnyNubJmQlRCpn03RUJsP/OcbPoTZbBqDRtlr/yfWzdZd3+jXH/QnxrgIFhT7Tr5nX1+ueWdFH
L347B8R9fQjJFfTaZZOUXhE9fC3ptZTA9WWjfapsmgGKVdErkpTZqSLI5s6WcZmmLN/HgXgXH0DB
64TKwZ3I46stSr6UblHtqGyaFxflBiBwVSDFmM3cHb5qlO+ejVVSd2vbMrsbK7JWaTi0T3ZBICcg
JZgzCOiyx54c54xVt5DzobFNw1E8u5Cqmat3/xloOv4y27DygA2r/3W+z5P8NfZ/OidII9zE7lsI
vwBtd2ndlG89BelJjsCKWOVYN0N1KytWtngdSUt+6A63le9xcJPL5iJ5br03caCSyfPSez9frR3U
uw5jjrJBWvUOdMVQAEohDrEdnLI4BDWS0+AMG7+kQXZRKThgjJ8z/ttfOvkF8nX07nZfdcHZVQ4I
u9X1oL7pQJ7DDERHAW2wWC+xB2vGaHxRiD+YASgpmZ/+/nDhY+YcydTWuD/SBgq9fDEAm/alsIi/
UlkEyU+W93cyoLjFTI2yDDQyRf00pI23A7k42FZwjb9PVZeYAZ6yaDLoqUZqzg/PtQdQdTn/VX3u
b1kFSWok+iC+mgELbgDhpjH4bwMVN0efHX+N+8s0gyVnAkQVQwoVHpz08wR/ne/zM1ws6IHMm+qZ
/1Csg2octo0c9XsE5r6uFV8asCegTBg/U+ZE4guCPElHwxGxUG8CokFKkIJjWFHpY4wgyoOSnINC
3LJRCTuqw9CDOI/bojl8mt3sE5GFijnTbeyPgX+mfPrquUqvEgoKm/O8zw5zQoYqlK0K+FzsDo1L
4eEqQA3Ro22y76wOoFc8WwpcYFC5DqattigU3TheWRDe1UWYmIASvp5giXp2+q+QUzTwA5j92EeQ
KYoRecsa/voRQfqc8GFn0Ads5sH2VNtL3NJsb0HPG/kuCLpyF/W75mj2WX4mf/lenQASEB/Bm4Ft
ydwY87OpUgDftfPz0/PXqAnsrsmk8x4wN2hVqqq5Q+moeIzAEgHOp9u9MR1t+VhcingJ6onyAU7K
Ergr6z3rAcgB1TeIiarcOVmOsJdQMynfoTK1Z4KSH+MQvngk7aH6S4KVrxr3AIUD+9RyaS+bfAQo
soaCrBsWQGhThy9Kj1gX4ne/mwESSYseu5YNcfL0ajq01euL3a6NMWY+SD1CCOesEbTbN3GWlDpV
Cy+1xU9H72sW5786zn5yO0KuxxLYFbBpOjGkpvZq6iF5GfX1HdBElkx4QX/LhxwjMAlrpKuuY/Jm
Nz4EbMtgvLQEQHJv8FcOV2tGYwhVWZP+Jru1QTxzGYXJUEh+JjOqz0FZzlhN1c23IOPk+qX7TU9Q
f9OCPjua+5vA9rF+FY569iN6b0pSfxnC4Hmyi+oegk/kbqN6LsH2NkfNJkzTYalmW6Am42xcKD1E
LhtpMe29YrcMFIBT/3BE86oKimKXsNFrD+xRe3sS0wVbwyEBrWH53a8O0STkD6gKIGUbO+KWU0vu
8Kc3mxjp4wfTGQon5yHNSDaedvp3lHKQZSpDepxQunuERAdUOLpJvwddsTWfi4A4LlSsUe91oMiq
KWl/Hsj0u6kAdjoUaYdyin/8cTRkCCZlQPhLbJuSz8GfY8Ye6QJQa9NFK4Ibp3a2yQbJXrDUs5dQ
jCjAnjGbURMlOcM/YczJAVNFRvNpb8xAoOC+a+z4gGAaewk0sv3SEepkeqEL+oaAdHjGo5RD4cM7
10PYXj9OhLRzWqTibiY6HlnQXhe3dhySj/c2KDe2vbCchXlpG1/bZ8ghKgKxCLzHP1/vAMn1EtFk
TdIdNnyZvvuqZRvANb+CKQbwUTnmclfl03cAh6dtazfFpZK4UWTlyZd2RH2mEA0UpJFyRRE3IBzS
a84tIslfeBmUiT3J9k7pvBG0ALUlkKE4xAhegPys1DdE1e0E5HnZMp8iuiR0BLJFAmtdx0F2N03c
5jsbuKDzh8UbxGmJtSNTLj4GRFYwbbwM3JuhrhaQVNlbgRhOpqFg/YAC82yP8Vs3ZeupSelLRUN2
6BsUlfliil+4O8ZrtwzZ2p3NuKdhgssr3ple5eU/6tKPzmZqkIP0yEa4DIGP+u7lwccgAnbLY+0J
kG/Pp6hSArrmokxXtk5X1MfSZOp9deyrMXbWYx3K1YCnEwjcQPmFXSFvjnZWoSrNdFVx5SzMeM/8
BMVYO8s0L9ykwULo4rRRt8+84masKkj15b9+2+0hb2d8bp73ZqzH3OZjGDCr/zqH8RvXAFqDI0JV
zyg2XZnNELJY7qprkVEO3YK/DlP+4S/swV2RqlK7ePb/d7zxdyg6f6gUWw7iUZCft0CRz0duAXg5
VFPVyhIIlg+jNW0rOeHB9GfRCa0R7zj18mBcEQjnr+aSVXSvkeHbyVpaCumV/vV/Xd6ZDlcHP2sQ
IGNd9J/15OdSsBW9g9hzCzZp8oagSf+OCDhEWYIsXoWzyXh/QXwUC6E8c09pg1SP8XsixoWtJrzb
bFI+OqzzFfYbqes9Q1aDo8jNR3VJYVvvwrW+gCM7uIHfVpx5rLARmP0E3CILbM1rBLTibuVW4Inq
7RiyxDREoPtP3UbjhBBcBvHDNp1LO7DesK4UAqnGMrUfdWar9dS7kHedRxRh4K6mrG1WjuxWgGa4
VzWo4CnLw3oZxEpu8PUGTwia2wdJPOg11pb/ZIb8mTAA3IitcgbAIgRCHoPbQKk+5DcUUKP+Q+GZ
WBXZI4MGL2i4w31HJoTtSj3QcxGClSJIi+sQuNUeWf895ET0oUshATPV+jTO4DTTuPPGSwThG+27
Zmdc2bxBY3NDENRKgH8USNAghWdN1FpMVjrGy7Jqnb1Hh9OHaWKFvqhPvCbu3lhqgvyHjCAxizzh
Bosg+mQaABxfvYFIlBXE9GkSzrTC4j1cqdlsKVYsfm198YUOVQJC+jVWV+PVjAWFTZxkU2t9nM3j
c9w5zALUkkrryXMhMjh9B9s2UYk1VvaC+LzbD7oPZhpQsvOzlxJolV82Ra1KHOi3lNXpMizJD8Ib
H7RjBbbXXGgkMXxytp2suanSVzcHXMTGVZYd9uPzCD3o8Gw6zbDZFVFnj9qOGgw/M6AM5cDRMSQV
U0toVj+B8K3aYkEzARkxwx5M98dI6UzTcvC8JvnXTDMoSNMfom+tBDSf/K4a71b4/vg22djqI3zU
rY2JeoEvOR5e14ZPH6McjZhapAE759gozg3WNLgYpw4w2j++Mi3ZDhlSiTJG7VsLO5/AaA6kK7iN
8SJsONjKCDsY0zRTBYYvoCUqKCnXWAobp5NbjK3NoQAiBVpY83QzU6+R36y3GtyQ25x1zT2VDPW3
ftj9AFAIB273zc5tgAGU11w0bft96uD1RHsCoF1nfUFqovvhZi724s6tyG17X6RFm27aLkAKnSPb
H5WKnRCrw4Kqa6er19v9CiQW3nOHCoYiD+xrUNre8wBLzJbp61FxY/rseeTcVyvhfPT93/NMnzMj
gv/M8+Mc2GomWALaiwaSViUyaiNtd8Bc9xu8BuqnygNtZzWDe4gFaTLEBDOiV23B/W89UEKLsS3c
K4h0qkMvZAXiaAT4JNZm9eR9a0G4nww2Yhldx8UZoEs3MR2QXkuIg62Q6nHTqIZ5ew59nZsjQ7wK
53PnWX8BSwV/YQ7CJi7k3baOFtYRkB4IaaU+WJ9kEeybvPt9NJBqC3o+tvWqYobBzEM+e83R5zTm
1zbqyWh2xnJ9MUiPvKWhO25qIYbNAEH3t6FwFqz0i694TemV60CvguDx/MDXdAWfDrDiDEroMpu6
B1VgnFGitdfxaHUPML0OiJw3UOmdezu7QT0iogxeGVKNGFiT9K0n7gHKax+ok0cg2Panw+eZGtAH
rat5KsaDANxTB0VFeyxA1gtZpMxKamM2IX78ueki4kHsej78GDgfCSt7cXAlbYz/s5FTegP2DKX2
tXrBY7/5peaYAyobfmDJ2y06HuePmoQp4KRtfWwGbh98cAIltTWchQqHWxcW423IFZZEAAoYl2mC
ASTPrGkvxkIEe7h99JoJTGGF0Nka1Oj/nANy8PqUQ+798xzcj8ZDzNSLcRV4lJydugdIaC4FBlw7
PHRzubCem0+zsNJXbmu+SU1FsekAyt3Wa3+uHja2aRpBBRDVMjEn+Pus/7Iznt6l60coSA/AJgNI
7dIJLfsF7HZ6RbTTbWiqnZfOgXR9Gw/BXk5OvoNSrLVIXSCVWMmrdV6y4pmF8bTJW+IsGSnz56wE
owYk2JoExIn5cxcIdiSlp0BMN5sMVUpuXD0bS1rAsoKiXidTLORBZZ48mKPPxuIRUiTGhnJcHH2M
bNJWHjKtQSxSt86KWO2DxgGYtlLdP/Mma/ZqiERizIwEOeidIJAo7WJ4rhioGCiIij8GhwM4Zboh
zxc5CfpnUBQHJ1BKfAfdTf9cItxxzrLxxfRpmXuXmNdXc1qRUu86pgxStxiZ+zy4ydBam76qrsM7
TcE0MPfFJd54uvxpugafiWcHT6M04yPECLdlWPgPM64c20WmEBE1nx32kH/MhmjJ2gYcDS0pn2k/
7gT02K/AzlfPE0N8soqbs+mLMoBi3WwQR9OJ27wAv5/K9qbXCnm19LGi3hqz6hAnKIfBhvifg7x/
HR3AfcVP9X+bEdQ4du8cjXtqVY0ItT/9HpaBe3wPCgdISHK3WZox4BvAmElP0zZ31e23aSaafjM7
azN7TRk05BGRifc16e09lgOIOeGVDUhPkHtHr42GxEIyfampF+Onmp29nBmRPwaBY3jp2xOCi707
nT6baUjtk5v5+R4Ivx3En4GImkcYvxgR/0aFeKw2/QSRI+MsHVSxLz4HIX7OV41q5wWN9asDifka
KV/gVntHLKuB5EfTsBQw6e6jWsm0UauLj65Clnc+hjMfx58x5tCysuIY4suuQmhyiHDsEpen9V76
WfPCJd7uQxykiMfAVK68T8LOrsby23w5ed34hNULthrVUaQSVA1KVkvqIkHOJ8ubn1j+jUFjej1y
qHpkccYgMEaB1PK6qloLH9dcUoTItEM3Wew+bAek66yIpmPhu/7NnCeq8QIvves0n6/KOHjjQDpt
uowL5UfTfhT6l3F9+KccnCXMbxLzRxhfF1Uo6+3AUMU6pwLfV+9j1YRnpJjS5pJCdFv41DvpeXOm
5sb4LVBQMMf2TmaoL3vQWeKb+vB9DjOz/ow1/iIa5dFxcd1DmXz8QkEJaIHy8m3god4ObazXGWr7
jD+lZHqL1KS3gS3bdexLvsBChR19mfWJltLftEXX3cew6O/M2bJI+zfjwQrF3SLOaS3CKaZ5kpW2
jZxS0OygtNvdQdjlXx3s/z96AQhCKQ5ncWIms0L87ACsXZJ2FC/tIHcDtLJvXpsLFBaCmB2btCen
4NEz+2qcDY/aJwWVGzOhHBCuqIg+mD6C9f4ltsZX05ciXHty3aYEgSB371EXvKST+uHSqntkMiVP
NVk3lo51gtM9WzG1TqCjx+s5b8IkEpXemqFdBKYskJVAWWruLSYaH/+cxx0bc55MYL3ac5QON457
8eadkZx3S3XpPTlZ752MldoasSA99CurwmYp5lSd5/Gms5rHg2z37/GI3/Yr00m9SZ3D0b+EBQNo
KafZYoqGaE/qQCzqvvbveEn5d9AVBItsjKudViy4gzovvYw135pOM4yBeH/ZpAjHf84K+qcKpVs3
M8etvXYDpa4g+Zw0OOoeUTc7mTnUqqI9NEzEwp8/868PNmaaZUeh+DMhnXNRAWjBbMHoC+hSfsVg
H/vJvEdleTkqr1F57ETu9K55CkbcyQP4CK+ZtVTBdBAVRWDNwiaoAkLyxsNRJ30YBS+0LiDe1oH+
YSiemrlRaY8KDAsImbLKiyfIkjVnlwdHY5kRoQRfZhz7emdmxV2RHdUYfwv9MAAXfwjOSqCSWyC1
wn6HauB64Qomzl00uLsi7C5ARAz2QpmW0zg9Ofa7GfHhQiGiOBtbIssEZJx9cGaX8ZMJm5Myk8PS
rtruUnkNtiC5kO9T46mltJ1x3zRgZ+/VIyrc+n3qbbrtO92uAi4kYpA5SkTE1OARatmJjOv6Xs2N
TzXkeCZW74zPcxwEfLENaqP0juK26k4RhAW6o+oWps+MqkH0gDIFeQr6zrt4cxOUQZf0gc7Wxtc4
wruATMK7hCy8YePi7j9dEvxzZ+7c3AbrgoWZXgMqjhu+SHBHo8Dkx0REcDSNFcUIdZnDqpM4rPx0
XBbYHYFf+Z9BzdD+Ho58b4AV6D8mAxPogMzszqfZdzw3foING8nOYZqODmUcd3DVPaHgd+a+tunX
koQbx/WsX0EXr63Ult9GQrxFoYvgaWQiBvVaSI6Z1zgQubK7GVad3kC5sM+CFDitYOkNTfjO8iJa
O1kwbJzZtJC8A0tS8Bp5NNxlnZOuKoEke8VASZFP1NsGueW9xmn5jIK74Drr9z0mZFeNuxEMVOKs
HBJjph6Nl0VX+P/PSV4tyiSYFNBbCE7XDvtGWOAua6093A1jepkJLWGAndO2330bqJrOD4K7lJAJ
nN3KQSXxqFSzApmjfCsFgUTT0BMkmAf+gkzMx+zBdRFGDIv2mkfFHlpp7B2hGDB4ACe0zusxffdG
dqU9MHkWHqMXhPFnbTH4wXbjLHFjzMFNyFDLad1nQf3GSodgoTFBTL0aKLYuvrMC3vJoUwRQOuwY
T53j8sSas9uqRwho7LzsBOSseOD1cjBpbsVZt54ikMGa5DiqvcDuyscXKMPIw1grkHLP2XBoSoMH
najy4oPJ4zaOwZs5rYS42QoUSIAyzZ/SrqKWyvcmBx9VSHS2Mpn1bqIgnuU9Yp9NgyfqBLHf+aRT
bfFlAHTArhm/BZ2djQvHG58yUPVva+Qmqw1zI7YtUQF0nALkEUSr442tmY+yBt3ps+5QwjBk/QHB
VcfBlWd8FT/pFJp7sxX4HaTC61rsLMg9HRR4yBdNX8QPLkfrEsT50VjC86fHzHkyd0Vd3x6qqtBz
2AK1NShYO1YKeXreopqPQvEEV1fF3ooo/l53gfUD1MAJkhUcYlVY6ES9Gr+j7jgHHUUfvIA7hs8A
I/Bt20O36vmgniZrGEGlJUE5MZsd6nSvMWj+R8fRCG97QGtCZA67HI/Sc+1G3VMKaBUe5Hc+9DD6
Qi6FB5ID02exejhB7xAli+hkjcAI4fwQ8SiOAiUFa3wuklrC00ndYX8xycK/1K0NVssZBOYO8ldp
jwX4A5BUC7HAXRq/0w3rEpv+V0c19dbzA2DeBo+8qwoh16b5irt4WOXQglrh0frLpWxEJbvMQeEC
vqNl4414AguORdAQ7k2D8g0AMs0hBuKwGkm4l3Pzd/+/hn7O93Tb/Z5vnGb6R7fSiBfI0r1FLeJG
Qy26r6ENWEhoQ71AnCMJbgkAtdmFxxb76qalu4CubfwAd6aPjaewLwiPO5sY9aNgYFPNwcoaEMXb
JN+DlJHeQDnVbVjMsGIeNL0ZX49qCAi+S2/dlZDLRgUDrkNQza/LepKbFpDnt1GRrxEYlq4KJQxP
ZQHpGTwgsFttp0RMBEhkPPegrDEgSAQUQ3ukbtNHp7EGjCFm/TIYkYAsgf24a4AktjZzofWERMqd
9biHaqybnj3hRLhrmgK5Napep3oALy8JxCmYTSu2FjKqODTILUBMu/Bu3Loc4p2oCwb6UtW84h1P
AcqHQI3pjeLgF4pU47PpNC5j6qo/+Kh/fx6GftrGvYhWft8674iIndqOBk9u6aSnkDUPMUQQ17E7
UGKWAz7cdbJ1Ww3xyp1NYOwU1GVKgdJMmChMsPYWRSYcBFf82eN1enYY4vpW8F5W7NUOxuABdmd3
DaxYtWrwBTw8OiNpQ8WSrrGCR4TkxBlUsc9538QLV/fD2lLesQ3C9qmbEZ4lCGoA8M3EYZxRn2CT
SiF/YwugB9BrxmWaJwoLwJux+tEFO0IByGUk4xtAwvUeODtyZcj447pthu9OK7G9KIsv1M/YCmt7
LG9ARHxu68BNzIgarHJWlX2HyquVNBHy8RQkucdQhe5yikHb1LThoremM5H8SFVTvoWZAxpaW7T7
wKPFWw91xh6voec2BKd4XzPkEPBFvHV5QFdYibobT41qwUAovAfpV7qYHEBcqo6tconLHJSyNAl9
zzpnQHbuhxqvGdz/wcNNnXThybqe2b2zbeFZ1inund+Nncs7iHbL3adfA3mZ+4OG4lrvogJhGN6h
cH9pgXH+RQuxVMTOv0N8cN7MA+yEGkSx7lrsE+3B7g9kwgfbbkHuunYpRIho+i2soaToBuMvL4W6
FqIxXxq3Uok9pvExCLJ0YQkFlT4UG79wsLXvQc0zJsZUjJANMCvI0s29rgA/BStosAY+Tb0gcVst
QyeMtuPcS1wEjIgvEdyZe7EYQhWvxi9hITjxMrkO+M9qcTNnqlvUIFRN/wBMZ3yMXjUj3vABnlvO
rK3k0g7DVwC62l802vm2bn4iGVxA0sqpnwnKaVbN6JenwkFwP2AFuIwR573ZgEsmIwuqryJSW9To
6V+FDHY9Ai1fMpaqpORqugmXo8TZKvS+rNl48m1Rge6idZ+9OVUboXQTIn0J1n/6Fx4BPwoi7Bed
5yHABHGFKw4V4jlKUTcDeAyuQQwEsJuF/4ez81qOW4fW9BOxijncdo7qbkXLNywHmTkHkHz6+Yj2
tvbx7JmamhsWsQCig9QksNYfNlbD9wiMvz+gDQ9oVIv2ldPWR9RqGnJaoxNTIjGT+igPsuuzaesR
oCoX3bJ/XZOnsCq0ylN2PD6Kh3o+NGBOVlotMJghPf1AfgkIm+zWGjf5V0/Eno4VO2NkL6yWF4+d
RDvsC5dn8f1gFQGrI9FuKpGCV507ROUDzMgb/R3BLH/fyWYdxy4qhABW5yGqNZnIY/o9xRctOlIR
r4uFPB0DbT6d8gaXxf7h3lP1fnTse78KN/L0X+ND9zKSYLl5ZrOJyI7gWmbkZ2qKQMrmZtQGWAAY
3Bw0vw/e1A5PS5Im00728qSusEDuxFn2UlRHuUtRn6yxqp7mKYdWU17llFE3tQvZlFMKql8r2QxY
3tynlE20EraWWTk7foPqAesp9YBpKGWADGOvz5g8E44/HSxRD9m9Rwb/GvNfMRYsu8Zrz1R4TKj1
L22ZQY82evfaBY57deFypXYxnT7j5jDoiywFMyFHsL91r6i5I+5OJpYK1T+X6jVfjW7jeibHDQfT
oCjL/TnZirBzz/V8prnx7zMZY6v0u/evcf/VCyjBvc9XpMHZR801SXTn0A7wCVEigiErDaKX8tQ0
J1Yd8vQ+QI6lmKcvQrdv7pfKWC2vl6f/uohyiXMoNatdjaGTQRRQ6l3UA9TNcAq6TlkQwNnQWFbW
wHSq3KP4+KdjTJzgATL5Ug77jHsJGrPcL4Dbk6p2F7K7NfUzqGJx/BynxHp0aKLxy2BZzr71PXXj
NOpw0BNvOPSWOZuvze3JTcdDpBa+uf7sN8ucfjlUBu/j723dDHRwgYBAUX1axOold/PpG26y9VpN
8/YQRpF40rX2i4z7dbmwxnFodIjqLPNSPQhuWaMp19xFQY1/9nZVN7bCsiM0mh2lRxW1ugHR2alq
7SMoy/toeQmLS++SlM+yQe2Pq4SlbDxKXGcZkwcjBVsMhJe7ihr6i95t5uTpzJJdiCY3SfIkHr+s
XDn0IoGaGowvvpG1t1LVq1taJq9mWY5fUBBAnXBThaX60r7UvtO/NH5vcK4nff8isc6/z20D4cks
mC6zkcgytgt9I4xSZ3+FbBKQpY/a6JyTHqXDc1SD0AxVdk9R7A/PLHWDHe61cDHmXqUp0nMzed9l
Z1oZGkukI7iEtFtGU73RjOBijD2IRrPyzvKQdRS5F5Y/4qegePHi3v7sl2dO1e1UM9UPXZeoHV4K
kb8qc7KrXlz2R6snV7HwfaU7yrYzB+XZXzE31RG/IjPJQsxAUEM3wfu4RnRqeye4dK74fbAc5IKH
eKo2f3VAGED1qXLVxWcH+b3gkpl5fOb/ZflXXM6JEPrTiHLFXrYGWxdU1Ugkz9wgyfaZNFHsLbOA
q/UP7UfGLTZpUNE+iUSM2RuM+wzdz1zYQ5/TyZic889YGfprdj0MjppdNTtzmBIFNjPSFZbf7bwk
i0uYCN1ImU4Uxb53k/mUtjzLUUpdGGl00sOSu4/jGw8IWpkPpj4FKOqMK61Xygd79BEi1qJcW8VK
nAO6n3tN1g8C4fdm4h8FrDKfrh6jt1Hn3yg3+2wtmzkeAyukTKo9uOH4zdDiD32GNsnOxHrkV+K8
MMa/UmC8VpoSvYFl9A52j5yhHBQMVc3tqtJBNzA/P+t0CR6yOcrBQ+ifa8rRN9e2qafxPyHDTWbV
yNLa0f1N6SZ7OeXrHfpQ5u9VYidXCWlgjdLciMDgSa+fSAcw6H9FCu09TvrkCli4ueMl/s/z3F+n
sb58ziEGyGLQlQ9dPoIpINEcHrEXHe0lAHqgYfMBZmO7yqeU+0RedtAVFVzzMgirJ3nWyuA02WzO
9TZk5zYPkv1Ro7e/x99HyQuSjIo6wl9Ac/+aRHbfL4qdMDl1h4Id0THxugYrFO+ZBK9yDM3Bqs/y
NBJ5AMOK4MgPkpsGpAbQfk4Pxg6iI/8HkU82JPaVY0R2ZFFg3un9bF0/Xs1pxHIhi46yEvnfRUnZ
BSCgOsqRihFuWlHnB9MbkAuBoFrpM5oUD57gLkp2b//pblShiIc/zSFCp3ohlco01ICaVZrgDVdZ
yXHQ4jbYfuqatXiEyhfA3dcTD3+a9xnQ8xkQj8kEpM5J3LR327KMmzzUtt6dY/wtxjTk7tWHOIlG
Tp3xt+uMW96k5i2pcJ5OFV9dfsY87sGrJnEovM5TyY7CqfGS0akwfsZU1f7iJVN7lDPJOPfVVQN+
HBoRVxpaEV8Vp76/ngzVrplTnu0e5TWxA+G2b/V9xB4L8n45nIyW+1Xvez0r1Cpe5Ah2dLwwLhcQ
6WqLYtc8YPSDlVLGwyGYLyzlIHnqBxQeNTyu1p8LsXpe2X02/x8WbP/3IU3S4MQD/GUz9Gx8JvAN
QRfUFx84M2rD88EW12C0hkPHY94CmEasKpxXMrDmXracpK4vuaFVF8erfg5WBar6T0iOGPHWAUky
lbvRQoo46UvljMpqtPDDfnxLJ+iUQ+e3j4PI7HVaKv7Za3ttZ2pNetARcD417hRsjaKtr4ppiVWc
RdnLNFVsmnvLfU27oT8qnQo+igKJC0yTQ5AN2amsjloeeSfdD+jsevN3pxyh62N8MjGAV9kYq6kV
X4u5sBhHsfPg2v1atuRB4S5wSI32Jy51Sbx02khsS2/2j7V9e9XYqXloAsjmQRQqW3Oc3Odeqdm0
5vqxtcAUUtK+etGDY1kJYogcEp7Gtxbp3sx12ots3eO4W7MXVE4UIDAFLvLmq29H1kGOUNM0vbmI
Ly8oXVs70wmwQ4KgASShqcPt5+xqhhCoyCmcf8aKJlXWk5FmKzmNnLCrcIalrM4nmt+UNR+GPGn3
ZRgWi/tb8FSDtYGtPZvNNAZLG2WKc9j228/33NlGfi1In/7PTyeGEQGZDND8/LblcHTY75/uM/Tn
E36+g9h0KYnEgb27v2TOdgOgCsuHz9eMHQfNzJwK3Oer9pHir6HC/f6EcsI6yn9/wvu3FYUuUr/z
p7vPrVsB6x0+nRwt55efsEFG7PNNivkTZhhBzp/w/rWIEhJ4Mvz+dLJDdayDErigouZh8uoiy7/G
em0dPqd3KDsuhlqJV8DwqidwRzPfVS3Ppd25j5TKnhrd8d4h36A4l/sALDW/eiu0fFnaSvZQYC6z
9iasBFqnuHBjsp5ynYxcOPncZaKEqmdq6idFM77JTnmoAGMYljfex9c9pPmWBOhG1kNFHHYnt0x+
fo73NPKHPPNZcLrqqjMU1nrVLNOeDcOqweDvMQwK/RGBqJM7tMo5nltj5YhDGPPVyk45zPaRrGe1
HaIKyRC/DZGjwF1OdsqD3pbDOuud8l8xP2k2nu00l/urjHFDzt/XF/Jl5FWtGeEKYpfZQTYHbWxw
ZRf3lrxqaJEzquwKcc4/7zfUBegDzb3KUIzgww4xCcwh5/cmY2iG/yrUtDnKVtrG4dnRm3ufDKHt
Th4Uf2Cqff9cZLwnQd/dvxLA/uVWjTNg/MbXwTsbfp4/NIoGgXUMoos8s9IM6pSoy51sOlaKknul
g0CIzDZe/TXaS7CcrmE7fk4gR8gDr+Dn4+9X+AzbSRlDxv/nFT470qr7/SoFJBT041kPqT0ayWqY
rYEyk9pm0bHRLcWAUh8ke5bziFlP3nCk6uxSbq+rB8/DKmHA8vBmgC5YUc+xn5XQDZa9kQ9frEZg
sDsY4/e4aM81Btm/vIlaTR4OrAlxOkIqHVXy1NWBT6nhD8fUPlonUL6EmeeiztXlLzq8nlWG2ugN
6hJbU3wLH3i72tYOe+foKL2793K33g8K/7kGHoezDQsrL83/wY9rPAHVKrtFI48aS/7W6LO97BkM
b2Yc5dSSF3qfjad71DG8xcCDYA2iIudP0PJXzpf4BJHvV7R002ksT5ZVPpeztVueNOZjhf7QNmrK
fVRrETlTL7ioHngQ8MUKcox9ukz0rD1Pja0+xmrzIuNukBireKrbA3d3DU6lscpLR3kHz6ptPN23
KSRz+SDOhd4hQSvMcM9PQ1vLMDvEo6gGzBdv1hS60MDstEUK1YNnuWGZSBKSim96FIOZHpumbOEo
z6eTjmqFa2kHoQUF+cUQv7O+XE9jnr14NuWzbsAcwXXs9KVUsFWwC/Adstl3UK7iQv0lW5PSuiik
e2d5JZov1iMq6UuUgnkWzwc334EsaZ9lQyTlFuX29iavzeLpxQwi9UG2+CTo8vphfJJDUwEIsCNV
vyd9oDxn7D/3/BRKdWGWTUSunoMxaNFSdXJjPUXR79iUwedC4boBKGyR9pMD40H/p3seaHdTefDH
Arzxn3hpzYmGXk24kU6vCW4rwKqr9K1XRh35f578smngPbg0YjM4BIC03lgDvKpWFV+hq0+vnbWS
g7TcSy9G2fN/zAyuHsNnsjVWAvMlqWtRzld8UAJz76hxcxTO5J5l70T9GxxS8DKCrrpZRvtQt2n2
ZmpudJzaqCYdz0VFPxUbG4zFRl5klaoCyjdi84DDyhH1fn8TzIxJeYilL48X4cOTzpY9MmiAJSQ7
ihTMFNT1U0xaa0w6/dYlRo32cJSsC77hjewUo+tfqDPeWzJUdyJYYovMT2i+3KOkfdRai4rXUFKA
RBb0RemCmG0CM5EI9vYx5AIQzL80q/mOsgOwn2imiZtOecVKeHYSnWbO3IBKn8Ij2+vsZmZWewuk
vctvjQN9SpvL6FqHWRTQpR+2X5WLJCvUlzK0KbWYuk4i2/R2AoWovadMM56kjNYoqxYvTcrWjH9K
8YP82uo+U5Un+1L05rfEhKlgQwx/6lqyXm0aZWdDLajcJUOwi1THv4SOUaxcLcneIlv5mTmO9ZEO
t/s8mF7dFKxW3jtL4AFb9crNQ/Vh5U8TLk1D+jJha/Uc4Qfx3Dc4QSUO/Lk5FDfmtIC1AbJ67qy6
rNoUpNPXspd7Y3LqTQFEdO4tURd+bo+fc1GPm7NaSXuS/Y6XZevO4Z9Mec+9rn8e+2xVIWf8hpeW
BvwiMhayaZSWs7HDrkLIum3e2Ilh5ZQM0CfmwUbmbyh89E+an9WPUKvu4cHOwmNezOjoeVRa8JuD
PjLgcttZR6G06cK0FHGe9SlWahOKpWlPw1nG5AEownBO58MUt/YKSyeGzFcIhGxHsKv0yLauIlj6
2S1jshc5ONBTWNGrTRovOzH5D40dOOe2cIblaEzuN1Jwh2Dwp9dywsCh8JtqCycz+hKYE94SqftN
gdC8yvXJPEW9Fl9zyjfQenXnWx6PbxrmEwGVjUXo5wJco4iunwen9c8NC50jZMbKXSSul+wnxQ4X
ckgaOb8HBxEaxKaanxMbatPCJlW3qKy24fcv2+wuNjgOimVk5eO1QdDsMAmgPJId0I/pj3pCWUky
B1paQHpC1JxgFeDw90O1u+hBsgPmvnYe+f9xnZzFtIa9q9XRRZ2gCigNhXjfSrzH0BLeo9sAH3Ft
5PmIjHivb5DJaTH9pU/GbLfdDF47XWQrtRJM2QXKZSEmcPnS9psrorXDOZ4vKHzd3Uy4SEX4gj6G
eKwgep+xMTFa+1EvJveWOsBc6JORxraUtQ+ffYXFJqqNcRKvDQggZw1Utltj6BnHSf2qFfnvMxmD
ZtU9jUO5BEMRffXEL8Mu6i9Oaed7B4LbWob9IDp6TmdS7OVuhXUMUgaZiL7Gk/oDyn5/C5OueBiN
0VnI8U1uIBVROOLBM9Ts5uvmh4xbXumzDqhsZGv4nXludZJx7q0t2plZt4+tLPgSmxTn57ejCCXd
pkiwbWWTd2f9eXdCuMO6mN8FCjPHqnN+v7uepdRS6P6mQUolrkTxUTnahYxs8WWKC2tlJ4N69luv
OlYY/G2EiJKXqQeiQBql+IANvkzawbx0hp6tOtPwkboMMAGZzz4PWaeMW7tPTp7d/Tsux5qq+RqY
bvjS9+ZRS239iz9gtBrmSXiutA56vOpjTJ35ztugpxc/crWfsVE8gorL3oyAjyXqQjnGxiTOqFPA
HDXD5h2s/D5g7f1T88uvWHOZL2qt5Bu3JPluRK36IIIpmkUz/a+JEqzlUOSQcHTyyua5gP296c0u
OKhQ2S+oRw1LXRv5EY9mjxT36INqm0xnb8Tejg1GIsWC3qa8bhdiGtOvVhl9L7PG/04m4aFAoOOj
0qe1ym0/XHj9GdGTIl50NvI3MEYWUD82ZpHVH16oXjFT674bffQx9aG1U2xPbFScR558wHtF+YRc
RPHU1xUb0NHXNjKGVXZ9gTi2ywtR3EcgVxgsvdQkjYHD3FhEj2Eee5cyskAxz2cw8ZtVlxbRunWR
E1mHKI7xF/COtU5Rmscr+0arSh7vva0PLyl222idOIgXUe7umOefS+4xvtX7JXL+UCu0dTxE7SZ1
e2URK6ly8V2hH9MRoFwSFPW3Pn4Ff+x8T+vOXyK9rZ35g9lnE9nhZT13dOOPDB7yt9gW8Tqo2QfY
IxCVUhXIqyWx830ySxgZXfilFEm/iTAf3yulpT66cYhl1Dxi6O1nAw7mS5SbwQ59UBfwnl2/dJn2
JAcgSZQtEPUDctY09VZXIp2vgHoRUEzgdc0XB0z2TkmzclNjBON0SfiK/r2+T01PrN1Btb7aY7eK
nHx88+vB3Lk6viEyXqvf2yFK3zvs3LYd8KOt5kX21zTLrK+GS0ZhSFVnW3UifcdNWPYlcJw3bKuN
HZYt09toNCsZ1yw2qnGT6eS8hvCVhPJOvgT5HWcVKdHWsFNlWVshVmfsJY7yrJybnzHZYYb1/zZE
mJ4Jn6IzV39dO4C0P6DqjqMlEn/yUMfglKuoNP4VyzNRXHgT8ZZKAV5Efwancwdq/S6q09bPv+J6
C+U2DNrzX3E/KPJzB+K/T+xx2cBaXgoh3nKrqW/VzFx00fA5/gnBem9umNPcQ1TZapJIsGIVtrWh
OWqrEke9W1BYxro1BwRPes/blIZZnj12ejtYscNRbfl7Uhb394HtlcesCPtdg8rn2fJR1GmTkgqG
gotfghbyNYwbNAH8OnjKtB6F2JjFaKyrD8AAikttG+rG1np/keeWz8b6/l2o4w6NBHamtp1fZEye
+alnHWAGPciW4cUBUkZZWJ0bClJRKvLLPRbXGRaCmZquwnFUnyCDB4d2wsc4882xYq8XLgFAi5vs
tdK2WjkR9qCyaSSuOJVj8b2oM/WpMevuAbHFUxr4qPbqcURF10p2smmamsAeOPbvvZGYtqaX+I9U
T4PnVu9WcpQ7sX6pTdbxKmxFgF9ozYzWRJ1Q+PEprM32NTLxUB4N5JgdMoWT2Xdr2eza5Cfc+PHq
Zn1yy9l7Wm0KSNQzjXVpVy26l1yU4VZVUDHZqQX+rg5u2o+1SxbYTKNzN6vSJq0VnXse/rJPHgLR
1utOD+u1bWtTChC6u5qWrW4DECT7PPKzizxoZpWs1MrG0M4o8nssaqcMtlIQ4gJqA2ecB8uYPIPB
We/UjgLnZ8xXQn+F2ou2AHlYTus+HaiNzBo8mddlhxhS0zalfeU65Oz6ruMG5b14uuH/itIDDwz3
I678X3o3qK9ZrUzAkprw0haNu0MfPUJr0TYfhAZ/tzTK6lWLy4j6RtV/gOW1DMP7ZdTxc/yc16rJ
E2q074c2c1Co67NblRRYmv7PeD93/hUjt4H/SLdIrfBXZQWN/uCBZ4aSoU5rE2DBuZhwTMfD7wNL
ohFVl3E8yrPPg2Np2VZLOljU2Lt58yFkHQLrcT6Njfq516kQfxq9ybiuwNOXsfvgP+Nk7+fgodaq
daqa/k6BjbbFbHUEbWRHb7qmKGgH4kAdN0H0FibZt8j2mgsP7ujNnKvgafMa+M5Aajh7kpdMVaMf
KBmKpRyUsoMF+QXbgywsz5SRx8YkYBZZg2O82LGprbJkbC6ppqc7Ta0y8AuGfariNN2E9aA9OpDE
lgI6ybuYnEeS7DOQn+UXRStM5rPnyGcZEppGvYTu2D6aDU+QrNLUk4ZW7SF3lWA3Vep0KcN8XI0Y
mb4KwS65/MI9JzuZVkkJIG7EggSXmqyAt6anYKZJeR1UyIVsywOQvBiEQzfh0Zj80yPnkMPlmPs1
sq0rKLaK/n1szOwWztLX2iCK05BXSLERiucQCATrHIt2K0PyIEy9u5ArWMhrPuPyTJ81se8xRtyH
/pkfabDtfUI1I0+XJc3FDfPiJMerU6RsfGtqAGIZ3tYisXWcqrg6tIXwSMF34dltDGMDvi254mTl
rti4jE/FaLUUjI1qfuaWWBUZwcrt4J2ZiakdUWxBxCCb1UK0uk02MhhruVvdT90AhWafbNp4VEcd
CJrGfroIuuapFylIcNMnWZ2p2VbtBMKIQ2nux6yu9vmcmYxRZNxMXp1eS0WmsvXg2VSLbGmrTfUF
H+EQnVBSiz3CpLA5c5bK49afN1ELgIXrXlRIjfmFs3XccWHNgI++UqIDG3D83uamE3b+Ar6EcorT
rH/9M6xzQBe6A4yZIjR+D/Mb28e0jGEes8m4nM2eh4Fr+fcwViE2OIEpPSVtW2+V1KW4n4z6U2Tb
9S3kDm63oVUtfR1SQI8iwaH2Uv3JsXN9VwQWTP55sIvVy1MOtWceapZZsdTAuu3kUE1t00OnANeW
TdNpMbz0Kn0nHEpCyAapT1mIsqblWclrGbDr6Sbd/tLGLIb582vfkgkpibDVfip5z5orRWibXMXC
Jc0VL4J6yzYD01XwNOsmyaqbojTmsumgmtdxj0ZTl5E6pAjwDRL5uQg78haxuwvqwv1Ffe7FH+Lq
vcyscukolflogJLbtOionu04MfbdmBk7TNP6BzkjUj85olw+qtn9EH6rC1anPLvm3PF9xioDvTPP
aPZeuRxnkUITWNRe7nH+axf0V4yKWHUIM1Lbk7ULISnGhTnk+M2M2TpDfwiVbsUos1vUlsVL1VUv
hTD0h9Hv8xfeZQG40SIjM3dOSoHUnWvUB9nrdE2MfqfV72QvVY8KdSffxp+Ta0nDWpuGXPfQdA9g
aCrw70b67kbqyZo9SGyH7Unge19y057lRqPuwYsbgJm95rM9byGEJVW/aAyn/Zg2fqCUH3WaDgBE
kMRSS/EOtcM7+Ur9+9B2zbhOi9RY/NXxV9OuG3ZbkCNlfIoKtEM8LASzyfROYUsaGvF1Nq2xxQ6/
ioafrMgQZB7EL5QPXzEUD794GTrB8IrEJU4Ha9fAy4Hr4paXjILwCplte2ubo7fk8cbXPh86CAZH
W3PRkRsM7MVlsHAcD2PpMaEybfk8v6ZoEZmBeRJN4z/7gZh/KHqLMSPNrPfqdd1ZWF7Mg3EJsLeT
YSK3MTfDzkPHGTPk+1RO6XUPodK9yEsndsWPCB4tnXmo3XZiydIn2qTsJ+BFBlOyKlM2noWhDMZb
l3H7aVbsG4ZwASR5wPkhQnTAWpXJKD7UUnvKqTJ+83u7WeiO7b3i5zUu8dzNntROjdYITx+9zEEn
MBzRbI2nYj+AxEH5RFOKZVv3B5YaLnh2ejXHTLeK5aarIvHzp2w+jFQWqDTcZET1g5PnTHuVrnMY
2t5Z1wprwrcb+rRq+9kKiJBQV7K/HskIFz16xU3nn2Py8svKHNxFHqrPiQP7ykaSYTtSftrYfl4v
pbKQFA6KZwJsW5SzdTywVnVqcERM9VfH5OO5iX6RLZUUOsjrZzxVm6uG5vChLvJ6FeSO9T72xU8n
s7Jb6TXKA/LQFL0twe8In4c5G3mjmtx8z8Lup8V39s7DpcP7ElhAbHTREsXmK27z4qGAxLSOXBck
sedgmamJZl8H0K199CZHvHOw21GnE7+Wr9rEDRIfEPzf2j7Y2B4IS/Teop8efxijVrRdosXKjgTg
97FG2DwzESCv0EP/zWVBITLXS+fNHE1/i9VJvrWrsruFdnlO/VHHlMtg619nP9QWZReSzuHViaub
UMJ4PwyRfUTEG0XI+WCll6D8VlRhGywCAV+0iPpfQt+ohrodosr7Eha+WLeGWh9dNhCXgLe4jDsW
WQYKDhtct81LPXXBUpCLhC1UxShFe2GyaLvEgfapXgytm75ps8Uq4in5wnfKkv+ocVOo7luI1u53
141QVhEQznigxFu7RhnFVy3x5tnAtWoz7H8E1ritg4rCXWc897npwdJTboGd71oTsYXRQXRkTPRl
22IyLbLQ3SZokh+LoRl2tqsc/KnI19roHae06RcqSQ8SMd2w6SPD3hR+9yV08haHdzdaNPkYfUeX
6epalfNR8uNByhkPWGTQN57StgekXw8e/OYHBsxm5jAUHvIRXHoCDGQIwvgmDwiUaUclQZV+DiWK
gqxY5lprajvaWTijdlZF+WVwy2tl52Tji/oZ+nh6QdhZfSkUDQEvzXnQ47I5j1Z9FTFQnjKL42Pk
fcRql59URCe8eBj3gYMCCvD+wjwpD34HUzG0s3cBKmMLNh1pprmpjPZlzmw92novHjq7hbiuAGoz
lTha1WoXHnWvO2tt56JZPyMOZ2Bi6HHGEuFnUoZgpEbkC2RcHiBjgaeXQ2TbC5uvLPpzVLTHlwFv
oUuVxi+tVjQPJFr5JU2CCp9o+lfVzeMFJItsW0f9T5dKyA2bYOM8DA7URjOMlqw2ihNnN9mJaLy4
4YsAXHlKvpPWZ4TQrHHvRUm5uLcj3RkWY6OngOryfl0ObvVaGXG3xhSy3Mqmbdg8fjwNfdlggv/m
leNStNBAybIZ+fF+6rBrPfomTL/lDKo4JoH5SClYWYYCE8LQO+TNeK3G2Lq4GahW0a5Nz/jJvq5a
qHH7XZhWf53ajLJTgcxnHb1PNb/DWNGXYxc3v4T5JFwHlZ8k9E4VZaYFKlT9akggz3QxVuSR0vk7
jOJIOPFzvmYoeV7z+Ywy9DXT0woSJyHZ2RcQpYTgXimbqm5mD4pWf09A9RT4fj3XidrzDEIWSjad
KJjOo0uyjOfcM5hP8Zh1xRIahP1cFmq2iIAJUDgf/u2tNs3NNDF46ob2t/+yVpMjZIfH42FvjLz6
Hwc3B6XsMUp/VX7pHoYK7Ue3w98G1k22i0wYVvAzYSbXaJOx5R43RmlUl8mtHciWakcOJ7h6bVXs
Cpbqx9ylLhfy89/xDKE4VyClgODhdEGUuVj7UaQ+dlPi4DIk1OcyvdU1C9DZrvfW93G8600c4ePA
ay9jNBdfvLR+1/38rFb80pN0wG0dOBNZLmNpO1iuG51l7jp/UndgpXEyL/R0rVlOtddsZgPcPT8y
REVlmnUphOS1rtb2h1tmT9qITVBTqCq2NcpaWHH5i13eQ8i98D3oeYciTAokmqJuV4/tg8tPaZvo
rtgOljteVccNVmhA628qBUrdzuJfuX2mkgV0nB/z1R5a590J0Tmteq15pMDUbaq0LcC61GCjSWOx
5mquRWN2y7xxku9VMSzDok4/1LDGBCGP0hcbaOCmR/rkOE0GKi0WWN7QExo1/fGst6b77Hqexi17
Q5ar+haFFvROV60Ovikc8ITiQwsSbpSuAxTfamyA8F18RIo4XpO5GR8yzy4XvWV9j7UyeIaKOO40
hFO3iJ56L+zRkYrMgx/IWAAgzLPxccxMAe2nVjd13ndv6KIe5IjIbidYa+TndNEU225odqoTpHs0
Iey9Rv3hxN8yofTX2hekJ7xVhJD/uhtIuo96NJ5y0r6LIfL8Z8s0SQfVw2HGnggDheBqAC04tOk5
AqgHo6Zu17WFTXXAd7my8b/c83BRXrt4Chdu71L+nnubzsVxxjKfVRXxUQoPLIpaHqQ1kArD7MW+
68heT66Wv3up8yFAml4rLzavhRH+xKw9hwDtLUpw1Et4fCgseKq9x0Rq3A59kj8G+py5Lrrmh414
VhZ12ge7nI9KjZyXCumntaYl7+5Ylyvqnt41mw9gllFSpXa0821FV9D3aLTVVINZCv3au8qBnmcD
zY8pYn/GSmWwyf5yY5lnkcNS8kpX9z73fbLUxlynuwy9INmsBOHaLcr8rAQNBgRTivBTb6QnUBdf
HQCT58iw1kXYPCFBHS31ST9NjXc0M/K4judq5xJT9+U0htrKatth56WNvseHZLyU8yHa5SMpF1AG
0a4MvGhl2p3+Zo/o6dfD8Asy3BQKduzIWr3U5NsXTesVa4FAErfLNJgOVBCWoalYGEWV/4u181qS
G1fW9RMxgt7clrdd7eTmhiHN0tB7z6ffH1CS2NNntNdasY8uEEBmAqSqq0ggzf8bB3UiiS2tbA1f
TeAc/ETJ13zl+b1q6efQ04GBcSGBMdRyuswUq64zg3B0bBvjZrASPPTq5FBS13X9Kmm7F8CCsoOU
LQ1VYT9NGlcftoMzGCt2I1eTUMEntxlwwzhm9FGgUW76zDIeEy/0diHF2X5m7YlIzRcKjPJDYMF4
M+gViD9Rex1qI3sBUYF9NSx75F6Z41HKtIzUF9BlSQdV3EeOAs53TccNNQs6Mvc5MNglwzbxVVWU
6RSaxXwiH5tPxyeCEVHUf+nIPWIjmHxWGsIOA0W42x4A5kNWje6TCr2n6ug9hx6Y5ql7xVcaccYJ
o26dBll0IWc4P0YzDguXNI9N5cz6xgg9H3CX4TnAG+5ZNiH8OVbsa0uGok+92pNSBMUTe2lR7Qxt
xGyzawrI3v1gQwQAHXnIJi9t6w+wfOFET8xXvj82OTprEN7zR7cTvMLdB4di5Ec8n9m9qYhLbyoQ
wraTsJKKuGr8h7b8Uw4gOlW3BEyTjePU8yMIU97K0NqRKIsxP95lqmXv9dQ1yX/FRCo4LZg3ixRJ
ISmHOFmrFgTurdLVl9FzqkvXpT96KVALIHQDwwjoNUnK0ube5UnE9ypV+13Km/BaW7D7KqpV7jPN
86mqpOFr4B271sF/n89Xq7Z5AWTxU1spCT9/HovsYB2YXkHohtiEEpLacp6krHULHI0NsKWxq3NM
anyCdHh1yfrbz2qeb4pqeuiAA3pUQTZYG34YPIXc9R7XXEq0cAA1P5gfXZKJLvzomkHbgCto8pr2
zbNX6tm+jc0vfdgn17D/F07w+iHtpnLnuT5oMREMRI0P6KbsgakMTI7sLk3rPIzVOOE6hX5ktFUb
ogkHvGol/eKDivKHBb3FyjKV9iPPe23dxn7wUrk1TG1x7d9slS9FlADaEyVnu4ObV+8sXi1iKJsB
UA+qIL1iLFZSpY/4rfNhowyp/mg0z5EEZ1LtFHoePuA7dpOKO+5IVRjhi5miEk69unD1QeAmAZZk
U4Ua24LQ7nZaoBp3AKe67SAjHXXwhQSEk7Qb4LUCL9q+JAU4AmUcpJvO0cxTG1Gv75HM9aqFdvPM
cXqljlnxCvLjljRJ5Uls1P2u0T4ZqVdd6izy70OrzLJ1PA3xDgAXOFbyflS2kJcq+5Q03efGLP6k
dIIcsXwYTvzWotVApOrJKhLy5bx03lueT8JVrXwM4bZ6HqZsbXZ18xpMU/1aZO5jCZjwQxko9atn
DNa6n6aOJyxD19X8PSGKeOO3/oNVlMO1Lyf/IYdsHXzO+FOQxfUxUsOSwo0g+WQn+CbxQ0YHqU2o
oyZHnlCZ1PoKxFV5oryorqk+8/44SPHo9PklDQsymzhokiA5h4A3EMG0jCbdUA9hf7DSBABvHexw
KqrsD1mD75tEM3XjiqE1qdq+LHi9K4ljfcioUiIlVEu3cq7u9cEehO9ue5/bkTnM294A4RdjdnjN
rpj9AJw0lkr6MQK0nfovOdQhqdyCzK/upHE+kJNuAjt616pBkuO6Ccv9fe44+hsAf9S9NDYoptjU
oevftanddBuHMvuDNFajgaSnXoRh5XXnUFmbbZvsyRs9WI7X3/pgcnZZNJcXNzkXeOiosVv3mjq8
ikqa16wePxKf864FyAIHEB5A1zfG4da16ZGSdu/sGApoLFLWal+rmcqsu6g3huTBJFPBV0s9Aro0
N89ER07u4A43aZ/XUbrh/BxBXw67iZMPbPEi4sRqnMJgR+wi08Y/89Lqv5ZlqMNqa1g36tLjQwRu
VEs47LGzkg+dClWY7eX6CZ96v469MfhU4zreGeAc7KRWa6D9aKsUdhGhLUxS+pqifwwi1/jYfW2q
LDjoYQFo+YDbLs7setMoVb0nm5n3lhvM08mDpsLaxpbzs5uKrqlllb5+Y/Cma2ZauUtEtVdgPfvT
EHy0+e9RtDxtFGCAPhp82578FCIiMVKswbzFwfQsR/GcFw8V2XlyRI6VdTFg6FlFAk99rgF5cscR
vHOxKgSdxk6ga21iWzFuk6/+aEzl6CiUHC5iNvzlKfVJphRGizw1wVwMp8hev1MUQayuKj+b9oux
NMEfwVnHBmv+1+X8ngOjVWvaB4gJdtR3T1/c2fY3c+sNl0nL1auq4+7qdBIHY87I4QTYRCQYhWRT
CVoh2UsNS+BgQAw7OzAKSZn2q5cWIsjcQ0/7TiGNpRbUXkg/xMpyGpy/ATgKAFlsZ5Ko76s2+JZJ
eyIo1a3IZN4k05yfiib60VAbmJ/wfOcn2VsUi92ieGf3H5gsy5NuBuC9XH+ZJ4eLzXKl/8Dk3VLL
3N/e5W+vttzBYvJu+SZQft7+b6+0LLOYvFtmMfnvPo/fLvO/X0lOk5+H1k/wO4bRsxQtt7EMf3uJ
35osincf+X+/1PLfeLfUP93pO5N/uto72f/HO/3tUv/7nbpBWLM7NApIeye2dpH4Gcrmfxm/USVN
yKycGOF91n3cmUnxdnyf8GbaP15BCuVS91X+nf1y1eWu1QEWmu2iebvSv1vv312fwwxH78GM2Z0v
V7yv+v5zeCv9v173fsW3/xN59XaaH61q6HfL/3a5q3eyZfj+Rn87RSre3PqyhNSk4k/+TiYV/4Hs
PzD575dyvRro3Nr4OilWdO6UXiAkkmx2Tn81UpNMU3XSjUcplhLZa+SExdb26/gs1TUBpKOXQstm
DMFzYXTmOmgsaqtaS3kqohQAtXZ85RQMkK0YpSWVhD35LUIv58yRaZ+Ivv8l9VLugxO1m2sQsaRM
Ns0IWoZtkgTWArZ/AS76BqhHeqtcJT0Orgfh80Cdr2sn9waEyvRa5iCQCisjSWCSk9rIUUhnC9TL
XSbVemJ+70mgwnPWAS0jlyrDkTrnUle3d0MfVMlNY0UuOMkW9SXFDMUOJ3vyMCFT3YUJXK4ueDcW
9fNDdTNxGhC3j6nuEcMpcqpbpaXVTdM6Yx+YFanrcnZvNNPBr8hseDPbGT0Sk/PuC+CCrCgnNnYJ
LZHVPi1ryaXDwWhwagbn+3pRVnWXOE+B5f15SWmWj8N41dlY3M3MmSOaox88tR4pYoYvKBAM9Xey
euCRKVF/Q1zfqdRfzdOwt/i7nUnKDS5hI7jsfYtJUiinL+qKPBFP8cxTNnRkVbhlRdFpDtJH4RzL
ygnvA0+LPLJhhLwkHReAK5xX9xlSuExTnDlZE/Rot2/m3C2bqd4OaZaf30+ctSk8drHy9G4tObQK
+4qn2zpqjQVXfQrR2qwOwUPUZcGD7JHsFcDbWgd7n5RZ4tpoF4W0G7w5uc5UlgrTZeZ9IaN/dt0k
xW8amSfZzLjOTjAjmyfZgzBtOmZKtpLK7JeZHPqmGeQUnDCjoDgaslll1Xsq6WWwjYUAj3WV/tAr
ivYgpT1kcltyao21VNy1wlz2hlnF5a0HF2m7WBBxsndKCaQH+Ro/bBdtooUvkAzpOGz/pjTmwjyY
uvt1kdvkE+rgaeUFUR5f3UvNcjEPDkOy6gYgTMRd/7qv+zCnVI9SQ3crb8JyAp1PpM5A2HL9k2ys
ooCx/t4u0iGxkRbUhOAtFLYZmS0QX08w383poLxZwKxKHAbpkCr3Be+T3ixYj2C9KiA0bHSQ0c+m
aOK47M5yKHtL805GnR6wsRzE1oviv1pgmXa/hj56uwJou5yDTz1eMo6IMCDr2WOohvljbOWcrmII
JaQCf1sCBzUktYKcElxa90QpwJyv5Jjc0x9CxwpfIVpQd1JO9ph3WmYstrUktpTLyLmLzbthGYxU
Y3jtcVaTL0qXE8koLZDczDh5iUhQO7oOTgOVb9inqjcO0oICLo8ztxc+OiKNPS+orivttCalygHC
X6ST9CKdpJtI6inn0ib0KLpS2AqN7C02ckoz7pwR+qbFVIr/aRjJFJVlpVSdH/y+nZ5mz3o022x4
rThwn0pTr7dTneZfA9MipESCFa6zCZA3EYJSE/9zZZG4mlTAr8Vt66+UdjrKZGOZhSybtnH9tWV5
2XaRybTlnKq6bUb+1loq7unJvufHe8Plq/8m6Tlo++QI8uK3u2FHFXcTgZgLwZV/8irPO3FyNfOV
7MoGLHaLFIIGTvu7tKbUe6x0a2csloCd+tBwChviRtDEikZOd6s2IsESt0BpNyOIoTmA6uoctNDm
RM1DXYL7LHuyKaeMatvcJKvDb34okl+9NCDJASRncy+NVcOADjoJwURtneY25unH2PccwIdTUk6V
dII35KcsJpR1k4pQ9H4nz8b8Y/prjaR/xW1ZXlqvTK5g/yfXrnY2jYfrE1CvHyKpnKthJp+k0coj
ILQXdXanYSVtmoEMauKeMMPnXkJ9oFgr69sm2stu2lnf3Ugv9m9k8lLxXyW44BfZV3CZjqORAXRn
eqdMNKOtgUi5jGUPnmB4Sezm8F6u9N7pn2SjFfonBdInON2FzX1VKZVjOUc2/UTpyVpqqmpSD0SV
e8vWHk0zLD+2+JtDlUR2Ow3ND3g9WrsrPwZBrsKgPpDXrxYfNSjkb9Zgv8gZcemm17pk01iaeGvt
jgeNScn1OcxD/yx72VD+MQWuvZOjYar8c9CQkszL/adJ/Ku3yAbSTGHD8WGfENpFcZ8s15Ervrtc
S7XOJm8zgYn/t3mL8Y+5kQoLhRPt1DAq9tVsBk+KWoNCX3npZ7x3X6zR1P6CXNuzTEK/bhC/pE7S
fvH6hJBO3IfPYezyzLRi5Wy3dnp+t04H6Nc5HGrwbvgSXzS1cY6DUuJ/AnZg1UKec4mgl5iuHaiA
uz4m9ZJcBLv+FCeKt01B61o5OMoJmGbJFtyx7tKJhmDd22aRSRNN1bZJ7SrHRS4nLENpJmV5adiH
OfHgavvbklY5v73CMt+ICUe0WfboWxaFUCnkDg6o5Hs5TNUye/Cy9IEE26RcdzlsFkEI21ZotOB8
jTBwaUY0rgDVGgic/60p4OuF79UC23slVfGggWMtu2WQwQJb4VZ7I/Srwt4aQ0yWm9d0u0hLNFFy
EL7IpjMBkIDr/kmOggoAnMViEGYDFpEz/7Rg10T+owa9t1blzYawY3CtJUhS1aZs2/1i3Eoh0Jnh
dZKASKkwksLf2yxzFptGwC5JRRwbwUElVw8EodL4AFZI4mvlh76Bie7n4KemUipll1MdRTGMeO4Z
QbGNgXJYy8fg8lQsJpBxQ6FYZPfnqFCYk48jXTxWZbMstSiWactSi3EBYRP+2iznud7OL9T6jyuX
iPtpTuCL0TMnINZKSVHq+F21bsAqCTv9eRRKgDHcdaeRmS1tR8W2zlEj+G4Lo68Iq0Rnt9ajm9RG
JX+RPAPGXA4dIvMPZjCeIQ5SX+pp21Mf05BJR8qCoDt3C2Pjd3Z4zCG6uGQOKFycicpkI7sAi0/N
yi3I7KQMtd61Uz42q8pQf5je9ctU2RsigcEwcVaRQ7zsVDONJOElSvHsUm384LeG9joR9FwbiWMe
yZrSXsPacUG7D3wYp0ugwlRzWNsi+mpB+Xq0jOrPalZdjqtCRk5jQBJYVx9nEYeVjRlo5jFq2z/l
qBMxW2kbUbrzj7ZizWW67Ml1tUKpj6B0pecxGSrq19lPaXwON7MmYUbKeo1qzdbzvf1cFcpDSZ3u
dmp72ObGoFyPTaadZtmkDQlOhaATXEnBG5XQF2B9nIKs/9GTJm+sjST6nBdqfSB7pz7pKsCSv9gG
JeWgHBZRcSYsEp6lqJWshE1G6MxWcwHB/5OfUBrXNpVzyqiTegxl4ZsZo1aeLdsJzvcFpGZZZc6B
u978uo2pbwiUz0G6tqLyO6HU8oUIVPWiKOkfxPr7iylGmmqNB1ImobISFmWlVy9F1G2APp8fpb1W
zRARj5RISaVi2c2T3uK6F9PlJN9PNRKO4Pq+X8BNs2uWW9T2G2W5HnCVrOzEK87SmCyC+ahPVArJ
68MQoR4nl7AkwNVOb3zqmtq4OgrpsXLoBIAqzy1VOXJYeU6zUs3EueaBon76MafvNeOqZOCM+5Vn
fFrmsImNH3Udtr8QTMvISb9l5ODcCtEQwtRuoZ5Z21Gwly4yqcjMAp6EBJYfOZSNNAnN6GUkO/G0
iGSPmtHRxjmzrEPs0D35OZC/vy53t9SpNfdHj1xXcQuyGR0TBPU83A++0p4tzp4laAN6e9bH+mAP
wXRwtbYFnhZRqtsGVStyLLtSep8jp9sNQURScatmG87kP3dt8Q8TCpWazyRSDlrHEUI2aR/4ZF2J
caMq+l1IucsP9WL4TjaLGZ3deT8mS7VppPpeIy///dJW6rkZ3J5/W7ak9OVgTOA3gguSbhIYZz5r
nTfwpjUh6bSD4rPmfgAU2fkI0Fl9bWIoA50xzT/n/lRu3YDyco7YAD3X6sopVG3jicx8qKDzsyUy
N2VPymYS0UkrFhrZFL96cghMGmrPSoHlGcSLtxiOKnvmC7jU3aMWZv2jrln+ZhhgvFlktloF16b0
91I0UHQJyqyAdDUmdzxKoWxigCH2NgkdAue6e1wa+yVu/eKR7EyHo6JFEWfR1B4J91ywim31mllk
s1FiuomB1zyURKs/dg2fUBNbUA4LJmbqf6mu9rv2bIrh0JLBSoWwf5Fa2w2/DpM3PcipZMDeslqv
HqXONct9Z9rps9RFSrsiAyd91TzN+zBAPwzCi2crrxFIeY8kbDbnwicjVYwyoA3uvc5LISHQ+uYo
FaMV1I9e7XYHkLTYjwjjRdGFylHVzA7CC8ykLXlswa4LSExZbOXqkMhVSRjeZ991YU06hmJoWyUI
/J03hOAQpEFxk41qQQ01txDoyiGExj8UTdkATaOqwW4xzoUWyolhEyYl0HO/VklGrbgFoe5th66E
IOiXQs6wBrx2seIAxmQqOxuk7SPXsY+5BmuMAKdUBdUetFxwBUtYy2W8qCEuBPBSjqe2rQ6NSfFy
mMz7gvg/KE9B/+gbOt830TOSawwH4I2Y8g9J7BeD8PrwB5IGQtGXbU0FA8mkeIu3vpJSpx974AQC
QHscvNZ5nERDVS4swDXesVSLnMcws5xHS/OdfTsmzmqRmZqiXahwOkuRnCptgbFZtbkekqPIalKp
BUF0v8wiWy7j9VQc92DTnL3Q6Y8UZlOcnpbzJ5st9yYzO/yRYuiCRkXZvvk09krzkpjOPlD1mVyT
PjinZJiuIzk0nWSbdkFzkNqoGr/GvgjVk53zoeLbK63AVgH4ngMhpBUsXTVavgOWI9rL4RxXZFFq
oXeVQ60m41PJP+VG2D3wpkrvk+BnAXkYpIattCoNS1nVNfn8cpg7AHbqEG6bFV9buyxgWgAO6NiU
Tr7noWu8EGzgSQ6QwL8iG/htAPG/gRE4rh2ovm/vbE1wAuBiwTZPYXln+7iheNfbtOpsnHvRyJ5s
Iqiozk4V+hUY6GgU0q1WvZG0AG4yTOrm2fDa+NOQtF78WuZd+6lUu+9aF+1cp6qeykHVXylLJz2y
btgpRqHxOpLtsQmswd9LbWRy3oe1xCABA+MJ5u9z4pMmlQjjGh/iIyXgJ6mU8+Pqz9TlNCQlYRl/
CWoFhGthrZQA+88Ay6uWpW5SfmrPsqH4SrXC58Hqy2eKOWd8SSpgl7OfpGs35biamybAqL/s277Y
G6FlPeiO/t3PICQbBy29DQVPSraToOOTjXjrRCMVY57bx2DMPrR29VMkJuS5W15rO17f7Ts7OMXh
fO0kRKkAn5e9pWn/QTZl1r+zW6bFMd//QmnHjZkGCbnSPog7k0nFsKg51ZtQBzGIRvb6kjjJSo7f
qckFjQ5h5F+k/L6CnPLObpG9sSnB6tjxe/iuqZXOJoMLv7nSMkX23t9NbuIbGtnWgYzJff72esva
0s4IFWtb8VQBqRuOgPXggirNtzYpd5bAlpZjoE0ikodJaFxkw2jAYfRmLCZ2UijnLE3tOvGpLAfl
icRB66Vv8j+VwhoucoTLVd9xNrM2Pd+bF4hDDlFSjJe8czVYcqjUmOxYh980129SJps+twC5dPVi
K4elMpO7W/XzEZ8t3/+uDj+SDR1RoaZ1cAUW+c70pu6aJI1HnUoUnBSB/MqiOK5JEArnOiAHPQhv
smfpvG0KrQMd+e8KWMbwHvvWJym35ywGhkKYaOlfzUAgSa6RFW4IOMSo85hTbBhkqQ29Lyxt64mA
gf9nCjHJOWvT4uyM8VNkWtk+/iWS8squw3L1vjtS0Y6UD/o+W+rfGP1aTcp+v2Tpez9Xb8tgT5KT
u9UGL782adQDtEClQUmNySqy+/B7TponRUR/8Zf5bICN9WnWinbja256KwqQBAH30w+TXWk3mz3a
xu67ck3pvkfwoZ0voUl69q4OKSVyGmfcvBHKrmyMgAT1vjV80rXI2Sa3W58vi3oC4r5bdT4fE7zJ
XxdFBDwsTGxwXqpZ8czblscxcKRyRKWEeW6K+YscyWYoTfGlGeqt3kzFs5SpEUAw9ezy40bkQ5pN
qDbaSp0pRMCf6PtZMbr1Isuy1l1NPcnqy0Jj8s3X4C6/r0o52IkyuXgl15Cy3ANb1k/HeCdlbI6i
daVH7QGckVtRTlB8QLP03Hv2eAU38xqLEWXy1fMECv8O0LR5I4eywYf/nUT5GO8kZmljeTefiLec
JEUt1dZ7kA36dQ0wNHXC40QmmQ8141jqt5TseLOco4dWjKRcD23zzN7hJEeuOptkKepTtXeg3FpJ
4b1pVP3m61CFGR1Ic1IWDqrxYE7xqsnqeGt7SvUQlRbRWaB5D6mjGQ/8v10Snh3tQ28TQFF7M/zX
VGrrDDAUirl785SbUfE1rChcdUGlAuxIUbbJXDkXE4SSk9eo5t7BKfLYUw+5AYJF/WQV0TciXPVf
TryHUSPY8Zyp9w7Vc4+dp9vrogqQ2V3nrQr25peu9U5SaysJiPfpxFccrlH7oJILeUyhuNkYem1f
KJv/DqRCSAGFBqW3EC3NIrPBaD8Uake9ORZSroxT2YNl/XMatZv/l+X+6apSJu6Qc5e+DciUr0X4
shVNJyKvsqHYaBOT8HtZRNIi0Cdt1+kqf1BhK2VyvhxSCPpMvrt1lKNlXapkcrBA9gXlUqeOtHJB
s5y9Vn1KsajzB1D23q0hwjY1eXUodDV6yIeW6l/LsJ/wBsE85fmAK8FDuoIWw/pjtLqXIeEbrIzN
2hqIcXLKP9/xVd9Arcru5GX6tq5MSmUEsqpuWDSyJxppMgt01k54raM5+2vWy+nGEw2Y6zHsv1Gs
cqooq/wUAG60p768P1SRH0Njo36z+I4dctcBfqdwio8jBUh7z52nrRw2Y9tvIWrK93Loz0O8US0j
PsqhpwvwK4guzhOPyo8BSFaUGwG9VamqcoX/mbzmHPi1SnX1D6OW/xjWwt8qh17i+UCR9T+0cpg9
luZ2CtTv/Tx7IL/aKqxDqUmub5snZEcPnGBsDcYS/jObTOnVqxzJJgszAWShf48HI8+2o3PUbRz9
uA0MymFU494Tm3UKY6qBIBCFZlJhQuVw1/JTMylREtZpbenbUh/Anv2l9irLKDdyxfuyVNauptxX
ti1UMes+7YuTlWTwBEIXu5nJP/+mWoAw6N4fyjxY21kLo1NXu/mLkRjfIPHM9mUQkKfTBcVVNq4/
tpfBvcnB1FRVt1mUhhJoa6uGYmnsquEAoOFHP68oJvRqfeXpjvLQCsIQogHBLU9BW7I04428rPLA
XA0u4JNR2+E3wEzOAoG2P849TJeEL+IvnQ5GpW25X9sh4EWXlODE99RldEPbgxlReF+BCfqqlX39
YhpTcmKrpG2BeB6+JmyPU8P7auKpI1JbquTC6tqzObvf5TzOAby+KTt5Gql4JB7Rmbx3I+sOSaaO
L6Zma39QUQp3JykiR3l0lE3GUSh0Sl5T4jQpm6ii7FNtKwjCc8cFabicnWvp2Rt5CHVjQdeWB2vN
b9Vbk8TqrWj8L3UUaEc5ko1Uxom/GqiNuy5yQ9fNS1cacwVVpdp4H+3ZmK+2H02rXoVUcAZkbuvp
o7uXw0yxPsDqvIaNFU4MAVtjanHIp6aHF9lL5jBrVrIbBG7SrBaV6rYcWmqNzHCmvDH80YX2b2W2
tgea4zxeYtEEeGHyTW0Mn53C7vZSAfuWD/VJVHyyzZyKw7IOG/7WA9lDshsK2J1YkFqIF87l3ggk
n/v4btQRctPg+gIQS+RMy6zoBjw3jeNn6MAxCi61gqsYPtdZP7SCu6chXZ63emwc2kzXP6i9/0ML
9F18mgaY4dgnuCtq6YJvs5Ps69g0/wJh/9jEHU4+QBo4PvpHu3GKR+nIT/VqXqlBHp7lMNDCcFup
QJO5ifOhGWf4kZL5D9t3y13ajjgfPaf+LORFpU9/UDILLCtfYcI764oMqVOhjtFn000AM/aa124C
BTKL+u9S7GZDuC+NcWVlB5sz2gnkbpCaRc/8+3BSxkHQF6K+d+/mIelWUIcDnvtrzrt17tYa9AL5
alkz8JwnhzqIfZ07w0UJigHCe6isrEG7dXCZm5D5IpPaRB2Hi2yKOn9VxsDZJ01s+1cpAxqEHBq9
rFdyBkkmEe5psWqVz8lBI/5TQv4K1zc1SWU67JJfxVz8AZ15JbVWFH8pGrU7zK2mU9UgZkRhSySo
tCOq9H4ZyiowIH1sEsy+coxNEqAtezY0JZuQuiWIsVfqxN6V4JmBdq1r6iYI2r/KEle+klbwBFL3
QmXFT7J3/q/QvnfDD4UkgL/LBELGO4WbOxS/LstIa8kSfyeO//v6/7TMIrvTx/+akVsgq/Db5W4i
cTeRoIeW1su9WqH+HJi5sdKUptrgYygeYRjLHx3RI7+AAib7JiWymUNY5OrBdt6Yemk7cR463Kf8
WmGspozHmN9t5Uy5tOmq/cOEL0uKzKwPYbywTNzIURjv5tgKvJXGe/VausNWk0M5LyvTgnCmau7U
gLJxyvz67hKREbrcmbw69b4OD/y53y8Kr+36c4PT8X4bpipIwJQNRM7OU4bbqfNwlOpW5T6ljWde
yXs5SZ0qRMXgANRhTOyOxFAq2rIbtrXmeRs9Zh++5gTnrxr0gg3audvwR73ZgPdc5Co8Fbon2GwW
Pbl/7RFUl6vjJgc36qyH1ipS3q8ZIVCtUUnRAdngIZ5N60H23KA2jkHbvtzt5JRgSP+V+/l8yPhn
4PhmhsNP4tA2RrSyxarSbllK5IVOTlmc7pfUwMqIqMraDCLaOPRdQAleWR7kEK5ziIAtSpHk0M2A
+qi7FwgD3DP8Es69eTeUCinrvTjalVMYgzxI7p8RD+kKfpv6CY65+imKiXmZpU7F1zDVfMw01Jm8
lUlj3oLtJh1A65BDaSfntjF7DxMH833uu/WaJmz3ZUMttgbr+dks+h+N1znngU0DJfAgLVFM9VMh
KMsriBCA47Tipqh3YJeDOQHMYKVVwUau8KYrl5XWUuODIMIPDWqkWYU8CvJNKDHLDE74NvYulEzj
ZBss2NLLIVM39zFVqO7lbjV5AQgWdvjtjcaSkwoxH9Rzjt/UCbINT9mvmLWvnGeqCtlf0VhJqUDD
TNQPQB9dOyVjGV0i6lxBnzdOcZbuAnych9ihrGouK+tEzNY+BObwrBgDVdagIq+MuW93HKCmPxK8
CNSfTp/1AEwEviHtrk77uzy36/kuHzL9jVzaz6ST3O3NtFOusCoCyTICnzRU1UMt2HXThONxW07R
aRbcu4MDtYAGgd6uEWS7BgeXA7+ocCO1AdCsF99OeEGJuVU+2Y+qEh06YQv1gXtyA/8jEKbzU2P3
xqqpQe0BC24FYrfx1dA66DGCPgLO3KTEVW/0VRp7yUMflekLjEu3CjTxL6RZ5Ts7aBQA1rzyi0cl
M/6jkmI/ONoJ+MOamF0p0ayvQFdDIFRBAjS49V0U2CEARUTy66tWK/jSMtKzpbG0kQo5lE3pUMfu
BzDyBKHAfFkMZU8RkM7F8OeyvBTLRRbZEEZ/dM6XdCzmXW00gbarZpuiRYXj2gYi0mrNc7RhGyVU
VpxUl7EzeIpnXpzucCBlq/9nFrlU8cnwjM19Ebne3chM+k+aYtSH2Iijh6WxC7Koh2m9SIBHih7A
sYQrYY6sV1ySwVHKFhPZa0p3XvuapmwWhTa5TMNrGuytPqPuUFzsLpTdoiazA/SmjZGab+/CcHDF
dWX31a2T4RT4U3/yVOdHI2VyKBXL8I1JXCnp6s341zLK7JtrH1qttdQuk3+7liMurLRleICz+Qi0
x7yPRidc1QJCqwXZHygAt9yUimec89ADektCbSWARl0T4jvryYpw9vr1pMJyyRy14I8yzfpZmgA/
EIGsBAFTEJTWYUwdh91jrXwZBu1I5Rxo3Go4EvwS2OVCXs3VdyMBqSOKQ/2hbM1TE3a7QelPcWMV
38LMbXhLGsqHKDarzdgow6OtWtHeAVvj7EI9se7SqYTaTgf8vm2/Zo0TfzBKxXksKCTOgXv74BOP
eS2Ck1TJBugHUprVBt5ArNlXPDWNuYJz988KruDXxNB5fxrKWo4syIxenZEfmZt0m4m99sYxVrYS
JS9B2PUvyZjFGzfz232a2f2LWhTxlSfgR6mUzRj4f7jsFi9yBByHs29MajdjFbfQmsVcsZjnhD8W
m5u02+MIvk5dS8BvLtjDCBCfHoRsck7EEOSTrdPq+yoFDSiKlIGX8E8mHkmMo6UNwM4W+aWLomrK
r9C8OEAs4wVQspAo05g8ykwrsgxvVZsljzIJS+gaMZK6II5vjZqqq6ll1+FYbUm4MFFX5OqXz05h
Fs/spSmWyOd8L4dSYRTUCcex8yBFjdXXF711Xu/2YlKgCLrUgENPOvVxuh7M9lvsBd1ZmhDJcG/t
bK+XCZrarlUekpdGM1eJwyY4KaPeAio49Y9eptziOlA4LJH4+QBlWf+QDQ3xfzX9H8LOazlyXFvT
r3JiXw9jSNBPzJmL9JlKpbxKqhtGuab3JGiefj4iu0tVfTr2vmERCwBTlYYE1voNpJUAKc+96cJZ
wKOo2QeBYfImBu26tiNKZMvDNBMp2sYJtj9LSx1UZ7mM+Bj272OTxIVvbCH3ptq2dDzUCdlTe8iN
bKck927GMarv8Cip17i05t/+84ica4y/X6M3ajxJzDI81GnWPbWT9hbwN57LpdUUfXSYh9FYa5rV
Ppnl2D2l2ZuwsvRRRWw8RnAytIed6osn371YIzpJYds9ZIkA1lxbF/amOHPnUn4deGRHtpa8da5v
7lrfjI9lqjuXnpuBM3jBTcNjroGuy+k4+9rWqwBA4vruIYc5Y7Y0d+JlQnrp2hTSES+9DNxfmh+9
avA/zS3I/R3QvM1n0Z3VwddRPuChWyLl+FdMnek9ihekggOqIMUC8JxybHV1lCU312C/oEmT3j3k
jjmf5gp1bCXK3uOAxDPJfZbGrB0m2QPVL0T8rtfmGtHP6CvASeBgsfci3ASLxAoMTioRdjXjiz1o
4pKiIAO5iZ/JOQ+r7bXTSTr36IT6pwhKA6We4LVsuUX4ztzvJQY2m9Kfzec6stobyh9ypZoCcfD7
uE0x6Wm0fm2anwxR9U+qr0FgIdXq6KJaRjVVa+8yx9zK79HA8W6mVEvXAACwF5mc6VbWs7nGbin6
6prujpWS/Ul2FaoiAoUsZ9Ki12oxBFsGqJnpYkzSjCg6qZksreOvc23vism1Pw3DUO1luo1CpL9n
EMPN97jG53DqDO3VkcPXxm7SO9XSxWvbd/oLkLr+geLabZaVOH/3AZVMkYVr1RTFkO+BAjtbcHpv
Ofz4Y904xQzKXpsPFahrkZEa0peDHY1oTv08G3OUMtgMDDvVoQ5GlTnXcS6CHzeIhq0/5mctRRTs
j/oWBYgg2rkFLlqj17Mzbqb04ve64I6ZGY8oNQ/rtGo93vQ5XLVuYyHHZY7rygvLG6eva+96mgdV
eWN4Nilot0KRUfvWm6hzk3ArsRoagYFPPKVKc8AWp++GJxEsnuG5lXzLgmBN6rH/I0/kvYUY1fs8
8YOxzLq67/y0OsjBIUdo5OJiJrW+iQwK9mh2f1GTJu9YoUL0w7WHfBXpRfNSSIzWGzeQqybEAZz6
oERRlN9cO1nNoUud/pmcxOI1BrZd9TZlFFLksb6pTrcM/SfeGNWlDtidv+Lf7d+qlum03tr0BhBn
y6WRLv7Ha6nOWpu9368VY3himYZ/ay2T1bUS8RxmubVRaTdp9xnuRnH3Z77ul7YcNW+d9ygOtcva
uhNof8zowRzQirCfMyNxd7Us0m23rLVl0iB9q3EHlktTH835Qtaaui8tzajE05g+qInqYq5dHXHw
GHjm0Y9BUA1bK/dv1LV0c/znVwpfqjDm0WOGwfUQis4GOhql8a6Xbb9SPb6s/+xWzesYPW+NIziP
48fkpGJnEaIftDImk9toA8btRjh4mwFjpRaYcX9dQsEie65HxhRjy8TpdXQeA67VjOQ0I5Gne8a7
rUfAjLs+2A1hOX02Z7Sn/gr3NUq7Kqy7/xj+bbS6SLHk9H4brcJRknz3S7SNR92TB3ZO9j5Fjf7Z
msJv0mmmb4iEPGoIEL1aIrEhV9k6zM2G7U8/zys1ApnF3SB92JxBVAFo7z+ZiTGuTSrwt6wmUV7V
ta68Ve0e3Piw6EL5wzeW1th2ldYfRVhd8JXx3gfR4HZUk9V2yafuG3R2Tm7ba2cpfbGdy6F9Rth8
QFeuHb+VjbnceKw/SAztUR1e9YU/P0uALeiT6GC8lnfNboB7/EMcD7Xbzqr059BDC3aw7T/HxxhF
fYz/iC/j5TI+cBmvrq/e0N/Hf7xuyHX+Nl79Pb+P/4frq7+/Wf5+dyq3IwWUZ9O3f0RmP3zrUYGe
0wx/GG8Fky5G8N8uDqQMxDf807+PieWeELmVLDht+4B6ULILvGD6jF4bUmyN9skVaB7XSxzz4ukz
ijxr62e8gGh3jS/jZ8+SB7In3SrHcOWmtdKmWWW55tzUg+li4CHFRvWog+r4aKqzpjWZ8rfuMulP
fTSOh4/4ZAw2mbJIf8LWGV2mPBXvlWxfPKqqf6C3m2suemP9PBxGPGrWIzIsu6zyG6T9OOCn1ZxV
U52pgzZQLg+trkUJhUeSBkWrmrtbdUgrv7uNl4NqBvZor5F46TYfscbqyWOrdqjNyc60wnml5qkp
qmOqUJWF09kg7+/q73I2sXprwpfSs+OzHFzjGp8SJE7GzMFOU8eRhL2BdZED8i9plp9qt8dFPQPN
tfcLjLvRbtfOJHrhzblQkWdz0b8r5qcxZnvjl2y33OkJd5D5ycO7AEqpxHxxiUG7mTB2ZcERO9D8
HHEPuW166kYfCVxgGSgf+029DkcPRkEmLqrXiReeFSixrWFG81OPENeyG2Yx2a1N3fTfkmj6ZKBL
+EeW3rsoGYYrxwEfMS88QWT1t33GukWUwA6k3n8WMNyGPc5z0QUJqGWLaQ5Y+aLENR50NwIZYCDs
ptfVSbVGUiN36qy+a2U9Xs81nrEbW2S8ZyNAIDj8sIbyEOp5DTPxtimqsdw3cmLJjKDemuLkeGtD
2yrQgkLpx5Rfg7Zcj9VkoXdbadtQz+NTagzzY2snSM4iLHcYddvfel3U7rwRx1hDC8fXLl0EH7si
OoqkH18nLzFWbAALfBjoneuUJwoGeFYej7iU1Dwxfh4wgfyzyf4oOWl+jR49WkAXaFDypXX7NWsR
qiaJwW0jDfHEWZrw7BG9k8UmGU3+S6a7qGuWYIlJwW+dqhVvlbZ4iLepf0fBrbmxQJfgDaVJ+JJR
tOPi3aruYEcUnice1IHF/Z2pG0gZhmiXXePIDlhadd+C3H4oM4gpsZiR3f5rihXXA3nD6O0jNCPS
edBNEtofl6FOirENT8br1BZhynU298XGCDBCbgDj3KazMD8hxV+HeveptEV48RDzXKmwngocNCzn
zUDVknq/t8OCHdxUSkJxo4kFrqwXxyZtfG3TJw17pLKwdrM08jsvDYvrIcfqBGNoJLAdoCiXEmTl
XjfxYbPbfrrLQ+nAvjHcz0g07yorLH+UQ/dWNsb4arn6sNVE0p5xeBvOZVfWm0H03bOs82BDiTw+
tEY8v5JfAEYTNpAvBmN6jbz+swbWBJogLT20Wd/kw5NVdNazDnaKj3d+LXDmuY9m/1ENqpevDJwH
Y+XGKC2Lot9r+pjuagv9Prgv44sp/bPGc/eL46GDaY6Ac+IY10komejSjUP3pZ6g0JVu5j2MKIvd
DAY4gAmk9pea5Jvpu9UnlPezQ+iG8b7t7O59KRmpAbj0ooE7FfLUSCGeRFy/9uRd9yG5gEOzCL92
vmE8L4ijXdq48QnTX0iQiFmtMfsSX0ftj1po03cApdz94Is/Rr4bH8wqNg9eG+gPXYi2N8Jj83fw
Qwhoad+a0MvA3bTiPnSxrW6li+UsUIeibJMbf1GQVodgmvUz2J98Ny3Qio/Y9cxDZNrr+EJde+xl
YGTwFrumRdD9eR3eGwcjVOzV6qoYT+Hsklr8+6lqq4OwrPGkQyP5n4P0TtMpO4fDeLKTmqsAYIzA
CCGVoAMyM2NDXsImth+qZpT3if8lsUxs1bM8Ks7hFDyqPtfv7IeokvqhKcCkDlAKknVqR9ZWlo5B
DWtph6jMrrk1l8i+Mdy30HisvH1eo/I3VcI4zA0lacjsLutgg4pPO4P/xsBS9vdtGwP714eLaiF4
299XjkeGuUjFVsXUYdFTwKvAuGBkwqVUrAvEW25o3ek6wn4TeXgiQzGjJSrhbpVgLfCOWfCPtXAf
qN4nd5nuYzITeQ+5WbsPRW53Jzy145Vqhu4o7nBTJIUnvflLawynUYB00fx0PnSaZe1YdOjvABCR
P9WO7ag9kHmSD6NbpyfPFv4qDMI/rCpdlnyLh7X95NSsTTrqZqsRBeUXkSbZpg3qltfPMAIAJXjr
tixYXBfKup433k0f6S0V21LeBYtdARKx01PfgxKcLC1/C0Nsm10XoTrHQV0AnvdDFbTpV1z8wpXM
LYw9BiTVUq8VmEEkQDNcmT8jF4sXVp+4Dz2Jv+00Aj+ENm7surqFjQHw4OAUwryRLHqPoeRt9PTl
HqE73cGah/QW+je3ImdM77Ba5LHILuBhWsxM6rCan7A300mPYMg2up6N9spovOGfkMI45EftImTb
RW793dKnY1UsIvyBDWO4n7E4yKNp5UjDfZkd7HHjvmFTHTYwpEW68duweQOBhDOEWSI+bLrNW5Wt
2AuFb5PulGekRLK1GpW5cL7NzMN2ZJmE5MvGywpkUUUrL3YbNPymnQYr1Fp79SIfUqRPdqIU8skO
tbU+nSP7IrMqxrNmLE4CC6VvZlV8t3U7edcN4Itx4uErazjUXbNsBijrIHWRh81F2fUIRPtdx6sr
c6UPrbzzFhqZYtIqxi1YTIkcvnz0FjquCg1piDpLJsXJ97LqaYa7eMJkWq7qJpWHEUzcDnsk/S7t
4hj9CuOiWiBlAaYsB5QLu32KPjFPyNBKtrU5iJVW5c4jcixiNY1O8Fn29R0uEF644lHrLIK2vOpt
XKQwR+oi3hVmyZNyMFMNcFSGp6tIXIgZnXtLmsqcNyGEK9aJ/fnarGUgdp2NIJNHWZqPIUl2Xmro
+klPW3y2kBldZSKob9UhX4o3De/8eA2mxQH1GuusOvXcQn2EHNm2tjHzyDxQIZ0VJpfMzHeOhvT9
BA6Mn3Fp3SfSN++jUtYXCIaouv4VapezDoXJYJzcm4/4mGrW2mlltTPiNEQnGsPOw/Vy3BHB7kz2
9VLqwliO9ue2Gf4w2hlt/TEqf+SXdvC6H1pq9yvLq6cnr5l9/qfWcGJn62+GrvzKCsDBRYMSstSL
iEoYFDvV/Oi4NilepX5b3P4tPlq9vknQ1d6oYR+HsiSFYRX3KmJ5eeVtxsno18Lyi+0YnHQRykd1
iDze2kBI/aiaKJUbKP6ixDO28lHjW/iIzGWxDz0Pd/llloqhpgl73Uj8kxo3dBBf0jnYXScsw0oR
Fbt2DqaNmjU0lnxsGv0VS9LyrEKjh9esbJOLmgR2r8RtJDpUVCguxkAibjJwrjSbgWQssvzcPcW7
FubhznLM8ERa2Xg0ZuRd1YjRbb+S3dKfWt1rjo3dDrugwytYL5NjW1a2icmLCC51B9+/9+0zqiRI
uOIlsLGtRaQKa8INMrDNkbyl9+bwcIkr13qNYiM5D2DQ1lXgeG9m1HIr1JuEXXZpv9oB9ie5F627
EsS8YXjpsc1N4ww+Ld4nSTLclV1XbVEb1R/J1jtrq22T17qODfRlcnTpnemzhiHEt1Ymxyo1TZ5t
3rSPgzmAV8Khj7g5+8Uk2N2QjXcChPWz6T2wM2/dzf58U6fSfYkzZxtVM3H0V/bGjG6qXZjjeyHI
SktkXQMyEbiQm5RAlulTCSwsqsbqrq/m5iGIhi9qeuUJZ5PbyLILqtdpnN+SbDaPvg/UvK9GeTFd
t9hGuO0+27VhQ2Et4i+tg3u02vI0wzGWg/MHIgcvtpOW73FZ1mu9NcRjMU7hTl1xYOtxvaKLbutF
ywfMp0anfK7H0Qbab8Rf7EjeilSwieKKBaiK7wYVr+nb4j1jish7d2KTz2NwzLOZR9ZTNADDGDL3
fTCBsmioDxwtVKSf9DBjF4lAwVzpBYZexRVFFxZWf8Odo18rFB2o1n49FV8Dr44xoAq8dWM04hD6
NAeZIZY0DLgmk68BQ91Z+1jDIlz1jik7tAhI9lr1mjWkdhdqId5+9o3mC2+DZnH4NYu2PPyNr3Vv
dJh25frZjtvsbtKsYqGqjc8LwqwqxbFpnemFvX51CkUSbRWw7Pd4vMQVEO33eMV64Z/iarw2Vg0V
ydw+6FkS7nLfiLCgN5OXSJravk/RP3CDJH0ZhFadHIH5peotjUxj3zHxRFp6fV/gpj5mt7OxFHG6
9quCe1iazE7DgEzBB/pDxah3Uo7/if7QRis7qZgCiKiO1qYu0AIOdU2Ejn0c2m692aSMrCXivfa4
s7fCwfKkeu9wvH5tFgF9koAonC1Dsx92uutLUI0qU2BNvXVRZ2I5Q9D/btTm7KRCH/GycLr98HOW
6qAg/ufUoLN/mSWi+Xszt9ZBGEZy1+epuymh+2zsCpV1FVOHEGrDQVQ+rlaQeO7aRvYscOH+wfOy
1nJOJf/Dn1NwB9v7de/dXMepawUBpMluIa78EtT0wNm4M3iH3m5jbSOtsjk0CN2uMr+NMNxcXiHl
FdS11XWus5dXsCrpbvLAIO9k9v6DMxsw7Yyx+e6bP6oyGb/aVWGueRvyO0rL9inCIGwnsNu9i4zU
xiOtdbda7rOzNGTx6ugSdk4t+sO4NAu7QXo59ZqT6kXMQQJliobzpMfFq93nn/1kcC5wuotXK2Er
z6/q1EV8bfSMV21nvXoHw4e8UWQll0Tz8yeYQ3cqbntlCUID0vCMo9K7O1SbyXeKV2zfrZtqiP+c
HuRIjMWoqF9MJ/vH6SGglndnLq/TEWG3bkLXF2s3N0FjmHGwTn2yPak5sRfw+uRT27/5iBq9dE2r
3YcZhfTcSz71ZuSdSPF0eNpU6aeRXetOd1vQUnwmK19z2r2YAhzmzCa6jB3u7CP60Id2wiJJCye5
6aLKfp1j548qw52izh6gJrPEXkgY8DVWiVNePNMaz8ppV/nxLiG+79hx2H9Z9P4MNTWehUOeBEBY
m/7YZPVjgjq1vocT0P3SxDumP2IV9Vj3enmJ0gaGYeDnG9OyUEBcDnnef86QSzlOssY4cOqS/M5A
cXyduG6/U001Tl868klQRGzM4nqBZmw2vpmBwpPm9DwGZBESs33DgbCmQj7ZG9BIS0IBwW00ubPb
kYfaq91lq9ROuzfLdPRTMHraWs0KQ9GvcxubaNWrv03I+72RaInPeYaTGhzvjtV7km+mNqhObaw7
G9Ka0U5mPMHRGJAOPEZ2YK51PS0R6m4B5J7BD5ElkVT/06jNj+Yik7Nh7e2tuqHh+Y5G2ZrsY/Li
dSnILLxSf+QtSL3A+Z4AQyBt7M5PZoEN7Tha4Y1lw2dDKiLeai6ce7sp8SuaSTdTTUcf0f46cBem
NBgibYltwn4MKvcId9u5tLFfb/wpE2+NsO/UC1lxdEjhQmINx4O00megBmWQ3Kkzp62/a1rkUgj8
LV43nY+BPe7iOanPw6ix4ZS6Lc/SaYezOuuL5M8zd7C1Gz0GKs6Aj/DfhuKOPlx7e7noqjgVicmU
slnaR/nBx8rqWjYb+IBua5G8qc5qgYuU8WrKvOxZFb9czfrCUqm4VV34BxQbgb/FXnWyBMmu16pj
XzvlI+XkKBXhPSZ29gajJqBNMWx2FQuWM/LuW00XlItxKbzG60C0B0n1dqVGfEzIYqSlfHesQWn+
dZE450/xYkR+lpdRcTUrlZ618VPsyFXHL1fnBa27ONGrB7YS/UtbeLfxJEGCLC3PyF80PfYvquW2
5fcgXzQ5ply+uDi64zVZzWd7aVbgmVe15Q1AJ5ipI1qzFqEvT307y5dURtM6xyfvqOaS8cZaMrHm
g5o76tywpyGy9te/wUBhJJC4Jqi5HkWuXW/q2U71DmlgA31c/PVqLDib3MFCUQ7Va+Akh1kX7mfH
0pxNBvgB8lBUPcMfvL/GUeXYpOznz/pYdI+eJb6ouLpOPLWoc/rdfO8UcK9lN3ufx94yuNt2zV0U
p/7FEbZDGsJAQ7DLx007YitZe9FwDwtzuNcWen7DY3LWfSBnP+O2sKMNhUubFRojVEdoG5hVFCiw
LKGw0jUfYdfprsCs5EbFcitNVtwx7U197BLA3war+G3ti+mYUth8Hsr5oWsGfII6coGT28pnx4WM
iEPAeVha11CEmkmD5qxqJfDV8DLPhhvVnIKk2IZZNO2CFAyi1/fOrlDMHT0K+lW1nGIev7MaGS1L
GGL9wu4xwPVWmy6JAOEsOFxjTve5P5+KytXeO26pds6KnK31AZFRvl0gIt+73D9gola+8JBob1CI
XRx2iaMR9G3C9UY3nuyhKKPNdB/VtXETs8y+MeHJeD0ZcsFNe2UPY/NYaIV/iKZk3I9JNj3nYvxG
6t/5ljjcR9BL+FRWVrbzQF6cSKbH90jgIifjpM43r3h09LH/2gksft3AyS6+ASigbUG9am5u3aCN
0K4C1j3c5miqQ5AO1s2SmAHuvwR/OfVV1OzrfEd9GM3Hpb+zjXTtL1tNlvdrDAmCM/lry9sMrh5v
Yk1zN33euRccvHv2PAm/lqiqD9I0XfA1dIR2C2BU2iMkRW7WBxWkouVdu+0ogmziO3I1otS16Q30
TnTTmR/xzrX3i7EUFl5Tl3M3Hn9g7tJg05DMj6HPhhORlYtqqQlUD/XNuGxVda3qcxa2/brO2uZe
DQl4hh3n0nBWJmrAj/ZyCAXiG2GR+kfVNGWYXSL9AOP5Hso9af3m1UZ9IVxBnH/U+ZPfozBNsUuK
yycd7spWz7EYqFBlObrBHB3ZLYWXzI/xQyL38hSFtbbih999lnX25xUFNZC/rtiim7X350LfYhUq
DpaRomnRNMEbQsw/Gsds7iOYBNg9+q8qPJk66ZV89vfeMqpyzb0tYuOZ3faM6buw+ayJS/RxNyNY
7hPOVO1bkW/Uv3F2HkbHZMsLnc4tK7jY2fhrE3dLbUURylnn04zR0mA150SDcLqbllO5WAGpQ2vU
Lt4hjKkQQOlWKvgxxkS5d29Xub6OC9KOyhnYENOh6ChUJfwmVzYYzZfJzQR1oBkecFiG26HpvNfO
Wb5B5SeMxfxLOMR/XFuANg8tq71NZPXlp6nOO26tQXEMAy3eeEEgd1oN7lr4OHXlkidVMMg9X9ny
rUD0pF8StxYUmE1apdh/IkT7YIduusLabP7SgyTlCZZnDyJNM8qnIWzFn1KN6kwJLl5VGa89bLRZ
5Qa7j3EyGfJ17OTmusCbb+iL4X5aDlntkUcPqx99jgaIaqm4GcawSOuJtSj6y9dhftbUd5X9pkZ9
hLuJBY4tyvzw0VFXJLASFwCjupp6vVaXBnhXs0i/VEO4tbg1XLJ2xOeqn+LHAizPWjigUKcGAMMQ
lfVnw+heMb2MfxQm1VDRc9f1jX3RGxVbQCs8Ca/FVEqzf5hTZL759RSRwcnHZzGk46aoauteIgGz
E23S3vYCRokYrIXQOcjNB15eRmO/9iofih4FMyosQ9Tequ4WPijOMMOPlg3iviYdjBRPmWITVz7M
vYOPjgGMq9Aqcu+pwPwNo0k+7bg79eDx3mDmqeEJeZZjKtto3bRDeeAuhexim1ibaLnhqkPXJVV0
bad2UzQrs4VJ/q//+t//7/9+G/9P+KO8J5USlsV/FX1+X8ZF1/73vxzvX/9VXcPH7//9L8s1WG1S
H/ZN3ReubVg6/d++PMaADv/7X8b/8lgZDwGOtl8zg9XNWHB/UgfbQ1pRaO0xLJvxVrNNa9gYpTHe
GmVyaf2iO36MVXG9Ei98UcndewGfi13rEM9G9xlPlOxAATnbqGZv2OKmwXyHt5xekAnBnRkkZ9Ua
2sB9hvYO3ujaa7KyRPLyTnWUYoRaVZfomnkIdVky2/adWb2FXuwdvTnrNqqJ1mCxbrw8OY9WVb31
GxDV+VtqUgzKZiNbq0F6KuXGJxV6tIr4pfCKy9yNzb1hBdXBD0u5MswS+rgKFrUHXS0KzqpFSrW5
bwxt2hatn268Om/uS1d++fefi3rf//65eMh8ep5lCM91xe+fy1ShhkJqtvvaoZwDpq58qKZGPgxa
+aJM4c0CTFEx285OWcwnUn9Vo9hNZGym2RGERvGjWjgz6mBLo8fTJ/0BNK954CMnnqT96ecoe8mU
/AzpoWOhyqv36ypMxtcM3Yo5oFygWmCDIaPEr1GX9Y/F7EHmZUyoBe0lsS2yIvf/4c0w//4lNU2h
G5Zv6KZlwMOzfn8zxibIu3Bw7S9jEGzNRQ3bWA7sn3oWb5zZSBQFIAz+CtbeGG0aihy/xNTonhr/
TVpqFpzxZbZqq7NoRBxYn3NSiLOJQFTX78hhZCwEnPTSRFl2PcixSFA9VwHIsbqOnAKjVDtsfLDh
obxRc1T8OoRC8AuqJCG6CK2hr0q7gJVgYlf6798nx/37+8RezRPCNz1DGJ6pLz/2X37MAnDoLNlS
f52bttsZVp/vLNbQR9K92UsylHeelehfCi+nENXbMXn/KLmL/ExbqY7Ks17QIA6eoGUnJ5n70zYd
a+wIm+4Jk1asPecsepRdkh2vzWgpsag6i07iet9rCQY9UdbDVf3Zo2oxE7r36YCl20dlRp0JzXRv
P+aqWR8X/WUw89XrqhEf8WAE9ovEIvcFIC83VTGFNy6M/PLajkzsPnm39qrXWYZ8jENIMLrO8NWM
j+4syQtnPZgi/A93WyGW2+nvP2vfdA3TFu6SZPBM5/dPqNWNFt13SPBSi+vdkOs+LkvoJHk+xFPS
MezfsZC7JEEjz1XnI2Ygy+7NbUV8Y2ayeIjtpHgwMlxSs8G3jip2PUgYMmFUYdy6jFMxRIBzcjyy
36tmPznFw1AJj2Rz1u0m9eJBUFH8Lmu5hToTIBcCnTu1zKJbjY2GfrWZclrDPCCV7LXr1DWqs59V
8IV+Oe0QZj4kc3Af6C2sgKTgHR8y+8A9zDnPY53ux8GM78okE1vgtcNDwp1jg2Fl+hxKUnlkM4JX
rRqg4o2z9p5F0VdNB6SvCe+MLvf8DGftsbGM7jADICMd3Kf3gpzwvTqDU/SdC6Bg+TNUdohBJl3+
avnz6F0nVHUIgzUHP/sxv5PQLwPSlbHGXatchPFmp6zTL6SfIHC7iFGFeu2uLXvAD1nY0KOXs9Sd
kbRXp+0c+9egagLIt07dH3ZKjTxcg2lPl7RptvW7CKi3OoTpwfIm7UgROEXpW2vNteFFWCUgNnDG
KiA4Z1onb8jLIxRAS8WdsGGv8csp4O8tqvXz6WNM6bO43ai2I5yviRW2+6DsjrFeRS+R3lcbmxrF
uZwt7+JTR1+bS1Ggzxfjzcx+41Fc7qiyWkeMy6kjBz113caZrnQGxWAYgxArQw/K60J4mKRPProF
lqU6ASknd0ODLoIdzNXaavJpNekJNmHLYLPzKUcX8WfXdLvz7A/6BVTpn4eiwKiHnIC7Zz8/i1Ur
c/2SGMAXkbffqXGO8UOfuujO7VLvdiqwsB8DJ/rsD7Bj0slmWyZb+94d0bvzSzP+3MgSglbgZeCI
LO2JctzFkkHwQu5KrvzkRC1tumhBo4dbiccm5V/gdn5d3Zka/Aqke7EYz+f6RsUKMK9oghrVHRmd
l6FCY6Nhpx5u2QqTAAMDe5gQcw63lc3iVivAj6h5aoo686MEwlHG/+bjWrOHcH7Gj2WbRRlvbAIG
b2vNQbRx2VZsjU6wwkFd/wIbpLyxg8a5a13h3E0JqMN//+RQy4nf7kum45q+ZzuebwjLU8vEX54c
dp3gbqw51RfNSoq1S1ZoX9YV3qIAmd6ljYIdunavpef1N+ST0S9Y4l6CUqJe2fNdNmvBfWhb34fK
mfCpZf/CcqI92WLUPyV1tVLxKDDjA9nQaqeaRoFFKAiOZ7J25tmKxuZ62dqoWJB3en6Z7SjfZcIY
MF7I4p3wQo97Sup+GpA3ShdQ7N/iebi2qr78HE6ptx0wBjpm6C5+ivXyCjBO0Cq9xnEz7z9l5JMV
0Pdv4wviCjDsx1qCjsNN3Hjl01KX3FRFbO1UU5u68g5W6iEl31UhvCxgeEeyPCZ9WT1hkE2FpWt/
TJNmbP/9p+X9j+c8zxCXQpjN52ULyhi/P0WaujU9qpjRFxn1OEEb5afZaYOHJK/dy1A2w6qz++F9
7CPwA6HvwFb2jBc0cnZYYg/vthyzvdeLeG9bebdtI5AuJviSG2M5eFTWblRTnalYZAtqNa57SkRa
3PMcR9JFZ8FV44V8j1ggdrEjP5qh1qtzYEzDucIs46Wb7LuoSeY7RInKF1/YP6h3dLeqFS1Jyq6K
2hvVzPt4WDe+OxybZWYdslULZ9Pdq94Y3PjWzJt2F/oiP0UL5AwMZH+WC5/IWbTj+3XXDu0Z1B5Q
SxVRfR+j6kEgI+6xWyhalKb6ZPjOzcxZ6nu5cKiPkdt85P5cHdKkJZmS6aQwUp2hZiqXoW0XHtwA
cmbrT+6ti5TbvLKt0r0tG+vSlPZ0rJcO1aviRue4/+GDVx/srz9TQY7SNnTX1C02a8bfF3gDUtT/
n7Pz2o1bydbwExFgKobbzrmVg28Iy4E5Zz79+VjyjLblgTdwfEFUIlvuJotVa/2h613f+DLqfrXK
rQJErVD690PMDY8aifuUV5G1YUsRna3SsW7TCeFdG4FFWSMPnlxFZwIHZQs8m0p169wzw0VWg6sZ
e6TM5AGtqOzi2MxpfmMqLLLwHHdQnSLUMlw6lnr7v9/U5udFvi4MldvZUGHCGoahfVoaxaYoHUOL
tC+25j3XkJrPDbPMPw5DjzoffEeNBcpkL1LEpc+gRvqVmXnuTZnq+SZme4+REhqkIsu9Q+mE1kEF
QrPrkmk6e91QbQqsmW+gn/WL3hibYxFqxOLNot4BugYllExrx0u9vQl+7yBLhRp176Xsv6X/1fvR
9jGOxFr8L1P1Hw+/LlxLdzTTMYQ7b94/bYZYmEzs2cfqS5SmP7LsSnjeOw9RZF3CGcsj8TlCT+MV
ikdi9dEmS3Hr6CcNg633E0o0ahayGE0ziNgox428gBwsO1CymaMf3nEkaT3+gnp3KAyUwRigteL0
53f4tyyqQz1LNY3JuicGCu4AwqgOoAdumF5fbaljMrfZYaud34eA+nqvGvMQH82VBVqzIzKwdXZT
1emD7gjzIM2GcCLObnxVNDuBiC4ELKryIMfmafw+NgXv7yxEGbQ7Xxk2faTX0H2dVlu0Q3kGKe98
CdQEe3oHMB4REptNrHgxG9/9YvV2s4S5gLqI1js3VYIYqz53IDZEODgPsivIGv9aTB6im3NHNrJ2
abwRM3AR5Od2UOfwEB3RVDybACL//pjY8jn4bQ6w2A27AFtt2wGEaHyODCBZmWho2X6xBpDjZR0S
/MJdYB0pvf1Uml6/EnVt7YK5qvRguFWjyc6yl1c37r1EhcdCiIeMpZNsHi2wU7zc3lADtZ9aDfyH
k5vqUna6OjYsHo8Kh7nXyW+Dvn/Anai8iFLYZ+GH+rJFWfkNmDuMKmN8meoC1B+uKfss9IuHSqme
5YBOyeqF1Y7NLXKP8THwp2SdeIPytQkXckCuZ+6qcIPx6BWZi0+8x6t/vjR+eg+sb60HVjHGbjAU
3Mgk8dJJLcJ+fs/vi8zRVtWi+nacD9B/frVVmVndygNSKf9sk4M/zlWirn4f99GmRyglsab47Vqf
r1/aoILYJulkz+9tW70EcEJeEwN7obgcsn1eK/ZLH6EbX9uvXQOHLunUCrUmz3q1S+zAoSyyMO3A
lWAwgsgZ7dAroSbUmXXTZQOa1wnUUNct911B4g+hkITHxPCxi4buH0Gfq8b+yMKjD57cvLl3dLAv
el4/uRAEzpPZOPfA2Yx17yLuFuJGfD/6VYfNHb5HEdIVSxYuIMyH9irHDhMOXkmleLBWGetrJMOq
fEoWsvf9kDdL042m24QN0UkMmrHV/yuUIvVOPsmffIisYKQ9bbFivvlokid8Ov9T9dPlWhh9q1Lo
1kKeK2VWPq6XYjl2UAssjXK7WXd9btyIQmtIcPCxxlwa5jbZqxau/l76+7gczfCNq5Jj82aMuyXh
7rLo596j0Vrmewexae3kSoS87HXm0bJUDD7gFMbF5IgmAxLExFoMFLUa3cpD7jWIGXhhupzRNO9t
jTCnvZ3NcOF5XDsf1KaF3xLr149TI7tVLvrULvto1NeoGz2ajjve2upUL7W+q7eyKg9DprWLvnPS
fdcU061s01LgwQqkJ1mT7cXo7nOnGM8fTa2I0M9vo5vMEM2NyH54GqniOsHRiFDr+IKt1w/yjf6N
q2jm3aAFl2a0hxdRWgZoGtSbcEj556g+ZqaBWnkZ0wJcPozBZTQaablM/IuHtNmdqyrDfe1H7KJJ
GW79bhru9XI0TjP/0HG7rCQ+iQcUOBeQgoztcsWBjMLLSYvvdd4R6PKPt2wDi3t1SNu1pfX6WlZH
Nw5vs7Fcytr7iLHUlqavK1sYy4TOfPbICHvZ1cbwTOMY6h2rvz7bYRNp74Rp9fVedshD0gP73LjC
mLWs+mohR8uexlbPQVKUd5qLeHbZiP4c24528VoASYBIy7cEAbIUWcfnPE2zbYae4k6oefGI9det
HPAl1H37ENi1EqJGB6/Dbczz4DgDMZVxuEKBTS+QARbvIzRWMkclNk8fI+Qwv8hwUbMakMmm6rBY
rhx2xwHW5IMY5u8sqY6aj4h8kFJNrMbbZ1lvrFFrKFHWJFBhD176ZiCgU8bW8B2jIoDFWGredZOP
PE7aWDsvUkfmXsd+H5LwzLmW/c0iqSzZFTdZlo573scpihXPLUwvTPoGBADr/NfBnasfbUVq8jPO
RMsNCDd3EZDLfcGqbymVA9LKRndPBYgZlbl9DVRey1IxYBqTOzst9VPR8y1PRY/iM6qNXyZnpixp
ynBJVUJVJmYiuskmFeT3smi08gu8IdBHgZvDpWnbV6i5VpKVXyZA/luvnoqtrCb6oRg84GHDWO6m
0aw38mQkIZc5PLfnXlGQd/LicS3bgzrcNZEmHotJ7Q5Jb4qVvIxW2Rc1IQzmZT3SAS26k4mwTNiC
3vBqYmO8KG1pUDSNtxi5f5Htmg92G3y3NDYYXuLhGMzD9UZRdy6GfWs5qlDF1awtUr4goM+GVSgo
dvbD6ygaJADKRYzf2rKPHfFoqa29GJp6emn8OsbtKRy/isiHt17p340o25Em8QFhKj9zuJERgYpr
yY49WJDm3vR5Wv2I/fRWGTrjdvLDDMa0GG4yYPNLCBPeJo71WdtXab3dqDc5a70hqNdelCwq9BOv
rlAyb2FoMAQrvtJNnPmo5EeveqC67LDKSjl7vaacBxsdsFgvj7Lpo12W1N7r+U+x4PzUYQaGsp74
sG01WDh0TfHVSUJke0zFexwzIwHR7Co3bl74t+xwnIUBhYNMLG2W32cXoQe3pChPkWr0R2PQzKva
+OKKX0g8y7KtZZM8pABtsGkZ2gOpSCKzLUsGV9WCxz4GcAv0JQZF0oaPKHXY17grma/otLx4uPeN
H3kZho+FqlcrZ0zxPHKH5jzMh0KPkHfIqp3qZc1ZdWwOc0l2ymGlaRRLAYlvLds+jSuTAdtL6wHS
jnaqdHU69m5aYqBTRw/TQBrcB3zxI8Q3ozG9H50IwoWH9BT5Vn9a+yDG3k+CwFduokRbCKDSR1tH
OFaDkdYhWGl0O8Vsbt6rqMqbp7FGHWZhr034do9NhoFBVfCYRCKtHkuIgmuMwYKt41vlY2YgZ8ms
buMWQ1UvTYxEnRzRy7ka2ra9C9CSXsqq03blgQVm9F5FUdE9wksEfzQPTidLPeuF/z3RH7x4Ur8C
Bf8WAdF8HerSW/iVsB+SSq9XuWMFt7D/8k3UD+p5UMqB4PWoHpKRHymxCiRW8PNZWqre3sCwjXcq
//aWNjYXSHli5Vejxia7+65pQf+TR0OpkuRnxMpuEWON8FSGY7CuCiDCP51MT1exlfAEqJHlnvpS
32GzyANQmNZTVmbGofDG8WaulU3BN+UH2SMo4GShaMaEiKmaPtq+CSTaV6qD7HW1DM1FdO2BxNOr
d0OPyp07bWSVrHG07QnoracxSx/RozIXaavEJzevg6uuaz+ZDLvnMEjzXQHPZm0hTPns565G2K9Q
UWWh1+2Ckx40+V2TMYMIH2GbudkuzeoIm1lOqN1zg97tuhhqdSt7uVlQuU+qBHwWl+z7VQVM6clE
Ru9q9+Y/PhdSYLqW5xjtsNGxZ7TUrr7DcSwHmlxi2RVb4cVHanHlVGn9jFz6M8wk7s+oX5Lxdt+c
yQOoNZ8k4J5sh0BgFT6fFDggtQxsjZ+nIHk/yXL6pVMVzpvfpwhU2FF958+flOrBPz8JEFz9nFX+
s6X4yo+07P7xSbB6d5NiLZhLBSjRORkvU/TyUKXN5l82eXOsI5fJ+vesPOkh3VQtAmcAkP6M87SZ
VwSKCp/CjgID4c82PupVpj+levQ6+VF9RfhPfwqMGARrXT0MJUuffvRWchBcbGyNgVq/nxI04yEy
QRXJ6gyY3KJCZ/DDcQlnUPoV2iTGTl4RiUhQFkVM8mnuHcPoGmNBc6OxKz8Q/Qkvee5luyDBZ4HV
GsIfYgpPvpvkiyBiS5mHA+zSdMAZK7Ee5Ah/eEbzrbuX/QG2I3x2c5G1UONVlI5qchjd4MmpXQvB
FIPduGptvcpQZiChc4JbCj1ortZKFu3iOIrAG1F1k3JAXtO1d7JqNhbM0KLRj4Ez3jMRP+mOld3Z
cZfdxWw5QGISoe8KnoWlH/Hwhll6lL0gRtrz339BzfgjnEWGz3VVQazGgiUkPoWzIpvZpKydnh3e
MG4JEE4GWcmJidFLEcdqMNOOzq1QzaNVZdxU/F8h2nkkUK1R3HjZm6460V1R5fFdiYn13olFQ3os
gljuoiWqIky8rdVQWY950b2oHS/mNjWaq187qK0U0z5R9O5l6vppNwlgnAHicC+lgfLGRAjsYpk4
5IAPfz8dekizd2oenX6+WtHCkHUdqzz32JM8jcCz5el1MeWHguwwBlwMK2c4RWam1SkFffrs/PpM
163jo+Nm5lKO8gWCfhqz41FeA00kknXjSnGiYTkQCbzRUZi7KTBf8JneLh9NrgATYwyItsk2efCw
4tmYqOu+n4qcs3YyS+tZxUT35OOvuMuNFL23ufTR9r9Kfx9nR+6v67n/LX26Shy6Ygt0mhyielt3
ireNgjBcskGb5l3adKulQbIRbZevPtp8rZ1WXasZa3ma7OhMvVyaqd1tP9ps4SCYNurlRvTTd3Dg
yGPWmuDJ89W9MAhjTaJHqboOnTv03/OllQXtq96JB/BjASAcZU0DBCbVKS9G2dVf/n5//5HINgz2
CAAyLFjohG1l/z8SRpnFJifUm+AVoZowPlj2rjayBwhezQ/LabdirLUvqu+IZaDbxrVEU39fBZO1
heyfn3LU7xc5wMEFCCtu8vmgIOu/smKQoLKq183l73+y8TlrYtiusA2Cm5bhmI4pPgXOLE31w4Cs
1JdpHFaRO9VAHziYSYHns203O7bJ8aJXvV9t6mBj8Y2f3UJPze7Vzuoj1D7g5hoUK9IIkKfStH/1
wesvUpGq5x7NsHtlTK9WqvavRcUPpGMps0uDFbTpws/089hUhDYHE3/tPOElb7mOhm0iPbIkD3Ig
Gfge36ow/xcIguF8mpj4jzu2hYiyZZvgaUCo/J48gkUPwiCb7QcsJkyRlPmJ/Iw/G3lTtOdDqvv5
ySvgnBPA3n9ql1U54mOsbEtEjlZrYuL1N1/k07iP6se5uQtxB1ZThCas2d8ZiJsfA+G+QhwgBlKb
IwYNti82jlnTOw+BCbocYM7fyCbQWsOemXRCm5ZOeZFexcapdkJzhxzdcKcWZY+Yxo2Ici6pdNyb
ftWi2jKfIC+ieGWwABbgH+VFYJiNlxjrONkp6jZee0VvykTJMSFGyJKT9Hw8H2Spqc18gcxyu/7U
kaVotS/kQItHZalrCMlWbWEjpxdPy8AIuwc7scYLX8hdm3aoe82HcniFMRXfv/dbhEZZJNcn2Qc4
Q8+y5pQneN5YZYOWqx9oeDYY6inRyl8l2SYP8dz7abBsk711Y9p74aNO009+cVTdluDDmNwKrSiI
i//nIDsnB8H7TW6OxVHWP7rVCEljkgYDSVoXv11lUjbG/ObV5oMKLiPS2vTizO9h4CHxeWqya//+
GgYkv8GstSX/PvfObj5IcGZkEkELyIt0ZareinYj++SoMJ2qPaqrIwuV+V3+vz5V68Z96Jm/PjVK
B3XpDAIoQjpNKOhi0Jggufdag2SBlVa4V4ibzlVWe31UXvWeKL6BAMOpG/TsmmbNV/yFjQuq8uZF
lizPZAeIS4ZVFibbxAlwieyI2OdjI1GXa1n9OMgzKnRdP5pUkg+LVouRSWl65QzABTE2PXM2gWop
Z9n2cQgsP1j6RZgciB7HRzS8cACcS/JQK96YL2SRrFWyQRv1GrVBcor8DAUsp8jWDj/DqoqKap0i
s4GqBHrQBLkGiG/tT7/M0c/ou+y+bohb96Ourt+rddveutgG6Ybp5UuRVYReyqLDj47Bgdu3lyya
TgR/krNPDg/ZU+EsvMY0nodBt9atqKetrOaYAy7MaYyvZVD7TxUrFs1NzOdkGjsIy7+dZXU3KSQZ
lptNRFxAr994mg8joLVnz8qrbd6z/cnzoEDRMryTA1B6Gxd24Fk3Q+h2R1HkSAgPbvEGGnS+gFMo
zioDEHREWEi/aUdzWsgOIFC3REqax87zC9RlEJSNM9DroaMf5ABRokmtEHTpHPxUi2Wcemb30Lts
Wj002tg5V5uZhPN1WCGcCHgohsDGktnYeaFuPpk1kKO5O3Ji0NwW+5W0r6y1E4jhMIOL4X0hPacE
yrGUinODuspsxLMkMcMv4n1QFym8XLc5Drn/i7ChD9138gnFLR5o46UqS9JTQDBfa3Naa2GjXNFb
GO9Gl7hSAYZ0F2f6cKejsnjbmifZJ1sqzS5A3QTWUlaJXdyapmkd8FQM9nVoGJtY1fKXMas38ruw
hrZbBs1UX9KkJIU3CvH+9SLEvMqyPHvVDB5qXHnU/RAM5b3A8EmemWkxEmiFgJNQA8BRTN9du8MY
fIGr8f5D6B4ie72DRqeBV8dVTcpsaVUIIygdkpeZibZpXcKTg9xauu+FURZwEnov/LdrVP8/Y/78
CK6T1W01Lws+PkLxdfEvr2X9z7cyzlSGCnjTtA3L/fxWFsJv3NRqh0fTnJxrnLRX7DvKV63FH7ND
o2UrqxmyHValEzCryAwu+5YQ5NivvNxXupivxy6WGYJ4kASVCEj8f0qKabusMsZoK0vvvaX1L6lJ
ZEp+37bOKyvSkpaNQS4QIuPznoe9Q10WYKgfzKpHeBPVXbUytJ1tIsYpSx9t7v9ok+Pc/Ipr6GJU
UrJSaMYk+5Dg9KGbSiKPiesdOr3Yj9kUGVtt8OzN2PLmea/jTrNBzxhNlCF57domWRl1ZR9KF0FR
Ud9HtpKwKrOyfRiEKdMz1WjsvuO+qN1AZTIg/YXf5SgiAOnacHAyk9XKe7CBtDwXwAU3Xe1U1iUZ
shKtubB41lvWH3XQ4P84V8MiX/mGVz346WTe8vyx5psBOqON81Lu4rgZsNNzYi/ZBig5XXuyvCfb
GzayNsate5WlqnVUVMbw04tt5KcXslGx0lcUtLz9x2B5PlGqjTqf+j5Wnpu0vI1lYzfgOh76BixZ
Q/O2fqiWrFX64pkQsA0SoEgO8n8Sue4dmUuT4G3YPXZNRoSX/5GFX8ESTvmA4lZmi9ciDb8G0ZR+
C6fo1axyk2X/4HGDOiAbMYd8mAeEvCceQ1Ey1fUuYOt5ufRelGsofYz5ZbWxrZemwR/xsbCqtLbw
lh9LKRRK8VyAHbedWjPdOOFU7lmPOw+kiW8NIzS+FsKLUUz0jYthBMXFL2teQnNHG0yXggfr0VUz
f2+HVbcpeyacOvom+0k9B+spwZLebNTZm8Hr1wbL/0uSsK7oNbf4qrvRMyyvDlk/XRxI5Cor2c63
voywB36ZtVS3fWvXW7twlZcA8Ro5IME/aq33RnVAXz16yEICNPMFVd+sls44OWfYw8a1LjpSMnNH
65HwRclKudW92jtOaVqurFS4N1EPwwVd0qe6ymvkywr/UbA3KHxtfO5suziNlYl+0piNz9A8wk0T
GhmIfHrDAmFVBeuni+yt4DzZZvaMytJwqbBNYEvCqDicpu3oK4ghteH03ERtvFSxvznKk2zXX7dI
tz0oda/c2BlOsvKD4b3sbTfoVvIkTBeTVeM51h5Js/pcRWizTOMEsKOed01hZDx+VPGJ+lUtC686
Elr6Z1X2hhUhB3luM7srhaVPSDcl9+iaJP5F4B1CvxO/irz6utmfuvQOGjRuZf1HnzxD8cTaiC0V
TMg+zjxPvJRDXSHZgeAcAExC9jEJmk639kk+S9N5hYqvlB0di9ET9/Hk3L23J65F1A2ErNMM3i2r
6R+yvWZJskxrBAEgLSU3aVM0i2CGmigjdi1p4JhXayr7C/hP/CAiZHW7FmAN4rxrO2vsw3sRvxr7
IOseyZgttpto5PCSRQzHPGcjMpZ1iVXPe1tZWudQnZTDP8A1c5uv3Y5AtT0mC5avoNy6KHyrev/O
jrzwR9eXW5yK82BRpG8pBuHRomiv7IxFsMjjCEULf/pRj97Vqpz+Dfed71OVa6/6ZA6ogiFwNxD2
XqASj8yuZ9tICibsICCwubyHVA89zc4hyDUX5SBZqo0GryjHSZeyTamgzCyUgGuk8hpkEMIt+p0/
ZffHeU6P9VgQTPm689Jh4SJzDtc09teKVZoX9rgqbFZN22du1J7BbSETJ4L6XglYKztT1X1BKe7q
+aAVF8rKz7rund0UzqQmyWySLCbfT7VjMIH8mflPzYg1hWWk+aKrBhsAGgeCfdAfCjzrXD9iIQKZ
VefyNyiodQc/qF+02Z9NHtyZSdz66RmDeOUom+RQK0AU0kPndPUx1g5wHtREsEuiSqx0ffSvetpM
uFdZI850iXluIrVb626ePeCLpcO9Nfw3YwACU7OGXnRxsYqR9fmWD/GswKeZj26I+KG8UuVrv66U
zwathqXoW0upxJnQVi7C4OzMlYRl6DntpwRht74MN7WtzL4I9NiJGcFDxJ9zCRKSqEnU7Cikp2Eu
RVqZnvyianY5DoTvpeC/bZ96c7/u1ypUftAB6sElNgqrZC4GlqoeFMFBVuVBGE5mrd8HoWwodIw2
GOrElrbMtSK86ZDeTBwjeQbyox8cs61XugXVGb0MlMECogPQ1dIbJzHwYZ070EMrVr3bOofSD9yn
KmmXiWUOeKQA/c/6btzIKrivPU5y4gFvn4h0MQSwBPXtFj9XvmpW33lYe18wbQ+XaT4LlClGtcmS
MDshywuWGdndbTn53a3mTuMyCGCvqwnJB2OOMPlzrKnpQ3PvZNXzR5MsOWVvrsLZzVDF8EeLU+eE
I7nDph/eHEpzYqnPVdkmD1PBymUB5xCLSAdxPhSDbisCYEuNfBhCugVSCrI+zfWh9kExyTpv8f/U
/bR6NtUMza9MfVHBD6eVmv1kg4hoZybYLwE0CGLTugMrbG0CpwiPlp3659aZE05KUz22eYb6Bcq+
P9q3JInzn5kOhrSqdOdRYdoDOJA0Z7+v9ENup/E2Kdvyjl0nEh9pmbx1GG7Ks7SuuPojsxXAPW/J
1Lr9e+RPF7/TbsgSmq6tq4SFXSEMldvp95gXMcqgc9TC+ybyWf5gMvxjSqwPbsdPvfbrtzSe1i+i
ReY6wmB9GYfnUccaT6uhFStCC6+tPuxxQsLyr/QMVmT5JYyqet+6K8Muwm1a5MFdkN0lcXPNDd88
qIowDkQLMHTJi2QZdi0IGBOyAbsmc5WrI6pfQ6IydXA5GLRofG7aZ81UzFUzot9G3K7ZQqsgnGxU
UEWaAFsL7WDN4BtbhRWEoPSLriGulRkv0Q+Qs8bNlD9iRueC9EHBWCe/iXOUk51UzdO2adU+Ku6E
UZFPAhOuvdiRTU2XECuVox3dE/RA1Vvv66sYceLyOmg2ISrSR0W1SbmjkLrI8GndpCBTV72HP5UT
JEtPaPkGCpe66b3E2EziW2vq2b4j1LK2iY8vBUKmGyLgw9KuCtbeot17U5js4OKClZnADcUiXyDR
C6ETDzUl5E+uc3I8sUDDOS0XgxpO9z2i0ZGCe+MY8M6H3oumiB7ba3BMyhrgXbEZDUdfxEFP6j5u
ypWKIBvOD2jJKL3+Nc6R7OusrFxnvpctFKVMV6mvF3cRaEAgBfoZEWv93MBxirWwxZEhWKJwMxwA
HLtHHAwRPq8hSJEzDO5jSJPLZNAJOeLrBgixrPbo8K3QwySZHzX7CR17xBqKhTUQMYim9luqlsYJ
+MybHxhbO2DNZJV5lC28biwPRMP9xk9PqWE+DZFlHPxGtVexQL6XVYu/jDS3wTvSqsmxPLCrS0+Q
+dNTySQ9Boi+tjAyqsgr7gOzeBCiSQ8iJFXtmUfC11dksawX5t594GDuju+4E2Tn3LCi50pJtprd
95hahfUyJx15awKm6ypzkQQ26IciwAAOBz2YstGi67rm3FqHCRjEelbz3GDqe24TZzoHOQAVxSYr
DjXrVHi4zKowsjb2YIpDUUZPeer1Z28kKBujmeFolbdrR/3WYT+6YEp29siWIgqtD/daVLUXedBt
lBOHMsOCL6gAXZWqcTTGGqicYZ8KsrHXHiTKarQC5PttbGgB2y57b1o06tkvHfEE/XDhBMGxJIp9
UFJl2I9u95rCHz+b+gA22uBnNAC4LnUDY2F29IAbwU+uugqBBG9y9O3ASnaV6vYyVIxval+u9VDn
9TIOw1nN0psGTh7u9OBrIckjjzEazSrOWozQ02BNwMLdJr6drxBRXlmD/9XSje5fpjXt9+02s5rQ
hC2gexI1wALmMxIYJbLMdis3+w7sSH/OR/BUeMfYnQIhp7EVNl2QltGQWhdeBLW+E8VPfDPsbcAb
DZ+UGPv0OD7EZNnbsBthDfNs/8vM+3simz/RNokGAFfWdDIRtvmJqaKpelKlZRH9GHCGQtIbz8Fe
zW/LRMvxrB37nW7jolIQB1oW7B03iVYvjB6klZQRLiZUOaIRUXEj2RiaVW9IuLBtCZv0Nlczd61O
gb6Z5rk2i/tw6VqJsTZTgQdQHjw3o/pv3/jvURr5jQO81gTwe0ghf9A3iWW6eQyz7XuKoNkBzUXr
CGJnhY98hClTgh4WZi3eIoPvuiBc6+F8nmBprjswD4Wz/PuX62q/hVvkX4MvOxK5rquRbP7M3R8A
+esdE8p3l10IuidthYF3/qNzgpm0NDaryXTjhRWh1OIMzk9Dib+1TTOc2t6d9rnpbEvVZs9C2HDH
2nA4eEoA4KwJ7Y0WlOjKT6hJtl3wAgZMvdRTcIlrWwPc0YXntNWTbYsTh1jL8AdWlc9KHnoLvYge
wra85y3mrv2iT3E0S8S2Uo3nMMHoMTJRbTOtGNW4OcEQtW7L14UIUVta6lrzu32a1voyEGq3HH2t
wqvLhkY0VyvLStZ1bx99qF/4PqSLdMANEqHOn24TBlsRNq96NiGtWOR3uWO6B93XDn2o3KMNFj3F
PLULzXHf0hyxQGNs1SO4HHOX+bxAciWJtsLTqyNPSjXjmtv2pxjNK/MBLLgqWY89+rGVF7cnXW0a
MLUupg1qcWzKtjknKXbMlp+3S/SK40WsOiFxIu0G8wSF/E2IU2k9Tj///vtrf6xquBNJ4QmefFO3
befTqiZHKdUuhZ99z2x1uOkqt8BeyzP7JXmd+zrQ2RYVRNX1+e4syjy4FcwFf/8b9D/uwTn3C0aF
G9Egpfo5D6wpdj1AZ52+a3nyDVe35gR6I0FdLvVBqaIUI5PTelydAXps2YH5+2DUhjUhbeDPfe5s
QqG/YUzQngfMcpGGGZVjgqZANGbqqu87/TT12IL+/c/WPoUq5cSEzYDpOrrmzrnQT/AMLWY7Ca7J
/h5W3HxqLL66ba+vMB5EJMTzy31mW0BkpuZJBGuC93vE040vuTPseXVDVsWHkEVI0V+UrlgQfXUP
tT0mi8jBmwAzg6XGb8ZS2NEewlJT12OQ79CHUldN7R81B+0JDwtDq05X+KdY+8Gf6hWRU2fbO8T6
+iZBZyXFLxRzplnmO3n2lCHb2D1qzAG56mMJfHRdeh5KLH7YnWxrJJ9DGhkqLpakbR7VizIa3zKT
3GYAI3IZK2O7Hv3B3uTCCdiH5t2qjroSNuTobvzW2AS5qG6Nvknhzif2esC3a+OZZsSKxGW1Kvye
6N7UwHczylVl+s3SK1i4utFXiIFBXb4ppinOzOxipSjY92oOxqElNPWFHYUjsTDvAaqcu+/N8GfL
ug/Wklw7D+MeCd5iV9QNaGKiLltWDNoBDd0Q0eBvqoGtLwIhRtXhq5U3wd6ac20m223cL0McJgNz
X/f+sO6RMOMVILJ7F1X2ndu1PwRSiimLGl3baRDiboqaleoVABL7OxXc7MEbT65exLug7LXF2Jnh
RLQkW4oyWY5Yn98YtoKtbImWZa+6QbYgc6HchtlLZgJgwIlCS4/4bbI2zLSV3/9EbDy9r3PT2pld
PS0bQtCq0G4QuJ9tjmAT5lNT/8tr4BMh6P1WNpF9sAm/u8jufSKEtarn8lza3nerCgNWU122iG3F
3cQgkDaaGrYknbvuYlmiu5i+hr9n5B/zBGo7i4fNYHb33Ww4CHPxIeVH+fuT9ucEwQrAFS6AA83S
7T8EZgy9n6Z46OMffdhegQ1r95oL3L0CYbz0mLdXY1slNw1qaOAkuqWmjzDSNEdbNoIljGL8H3tn
1ty21eb5r/JW7pHBvlT12xcAuIkUtdO2blCSLGHfD4ADfPr5QUl3x04mmbmfqpQrtiiCBM7ynOe/
kerd91r9LN0BBm3uGJAgs/HBmR692n2d47l5jMH8/4ks4v28t1KrGDpIjGG4nsnM+/HEaGtpX/ZE
FrwrMcY3C5aKU+08iSJj48K+dGtLXfqJEtUHNDvAQ9BiH3AbvnUK76rSbOvweZgaVeNa6SV8veqg
T6Rl1QPnHY18Cj+GXemIqb82tOaQ0TjcaW68GnEgrMExzbvqpkX1jajfEQ30NsMU+2bkLsQV0V1n
ZdTt6A3nj+XY0TZj9RGD/PL3T+4nBtvnuHJNDm+uaulwXb2f+DJLOeAIIPPs3S31fuPldsx+EiH7
7t07I23yoy01e4NW6n1WCIoa5JUy99axlN0G9RIGxFNybUi1O1ll0uBvrX11CK6/NVzlQGLhqAjz
gtiXNEjEGiHsxdRv+2IMaKrg6ZHF7XmpoudBHVjUIg5V6FyfInQ9x27Ai/zvvyvj50/PG/4PW6ju
Mkhtzf5pEnVTafVuXFXvhWWpIUza6Ywa2CNoe4ydQ0rRc1OmeQhPprr2lvjBFMlH1C56kKu6tS1M
L77+/KP2aO3i3IOJgQWzErlVNgz5HUtVdGjc/hsRzPKk0O51RblJle5MoLLEgIH2KOrGs8lnuzUx
HEoZW3vPjMm0LxTzVgL3nfPqW+ociNQoSLMkxwE/nMozfKtxkbuqxlNrD5sIjN7ITe1IKDlcfjGq
OO2SEjbAm6mQxzcOewl9r30UZ0kwEBri93G1gh8csZZ7q6z82bQVQk1KLEAQ6NxgZ1CdxOp6FJde
S4Q9huBwafhg1qBclLloQyCKG/iL9VmXj0Is6Z4jZ0yf3kbUXVYNKcNjEUAE14PFeKJAgeLZT++D
PRy9tiPLh9UaM3AfUDG/KSjq/AVC6yYj8cQvVx9+2+qIKm6rMxWkd3TtOj0CYtW+yE1rryWRvJrd
+UOmgw7qUGlX0ZroGunVezK0WDjQx/QJDZCnhpSOqCWXUuDtJ1kKtxZlChI5Gh4qpjVrK9S01g7c
ODo+0TNHOXaYimXFxTY7Mi3XBF7dpecGZwhtjHbsk7m/NscPAHpxU1A9+NhjHPB6m3Zm1OUXiP5X
UUePuJ5f3UKJTxx62q2McfXuoNb52YzrEL1x9Witf6CQ9klobU5x1LzivfPeoQPfa7V1xtjZvDeH
Qe4d3FQnfGlv9BRKpbTKt2rork0bV3rhxrcTOVu3mKUGvVbekxxRfzgxe6F9prfvfKm0xfZnoIdj
pepnaWn6w6wlu9lt8tuJEw+eZ7PYsyzR356SiQihBCUtfL29ndL6x56UzbgpvU3GVn6E8T5fxwOt
qsX1+tuY/LN/qC+dP9W4jq1ZhsX50fE0+IY/rcMjyZSMOnN4t4mPCfJkpuwp0WW53sAaSslw47ot
A7Lf6mS5N34WY+Rha3GYEMy4s9PlrZSptStyDOczC+PxZ7oejo9NlnfIs7VDRR3P/nciIRIxCFZ4
LHHxNdoMP7erifSXyPZ1A5l0PM1uqMUz9v3lNJ/U/jkvqr0B6fMei4CaAMFquMa9ytpmtfbx6QaD
amRHdolxsCQYEPZl+beyH4sQ6Ri7yJBwMOdaU5laWzQx+g7xANrQOK2PE6Za+Zr3WfXd8DBkuhYs
42MJ8oXvmsw2aoU1ULJU79KFaWTLUeziCEApX4dw1KXnMRvn69S2bsXSdL+d6v/XD65x/aeL3FuN
rRhkMPHTX//zsS757z/W3/nv1/z4G/95nb6BSNYf4m9ftXuvzy/le//zi354Z67++6cLX8TLD3/Z
VCIV893w3s337/1QiP9yv1tf+X/7w3+9f77L49y8//uXl+9lWoVpL7r0Tfzy+49WXv5KxacH89/+
eusVfv/x+hX+/cv5ffrX1XuHqcdf/Nr7Sy/+/YviGL96qm47nmlClsANyvrlX5gFfv7I+tWiUqKW
g8EMZfyXf1V1JxJs+rRfDZsC1UX7z0EP2+tf/tUTXMqPDPdXiCOOqvITFUIn1eF/3YDf7f9+e3J/
bQfIrFo3uv+RHlgmCAMnapdTETuhqf18qNTbrsKx3er2PVFTXTIr8PX6yo89Sdu+I/Gxj1PTrzpD
MBGTR7z6IkwZyvKqx99yyKP2MfbE/RCTnQoVLj+x0jdBOgnh592aNQrNP8iKOtv2RJlixGE/myWB
rVGq4qIhra1G3X0VWfZBU/v80Hp2s6PDPZXd0evr2a9L6J01fiGhJkY0msPqKa7Pme+lxvzQvkRa
9opZC4JaU8+RxTi450ANr1mL9Rqe9ETm27HAaokmOFSuIlMIWZ4IHRyK5tathDi7Y/HoNsv1bKGa
7WSMBWJBIo2qXhBPK6gIvDRI5PwBwyEc42BoYbXpSHsDG59jYfat3w5UbZiU3IypFz0CoL0pU/bc
Gl69q8ntvG3RszatqA+iGF10Pv4yzPmVQ1SNT9xcFlx3YI+1bmTXWYdVaK92fej2NbGGsiaVC7LP
oTOrx2zROGARmLWx8J+OzHYJASfLXRdPTxTV5b6adm40VTsqT8JH7GLy43Xkz9hKB3WtXo1K/BXH
uNLvO++xw28G/ehjzbnRLye8z5MeBw0IBBih7+ym25YDRA2s5Lyg4Rizycbo0dIc0g+mttlUg0XZ
qvO3ThWIDbQAlI5/5iaGHecqJL0VSWC9/mym5D1iLgJxM2OnIYNiaEXm9wKJilvQi87wr3GweHEa
3hwexbEw7G+cQaudgQvNRN1cqyn3rRzx4u9G9N1x7pulChdz/Y3JpiGcRah1CAYkvyzj30pZ96Gw
+lsh5r2qcztolngBuVdpMJpxuHQX1MM8lOQwCz6nYdTE1XjmHtnnpUoQX1tYFbiZY1BgON2DsOhj
ptG1tjhgF7k4TRNIiDnrUzhbmMUY2ghvJ5/QJMmNgiH/bh65vSNqLUfee11nb7OZPQXm/Ox6xao6
FJtlYmqQpblLNeM09mm6MaJ9vrQu+QtXdbJcdMlQ68xixxhGNkUAUYAQBH/sK1FmWC/AjDGSKYD0
6O5ir1y2C/riSit8bEDTUK97N6RHSHa4odxA2v9aLTd0AZ1j0aYANKI4G9YiA6unASHpw+YelKuW
/tkmwRvCtr82mTY+DMoXS1uy9aEuVyYZh2FrK7usQ6kjBTcJT8GvGJkqVwYHP7+bY/tgGnW2wZ6F
jHe9vrROvnXi3t7JFC21rHkEiAmsQ611DzFD4QSpsglUcu+0KOtgw6hB2Wnjzi7FXQ11exfpeB9I
s898atSFdGu4rODIYYdhHbohQhFIjCYyKd/VUb1mXeDl1zB4SlrgowwUHVi8K5sT7l+oiRM3KAzp
BXPZpRsx2AB23t5Y6OO7+rMmLGBVFpK0Kx5miM8nPooTxLdzSTh441b9g2sQYzZ3IK8Odl3RMNdb
l0caIgd9t+sVAnJVBovFy4Q+kcmr2N4ugqi3yOmxgNdEet8IX6JI+gB9M8tib6CNGOHwmA2BbFPt
y2rygrEsXtMRnmY5Z99hgWYo1dtHMoQKQsgKESwqjzfr4CnyFIbQ6YHQukoqW3iCo4IKwfyI3Trd
RhPPGbvB/Sy1q8XpkHSmXkFJjLy7cZJ86zrjQ1FosV8YzbIBEDLConYvij0xRF1tucurzTQp77ma
P8XLWhORc2mUI3SXvlc3lUOGYf2Ogdq+iRA26SoRQEn6qhBc4ttJgcSr0Q82R3pfr/NXGjSbdIq3
00htrToK6JHQxsBqmECdnt/UooUIm0TMU1nWoTUQh5jKY9E5KBfXF8nYLblD1T5eSogLbeHtkKyF
UAhm/O4yc5NhOeZXz7qh44maDBT+cwvIFZeP7lAt28mgBQRfzyePUTngJES8Umq6fue0w3WueWe3
JCR0mqIspDCPtkPlEPmYTlgn1X0fTmn8ninNfhjWRTX9HhMdFDeIBxVFxa1Iqze9O4tNpaBumey1
mSFNdD6mssljGhom4uegquNzrqK8syvL2hL1+pE6in6ySXXbLZX9rW9U+9Rqvb4tSLf3pRGpZ8ih
2IyX/aYrjdyf7UI7RenCic4YC1Ba0d6iywn6qlD2cdfc5Y7Z3IAMpaeqiHeEURiqr/ciBIO9k4M6
HiZ+eHLj9qrUuvyu6xvHz9hVlFpp0ewoEfab89kjEn0Fg3GxS93vUgGtVPQIgmMid+2gfyx6hp1i
yZeodGhFhFr2121fEdOSszQJpmelQ+Cy0tTYtACXfS2/qbE3b8lyXIcBHSCBsitDT0O0eGCu+9bg
VvQY+7M5S0F8PK+bW9Y654p8CuZ9bZ8Te8h8Gg2qHyWv7PZjkK1vJ0tYe90LTit0AHPi5N1Rqv6i
toT2dBK1a53eeyRVXcXD9YAdyo7SjC+cJk9QrJJtKUhlilUQws/JuAzYzDRCD7sp2sg6kaHl4o2F
ExWtPslJWy4B/ZBvBVELWAR4Zyid89brLjrmL8Hkqb0/xwQDdiw1Km/LKM5Bj+V5qNSVpRO9uSbK
GSheaWBMLhgSZzBfM+ljcj/9Ej713oDqLiCx28bw4EhnZxIPHEApWZ1YrJdFdx/Zhoh9FcbkzzCn
4OZJuYGbJzkp43ect8oQotuiQdFrH2zMmO3O52yYlW1nD+cy0/ZkLxR+KmhfaGX3zTAEA4PVNo+a
U6/hlQB6MwbLrL2WERb/pqefIsrCdSvDX1lc6akku48CyZpaJ5Ts5viOFaGj6rsKdc8VdiE13e0q
pOnc+G6qbNPsG4Eq7abKJCGOQ/Lomf3ZmNNkO3n4jKMUljDZkDYstTKHRWN+aRQAaXyQiWckhfAg
3ZtuoSdWaxa2DfoVqU9BzyJHbaKsSydxYZ4+bIrmQLQFp3glTGb1yF5I6xjHSX+1qjsps80DHSYZ
qHYLhOh6E6a5kgztOq1vuh5rP1QK3v3sijd3MR/sJoLtZWXbrs/c+7J6qMUM4qenRCpo6XSc8CLn
gIrXpntVsjdiMEW0GtnR3r5TC2MXi22qZrA2UydF+93iw5wvrKikt5hdExJDPz12ruGd8tb4nhHz
8JDXpxmlNbrWq6yPx8fPP6Yme5phY50/gyZMiWstG+5Ib6ctNrT0lm28ROqu6bI6gOAXWmsctTCb
6k5R2OhB/fGQszTWwJQbgRj9EOFh78+1yqZtRY9sifXZjCJ1G49Ju0Gv4JCmqzuH3HSKwM1yIh0W
4eCColvXol2+2cAVG7yZlU0/TNo9tbLvlaX1qFqzBYMz36qV1t/99k9YYjLI1eo4z41vJQT15jGT
o0cDQRo64E+PWH43QyTaGAVNwCHBlkBTmL5aEWV0bvgKsCLfrDnJQ3i3sJaEwrd46xEQhjqspusK
yo8fN8jCvRIth+Vno7NgNXKVEgXKdIXQPBHYOMTQR8dVUIDM1qmXjcJz808EhLj3GgF/kMjGpwJQ
xK+Nbg7wD9pK+BKzk984wxQFKJ6umqnLgirW4n1v4Zm6TOKRJPjAa/v+YsvUCbr8YFceyhoMuCn4
myiMqvRSxHO3N6HD+DQ1kj1bXLoF7iLspNa+TGrnmwl0zULnBBAN9Vf0kQXpJWwlyajvhb7rFuzt
Y/ITs6Hd1d6xKtudZNc6aF71NPmK3NG25RYke2uwd6XNHdIoF/ZVpw/0E0mexgq/1DA9a72Rvieb
nU9MkgrJbJM1g7NNUtfcZiYiSIxwHunNFdspxcZmoTuGjjzedrjhXLW69oqsaQxLUxDGbUDogFF3
HJg3onLhjRJUsq0ChQaTh7892MqSfU1X5Bh7TrkurO2Gjp6CCSzuxNhS0FIkdVVF45I990T43FGL
OCS8qTs3p6FsPNq4fR1hSGQhikojHPEq7nTnsaJZdNMu1c5KrFeKc4GhqqfyqAd4DtNrnzfGHcvN
sWvtJMjhZwe2C8/d0+LuxGmKhrZK3aMb+1FBsVdCpPKc/KNMcCaSNlPAbvMHyLs7Hb9Hl9rEx8Od
w7Hhvls2c0PlNFmSXhCig9i7WBEp5XQnU7XcS52pS2czTYzZN7/GlnlNmkK/G227BhTsDnSWFogE
ah9CN3ywEu2r2/BEyjynx146vuHGJpSh+LpaJOXiWDxE9XhSuuiZfqgbprJ/GKuoC/tZfIcCf71M
UNQF3ddgdPSvbssBNW/seLPIhsjTBBOydHSe52bkFCv14YD2eNlYZnxrK2IIvaLENIGopSC1OUVA
Y1RPWE42fLsYaJHg9VO6jEBeinMgMrWIY+O+pTZhGySzFedBeLLpB95M5Cws465No8Zvsdxrku+O
M1k7UdR1ULg6zhs2zUWHTxxClxuDCBaXXwoiOAJZcEwzE463IJ4bRHuge0P0lMdkco55d5AL4bvo
GLxjJzN+lDRUlMr8OIIeR8CGoYvr5T4ay5CeaHP04obGIG3aqTa/ubqxJsbpZxMPsH1exzczpP9D
34vrSEXhBP/WCU1TbwLhOeXNtNg3reTQ52n1C+XBW+7oua9xfsCzwJH1sncWBJRO/xjnOJlSwnXh
ZCqNX+SDCGJLY8qbysWqLGUHWIUDUctyAZ+IHZ+Ib8ySbaqWVttkucYi2ZMxgn0e6csEzO2gg67G
VUkZfLqfL3DVcJ3OT1b3ajuDOJrJcG20LkKDgbJBt5NzpQ8oGcyyPXhYkXC+XtzDMA0ypLVE5zGi
pHZbZV/rVHk5jqxKe52wHx0YkREjVLuOaGOF4CSHgdB4v9KmEUFOwxwdvCeoKC3cNOW9yprXRZH5
gQXYDnRmLE1XqrBJrIaAtPz90lMfrfbN7WjAR8tQ7T9pEotVUiTw4dSq2tW93e3GYQhsDjLmgq8f
ZG1oHJp3Jb26XgnP+jZP2MrjgarRXI24KpNesz4gs+yKb3W6a2a7DqCUY18dh7p7Pw/4H5qqU2+K
ziU/KQGpU5PcH+oIkdyCBYIwqbMX4pnluGlaFNlzfyzwTw2owjSVNiF8Grx4cJARYWtywCt6b7d4
SUydsvL3e+06B+m+O/ez3HFwvbBzfYzg9L6Xe3ctkYB+pg5+hv8SlGdklwauO6F0q31fe2j/MX4P
FNV8KDsM3x2TkhyNjRboEkmOqu6QNO00jQ5aJyoKhuUdVqXCTEyfIwrwNXppRznyMoq6D7ABbsI7
LJ+erTHHB7+KccEoOEyAZ7FqLObbyDl8yIZugwlUH6jJq6mVmg+MoYQDNpqBW8tiQ5rgdhGUhhz9
NnUZl9txuCFf6EF0NTwZiUSbUijMzF5sSs26XSQBNBnGUEECxy9FJu0PlAb+UOXRlZWX+Fg4z4uj
dt/ym8pUrYAkI9K37EHA13pLBG2pPn7WDN7Ao87fVUoNk6eJNx6ou1ONbjjCFVtGTq+2bq+ajmzZ
um3FsYR21qabvQ3cCHPLiRKDu4WiyejVYJKKQpJW9rokHJl1lVbMXGdHIje9oByicu2v0UZrosfZ
WvCnSMsvn6e4jDzMUDHOEZvZbolXdi5OXCb3+fMo4fYR70rFmLRPolPlVtYO5guxhDN3N+m0bZR6
UIK+IBWIOGCAYyJ5MtSLVBPdDmMSIocobUimYxThdsPxzCIcmOmLatNYe2jq0hk4njJlsPqDV1Sk
ZPoksIZWXoJd2uMBsfZrpowc7yf1ykw4I1d6DVejPDjFg6JZXzs4JoHqcCSu2oJemB7Ga6tyHjvi
YdU43i+l/eAJMrJzWDV+jHxzH5vt44zJL5lb5W00t2zbSVswvssmTJvopuDgdD0SPw+6EL+hcYcx
0RcPJrbbRz3D8tSeTjDEMInqYyyYOXjDk2K4VZKmiwdac0/q1JcBlT+t9ZlgnwYxkHSPtT0kuIO0
03YglgQBbhEkJZCL2ciHdMG6mzHSZ151iudqJdFYx8+2/P9HMP4JwVCt1Xf5/4xgXL/0/ctbMvTv
QvQ/gBi//ebvIIbtraiDq5FO49gWcXv/g2EYv1qqbQNrOCsrjVf8D4qh/+q6RNkgDQX3NkyDH/2O
YgBwwA/FLsdxoVxAEvl/QjF+5MVapgtHSvXgRWr8v0aw0Y/cDc+YbSVvaMqo3XTGyDaMYDU7SWNs
cbhkg3PVf+IP/NUVdVU1DdWxDR1u149XLCqzMhepNXtmbGSM/uI2T7p9Wg2O/SlKhn+g/PzIqv3t
C3IhQptg14IXcfv/mPMSk/7Oipc3ZH1szaKmsHbmS7PkL3a7XP7w+H9HiH4IiPoJDuJeupDnWaG5
oPonctGI9tSru6WhM5B/5EX+QXjZBxuxm8evf3+l9UP/EXj67UoWG6zDGPjTUxN2svScMJt9pGCc
4rlAD31ik0YPrv8P909jzP/pWrYGKWm1hHHJwPrpBjZqadJRb/ZEsurBaKgXt+3Cxl0DJ9jJ7FYd
ffK5MBphHwOwd0bnbMTtZuFQ+fff+kee0eejdEFWsPnyIDBjS/PjJyED01WEN5E65SlIeKNre0C1
H8uLpswX2cj73nTeozT+pzvwF0PItQ3btgEVbY8g1B+vy4ZRG45WM4SU/JCp4qAjyMvq6R4Hv3sY
NrBW41NWLZfMxTyPJv1Lh8tBQ4AduhD2KumS0WXnj39/N37isv1+O0worR7Mcdv+eeraHAf1ImEL
/ATSYjJkbIer0dHiNOiK74N6PXRsmiKLCno1gtz74m7OObU2w/jgWlRyy7Cd7Pgf8rj+8jFZDkTt
FWtlefnxdi3UT3Nal81eGdpu34x6jbndGM4zmTUroTHlBO3o4lsDyPhP3KQfqUm/35M/XHv9+R+s
lkATTLIKi2YvLeNmUlejrziHjyDJPezkRaoetyKT+8m2X3GRrDpYoX//WP5ysPzhE/y0vE05womx
4hNAt899ICxaGtkLHbkCKDf/+PuLkez157vt4dDkMi6BySE2/jQ4a1rILpZi5Uqw3jqtc7Tr/GPC
eplAmVHbmm25a6twLNKnQWD4OieK4DA53VudsRceTgiDOh9dfmcu5qMXMXYMhfPE5G2bXr2QEkpt
MuKUP9ybxnAPFi2t+otkgfPS7MXWAGD6UV6WYouZ1qmJd4NdlsGCwNdfXz/YtCbAHvUJPHc2HqB2
gYjqS9C72EItcHMZoHnOiywxQOHDIGXpWh81B2PFCuoIPGKdUEQ53JumfUByHCQaGlAtJZWYZBOe
aHWNAga/IlOrw3Z+gV54m7ZmoMRg4zUcZI/PCNE6WMjjACydfKzwFXJ9gTfsJD8AWeznyNj22XKB
2bU3++/5kOFhox5zIwYQ8raou4SPhwvi0uyjtIqPWs8+1vGE2LT1tYrvkFZ3htW/QbBBgc+dUfMJ
Zr6O1y3MZEfqb4ozAkCOyQfa1h3Eheu+J1xj4ntp0t5PciSfd9hY1goBy8vn4iFsaLcdjROlgyUt
5/JF45pmxw3SWfEmr+MN5vleA+Gd1eFlUvhy7jJg9Cf8YbXYjEjn5owJTkMcIX0zh8dSy2o1Fb1C
RH//efsjK/vAIhP/LeURw1vuZF1+YCVJRz75EE58rRsO5SYwXpAl6jEamzes0n1TroD3BIZvLepl
TMdz5kGxob1tudMlmdgndPqBwmNdbLwriIs3TT1MgO98EsiJd9JwGbDLxXPHew+QjebnMclhm9Gu
8jZ3eV+zuzTxi2dxC6qoDav0ezvKo6kWL+slqmW6x16fgQZtd71eOrf4FcQEvRcvxgJNbL1TFD9n
ks/OTq5i8V+Eiql8oHJ70bLyZSTqGjTk0rbz5I8JSUbxnVHrIAKddp/RlzBVKOptbMHfjoe7vKx5
8zWcd/YYn2ZPlHxRn8YKep3nJkcwhjaMKC8WPlFQJWLbNilHnTZ7yTiWB+yON3Y8vrspl9MNHlZn
c4Zq83P9Xmob7dZyRAT3z75iXtGyWCdCzveT2ni/7rtZS68wfdEbF9Jf+zKVzJHZxD+dBrPUiiow
6dRwKL6sQ3laN2c4cmdloPeyRCUq5BVFp4bZmS3JmtF4MRCwblerBOhd8xMmj93JlHy2oUDcMpAA
z4JFUm2zbdVIMj4MjkJGdvM5HBFTfGTrxF1oVPhI5L6SAXfniAoJssOlP5cSNy0+JltevIK5UtNJ
pcXcTxcjYZ/SFNbiNgKyVxaSNMhT920veREjdYSZ10xOL9/N8wNimiH4XLbGdatPMCSbJEOoQWso
ZWFD3Jwv2vqggjpW3xC2jalzpy60YQdnuCftPflw6qb1C5WlT3TxxmnyJwLFXpTW3LepeLbSq3Fm
DozccHQiL66CH4Gqyp09sGWRvDWtAdolLjkKRirrCzyc0dqJSeaMF2gjhFoofCxp89ENg0tpXCVi
Hwo7Dso9/SNsLI5yFqdm4axPJxdi6nbp5FHtUs6YMMkJ9ouQ7CsDPa+9Re9bdo4eVkZKJkfBuq3Q
I9xaKPFdC+XdLPWLXayzy64b3ohQAzHMIMHMdNnR/eqwVPIbgWFCKqKwbqMijLBBjK1TrnBjyPwY
N+SSEF0xXWH4VNHqmK4MA58KwSoKKsA2WcsIKg+XtVXlkbmV7jJb2QIyuIEuACtnpUc3WJUYbZkP
yWintNAbD/Qoe5LxiF0edpcbr+DGFag6MoV5VSTcK3uaL2oxgcCvA/KzeAGV/Fi3A7UsPqzY3isI
DlSWOCGq1p+F+r2N1IcsqYJR1dZAziMqqG0B5Tokm0wEvz2iWXyB4bSTZXz1OfgRhdShe2UMCgSY
lAFFP+pFA5nDeK8mImDOt3OL1TqxIX4ix5rA44HIz9GjiWo/tJU3H0CyQQeMaouRGs3umQRFEif6
LXbwT+3AHYlpBRFrehIeKdldq73aA0Ey0UK0meblIuwFfpV21uqhOjHmDazfWyi5PEAapytFyiX0
mLR2yNENTXO/M+IrZ2L6WArz0IwEtClau3T/6QfXoF3zgv+yJhme/Ry2motFaeUdUiKH4Oa2Miyd
BD4Hk7Cz62ucSbB2QNLB8HtvXXGmEcjixp5JU/zdJtt6U7bcpBHz9IYMjgC5erOF2cI/sZi3mUHT
HsWGlbfit2dXk7cXjIv4qEw8VoYbKRkuAmf50PBQD+PhEeYYrdI5RObbubQqCh6742gv/OJZN6Hu
Vw7iGGDyFaUsWLLkm5dZHJIwDw1nmEheboigKZbMrxH1gnZxvkgmcodKodAqpZaNhiQLhnepljKY
XEzk+VKZWd9XAptoyRQgj+9hgZCqr2u5ZZ8XFY6v1TNF48n4imWIAILlcVhDic0WJtsJ2NcA5Tpl
b2t66yId973AKTgwXPUJDqwaLlVG8tfSqBAXvDEoJv6Pp4KTiytPLceDrdmUVxw0RUifDqp7PAHR
DqcYnmIoYuw+7YY8ggi8wM7KbmOyL4YLzdg9RJne0TVmOIUBzvnsc7TPT2Q1J371oAt3fKjoEKG1
76+Rp73NwCSag91IFrsB3eSrGD+A59V5xtn2Qpkes9o8jaNBfI1mpIBD6Ve3J5Sk9LLppLjY56ZF
tINmdNRb0IaoSZEBY6Pm2SkdfD02Q7NA+G8k9RsdvpatJstpOW7UVLvAmfPtGbG6LounlK00RN7s
SMhUM+R0HBmKndouOCY1S+oLWaW7HodyH2N6NbTTdg5nfcaZ3sbf1LhWe/2hmgCRnOfPM7nJsF91
H2JwdnQRtS3myB2Eo1MFrgKDXr+1ZFeFWl3f5Fg97izF3Tc0dL15BLguAD/S2b1oKc4U8GbCNhdL
EJfDraqNvNhp4ccjKKPTf4Qj3W4HmxaiLeZxU5Ed6met+K5M2JlX2RBIHdDZSL2dbMojXAfsq6z8
3isYReXFnWgbN2vJ0EkWsFztFYjQSrESLLBxoB2rUeZZzpuQbB8q4O5WTKsSHnTcgHqCrxA6aTz8
NcR0LvXWKM2vJmI0WA+s5EqcU2jFHExaQzD10en6M/Q6iNdgIZjBOwYX9FoLnKSxBuyf2AJGHWhw
St0K3INxOW8sDxgUGN7dOXOKt0Y6YMWeg1oKIoomG1ihy1Q8ckn5mpy5PSVaD+8+RhDaye0A633n
et0N3c8c7LuZIUqQgiYwEkC6Z1HHjlARmGnLAtxRjB1llFvAgAeC8fRq77gYAjlO0uETm216NQ/a
ldrqxV26mwbEoEoUBR07TCgS/I3tRsUnBnJnGlP5aUr0irssw4mbGkAk4gVkvQirTTeWnXwY+JQx
B4vd505XGTWHTEiTAp5UEMnYPCwdwTMxfQKWM/hjVXWvt6a+W8oEKUls7AePnHl2hZ1U4jCWenJN
gBnyofipiFpIo2P/WrQE+kBCSVC15891ITyA9a+tXSm0xcdtrvUURSKNd6YCWUbYjy4eDltOb/hB
pOO1PfdPnguTgLB6wjTSpA7huISqTm2wDC4SY1rAVUWZrg0EyhPGEyxrSelq0JhGnBQsjg/gpdql
0nMCIWZOGAplspWudJWmeFk3zN+6S1jtxKsLB/VPVjN8mOsmmPSX0dKv5np1NFqLAlJYyelelCMc
JfZ3nTrLVjmZuZWvTqvXYJrQbl/L1jwx0CLPfLL+SyFmdlhOMxkpN9uunG6lZwOLON6OACQ+qcED
mhQ/p8YLPu/JYriPdVXfsiZ9qd34/FnqioxjpqvjPYe71QUwBdVvLO5xMqz1dzHzvTu1fUGRu1bK
daRf1rQt8ERowpU67lK1+9/sndly20i2rp8IHUBivuVMapYs2dINQpYtjAkk5uHpz5eo2l3Vrj5V
se/3hRkSLYkkhsy1/vUPzIKNV+Su1KA0TUSrlvvFdk/6Xyj40HmTfS4NIz0S0EvGD9GdUcB4Ckue
Ughnd7ImxZ7KrSkpNKSb7yzy7k4G1hxNc50Ee4fG9KBSJNQkqkBz7fn7VBdBT38nI2MfYdsTYbIF
AxmzUsZ7pIFRv/caa+n1UUjISsEawH+OWiYqlfniwkcmxSV/Fw7HfyRaSJIKvIHRmOGsU21Jhs42
BR3JcXXlqIp7f5huF999koF3G4IcwmlkWYKyiy11FelbzF1eXPbprUrrXZUxoJpRj7u6DRmn/Isy
y/pk1EVxsIJ22XltdUXmJAIqrODiOpj2UVq+ztqAlf7Sdzda17uioTHhqhtbH1kDjiSZFrqk6soH
P2OdK2m+5hrCsGqjbbiwoeq2lCHRm+gIs0g5pw7cdH2Fxj167gbT0EwyUFbRtGkk51q/7T7wFExN
zFgsuoXBxNbENu+80UbRFNC+eCnukXD3n9IiPOWKndqSw6MtQwbcCbMXe3y0x5lsUYrj3ufAU9nT
oB1kmn4aIaqwrB8e85q6RxbxJZbVjVf1dKbtcMUM+GU9B30qdSL6ctJKp82g11X8v+ktdH9sJvNX
x5vfMaiomEAhwg0iNEe+PTebtUu2i+U0+cat6VJqeSZg9cJ9aA0FF5d+E6KtdsTxQIzx5I0upjhO
FOK6WWWWddW7z/jNaJLgfCkFhMWae6J154faKK99f2ak2t0JYIjZWtAG8pt5yU/oP63xDzcevo/V
s+M1W8VACaKsd0usDGEsxYMtvFPVB29qYOiurOnaWih2Zz99x/u83owxJVn0dYXf1jePdlLiIMH1
KiRARcYmZaXis/MIeK34TSOX4LxhfwZ51v0ufLKWCz5PvdtIgqVY0xWxXQ+TlXpAMNONnbFjGi7O
o3LHkX/WC0Zfqm+FieCP1caHKbJJ7YaLlMNj1DQ6cNevKTQogun1ep2pWj+taHIdcx017psReIBn
OB+SEjKjjvRuRQcpGBEP5orgKDT1Q0XJTnwM1WUVXqOnZgfokm0XoXyo42BPiRFqs5MXrmB+I7ZT
vDGOljnB++SuXTQ6VpvFD9V1TFz1NR/oLPvfbrRDMJFNg2wJ68qNXmjV1zIdfjT18KiXEn1Wk6U/
eRW6wiJ5z6wPlO5bmNr5FsNwlhlY47a4MUO8p2Eu0sMDQQwtd088TY+kq+R98lFbh6UEVWk8EbOr
n0mRNraLPiZD9DAt0zf9MSEcgCmzKCoCK90AMNM3OPcauOxbhNVUrWwkz4K7o/YAKkbHyeFzsnOt
swG7q30chic+RUS4k2EtL7XRfk6qeKzD6rCM0w5nQtZUCvUNeSrnqa6MrR5gZNYMg74Vl8wE9BrK
b7OXLVsCpuAKA/hgCPA5O6Aa3si7TlrjzKjnaFEk+vrSXh9SdEhWukllhVeGmTK6nZOTV3i308Ql
CHuN103ha4zTve8V834FFpIvhQvLLSJpYluPXHiQnTSMJAmd4gK35kMlCkQGVAJ9b1lUZuDsOaiH
JBxqRTzsUL6X2OMMhTgMYCdIIumtuSrFJI+t4R3TFnBuWuGzDH8/SMFJEN2MneKDs6qHHJxM8DH5
iFMzfgc83NcNzod6Kt5bFH7Skt+6Ae6Hvh+6yOEUNnT2KQ3VrEmn0vuB/J9eqMbLhz7wEJPR6wZf
bU+cAuL84Oro26/1v9jRQG+oW+0oxcLJLi4WGONQ0bPNU1FsIa1Gur1nvx/q+BMWpov5/LLvR9oi
D9ORZuwfi3E6zkrYewPwfzNbmmkwTBulK2oXFHbttGINlaFmxQAWjUbXyQDiN/cSA5fNipFKg103
BXQr3evRoD3KElYDL6Z6K0NnOyhSjEnFZFUtuCTR87KQgtzJBNfBFE+CCpAysuDgs4VCcR7oQcMu
3NRz+tR6NfSA8wjx9dDkhbGzaJBNm3hMAjw2ZTcYG6xEBeGMKFfhnWTPXVyRZNayxGD9/6NsBut2
7T3LxduniE93Rcsh6nz53HTz9ZiRWTZHvbEtOgld2fXffUtSMdzGtnPrTPJzRWkMgw/dFOmuRuHD
Ih4EGKGY6BrZ2kqgyXWzo1TM93XNZevSGoeuQMCpbQxn/4efBC2nk+OIeyIXTRb8JECGP0m+LtQZ
zM40IKYUaHRjc+zwbQV2okbeENBZZdI/6KVk1n2vCpkhJVb51Zm8z37SESIhQiZQhNROPjN1L2e2
kAzONX3yt3bp7pRB6x1VOU0UuWcbjGOAE2DS0uRdrT1zaXNVr3tb7lFGd773s26Rf2uwetHQlID1
sint3KdiJGWo3zCslhuv7UlSCg9Gq2nobsae1cv3ZoD3NB8SI8Dka92r0IJARVru1mpu/aCUXvNO
uQ5rM00eyKwM9Um3scXwHOM4ELn5EFv1Yxuo7yEDRkztbqzZfEWxBt7AECCKizc/VcHOTuwIyAF1
lz42nkN1PdbnqoyLrb7qp/yxznOKr6Dgrqyhw5Tzq4H160b56e0SPox+bHECou7KJsScnVeUl/6m
ZS9lKW3EifiaS8ZHuzjT2QwUTUEz/4hs/6vhILmmPT+6cc/iFs495E75DcXZJVbkqaNongIuLRcu
pyxx864/VGHg8OfeRcSXG6YiYwiO3ezT60Zde906sToTu06CnJcNOxfyxyhScTOZQ/80E0ElSfIw
pDud8gK8DusJEuBI9UiMvQ98t4XYqQgHUO62r4zmpUWYNKFoihCskKpbX1s2OXBR5VxJsIceMuLB
HOrbIUewZhSDOuByFBy8PiCzKEZmVtdFi1EUZUPWT3dtSvYBoQhayrMczIDJnIqi4RRnUKh72ztL
/M1g0pa0R++kGTq7KHgm9w8CcYvFrDLeOmIowEjjjJCrINwrM/8qUVsfx97FIisa0eW65X05BrG1
DbAv93D8QeAwdRfZet0l1w/u4tbnDGJ6LCb/sj5EFl/1r1U5WBeuBSzV1wfIjJcumyn/zdAA6Cht
/zDM6qGoC++yPmDy511c7pwxjqtzGyv+fFHeFSnszZlglzwgnj6xRvCDBLzYS1hprDruQAhZ7aI8
hApdme2hLYqP1jTEpZfmK0zC/lBkqbWXCR6N1WjJy/qQ5tFrqOlUwq7dy4R++E8P63OZovJI6vx7
WmEOQPLEmaOJ1FGO+Bzqr3751kZkc4xdnI+rurxynH7ae6ECSS0zvD7//aDGuABQVHhV1REQTj2l
7TkjWauK1N41hv6EYVXF3V+Ptdz4rAJ2ep3H9hOJvMEBN8/DZE8TrqJIFbtZXNaHPskxCGn1fQXg
v//jP7DIy/ZFDqJhGbZ1WR+A+8VvX/V5bpO6p/8Hjx0AClM43K1pfR8aJsM9ZT62uWU+Io6MSSgE
GiRnABPu0r/ORfpse0197XRdQ+OYypNRmPGFs/RY6XyryVRPptdc89/TrWdBfLLzIjuHJMgDRJao
38hK2gYoagneMMRDmphq7yEr34dhWe46y20PDhUBi84cInrrg44LSn8L0F7fj7zG+t00wr4C4ceh
OiyDY9/zduJxVo+LLdXj7Dg+0Dg4xfqcTxuGpNK7d4y7KceRbcFuA+XnwV/SV8esirt0N9EaeshB
Ekjz0FdzMlD0cW57g9yY9Uu3TH5YUyz2nt9iwQY2d1m/GvRZ+NNzJs5tQ+x8C0YUStAs+90o/Fes
JbvDRLrzFT52GHK6mylMp8ugH9avpiF5AjjDXV2xg/utOV1ij6A9Bu37nLHhZX1qfTDz8PdvVYOY
1C9UsWfRK86COYMAk8Qj+Y03+IAhg3sRFeRFt3Bu54cQ+2mmTTwE8/zBduRsPH+JnmZBxkTz5Bod
2WPVfMIpZS/0Dezru7ObQ1iaTnZdw4fm8ov2gVF2BxD3a/wzeUZAheR+MvfddOuTH3Dl2sDhdhM2
25SlZpfUuj5t9njDxxjacIu3KcpFr1OEcqamdXbSBwmh9zLkXoAAUq82hV5okDQeU5zeEX/VBI3E
BCbtlEiIpqOnPGJMSQJetmeUKE4Rfu8+ER+R3V7xs2hDvCHc5PpPeSYarUwGd33WJVd5YS3bdJkq
UHDDpIgoP+qa156PDvYrl8Fp+kul30xMxB7sQP2lGTjDpg3iDI96DDHKKHUu/mI6l/Wr9SFymt+/
TV0lDjIM2Dn78+yr+Uik6oD5r8OLIGX47av1OTd+HmMyY0CPQ/a5CXg8SReMl1SKYDAKur0wXGfT
Wu3bbHFYU58teh7uVZJ+g7vYbu2p2SWqmU9W3D3jEsqZh/47z+Y+52IGeBhjlHLBRfSoRIm4VVhy
ICWKcbdxaHnKAnF2qszvUeAcM/+qRXeVVNNbWKsXctS+5hMVozXbp5G6lM5XZJdZUMKTKPjsZhiV
9SneUguu02YJhoFhPLiH82aKBpxgaH/UFOUdBsS4Qwq1/7SJZU0tl3t2DFyc0QhMsXxoZFa+Czxf
7aocZWLot98yV35vveA7jcnG1YxRt4+/T3X0PjsNWWjtYxlr/+7FZR4yHWIjOesPYIrxSF0WcEtM
mI8uObVeNlPc9oGiMBL+lw6TD0CWLdEGh5QFuckm1rYaOavtY7fCatd4b2lhvyKyyjbNknwGk9Zf
9SmKIqBGy5VfY3j+zDSCLyLEnNrvvtulBe71kObehNCSCs51ab8X2XwbCaJE37/UgmGcYN7ryebg
YvRDG9UJPE7Tb6xCN7mZNGfDYjzl1+oo+v5e1EqS4dPPp6XoNrIxnL09RKi9Uza4hbAUZnFYkT9M
pTvuqWab68UDAWcU9ZkJNGQryuOgfysrssz5GIluBIrsy+CjD4SQSEVdrPM6FKCCAN4THksPFsrI
3qd9WhG9LIw/NRQ0rQ2VCcISyHLbCRxGB6RQmTu+NEQNbFzCBDLoFiYBygQHbl0aHWHQtzgZIqPW
b+7zGn6+l7+nofmElVIAdkjPHMhum/o43A7gAqR4UTVCJeiBhYq0eBd1YGxOTh1e/p5vo80j/pMM
R9oIvEwTc2SULZbzC7+oXZYYC23gK7tyTyWhuAAuZrKHVI18jhIOm3gqvYg2pmA7k+ATGmoKGaj1
Qm6Qcbn7lqobgCJF+6M7g/VQ4gazcYJdYY/nGPM3+AelhoXbW2xumTK7NJd9RL+tXBgj86dncxH0
GTWh6Z8w4VabEbQHh03r0NaviLHfJzcztpgNAB0Uh4XlmpI/28neuPagsfz9QbH+03cG0pU+KHBI
Ld/Bb1ysB+1PpCs/FvEcAImgFLdeeuhETU7Lqt8S/OUby79axhP+abtpgjn+968t/strWyakQMex
IECFv3retM6AsGpUxUnpiTcOOCCQuO4nLy4wgyHc20rMj6SaviDhfsEQ7hyOI+ad6Sdj0ccoxFe3
QUpKHcFIubtpivA8OUA+f/8uvb+QwjB1NX0XnxATkzSGhv9JSyubqcQcPOeyCXiXSUeDGLTtuGEZ
ppmcNbxG5M9WEZmEewi8Kihj9Zh/ajJHmnIWZcl0BA/hQ0VHDNfg3da9XIBj4N6vSEtq5HsBVMg1
cXAERRmGVW9Vm1Lc3q8UxNjUfbuGAzuyAOpv2eyTYx3TFK48DdqETwbB3s5HYy8GGnmRF+qYseHG
y3SFzogXsxOxbQdGcVNT3EyZcyJrgTADd3icJbHI5Xj3iqnso27YwHnevWZ8LJp22DrTVwQv4yb1
6jNm15rkUS2MHhtMSIopOf39sbbsv5BjOdiYMRGp4/um9xfCqppSgu2BPk6pl6MqNB2UaMw6hOab
NHolc1rNipLqDEaDXrec5S4rPHFrDWgkJrNiOwBRDrSRt4Ed/RV+OOOpHYi61zv3PILnEJ/jy0sS
g58QuvToRAyAlVVdL22IGsRcPuWCPN+FlXLw6vmwgs1xAmJhE7Ygk/eYDLKtssCrU06dHiiWKSAZ
3i000PQoJhyVjS2pugSAqJ2JE3blyxaYocK6Yeuxhe6z7n5MGEzlltZRVMU3f6EjZqb9LoWCKLTg
ujCz8jSR/4bHMVWh/n80IOD8mgPdGz+LbFQHMAfD6tQ+K7sPGa5wvZSCSsHeF2N6TMzyHXEiCj8b
RWHSMfIyJfbgg4mfJPYhUZJiSVCazxR64FUgPg7QXC4agunJj8faiz0t7B5XrF0ZiGR9UrqU8bMi
YQvsMrZ2VeS+WgPlXuRgBJnlNFgmvDLkcxBZEDbhi3M0pPDw6azRRnbsx0amzkTO2Nl8GaFNbfPC
fXH5TyYEF9IfvjtkG1Cc4cqJ4Ev5Z6VJAl7KPtEgQ7Mb4y2W3Of6rdbnuEp+GuP02OfVcIc/QLCx
elMb0U8vduRC1qjJJhy75oIA5vkfLtf/sqNYeAZaJkoAN3S1BuDPjNUYUWzmGG1+svVH1ruBz3PU
cOEPo7sq/YymNQFdYvhMUIge3umBWaWZdI7mMNRd8Q/83b8yvkObUCr8k7QTNWvrL2+pm73RU6mV
ngo3flUyu6d8PmvouxhnuIjzOdKMs2ocXjT1SgbFe2TWX+3A/Ydj818Wd2KBQdiQSGjT3l+p533a
D5FXVukJ0wS8HHruqp5s8JbkLgWfGab4R0OrNizuh9cwf4mhnLca3/A0fww+xRYn4XJHtuQXs0+/
CCeZ9yBhRCap6R+YuOFfaPJ4SrPmwJAn5dV2fuXhUmA7jMFHdMl5hssTU3SYFTsTu9ZtEAk9zKat
XwrP36827aV5lYhovPim0+wFvwhAfT0jiNz3aSD38Cf8rdBoVCoLll4n3YGz4nnUQsyr+vBl0zKS
3JujpHksK2OjhrA9j/n0jOVJtTMXWLFCNjEQh7MLDTd8wVApFeajIHU1L5r9ionHRsru0ywnQawi
SF+4H0aAteKrcjvM1eqy36s+TQ7cFtsOZuWzJ8XBk+Gtl8zLTTgsm3RmbkHYA472yrtkDbeNjYMr
+Z3WckhD42ujSOXAtQVwNTS/zQVkXcM+acxxpYqWYGoBOTUJA1yTPSIRyf3gsSAvJda0Cdyo2MYN
RNrGGTOu+7KPP93K7I8epoxZ0ZzwJgDQrqbsUHtot9DfXtehUo/FTD6dl7NaybmbTk2a/sT84feA
2P+TRv2jNAo1yJ/Wub+Yu928N3PxXv74T1XU+kv/Y+3m/gtBDvuzZzqmaYeomP5t7Rb+SzurIfnH
XQ3GA/v7795udvgvn6obdpMWF6B9ovz+H283H8GULkE9FxNd0zft/5W3268iJSpasAKTcs0MQ+H9
WtKWZk9JleTLSS39uOsHCvXeaS+zz0yTuL1tNYl8l0PMBGHFumCYxuhS5H6AqQ5uQLP3g2v32sFd
ZGP7/+Qjbukm48/qH96cb+O/6go+JkGCv67PBfRrY/Hmk9H2F4zpHO2JBY+xG+9oDJEGy+ZldvA8
kcPRghC4UZ7d/kNJq8/Cr2+Cmh9pmuN6jvUXM/PObQGe3WQ6zbgOHc2B+X2t6OmJpXGRTX9RUKvJ
IriNGu/n96wqwSkHMoaMr2bOWywitq/QeqrozmGrO1tc4BlKmwWVyhticKgGLe8Z25riH/QZwnX/
+taxJhAhqybNyl/VU9gPQWqcCbF2bX8Xhf1XlFsE0Nn2qYiYS2aT59Jfpld+kpm72CRtytR8geU1
NfmUnVHcj9OI5b4+1kuOzNTMGsgLHTYfwjmR0sJAY5TPA+poyEVgu6G3bIfolYNknzLZXfkIjxml
pQ9dOIwoZMBEphrKkslMh7SAeUv/mp5gczF6x4wbRZ6cerE3qXa0Rpems8hR+KpH4djQrR108ITt
7qIkG/ezz5iIDMCdbWJGsDigpfnNlDb7yJQjVurMVyxCnNpAEBY7Y0MRu+XZ6dVTHBv3xhSr/TqD
KaTHmSlbcGDCGPxUnPKGD19EASS0Qr35VJjdRJgLqqxjJkHCugVajRuOF/Sq9c529ZHUP92AgHrZ
vQoxZuiWHhaxQYB2rhp32zrRTApTfKV8G9qXGe4ScBvNtIpxjjolCbLgAmhsM4j4M6SDPY8SYjGE
geQoov4tHp1vVYCLQq0vcCbGXFgpdghGiDIkzNQbSz7HLr/yPfVREOS7s7Mgh2UahxsmOPw6o0vH
Hba1qMedL+fttKTkqGKggdnOi4Mz4w57qVMUYlfvVPa1n6HpaRd1jyVGSLIZ3VKQeccyRMQcAc9v
2zerZZoV3DmOsanrdj52MEXhkAcMe+Ab5ugrqO3ET8+HlYw2kb8bWNs5wotsvUtRLX8auBEzM7uH
nfBGLPyX2kHSH/jj19bL3sCRb1UJaT7M3xqSHmzIp1s8n7/0toXbROLiTOa0dLUVdELzBHWHe7KJ
r8bBO6RtNjFjzr5Obv62/o/U1LNhHFH1OE9zzTkPe7ntl0Jt23wRzE96OFVDs4lJQ8OCpn12zBbj
vsx5gae4r3EiOAzlcMqdErZUDsJTc+xWN8Ia4Ajo/HrKimeBjYNnuAmDCZjXgPggow2BRoyQFiGY
LWEIPBr04j6LB5R4DGWT+jayuFiZJRH66NW7zkGMU2A7Q8QGXMfKYllmdLh+gjj1cRoo5ydnnAa8
2rlSs8blxhzS+1yf92VwPkdvOBG2em0z7Rpp4CBDaHYMpw5G6nZpy6OlWJYaivHHsYZEPO0mI/HP
5Tj28MyJL7ORKAW2um/rSewR7zIdjm6GlL8A/lHunLze95W+MAYfcf5CCKAfy2GbN1Wxc8flFZ9Z
QnTwVNxOyXC3kCyIxRk/D3l3XmpUQa46IIiAkmHMd8NSvODCCwI/2t+FJbD8nqGsa4YNnohbVo6f
cd+oPfNI+0x//VLOLhQJIrgwu4VRY5Iwn0U+n87m6k3DEofiVD4ziiJjq+AXZTmfGgPbfVyqOaXY
wXG8OHKV6babFt7jgXh4vKjH6pp2od2k0LZgTO38JIZkoBe/GuotYc/iLjZeHDP46F2HO9AJrmkW
tknDIL4rDm7Yv6Bch5mYMSBZzw1mOci6wuJtXkxq5eBY2dkRv0uFMpGbZEyxewLzZZyC/mdjKQuP
Yed7I9kiMOrHkot7hxkpQ01yVHfZ3eCPGMF3bL9Ozq29npG+Y2EeR0JLJ+OnOyWPzcQaMZcs7Q7v
eioYdKenwFIQc2M+XRkRmyxw5psK/jqAx1HKaJfADV4H6BUqCS5Tj+u446AovFU3PkhT9byMyQ8H
2AmbJDwasPdcX4gqhTt6uri9LfY1F/uxMNMXpCB3dsb2sl4m7A1iH5M1uYiWuNiFW2No4eWF79mY
XKo6/rZeIsvIasaY7LOtAuht+KCkS3wILKBlP0UBxTv0VfkWQn85AIZ/CpMNSLVsHn1GYrYlwFsH
q7hz3ZKpRQoCGefWZtIn0PYk75cEoPAuwvUMkvlUbSRccL1XaBu+zhIfsY1RyZJCSdPXvh1JFgKU
1HwGDmhgaqO4jm50dL62BcoEkj7P64UZzWzeaZx/GlFi7owEbow95Ydqab932uMG+sCuZiq+XkV2
yLLixMu7neR3TRNAlWeXMHGIwwuHCxyLRrjAi7yeBXYOfZ2gI4HoFfToMqqGa5ugBtiMXvUmCmCI
Kc4PzeC9lnAfQuZaW6mXaMTZOyk9CwC9vJQ1eS/r/ympLnlcf5QJoYC15mWSaBBdiLEKJEvxAu0b
IhdLLgJKIoAAA3Cj8vQrzxUwTZ/fSbt8U2yrTGFmjLOiL4PJWcF2C9KjQuMe4dS2MWn+WeS538Oh
PnTwQjYxKqJdVmf4Qi53FlyEbZplP5yInxlU/dxybKPAJqeqJyG3dvkWgv51xdbnQXxvnNzemhNe
Hmno79Yd24L9tevD5GeWMNR2OYu4smWw1u2DE7nPA59+NwSSxFaWVgOD4Q0j17eRc4KOS7Del7dz
TDRP5KPPsaevHVaKWJdoVpHWtKv+VTn+vXQNWOHd9UxfCE1Mx4Hln+X0RVRVTRRZ9GZgEA4DUenS
+XqopmrPVss2iK1WDNWpVyxkYpHn0tTZjxnHgGNmm/H7kDan9YMYao8F30zYMbvQYlJI103wUW3J
qycWWq+cy8gxTYU4+qw2sFM5uL+VINiZbgZy68qQdUy1XBYdUj60O2Cl2Z2yo6MniHCB2oJPef00
dEgQvcvEDZ3Hzq2NZWeqmCw4ALpbf3Kp7sP6BFCECzKUrqbhQuqhBFdFQ6hfftPYt3Nt/KApGbg7
uVX6qCO/MRBXyoGY0AN/xnjrMDni7VgJWyymngyPKvUWxqx2tc0vCvJtmNvaycJ6xrFoe7zWFMAF
pNkog6Wr/Yipr2ys73fE7SWTr/2fuGX1uCDOXMIGcu5lI+aPOf78Iw7w1PEcFtKOVmRLIQY/EiOi
EA/kTY41/mqWC7zCerg1F6ZZwiqmfYzzUjWCQQVsrW7I9VOlhqTYgEE0HyCoJLuGLXguxbeuOfkz
hsimHz+0CQZMVMoYwug6HsNZPCGLL8RZLQd75kNi2wlbbD63glXZwD8BTmp16GYHy0aOJ8Ihztmc
wnfO47vKYzAkyEAC+JMfbd/D38fuqgZi3tk+xzVzCdDaBYO9MMF7bfXCnmXWVRpUPmhzPx/78SWH
z7Kph8+o4NZZUDwi9OyvuAXhaovujuQFUgULRnT69eWA+x68KA8MYl948p6clbcsK++V8b3APhS1
ZHhXZes+Wt13cWIiceAS8fK3AlSeQRn7kNHAcslgRGaVKfY4QF/NgDimM2EJaHGttrY0N21FiZhX
b+vlFw4OeJ6xk9WwB7p4lwthvYxMiKjiMtL1XDXhNaPLoFS8FqMVwSjnCsus4Mtag6yLeNayuVqZ
+RDZHb8G94JUweZNxNFen8q+R4uAnJcJA7eIXZIGLtP7qWzfMkVXI46DP91OyTNWfbt4ocwIY3Zn
aZKkTfr1x1r7+l4nEDSyh9vGlRyowZVTkz2peu1MWXyainelC+6izV9D2psNxGi19UzCp3sU/1b+
lkQN66UnH2rokmOmcxQv1tzcB0t0qDAM2JYBnXYGuLeZcpgFukRd9PK/5PkpRnkB+K2rjYBJm2+9
ItOjtWiGU9K6b7lkI3Vm76kI84cS3yVKAJhlrQPk22xtOCoO2hBzDL70afhlggKHDsa76mb3bd0d
F2j4NHDYeo7ppaYEp6FI8dVz7x2neEtbqhpUmz8oUHa+ruILGX0RMR9Zf/ZpTK7DeLgfdN0QSof6
s+WmqrJPqkTaEPY9KFQJHDLqA70FhPhTgnxQBNR4AXn7SRf/ceq+E8LRpywSS+VdlYW4z4/KyH+u
177vgcSnWC4xM+cnoDA61MrboaeKgaf8JOvmxi/1/pIvFC3M96kXXCf8QvYvkZQp1wwz1J3UxwZm
yQ2T4Il50PC96t7ymg1zPc1L8pD3MxK8LF4OjZvcx1YAx7+4HhPWnrrHGbjlvTYC1iyg+hEJUIVN
wAdhTdacWjqZ/lO3SDswFRY0wkhZ7dbrWO/DteOczJm3JRkDylzeD2NwPVoPszmlFIeUSLPof1Jq
vuF20R/awT5orX3H7HozDPMeUTZ97pgQrYHFJnQbvCmN6XEkd/c8Iq01ZXqjiNoxFCfCIS2t9hbj
ZBj1q526z50ZvCchXrNFdV8w5WFhZQBXeJBLXX84Zly5hzty70Zqki/pglyBqddwdM6Gbv5M3aWk
lTC30Yhh5U643X5awnQjfIDGMNriz5Dv1qJSYwCE4Yp95U791iFeY206qxjkNMFwaqEgJJn5JXej
b341X/e2GnYBbr1brExBWOMJEgN+nS1c0sNCCGvFpP9YO/i512I+Asxf94qUMTMiNK1GRX1KYvuu
LDBVQ3vOnAJ1QO7mh5CkuLo7kpxKvRRHh2kwyQntCWAmaSBGhHPAeussYhzCwga5HqxMhkblRG6A
Nb+bDSdJX+e+P5zrIfM3JkIiLLS6J27GCs5dqi6dr2BiT0WFxLgycKovJSHH0+KjRYKqyecohktu
Z81lvC+LpDL3gwysA1y+W8SG1eWPB0XheTFLWOibUSxwOWNEsiwNPDnGW0eS7FKlZYKdxfBs65de
30QkKFZOjf7d9ck+InW0wsB9L6ZGXYohvauH2DsQITxcBgqxi++i/Yxtv9/lyxxRuxk1TFH9wCxk
nxZBcvrjqd9+hASTkOlhEfz+g0ab8IuYo9EBR8giatj9f/zO+tUfP/zHfwxMIi6TflifW79dv/rj
uXD9y388+cfP/H+f++WvQkAHqQKp+f3jyfVDDpABUCD8+7XXt9f6frTruhy2y7/fWWQWlySbK1BD
o2mv1j+OD68j/3xQwh8VrLOzXdXzxcL5ILFxkEIUJp1sbzXoaxhgxpyQYYxw+IV/eVm/j33voVdB
fYgsWV7CiAiXscAKuyshSCVvfQfBjWPJcL6P1XZqo2lbJNA8e9+BSok8w7vwvt3L+uT6wNA62dkx
8aFubBsXULCYLo506rbVvNIiCy7rVyynCAbR68Lmsk6u1d53KnIOqB3FBcWBIJCPh2geHgTBtwfD
o8Nsm/oDQdtGRTQc5xijuBbywlZqJ3VL1ijIiZ3AX+bIfcsHNGlFpDES1O6VpyrEVTixl6NX5vk2
dVS5wbrlGdpw+KOf99kM67KZ612coXAgiYYcN4VxJ6KBvZOlWMjRyp9DdzG3gRmRkg5XZ44iXYMY
6kCGFXFat4i+AFNKw2aPFhfuVZubPqWAaOk6B/dLlg8Paqh8VHzlLbTpdls24W1kVns/fY6hXI4F
amo76jMWtEDuWmuJICdoeX9yk+NUl7YkeBW+99FG+b2yHW9DThi2dcNCSwMtWuQxYRQu3r9LFN8R
Pf1g9/H9Yqh2h78fWRDiqQ/y/Gos8GPqa4zJoUX8FLPzEZQ+5iw1Tt/DKH+EbQ83ru4+8KkZpmHa
T3UB2d5Vxyrt7t2sv22VRRUsp+uY/ChMb1l4a+LCVO8EZ8YEN2U37oa2oim1x2k39j8Kax4ecVex
sfWMkOZKf18nvGWPCyIo/FMVWcV5wiyTUTOOeYVd3U3Sr1mqqQDn2D9h5Uw2lbLykyQivPPgdsIw
ysF2/BJVe/I4Sc+jaMmdK9NlxD0XyMjhBfW4+mclkvQnxmfk08v5m0gIDi8HWzEniDHfYHS5hHa2
HWOUc5OcbwdpWCc/I695RA5U9xlZBZ3P68WvdY0VgYOCLQy7/0fYee3GrWRr+IkIMIfbzlFqWa14
Q1i2xWLOqZ7+fEWfAebsAeZcbGxbbrHZbLJqrX/9oVyXgzUfhwzT2gpRMejtKrSGT8Nu8FQGxR2D
Z+JQGlg35tkcBwPcdrxUneVvu8rHjABpYGXh/p+7NJlV2P3mDOhXCM/bp1aF3jTaFLAUVrjPQmCF
NYzgYW/rAitg3d9E2NBwGiRTxOlRRnF3TwKzfEildxk6MkArKvy0/AkeBynA9reD3jnHAFtza2Da
2rfVL1rDQ1SZnzZb4z6lEivqUd/2YVrRxoAhJg1vhcAXOFXsRGScBTysB5ztr9xAAkMNveYSxjtT
Hw6OKzdkPdg7p0Wc2DvGp+9kaJUi+1Efw13RQkQ1iPRaoYZ5RRN2A0YgcByer8VigTXxrXSDK07O
9zAEEml8rC/JrUcrMd+1Vv+icQVScZNzr5VvGI6IdeD1t6qdwLKMcZ3ZlYovGPxjEdRf2Yjd5xiI
lZytHqUkTjNdkMDcHXhampGs7+lIp/IFNPQlZHIdDOusZRhNx8UDRDqREDmJI/ADJA4242qP8v2i
ZSXrDP7wZFI8tTlmNX0FINtG3LYoNV3jocBhA5kDcFXkQm4vUEj51OWHpvbe5snLHk3H3yl0rnBl
e6zL+k8e5NtB9bzSnC8phmVlLpGEBqiOEgkPVIburbGq5lCTbzqb4t5V+TVIpmQ19wp7DIzHcRiu
czL2J8nCbcVpgy5I8qBmsE4S/+i3OCaHFb6mo4y3PcnwSJGxguIEhNPuw1TXSVRIxBWt2jEhTubY
kaU5otVn7TT6bemK5vxkDbbzrMV0Z4k77EIR3vQuAGyKsmwLM+HVsZ2XCQ54SPdStsNW65VrAfyu
ObhRyW0CXKKR7jjzCmK3jNufobw6eXKvS3vPUnePxxHqLthfGb55DPcQC5lv3QDeWzuHzrVOwVCe
4BCvrUELYGrSnJIgsoms+rnCcKdiFBTOhy4u0Z6itg/pEXNmfQIfX7Ma7rbvbqTp3fSQFidlE/Od
6SlrxS/LHrZxWD7AlQK1mpnkr7J6yte1kW3wwV/XfrYfa2oVu/+ViAlsoobQ3+XBpa+dL0ILmIaB
MAKtMynRNl26ZUr2IFvzCuUedwnjs8jNR2ZbLvFAR5ycvwImhI66pY0o2V0GXxOXrkQj1oYbaMPs
0tiWVGRutB8GTuloW29x1TxC3r4iYLijY6OlK8srKhZ7ML+ESRlsYuhW6MbrGJlPnlvvIthspLUg
DnYdyCv4HuBDGD9MbX1OYf97FVEqQ3dS1zxvykMszXdjqm5GFl3MeHw0cStfOUoZL0vzVNrdJs7y
J0/PLk1ErdaxxZK8mqSI5g2CkFJcD+GFyk2beT8seq7VwHOZyQn+HgrgpnnVCGbMwSMK235VX406
VIzfCBHApIWmLN7XxH+3U50cEb9axc3wEfrur6n27iQ8BD1r8uS9YC627qfqY+YZwqF16xsvDnEZ
Dk7JOEVsQjK6k1wgRcy8YyTdU6Xlp8AgXTtFQ+na4xUMfgVhcecDgfdTd9Smz2lGTm4BnWZ+vU1F
tLEJugdP+TH/mCOSPCM9sTcgnpg2kyYzkDsigx9azoSCZanbE41Oq3rG81luRi78nLGyxd5T6yN1
lNGpK28+oA6iuKOT1J9a0kvAJO1ny0rWJSBLtp/bG2kY8JLn7GppxIxfu8lE6If+AyuICllM+mNy
5j9gYm+UKmjkql9NfMbFAIUp2xV8VP84lwZJYfkZgelhyoiAwFleYtO7cw10TUHqP80AHLiWCzrs
8dA3SAGKNKnXmeHdbGKqoag7eJBVSk5fJ6AjztkFXjOCBmLwVhvtc5f43rbIHqiro83somR34vCz
JuCxmlpY6DgIN0bkbnRjW+eag62SfkgqYjnLolNTpkpZsuBeX3+5Lbt+YXMT6ikjVgdQubrkBGob
oNy+wIK79C5TO36Locr3hQG90TERYha4vqdQn0aNe22UBoNVyoMpGLcj4a2b3HfkRleSkd4TKkOr
Pmpe8mLN9Ed1bu7zyaa9wJhxo020VHmTvdqjhTGfAXKcaD9AuJ9cDa5zQkqC405gtCb+cvY8nozE
+DFTJCnkBY8ChPXQ+iEyeWu8icZDounnZEJuxer3yzBCRLhavO+q4aMvrGgHvoTkfurxq3iPFGPK
iG9lKT90QpHIFmBPr+bhYo851ins2La918rybTC5R8YkxzwJ4DS1XBJpYhiFLnAbm+uVkGHu+bH/
mIXY9XrGUKusxRoHMprZWHuJMkLB8qx+0Yb5ik/8S653G8/0JuwlmwYL5v6cmM5+dNHmz+ZjGoKb
eHoEZ7mMt0zLYqzMh+8gAFfZOMy6MBMVd9xNbmPuv8Ducq30y5bU19R6LjK71ZzTC6d5/JRM9X4M
bTIhqg8cuI1u7fjGVy2ZvPIfKh4M7xhmwqlPm3HnOsOzzvR95VfjjrCqFTNeULG6AOxCJVFb2GaM
6Vb9ms/ebf7vv8WTiQcJo0lCoNnlGD6jXOYG0XkLl8Oro8UlnXhl7AeBblJDVv/3sKaoWI0gi6iX
BMyupnx5u9IJDuoQPeKyFCOU2SNunMNRyau/mkjWrPhFyps6blTPWPWL5cUh79ELH0G3kbISclaT
VbxKvGXi9O7D9MTkugI7CwqCP9iQKkFEF3+2tGS7/Fn9G/9VGBHgMLG3KuX4zmsoUo263zYI+W39
azw0MMosSyz/rxjv0lVAx9k3GjcjhicBv69eUhEDof6sHseA4yRFcG2GFnL8zm7Ppv3IOrQ2QOyG
Tv9WJ1Z0MyxnjpDE41OVQIe1hl3HbxjJmTBggrsCIJyCB2df2c5KvUK9Hy4/J1EWJCK4G6clr0Xm
4acVBxjBNpg1wFJTH4DBtZVOOJg9TjheqsOp81JvSzITwCf8e/XZOUbt7CO6LfXbwtcfGybZRg5i
wj8TWbRWl0d9PHUJ//VRA87KnKjmwM1q2P4uGWUxg7VysvEbGXY1EuGcn7VMwGYvh7EWLa8pmffr
7peu0jVK0Axe2qZ/Xx5H+l6PyaXjcFjAKYeUtQGOBUJRC2+nfkTGwBqK20G9pCL/W/Z0KCrpxMh+
qUPpaPQIoeJZxZOwabCIKG7qkOo1QfmQyUf1CnVORflHPPzrpCJ+qE44Kp2jeive4qqMegqa56Ql
B4K3U4dzx/7AYSx09bQoP/BoHAU26n2yhXNIvNu7XjLE8oviNpkAi00kT53FVK/Ad7XAe3YzmEw6
cF749ii2LZ6qZITHLjWXjGuCndju59sywK+65Jvt9q5BlAf1q3dS5PcoMQMs4fRDz8TcxBBHuInO
vQQWrRfcipCRr0kYon1P7O8qaA/TxDQb85V4h7P+yh2d+uA0BvQQxGeR8mAc2WzMJ7qFr3zACwDO
6eNCg4Dg2nPzkV9GU9SroYhd3+2yJYg293DkbGdCgey2OCr3EDMXpD+QYzQU9xBtBZxng74JXUHb
Zqe2HJ7Uf3lQm9tK0cQUFayFNGQmqHmHHYIkJlhsIutRiG8dGfEu9n5pQVevG2d+Q+4P2dIBotaJ
5Ttg5bF1LOgGuB69WDL5sAqyStwaYywahlGwQ1Sfs9M9pxH1kHQA2V2M1zYW2btEEdPG6UcPoc8R
eUOzbhKM46Ma0NitqD39SL8vcLdvg6ZrZQwTHDF7ftHUvNJQExgAOyjTBJGZsXWY8Xs5BE0p1mCs
3N6AwnM+37o+JcMhK69RRmFLrpFDJCEMirZIf9lN3G5JAj8H5sj5F39Kv2RYa2Uf8Ce2ODJSMTHc
P46NcdBzBkhmjN+AHm7rDssNGPIYg6fJRpFnGwvPRINBS4ctDyJ1/bnKwLQZpn2GJW6Vsi58vDrq
VRmF8aG26HWW4SS186HwwA4KoQjq8PqwbEDgFUJVD3DTSQJAlXmc95ZbFjtzGs56ldnHqkH8FABG
EFNgrUc1zHTM8rJA+NkxLznNhXlVQhVb6dUI/2/YES0DUhqCZRtqDD0a8N6y8hmV3sSDyijS94hD
6wt32xiBs7WnkEghOpnZw6OswChrU+RVS4XF3LlXt3yleS79OPFZTn1xZ8c6zhrfaj/46zFVCfC+
fyicebx6VEuMVZxH3TsFpfYqw+lX7EtjGwcJqUW8dY27BJxYLd6S96RMjqLiqFNfO0W9hs4AiWSy
yofftIKqr/TgMfKwQnNTkvyiuCYyHjdt5J9z5dUz6u5rNvnY0YwAp33m7IaAukXGiNPLeR/P/KaX
OGtHp6KCEXa3FDNjZI1O4l03acbCZNgXTn3PC6BmMSKZN+fwZNlmthmHI9JRxIVvTlj6BGsGz+7U
yF1hiGI/Tr+oOMvtnCA8hdNw7lq5CifzXTcYTogxu9AHkps0SdLrxuKmnOyYdyNsgRS4FXaF9W19
61txMdzk28+uQUBpVGcNIRdEyC7PQoieHQLE9ALXBRmFyxpgpIRbDzQRht5dAkOFEJnbScDeygsH
qQFX+O84VQ0UF5ZUXnI+FHlrImg+8Tq6GtT7XgZFpBspj9AIJlDIjoSekY0jdOxWKY1sF0tKRlDn
JItPvU9YD+OiZWjQZMzlKD8+CdJj+KtYDepvul3ekNTjS5PuGfYwuOEB7ivzoestXKho4AptrzNy
JHj7Mrj1lu1gpye4xVPUpbvQYyJQ9gUR7rs0vE06PgiNP2ykhBdXWFRl6k1GJtFFaLxlVfnZZs5z
qhzNKsXiUXN3YvU2ssNMEsMXgrO4zTI/24W5/kfNzxZijhxYh3lTJe7VV2DF12gOmdPSo9kCAWd8
ofcARVJ97qTEcdbgo8RNP00jv1kV90IRiA9tFMhbGWqbfeJhAIoMwZy2hNLrGydkw+9k0F/ajg5U
n95E1H4IBQM5JKNvYuE0CKbgyEBCuRsSjIjA3TUWfhgCCStdJyJiyyZbbofV6m8IYjgdJQYZO0Bk
WkTmEBU41i7NeBj7DBkk6ZmXnNiqyjEvdjr8kIy+gQ65QdyBDxGrL8kOMYwjHXCLcKPd+qX1XLVB
fWLItkHuM61IKsJ8JXGyY+Daj2gKPxPX/FX17ZeeMEO2JDVAoaN0HPgKApv+IlobKLeWMSOR0icR
mg2kugECfkr9G6VQ/gdf8bTUmAlP2WmFv9KOrIJDznCuidrXFE+8xFFCGI+ZtoeVZ+Lf/5KnxvZn
UX1r41NcHgu7R+yseLFq5IehwlWaxklXtM5WMT1T4W262AA3qQYINZiBYudRfKqJnauG7BPDm+08
x99qKOj61SvmR8+krQHW0G+Q/+OsAYJRxlYu6u3mR4FYV9fwmlhmZz0skaoM3ptRvo8TC1CZMPus
AxS4jlFFmyFL9v9GUL/9pU//e3iD9U+NHmoX13BpTCx2HgveOYTnf1MxNiYPGhzY7hBWcCjmfhmK
Mvn1/aTYsIM+S8ihh7wFRrS1ENAsWC/chaTnIiHP+0sN1FUi68TGrrhKhKOmm7Ipb5oa4XsRZVEY
eIh1+ZsT4sNbwIHjmtQoydy9KTr3Olt0OHp1SrKe/m1gHBmoAR5ms+j8xx8y4rr99w/u/Ced/O/H
JocEobIXqAvzbx8cGhdm/dhfHmjTDhkLxySNa+BBHtXYmleyuabVdzlPGBYZxGvWvoFzqqE4F2XC
A0EnByuAcqWEfzcrmo+ACbBlsvRNEfKzblUBJoMvv1ZBRf6ud7h6yy4KwLZOIRQMGduaKfLnoQl5
EKAgK4GmKpuEuk9TRUWeLL6Pv1x7RXAoCqCgsJ5vVFkfY0P1ola43DVpicRw9PU6PqTiXP2pY/nY
aJn9/1w065+2++pu4YOalus7AcPdf1w03/NTb9Cs9qDhqbKSpCRJZpTkrLCWqVnuRPC1yVhsIVMu
9AimLsfSBo5TWwsNy8UrA5c1SHsZCu0hqs3dQo5ZaE1Ssnh4LvnIRpyd0w6l7+By0xDN9QRM+vGX
zWZbL4PJHFfSIilyQzTGB5k2T90wsamKY1PuIgEorZ7A/37PeP95zyB1grWrPj4Cg39KEMieTs0A
t86DjovrLsZWPfRJ5xJsE7mGS0ODfdBCptfNBEzQj88LSU+z+CpjEukJweZGCefw0ankxaq9rRJU
o81axzn5TRUUy6VgmOr5aYJpUKpNJbLzz9nnyhRBcC/I9117BnALHAjWH+0c5iMzokD+pQ45iYAy
R1uRVbjY5WO7Hb3yRAIyTKpkguGRTQdPL3BTnhceUjLa9clpq6PrIzx31d5GclSAQZR9LBURy4+G
am1kjIEs4KOYFnwfNLA/0089hHsUzS8p1ATptfhLqN2VcVVFQZ7i/6zuChN7Y3jcAGD2sYaJ9f8K
oReF2f+VhRAjhGjFQoytojf+IQtxes2qsnlsDgmZZBv8P8t952NRYNpwdorxwZUuZmUIQTEY7k+u
iyl1M5BHkJ2rHmIzBnsvs+LUVYpnVWBHI4Icu/HIJRCAX9Li4q3BTzQomF/9XZRavDewcmqHOtlq
hvlTH+VvL44+4Z7txhbBXZB9+ykLR67hp92yoTYmMxRYZTgl6Ou29K6J3X/KvKpIKg75PtyPWvE4
7RBsSBvwdRFzts097SXshFzlVT8+Bt607WR31upO36W4p/kN0dnIO52zA91VudMcGsYkgkNfhnw6
hcHQ8JPCOOJPtInz+rEFqztYU5ZSeLUGGvlWh02ujCSqEbgxQ9/K0oZ4o/xUHHyvdgE7WfAUM2yh
s1kdDHTH+q0IsU1GjaSKNLfJvrMg2nU+a5NjUwUuTKrl300KOUSnT/oQfRco+rQE80mz/b0UlFFe
kSTJBLNB37ZadBaKuNV4zl2GzUX1xVEVv3tJcwzK8IWVEm33hJVoZa1nhQ2JrHsfA+c91KtN6vRQ
eocQ6UjQ7IEhL7Wk4go0agRZDkQGlh+KGETFv7Y1QZnmpN/2MD3VeX42dYH1SQKHPiYTcpTB77mI
XqMmOyxM1Q7ldtR/4R7BsbBGIo5u7eFQC9MVK+6SoO4h5U6Rgomd3pMRntKJxnVxaVzvnmoweBWr
S1WcbdaaigyCvxcQvZ+Jox85K+LrF35br/qOYuCh0/OePrKpDzEcUqKs7kvUhyLQ2YKxE17jKyKb
YUG2uURwiZWdZlf3HgMXWSM991UrTCW7bSFG7treevLD8j1Uq5AneXO9q1/j2nxfHnDRVIJA0elJ
JAMMgCpCAFObtyqZwlPZ0OO3AA8REz0SK9/8aLw5Fp7NJn3PivD0vUNP7msNpVxO+YdKFJqPp//A
T/EHfiy3WekmOkbJHe1x0LL562E2bmI7vGuA55vQMNaNVQd/2+5OAzgZDBUgTXlvKPpjqfGLyXQU
MTly0U+Qfk1bblshzobRsHswM8os/1y5MPyTDlu4hotsS+L+oqJ4H3O5rX2EbDh+2Gcm4y/InY1z
Dz3N0co17oDxLTHH40wc9qE0A4AeL3dXoxzCHYI0IIs+/YFDF/sJ7hh7W4qbQ2951PC5wUZMZwDo
j5dxll9OOpvPKdmBVkrqqkALJhGxdN6LL3CopwHXEQaAOMXwPXWRbxqPvIWqI2A+7mJ7V4iWiAfT
GrZ06HgoIqzo+2zvdhquRy4BkWUwKZS0o1O1Gdx1FcQeSJrYTrfOdiEGdch6ZlyN+Sa2kyPCE6yy
k5VW9S7VipOUsbtpJt1aTZpEJqtPe+ULJqyiOC4uWDKQV1Hgo4kE5kZ+RsXhKrnOsZWWttQhdL1X
M14KdK9I3x3sNE1+6mhgDKUydoKSZp08D5+n5U+MDZXX7kkz9SdpuKZKiD5UumVuhGvd3aCUp6B7
xULLBV+CijLONb58yx8xN8l6vM5LkU7wFWvtbHoNhgTjdKhD7JxjL/FOjfxe/tKqnyx/QlHHELSx
odkWc7JlHyfP2fKvEvL6AXer4Bz2Mtn7hfUW10F6maJJ4G6fbwIjdxhNkfodteW1p/85lKN8iDwv
OWRJZqAcUcr4rM7PmUaKTjlgGg+MSHLLYN4g0RFXq85yOQvLI5a9sNpv7EvhwJdFA/khZqTizzh1
04aiIbecfe4PexxExNHF79Lt6vRCZnWwdmLeTi/jc6Hr3aHKwOkNhodby4DH28IQxIX2te6h15lO
dEy9xsW8lSIkNEr4dPjO7BGbPdlR1x1GBxt0A0glpe5k0EIgSaLvZDxvJtP8bY1Jin+w2ZztumvO
kzB+1ZDTd/lU9mdRTf0Khky0K915m06DccS/nWEOKCHOfraHVTtjQ9bi5zDyX9N4iBHZ6dBZQkRH
ubvuC3pIy0rO4/zkdPND0fK4iMC4mRqtBYgJ/EGtTQ7TMwEYxsmPT5IT6GVUAAyFxh6S07BvjewU
9XO313OXLrmuZXtyNK8FyVAprQxR1sls3BajPQj2yZGMU7jHKBfACI20wzZrlSIyOfms1Gw8ibdZ
jhFB5cXGA3cn0+tiujzxEMMQp1gBAqUZI9mM0qxosXpTDOC0RYlSlgRICa1Yk2MJrO6JwyLhKrsO
BDgdviMXvg6EtcuyahVKmwG9+ncm3Bc7ly9LdZEPGIszJ9uPJuO8qGvfhwi2o8+4DyZ39unjsZoS
m7rRlZ7BKZVjkI3TebhdqNHZNOFLgaBqdsrd2KRfcxSdF3p2YWbu2qOQVvauPIyI1kZXe4AftVvO
ciFMK4iIQJzbJDaQGk+GMB4Mu4ZkQr0u+4DxV3tf6qRmZvsYo3wvEuhWWYgjmYYBgSI7GwDea6eQ
T2r7XDjkiF9g9Tes/XyKBJTihwxBf/M2/RwVNViHdk6Z3txlnWOvhn877HMXs08fYROjxGnTIgmI
EUGGpSTCF9R8jOYNuz6ltMuRqhFqTpld2pDqskOEaKXM4ap6TbzuKQFXXPWY2q86qM8pGnxsYmpa
K36yiGRkVOmrz4XbPwg6d4/gBtK7t3k67o1+vMsuHo4FEdpYNQuMcMZyhy/iotlaCMJ/Y2V0etEB
nv3Wq1GWQaT8tnA8XCGeQ0+GEfSqnqSP00t+MjqUrwlGLzzz5mHS6odGD+6RI5lVmje6W7Qh7nh3
YO7mWfwt64xnlRFUr93TCcTBJd9m18yfgw9DpdPrrTnXt9qzcV1yEZo4h6WB9hTbuG+9R9gSjyNu
vDuSA9CZes0xW9A0pQcMtGMTNrclcyaPZiQRLuhqeWqDaiMz6zlTgGal1DVaAh6j18F5FD1Fi3Vx
THhTdPpDi/KF/8cjWCVmn3hwMf1O9Drd1SEomjmdrNBKGcggyYjCP4PAXnW5I6SwwCIpIwnjrR4o
osfVArZMIf2JN2RvXtDtk7h5R5p2jJivoCtOxw223CiJOOn2mPfQVexJmaVE1EUuggGrl3Kd5fkn
nml4V2pvyxtETgihh/XBKqZulTjtXYl2bNYHVtv6TdWeC34Q2lQiGDpuVH3e1s1zyugakQy1bw5o
kyS09aRIX3DZq9b+6OGmYD3UWneNPVjQYQPTuW2CO9FAkGqZ37oBly7QK4QzCe7yrg9BHlyyd+6j
k4l1NL3pBnxo0+MBIQkD+1knNuEh8EID9HmtY60LuAWff1QisLxU35D7xx+CckusUHDplBQ1VlIk
sso5NZs53dIiahwi8MTVH6LfWnQt0ZyDVr/oVvhdaRJvC/iTJfKdzeSV1OSjvI0F5xrOpIT5AtsY
eygfM+atrD5IXch2jrXoyyi4hqpKZcPeEm7+Kcf681DOwYee59+GiVhAPbedIZ5cPz+QjfAnDdOj
oQCQHOQXXa9+TOfm9wByaqlznKh/K69PNkkgO04RE0v8whscwMrwJJvqmFsmdDHX1mk0sMvj0QlC
29lo2khOOHk4SV/be0fA1rWm5HtBRHyYDhEmuGsPIHBjM3RffqyJmXAf49lP/Z/EXzyAQW1VvSSG
fqsPPlZSCqpapENl9Fk4NgrJPh0A9c6pUr//XcsivuixTD6DibSrSPwphFuDRlcoqfuCjLOw2E3G
bhZ08pDEWQ5bdBMz01BrpKi29lXZ0+AozV2rQWkcam+nRCuqH1ctiTPTXlOT8SapWNfwZ+YSH+VF
X59YP+N0RjCoFB5Lf1QJdu1IVIhnumzlDcF9EU4tCgxD3VREUb0UJtQk5NQLALfg1qaqmnGtxVJg
RH2DoQK80gjJL4VfrnBmsrTTtcWDmgJEHvoJR7YpFX8HAIs+R0fnuAphfxneAJVWdR226a/jdjfq
x8Z1qHup7AdDs9E+P7nBQy8xHCnNYmXAPTnGLcb3reszxYmzE+nyBVvLS28TYTg458SOjoZtOmur
9bJd4rr0YxD/EelqD4N0f3RVEa4dpSrTugHU2/o1q1U2pQfFiggPpwbiOf0aejIXxxWgDHvaVeRf
EPaCy4xtbcyOb3FRxOrxzE5UYNgbQdc3SAEnFx5QhG5vOQU7YcUdw/rDFjr6dB5ubbIf26lgd2VF
SnKaxdpGte8B0OotxUE62ts6nG8GbuMHG9VFj+XM0ap0jxBYhESINU6LQHSMDrbT0xp1G6SeWvG4
DDiXJtcc0O1Z3qXXUubsoO9NXn5YnUYYnHxoRx7URXUbkkOxduqp31lffTDdA60lN8ZGoBZPhX1M
dJLYU/d3iQxi1+XeBRdvpuQeQH4169axDL/IrwV70E2UvuFhsemYe22+mvZrFjk4hpJys1sQHyey
0fy1fnEBmz55AdoDFXXZzON3SXDazvEIFsKHAJP/WxLDEvKpmkolMVw0y4vyRJCGxIp2JzXoYxm5
zTN7nd/NH0S8XBJdPg054VZQ4QHGglSxFIpNHSQfi+INpSj7qui/vFA+TvC2xxLjyZrYx6zYeql7
H8Ph2pTO3lf9aw9UAWsMzZbSc4aRVm5zpfJS42aXWDK1/i9jXE3Hr2HUiG8SRH26WVxCOCepsmW/
W3a+pGpubc/0mGnmTikQl6crteadXbdnvzChLqUvmFuzTCb1Mejh0IWEgqnyru5YnpdHLlcTmWWo
oQZF/fDluUYJAq7X+2x+zWxoCh03l5XcYkf/jeU6pEZN7AaXlRMH2k+87yqM1+C66gG0D7Ulq/Bk
jSSdZYT5dyRtNBgFeWtXaaJ6qV1CzXleJr3LdwjVgll9AujcMMxvqubYe8wmWu/OoImdRdVIpc7K
hDmwmm9rx2nKcekEs9d07c9gD+9dOD4BhzFwSKNkIzCS4/GoADCWu0Fr4mq7PBcLhqAxYGHkwwHB
J/ez7v1QNTOkzXSzTC6WAVbn/MSP9XnREgVImwnZwI9PJi02SNEMkChfxaRBaQjFrqAeBnvkXG1A
w1WWOWtGjRw+BYKqMxwtdBGiHuDiACQi41VwxiQvkbohVXQKZSOTTws/BXrQo9YUt8BX2l4WXlIi
L05LzRRHGowH2N4UQtPBUjueD+UTKXd2U/WYVU6bHOsapRfEG0JhX6rSMig9l6ucCPttpO70JwCf
ReJlvHjSxdQ71ZlLthq7WLqKqHaMsD/PdvStZn2xgJ+CfXI1JPvlWCR64XBeMUlNmvpO4/9daEii
J807+Xzz60VYnKt1nFUf2G6fkSC3YEATrJMFb54iA8IpMwk1dYF/5q51qr1V2Fe7BO1hPXZyp0aY
UM2Yefl8LXlzQ9783tLcyjp4QfrA4AIsA0a9eU0z8b48Q7VhjDuPfKzQ8MptVJII06EwUR41ShLn
TiW3vx/dFiGtrwT4Ss3rab8zQApUTMEebQllhnoy/SH7BDjSJX3wslL0DLSNedqmFEpTYqqL8bqM
OGSOKUHlPs/ipf/jzCWBgzZ7T+g9oMv5xACdfRPoAn8GxktF9m15xWdMMBNRbcgtI2OZf9verrbg
Hi/6Sc2nujUrds68LS6zMhPIvbTYVdPeRg9Q2vQN6madY2r7TqFTqmxhRkZKYdvtFlWhqudiZYVg
5chflQJxoY04Fhb5dgJkXDPUhj6FWlM7WF6JZ53lbos4BDZOuGvVg8XYB3th+8mMmJfpxBvubMTO
Y2UfrKj8XggDUOyZmRbdZrSibvPZNJoBozy/YWVIgRK5n2hhDuqSsdK96wFJIMCksdLW2m1+Ex7V
sRp+q1UvqfotbP+C5iiyVuOU/VYY5NhTQy4KbvaP1wgvHZwcuK/9FGmwjtZH1ekV0G+PTlSGznF0
/Xi9fAQCNYC9C7mqSxykHfG8TDAKdW9OfnhffC1SZNbskbB/u+hQ4gmQVjqJWo75Gcy0SxnPVVyC
p/uR/EH2WLWqcS/i3/EWoA2pTPSqEfkkkIHRtNiozWkhyD8x6h9z5tZ0vDR/PV9LUKGP7Z3VoCEk
5rZYihWUULei8NHREpHGFVXvJqyGjkwpOlpT/4tJ5zaxomBLKwfH/gIEWapsgwXm12lMjU3R5L/7
LL6qymkxQaa2VW74qIoL7h3GKq+6AQwTohHNDTzbTPlW9whwPYAOVxUSjmkb+HfI87JmtEqXniQQ
mnCoZ0sfrHOIOx6w+JbTpdFjmP5XFk9lM/UerbMPlmvgsNS4wKTlJGdSbbYpkgq63SgnXi9ZARMx
3lEKh7zp/ugMPDRsTNbmwEKSf0MdBdwNvWNvBOApdGC2Etw63YAPL0xycp8lbIzhl5ske3W7L2ti
msS8HcmiyzzE1VH9Zx4jJUqwpczUhQ+V3/mFNfxJ9vklsQXxmn4RnphprsdaczcKA18sC/wY0/DE
f1isCgwlihdYBG5KB7FUTg25PD/C8hBwAPOu8iy3to2KgmR7tD3moVUkH6YxDdeYncPi817muq2g
cb8sYMKCY2jtHMEEMp8Xc4wmm2HbpoSTKj3QgG3yxg+IeWgs7ySy8skS3DmSzcY1/WjX3qXN1p2m
KLNyv0eu8T3bGCClGtLT2nGeBRPwVaERetVRpuPezwUNiEwq00OvbF5yr7xq2LojlJl/+uOfRaUe
1in0koBr3oPV+DSpThVfBEpdAmfZCiS6rmAkElURAzo6ImD4ap0NPERlCAwpWIessGa7jjuGCidh
9MzRio2avuse6OOgtrqxeu1YkhWykmOayt14qOmMvADSH+Th76WB7mT7bFn96zBO9trk+0nTLN4v
Hksh4xKNqe3YW5tpJO8NxHLVjjQYnpv+SavyOGc6JSBWtzYG7H+BethlH3Oc/zQFS4SpY78wSp21
DsqW6UHO0BDpxPXWriByjZl7jkN9hlJnP+WK8UFW7UPdEHkym/GD7cPBaiQ8uFyRp8i50wuHpxJw
djuwtZDnaRMbA/pWg5Ju9CDcLJSLzvXpPJ3o4lKkrOuA9TiUfzwKW7g5qF4K73/YO7PlyJFsu/6K
rN9RwuhwyNQyUwRiZpDJKTm8wJhkJuZ5xtdrObK6q2+b7F7Tu16iyOKQwQjA/fg5e68N+vL31HXJ
X/MaN4bTQAFqXH7flDg+dyjCrlTsVvFQRHyQP4ccT9uARcnOstfJsX4DjozhI+nabR/zlN3m3TIZ
yDpIcrdqJ1czsZW8EwsGILXDL1Wp2pqt79YGCm81SVPWywpXidP6qpXDo9o3azToNO77C4QqbOTq
CJ8wHXINbvM2zD7L/mVdQtf1rEjeSfEA21ChpbRfMo+AFYKbKLUmgpKa5uoye91zzH/XImdn5NV9
VP8cZP9R1czVZcJwJTMp2WIVPzm5GDCtlHgWJU5ioVlRIRTjFWEsW/qv7+p0V4TeUcZEgSPUsQqh
UsMO9XJjDpHCA7T0a9Av7+3Ku2hacMiN9McK5SD9h+6Xak3jIdg0SvQRghz1OiowAgVOmmQ5V90v
FyjAqukg2+E8yvgVxSHNvYm8Rn6mYtSzxU948AY3Pq5gqFXpRbSRFbIPrMIBNfxLBSJaGaY/kTxR
GQVAiO06/bmChRzBjuKVls8O/NIn9s+kzZ5VApDaNvUywaRRNl+ybK+IKL/WcR1qv8PcVi+LpA6C
ulPBdlHcBrqcSjM0dKgtWya7kbr5mq58wqJ5WgfAhsvEjgbNxva8b7AA7wLkfjtMGSy15N8SPf2o
jk/TRHlfAmRiJEkzb3AVwYrqMFcSv97Or4Iclu1SaD/X5rAplJ14GmhP9VsmJAhZHd53o0UJXzSA
6jkcoCAK0ckwn8NU1O8HxG/b9SJlMEqw8iC2eWuUahD/0EeoZ9Wrz8WNrocBZN5VN7QJb5RWCffC
ca391rNbqd2qkMBFMtPMREzUFmL7tGwQPiLMtgA0IdGND5OdHrpEvBgmSzJq0x+RktRGRrPzWpMR
KXWI1cgHyZn2TKTwS2fI2me8s/VEd4vWDCG8QompUxq5LOkev59N9Nab6vkOeQY6QKP5qdrrZfvU
2miu1+NNp0hj6xi1780vxybxpHe+MmfCUahwEupko7qjIKV/FS08BmtysSVyZMv4sqvss0oKYiMN
SQZ5N/f6NSoXpAIW5zPbqc/QOllGC/dD3RBJjjTNxFejquhVAJe2VFoq9KS+SxoOFLn6QyNVAXT9
nXYUDfFngYpLkkZ7v/K70oXtOpZ7dPOkP80g8FkjiUBBGt6WVsS9HGj7YsY4bTKy2lY9xk1TPKnu
+FK6X4XWfCiilTozMvh4xtNyrLP6m2KKlLFzs9D0oIlMzTjZTE+9Rwikr7gI8WGykrPcsa58I7n7
aWUfZurpe9rNpGv6rk7xELeKRgdJJD8EsK7L9kIT82PtshgTK0fULhxEm+eSPj/G0xgZYGz56iWc
l7TiKQ8PUol5yjKwGKAgguGoZWXF90xfp+qrhFIdPNc7d1F0PXUGW3tP9CjOFtVLZuefluqfqldZ
Vss1r+TZhfOfLOIzH2tsMkh09fwXqcuYUu0vM57u1dsD/jzdR4w3aT4wDBBch7wbJEcWzGxq4O49
76ldP2DhY0NnjKe+bFKiTbg0NrWqrNTLvFbEqp2+nq8nkg8YIjP1UN89Q4dDLU7JvJ4AO/AKOI/T
y6wWCrWD4zlKO8h7/ZQgkoDK3c+a8m3S2ba0nZNzHubU8I4v+c1pWXi1RlBww6nhlVhUqS1V+x7W
5Z2Y8KsplefSo7huavmw7iQDKh9wRzqlPPP9pKIS4RJ9EwAL84U0ryCE2cYS1V/Ton9Ta8269zvB
cmshPNqhE7XJ6QHF1iPH2Zhh/CuAgwGYPb4YFWzDuKheu/JxtpynlSClil5hLe9Z4V1w4Cn8oAW2
OQxfulu9jd4qzfqq7u19apeO31S8oaqqWDcbTeIGnec9kkjC5ihVVffCvG2BJWzsYSCuaTxhk7pD
ov+9HT3SPlyu9PEhypkkY4l4qk3TYpCYsHSl72t9qxW2ts2DTdw6z2VTE9ysunGGQTPAcXA2mqH1
WwX5/4nG/wXRGLE9Erf//r/+5+f0P8Kfpf/Rffy3n3D9Gch+5D///rf/3aQfRfvR/ivQ+PfP/Mkz
lt4fwnZs1zWZVJiGdIHOjj/b7u9/wyvxB8JSTwimwY6DXBAE/D+AxuIPR5cGiE9iIRwPBeZfQGPr
D90w+G7EXC7BEVDY//Hs/lSztv/2+b+qW03D/DfJnmHw69CGOa6BSlNBe/+jzJOALtOuuB9OTibl
lmwBj7TW9hLFDo05Nz71ZhzuRmF/WgA8MVpahjgJr3lzpxqjPlGMx1DMj1Lkb60HeEMs+LrgvdFY
1cJnz7CuJfSkk7UQYWZasThHqAJleCUPBG+umQ9+Qm9zM/TuSzgn08HDkxbZrV+FqTx3nNFnx12u
foRiba+hq96AcXD23BIptmlrW6XGD7KTgkRvb0BTse8os2OHxQBfBYS9unR/pYMlHtt4RDxi+yjE
o7vMod/bdoFfINLF14VDgdUEyYFJurZhE2qkC33nztE3u/DMU6bvmjR/PyEEeq6qRVxkLWe/r2lT
Dot9S5T9Qts3Mfy0Re/Rkl7J9FKTyQIELQdAWqbesczOc5wmpxjF8reFc0c8etWWCmy6c8o7z5Bg
zwi82YFYNLamLSieclo1YV/+xLbwM3Ct7FA35aundst8LIrLuFxmtpItDjh9i+sr2JBU0Y4nTqGV
F5iXqGmvSPDw/STWAZ/Wd0IkHnNNWHhJohePqLLd1KX2fs5phwhkM/tlZPg83TFF+EaEU+ATj6Ef
bOgAMD4rBGCYe9M+ti8KLeDUuncHv4TROMXO2NMIHmzjhSDKeNcVOgy8NNgHYbxvUBSy7Q37vNbw
/3mDTiqYc3UMuZd1eEg8eaaurhlRcOCHlATIoJnCg5FK5JtFLXxJ2BJuFA90NIaKummaQ0wCZygq
0gbH4h3HzUOJ7Emt0Y1EdFEjg70NNPTwbacvPnq3+ETs260Z1mcvIYNNiAg/mF6819qRUKrwuU0O
Lg5qMyw+ETyj+58ecNsVck6OPbNvZqbTeyQRaWbC2I45jI5ch3vQh6dZVAZ4APmqNw7hgM2Q7jrP
+NLq+NlrmbpWT00my7PLNGxjGe6HPSVvtgRrhlBEHajLD2a9dEdH5EwBCuFNrGmQRkLzmpd4IsUS
BBc98dMqSHckh00opAhBmmr7Ta/inwuiKd+EOcEmSdgeWEmqpRx1vk9C6EBMlQZSJAefaIbOCReH
loTTTvFHEss8mrmArEVTrcYE3bUhHpR8OFp05JaIrL7J+YSWZh9gQhyTov0KIkT2YFYjXlDzvoVm
ggLF2n1HEUn2Bs+axrlA35eN26mHGQGDciy3Bvucr7kAmzmKXwYbIKuVlKTHR4qj029sW7J+VB2o
ZevdThySDIPR3iKB3huAXF2OXz6qTd5U5fovHkrKuoNYBnEY+vh7xOi0gGZIIRJgwMu+V7r9VuKs
UVySEBmZh3xso5OvNl75m8oxvRqxfEi44zopbxg3wyGns2Q6Q4F6mEziaeh9Kxubg7lGH2igVdx7
WwO4Eo70A3oEOXbdb2gs099q4g1zsU9kj9Aw8hwZQid3cxY/kR0GQNscrwwucHpz/CNpnq3dGPDk
jsX4S7MWhJpZ/eb0Op5pg7qoSc6SlLM2i6Jbu2lOwRvF2BjRvhZnGxui1cU9ckeAiJiUfyEuYAqa
TcElfCBSnfo/qLVH2zxjZPjKsG6gEkrsHSkR3DodftSQga4echzyyOPKg+xsFg3IHC98XVlM7AFc
5jZ9ynKAwB0v7ttYzA/TRD+Em3Kk70QFNwYWoASN6Iy6gWfNBWoN0zU0OxoATPy3JnProxuVKsMK
v4IYjIS1jEInj6f3cVZuAKeh3nN/2PG1cZovqu0QdwowVVC1ftlm+b6JTOPAuzYxJd4j4r5DzpLt
55QBpgjbBilCoh2ZATBb1j0VdnmOuFUYGHPwa6CH3HT0BQWrD0mqNX2Pr5JRBCmOpOiG8psZY71f
kID4jNhot2U0bKoewoDw5KWHuWt2pea3qTbsk8Dc6o4/VNp11ucF73UMb3GKt2FliLObI05E0ZMd
QAZhhptu8qC9RpIkx0UHwoqlKN7D1NYO3TzvDM+2uaAjbWtE6mg/kgrX1fl3KFE6m9kE9b2N6Z0C
H5oGWjbakpggNvkXoibbm7mpfUxGhl6GtBxf6FKnq17cDVP1FseuvPHG7hZBab1D3vZKaqd+mvpX
rSvabSZ1Bm0o8ojrWTB+02hxlGMthqYbhvaFxYBFuYA6EJvjwQmaZtsKVjzOeMyRD4SseruhQXGV
Wc53WYbfa6HBTRoaDQwi3VVDxd4nQUnCziwFBNFbmrsWnS5lO8SaQG2dflTx+JwA2f2+yGOLoIPB
EPQn4pQHazwWYdIfTcnr0xUOTqvhKOee0niq7wqmZzvHO4dWW/uo666CDPKwF/EZ+u2xKXhIq/g4
giUg28v7PojomePQPqRdFQvvoNsWfatquGmSmKfah7yzi0MGooXnK2LZdQN21QFRuBgYuLMDDbux
/l5LthcR0F6rMM5uqkUxqdLcgCR/LtL5MS3MO9HxHDUWEma9sXaMB9sftK65iprpTxrM93Mu3kPk
jlyT42mJDe9C6wMuNMy4BrotQcPgLvQMtngfXYNE3MRz3t20DrMWvTwy44/9Ma4/iDzJE/NSBMp3
Wdm/PHRVQBX3ZRS1z1HdnFVuIJoj5vejR5pc7Ol+T3KiuQzZ1bi0RcjNRyfgGizW0Yh7cZJUTfR5
INj33lFfgp9e95InDlnlTlkBw0yPUWdtgynLTwY5ozsyob45d/3MhZca9bvQmVBqIxu0ArO7LGZ+
0lTLpsvR2PdpfAAz7RNP2rC2wObmRvQzvX9lJNFuZ7LDRJ9Bwnl19e59Lu38Rg8kEdh6e8nyGf3E
ZIdAp7x3IyG0qYYWwZ2bPiUaliBX7doQC2tsPLp3TngB3QB6jhtCrrHy9nWheXtAkXvlgJ/wnU91
OkR7PQeVCRYhmR00Py1i/+wD2C2A1YqdtEhD5B8KH9FCwT+6+nLC6Hlvmt60Jd10YmQ8v8yxRaBB
22GXR4+GEKzVsN8RnMsdRoJeZ54SRlKMFgGxBhHdUzMywq1XTyccuvGOfFDUpWVwkjRJtljjqZk8
1i6qQCj68jRZvOvEh3CJWjJi9Gxh7or7mwp/qN85BkroKDXpHXrHnlwkAreqgXjv6CPDub6lDbXP
FnnLvjQR+mbNPki9jiuSCzQrgheTwJulfwKi5jHtHvVr5pLNhU1yKEgEskPz1eGMviuEg+4U+8Ba
c+EG9udR8lIntNgQuiPXqXy0AoaT9cdcCrpeLrELgi1w1mtji7Z/2jU0GQzDJq/Mscg4AoSGQXsH
5vvOGwcidruZp1TrD8QIHJF7PESxFW6dBV0oFni/5k1o2o7ZjPXS9t18MpKKWS3iHRIuBKXEiA0d
xZA/9pD0ss45kJtFTjNvJgnBUJwBkmQntFLIs19hPHJnJ0kHnaEZ6Am77/D5fvQB0Q1NEf6gO7gz
VfilkcjiMKV0yJNsusx96DGEcFziYodfRhsiSitaZI0Wi/I8uqD40FZSttmUm5SagT29Aeazbsdf
o0WPKBL7urSuZJIlG6iRyCp66xXK3bFPO9u3k+5cZTFjyUnuKRHluS6V8RFlTVLt27FyT6YxgsXA
d+OP0fLg1tMEbbNJ9gxPcSFNT+lQEZFUYUVyOruAKQ/hL21BrjT6wBDATR/gRTOH1JLHxR0cP+k6
eJsdJXhuJh+xrt8VFCtqNwxTqOZx5tESIgdvW5zcL0k8gaP3sAO0gvsEALxE0CSy4VLmX6iJISoO
FeQVKS+cXPWneTw5cQUTo2hgnbSf1Er08reF6vWVpd3vkHL5Tqq7u2bu211H71aYzKJLGMRI+YCC
R5qDexrz8SDgHXBZB/lQ4doauN/imYmHfkqMXlz7oBRYEYLPRSBAVfmavVuAEEpQUrckmXdS86FV
lRtrn0aDCwXfQjBJPikTtI7QDSWqwBrfOGhi0lK7pNyAp8Yy76KepnSYdC9SpamlQ/Keg391E626
WphsNnktyOtzioGm4HhBKu7d93Ny1SKvP00ugiKMY296P8Z0dpdjU1m/Mit7HGqWUmFcZZRxRAQ9
BvvZA72n34XtXo9dwvKClkFSxTGmgcU3muI0zA2hugG+CTqKsra+h27FJLgfywMCeOD+4/PCKQyd
20WYd0NILRHq5hlNJ4PhRo93c7cQ2qJ9WuUBsRsS7Xawd+uUFaRtCOc98MmwOKSx9iMZAT7RCyAH
rGSHcyxqEg47xg5yUURLMzzbu47DfDdHZ6ma0C3QQVJ3uMRMZNEbLNTNNkUAJ1tyxesitTitYmVi
O/1FHNNt1CpdX+QdyhQbdYVCMrbNF0MPukekbA96gRQ/qY6ZjVEoCZ/dgncujYNxH3JkL2bOJvWD
XXGa95aBQZMIhB8ycDNpwxqpSZ5XnHp7Bi8+Z+zCx9BFrnaZPnkuOdSxR/xXbz9pXlQDgZlRI+J1
1p8YNW/aaSp4STFARkZ0IfuNYQPZcVtP1oDi6ETOM4GHMJd/aLTWqiThbTdfPThxfoQQZaPKKMvw
ncgoduOYxL5RlfO+ToHngyRN07BBdDxbm8ghbZz8xe1QvnUtkY5lrA97cyR4JiovJUtBDJT5kETm
o5wAmup29URTdIAeu4uFsCgRUPhK1x/Q3fg9BGEHsJsXthGG588ijF4SWTs3BDNdF21GI/VuTMYv
T2veSZ48o1/a2w3BISBq4w0+7Z2JjhQDRH/jOWLewlln0j3a7CEEPvSMfelksqNItqiw/VYgTO/m
7MYcFZVyTG5dffzqi1/m6Hk+ro8RDxeTWAdxqDOOzg4N93YS5JwstDfx+7v7QkwGUwCGSm1564ox
uA80Jc2amnNqKumBoTG1klc9nnac3jRGQyZ3qJQPWdAEx57Ui7zjVClr1KvjDOFq7pmhZ91NZzsL
ayo9qhbVJNLNJ3Os3ZO0lpccXo3GXDxPWFxgeV7TvDOPHRWPSIzEH0Z49U2I0LWR1W2g6pIw4NxE
X/5KeLR96HCfsJ7q36vBe25oOm9E913gjNpbeO9H9BmoGLiW7fpmlFQOfdtFV0FXyzFDuvM52Q4s
UfCcNvrQc2/myeMU1SN0EdoyML3CxwzIL2ex+drVtIa6itCXSNfNh2KJX1NTbx+MCBcG/eCPBS5W
S5Kla1mvAhfGtfO6x3iJnhZLWryjLGDwY6GuAtRte97r3x+unyf5V9rL8qTFXXKstWVXNR3bjnow
hDwI7rnD+hmTmPJcM/o9SDv4ZoITmHNXPwVkm4DUXbR90Ot3IMJJCM37U5vbGCUVo9chJmvhauLD
MZOHjt7bITJiVrK0P66HSdnY3j4LJ4sxXTvcR0wq53r8heWHhE9DNLuQOL/WNb/3bRP6lRyKI+E9
nI5JyuhYkT9H7ZuInP7HmFUneApiM7ROcWn5aKv3oNvzbJw2Vsy4Ie8nFqY64/UMm0/hTidmzzQs
HMK1peHseKWLnZFLTs1meqduV2zo6bzTHnU3QjGnjySXuFdtFNSQc9ojgKtOetfTBDJijnSM8ttu
fgi0EoRaC8A06x40p/5kKQIBYYkrAL1zOmbvzB5uyxBddqnp2yYNb033wsj3ebQk7jCmppsyQmRd
cWlXBDlGHhN0XX+PDZb2vFehqRlTjFmaDxmqPB+E9hvbwwWoyLmGfr/Jk2U5SMe5CSoVYailNjoy
wyOZV96mnXjzKvOVLK0H8Hwt3aDhs588NM3lJS7x1dnC6A9JDZGxHYARWpkCIlUBCVx+ykWrf+u9
5gofNwTi5hr0ZwNCvowKAVd766KWPTpZ8bhoO0qy+8HRUM93nUabdXjNrWjrIvrZjHmensexP2Ux
Kvra2jcYQRE9MSOX9RIcwiy90E64tS3zZp61eu8MIFdGzyJap4/glrtDdTb/+YDprgIWzbes/w+z
Xot2QBE+Ff17nPJhZ0rts2IsehZLeNdyKR3Wz4I6f25z+SMe6JrUOEoxcxT9Zr05VrK4DSaXRabd
SmAy5zLGlNed9QkyeOGNdGXWiJP61crgLeB1xZZLDVmdh2yZ/dZGHrs+c21axkOMro1eibHQCOGp
dsMM+NwdI3mImcGEQ/pe2st9k1DyS0dW+Kx4yNOQ+eJfnwN6UBPp6LQ+xfVhXpHnv+9n82jTTocR
EF46K/H2deg3Cm2eeGmCGRQPwR5h4zVsTZKAYwlYm9Nmferky3ozKqi5ZWJ1thVaff2VRhjyrvz+
kH/bSrGDzaHM+0vNP4KBDwSW+osdt4fbvr4O6+eAkhqYIfODY/U/vMG89JHSu7S8u0i5D0FEKil7
LbDuabEppziPoabhGXEYC8ez7XWnMU478IIDT1I903UVWT8tG2vZSnVuatSqtj51cFCvNbsVW0zf
nj2sED0SF3TjdoemH+Ovy/Ib9SNlo9nfdy30bhVwTn80z0OA8wpgrnlesa8L74FJRXEeSBaJqnI4
UIOxJuSeVx0jaI66g6poziftwAyyGYnb0S8A0+yL0fScyKZoBIafjmc97MAHN+SU/EaoI0wCHqD+
nSVsOMtkC2RPZaxzlQvP0YDza615FJqNr53mIv5yVWGs62+K8evsFe0t+Fr1FoKJtGtCI0Myzs5B
wsP60fqwXnF6rP1a9CnfzUXEZWaGNJhhuqDSVbfKPx9MMbNgVq67RadZnvuKNIpNohZ7jx9GINK6
+BOSnivfCrZFWwiGzBaFXryz0/KEgzXihOH8zMPePOeZcyvpFOxXVv76YLkNKvGOW9514fhbFYja
jYumYJt4DX2joA3pd7PadMs5binVOVwB6s2CQzol8WViY/MNYG3Q6f7B+q/U9bx+GsVac+xQeTIz
hx7m/JPpH6p0gUVdGp+96NllDWwE57CarHMvnvUi6U7r+2AqIP/vd4RujjS1T21wOAqK+Ae4qPmG
o96C3KfD9hMmDdmKy/Nkwgd24vwOobN11dVDTbptr5nkIbbRd93hSDfJ+c+vGY12cBIhT+5UOnhS
0e4uKAdkxYEppyNxIySdLsg4h/UbinGCeSg6lHF8zQBG0Yrg14htkYw+7WA3EMb0FLKWOYYD7L28
GQ4WNxo6qCK/HWzrOGQw7Ahl2BtDU7JABU50rR16EARJeLsxVX9VWfl0rx7pLdDBbSiSTPWk9YYZ
F1Io1JAUGtdo4liqKVWdZi8/vLlne7T6m861L0NbEP2TX8Hb0L7Am3oN5l9lb0Q3wmzpIdFw2yyk
8ZziJjnKUOj7pOP0PI4zWYlc4sbVmmrzOjS965uSgYKdZjdRWi/HvsbGYQ4Z/IMo2rhSe6tDl9NU
QpezzC8yKCRpSE1Q+9Xk3AOOJWZryt+rmW6Po2evfb2MO6fiYjBG+YmG5VuelnQdWqUVr6mx9ZsY
gcQuEjEQNrO6EHPFizlXji+MFgZIHYXMNWfskrpp5Ze/HtzJFBtLAnItAsRcrthH0runcUt6wTDX
2SU3sC7h3aEGCeH/YYDErlL6zmyaZ9lqJqUQH+EpUJQLcdT1LL9Y+C9+P6CUpgnkUJz17s9pdmM/
cvId0Si4wVXGgGFbxnn9qFafrh/99YVIhQ9MAUnwKRNTOK98ix7ZVH+Vg9X9n79g/S3rN9sGQXL0
1/e1ronzYJvibJYJZIH1Q881tONsR+hUnJFkgu36f/96aDCU/P6hosEGWTp5SiCoRYlGaELRYYmQ
i9pJ6JOfw0CX50k3yZWDwtgEs59REc4tF+dYQ1UZmu4HzRWbX2Ck2GjQdgZAd2buGK+yYCWceV9Y
HkPiGXQ2zlPFqjrOLJs5Enqa8iNm3TAdLypDDA8SFticYtIIxpPKA992WlruHVaBjeUYn06kc3u3
L3GX/aS7si1F90oKBbeX7PY9Sqk45YxLpuTLmMpgm1nKtg+0MO/62yKIvrLKDsgOwpFojRWjN3K3
21ysPcyzlWbvxnhNZvhSKZ20QaCBgcHwOel1DZvGPWdN++m5zLxlh5/OAoD/as80xmPHTradPT+z
ZZtoUDtzO490usrm0ZUMvqRI6Jx0nLNBwW6AkNdR/ISGFP9mBwOS49FuKvOXrE322A/oPFo9mywr
nhM5m7ateBUcpelJvsk2OuMZVhO26AkgGKQcybp2Z83gG6Se35WmpvuEhgFLUTd7udNtuN5pUZ0M
Fevi1RQLeEGNBC164xbVraStbSCy3gTBcJZm1l1UW1ZV/ZZV/XK1iuGXexR1AvUEN6IJ9IiZSveD
nWHcS/Mu06Yzc/xvUzkdxiR6rWdmbF721DE45cLijhF4Oounxg2iTRArP0fJFcBKefC8SaARn2pC
KJI7BHd3A93FYmp4jeAdtFVJx5h41Want/bFZVGED+KYTrHBLXKbpyaD/SdIbw3qNfPbwgLIHRwo
CTUqpxqzg77o1zoI3jqDNiXC3LLOT5OceH3ij4pJgJtH+7Kob5F9XSOSb83qHDAnEV5GQpXf9Rki
/gBEvwGRI3ZP0eR9DW5xWweK1jfEHwg3dpPSTQOfEPE9yv90iz9+55VFuK0U5F+5xRFo5xFwjd6n
G+H3kA4MWn5loiGZJBHZNm9oBJYcVfUrxi54eJSflg5GJb+hfW6b0232C9zKkTzC58BpPicUYrKA
GD+Gl9YMvzfCeDQELG3nixy6NK9phJkcSEeaawyQT/XkJZdZE5PvCADHy2AZF+5247J+tD70Vmgi
6WItzaPkvVqQiM0uJRva04gggPzFhMGIqAv/2eRFEZP1CCcJSwAzh5p7vNfJLEju+xo4OtXbNIPy
JgioPYvGwym7ft627gLxjqp7NKFuplOPeZoOYw90iTMcK++Iu+kNzfmwybrZ5CjEHE6dM+lV8GZ2
dEvPjXowo5G2VDUn3J1ts4tD97bXEj+2TPypYdmcDY9zbCxIyAVFwslVPbgupPR8afZVR+t4E6ti
bobdg7xv+iEWIJgZvKytq04cw1AdJUFKh6gKlJygJNCUqHl0j3xxukvaPDvTcQUboB6mtULL9aHb
5rSatzlYXd9UwQAEDdMSgEdW2zBX3YJ7ODWa6QxTjTeeAd0GlcN2KBQBP09xmEcOoGpviWPcKjpW
6lyM51A95Bx5zvq7pertbtEeZcFfUqABzDfrNzU5A4OIgLTITJpzC6v8zGGtRVKtPpySKjhNzQ44
fbBrZfhijh1/Dsg9qkVn/aN+V48Mg+weVYaWuSi0AWVRefY5rXhVoVrtXLNrlJxn/vq8MJwT8Uzd
wetGpr1//fOJeiIM9ph0s7boXBB5aitqbUC2mKY35/X/rR+tDxpc1ZJbn/rIm86UKu5xcqNdkC1v
FjYYTq7Fd2cw4gt7gUELjiZTWbgM6UoLPmLfv+ptTEt4UMNCyl/R6/2ZVmB/Dl1r2cyxwxBIGOxG
6iFcuGFDCNMFveHz+uBE7g6fVnLs1r+wXWBNZ5Q8dAIUVDLUaGMZcEvjynrONJbFHex77Axu2fhV
o7NO9wNCPVVrU+py3EC4Tq4CKyof8j+zVnTnsfMeVwna/xfr/RdiPdM2Lf0/U+vdRXH5r0q9P3/g
H1I9/Q/HIPddx6XhIOKzUMr9KdWT9h9ApEy+Khxp0uK1/inVs40/PKJAhId6R/Afhy+1iNajv//N
kn9YnqsbkpaGwAkk/5+keja/iAYuSWXF6evvf0NDCOteYvxymQKCEZH/JtQLRg0+UOE4J9YW35X2
fBd4E+MFXHccd50fVj9vE/lDDsZD5SmtkiK2DK18rT3MPI6NN6Qj4GOH/fWkOkGVYpISOrTsUzl8
y8rcYcSmmFauuxwLlOmO19wjdSg31SDpzo05YnyFLrEIugrjiAFmcltCM2SuixbY0d/SVI92qzGw
fSpKhN1LhH7YZHtvKXdV9t2/vHt/qhn/g3rx//KSmDqvOa+KyQTu39mcXi8bDGGefWJE7x1DWNTb
MNNusyqeD6WmkbSFoI/iOCCUz7rVw+hoLum7ZggGYxXt4Jm/tKu8dNtjUl+S8MZTjM8Wd62ZlmIv
BwQMoSdekY1Xp//8uRu8ff/2hkq0nagJhSN0Vwrb+jcwX4BgqRII309BGGDLUWpGK79nlElHkGyb
w7wYTOteCnoVyGtAgNVuTQXcyBcKBegsDerIKQRsM45ZvXVLBPTjfOyZFIgpMTaJS2nWxuDx6h9D
VRG6ZCoINiikMgQK0zqcUzLo93QWD4a53ANtxdClNT8JlFUJZ92lzuJsV5WMRYfwxTaXK+7+YUMI
zas5MLWpEJuVsXHCLUOPRCAX4Hgv5LcwKln6MMuRbpA+LzdIE5ejNpinXAs8ZP8L5EBaqTZKBiTu
fhpHJM2iFcAhD8p9+JzJwqslQjZ+Dhj6ndRwUOB6IFBADB5t+S8zikKkLSlC8WA+hRmdkMjMmSeJ
l3qc+L4WjVaJ90to36u6E9uBPgB1DzAvt3PuImbY6KTmrY7Gn3KOVlXY6zf1yNUyRkgmHd09zbYy
HHBKb6acVju/RCvDehv39r2dF58hM3SO7APKyiLberPxkc5P04CHI53sDxmdDGlR3NYdlnZ5sXWs
mUuDIydFW5vmaFSy5G1ZxM5T1WzZgC5p7Xlm526vtb1Yez2yqAAWYoyL4mNJZ7ZJh0YuoSp+PzSv
lcM4qhyhbNU9QgQygdDSSb9rogvqR5hkHS4QuhQq011ad2YALw8VmhUYDFXr/j6lXqAzfcwwaHoJ
ffQFi1I2TOfc7X4EDS67CIR/t9j7KC4+NAHHL4dO7Qf6UOzJbroPZQFHpZrf8uG54bS8RWz1nenI
e9O1P4BZ75jKvbpywpHTFV9tEt8Ta66iR+K7Ju1ghfXDi6irNwSsmh3Q93fnbLswrghl7zt2cKkQ
aG4m3X5145ijkHmt9aVh/GUCESf9Mm1UAIQRHtzKyLl++hQClVRl1XzSIxUUANqqG+7moT/QaLuJ
yv/D3nktx410WfeJ8AVMwt2yfBXL0IrUDYIiJXiXsImnnwWoo9V/xx8zMfdzIUQVS2Q5mJPn7L22
3LXIIT3kOE0qP13zwfL7I52kF1CP2SbUxw9tHhh03RxNuZkkX4uH/q4kY2Sc4yzDEgcL1JcIzy6x
5d3Bzud0Gaj3Qhff4L4+Z2l8FNp0n1SRvonGJGdqCC63gOzR5YpZSvmYOM1HaQKgzsgQDbOtzZFE
Pdh9bz36eA1Px7wM5em+MVigkPVgQD9O1q4P4qpwntHXoXrJfkDX/hXwWjB3HgthfRA+WZE3wAnd
bRKqV/8W9/ZbwvdpIHdOg/iU1smulfXLSMFG+OUNSfon6jMyy8UHETMSEBqwwSJ49JLqnPgsHfUQ
7aJmP2ZCblrI80xQiDMLAwfBYt7vcPn8LDjyAOaMxJKLDG6g2jo6xU3iuOQ/kVOARhJ8pQW0Gbdd
ede45aPb0sdKobsw2SSB1lFEk2TWtSwY8HXaHX/5QbneLR7Th8RRF9/S9pXrM2il7lR2F27oOXK6
9skwbi4oqi1UgaVYWaV5aIIOIU6Emyn4YdqkFRTRk6+IN3DU+EImgMmEkk5AMOi338+bMjEPHITX
fbgPpwQ9jYsqSjzQySAPiUNJ5vEhoD62En1DKPHdJMJ3ZvuKBdP4E9BsjROz50Oy4Bobt6AyHuYH
Et99S5FIO6P/w2yDxxCyWzNINGnMMCzP++6NFkmrJ9hAbgMYNKj7t+mAxjBgMko/vgp2JelVtIr0
VVR3dNk0nRDVytmVJj03F0PVKo4Iw+ic6DkYbGOfxN3BREO3AhVNJKURbg0xXCmwD0VrfLPsjUgk
i0PXvThu+S30JfND+40Jf0JXR9Rr50NHAoUVbbwn/5qQDl9uYI6uoiTy1m6BwLvqYNJ1LXlYEoGG
bUQrVlAIgHyPVg2XN7yB5ItU1qsVR/ssM4bNWJjD1hLWNavkaxCNNwdYzios3FeEm0BDmq8odkGN
dNaXRZOqbBk10Iy+k0Gco4HqSSrhIeXXj5Xw74EMcA305sWo9d1E7jZB/kN5FsLMm2BdCA3ZMXnZ
hAtB6U0nYihIDxqt7gEf4goz1A9HH/XjKJMBbIeDYpJlThiDcSitvtqayr6GwBE3yHgPZdY9jxor
2VBXnF+49ihGYXZqfCJ7RWodwLhPe1xXlv2ejg0Rm4H5UWnBNxl1Z7Iz8UdbJEaMob6zhINISD/n
LgsRE7sxvTGlrTpVEJajxLky092gvCcE5mvNc99yDwxZlxOnTgp3jPpv2nSObX3YFCLIyLZSAxaH
6IjsgRiwfirdi/AwBEwdu2LVOrfJ4w3qFr5dv+LMMqv54lbeROwgVabH4qKyuPMqq71Gps4wLfer
s1PEOmEJ4dfEPL0ee3h68HRQGUo6uwg9XARBHao+3faBvzrlz1ivCCwzSoK7rWaTq2QXGv6hDdE+
5q2Fwdt+blFf3/cBHb+sh99D8J1gCuyL4WuKmfjVptqZynzBo1DshBZ2nFxq+qSgGPAkp6F3NNv+
glFKRNXRKdFzBpgUwHndgqn9yBxnIuHB985bO0vokHSYVAWEoRIwqWbeD614ygjlcdu0fZ8/OmbU
CCT5Pgbbfgvr7mvSOIjzSH8b3AGxFDgSR2BAMfKnHJkhO7qxaUrjzZVmhU0MebzIvvqip41GtQ3o
okSeXJ/8TLsNXf9dcEEEyApPIihenEKNKwI5S3CM5StIB6gV2QVO1oEMvkfNHK5JJScEuM+Un0et
G58DvDZAGDpOTZN/oLHEchw0Q2i/LO+Oy+NKqFnJpMgn5WktR2zN1H8iE/NnkzD/JtnxtXLjh553
6AiI1qmgV3FxVH2l28QLB+wWAZoPMp/hlYcu2fezGxgeSJQVQrCu2clm5+uOtXGqwV1hqyWDUbmH
dnSsOY71wSqZvnCqNyCy1EX1gkDkfard7tgNBhA/dJIWNk6GDgTiFAOIyVbGx3Gm/ImY9bOG2wE+
CQovR8itRwykqPL2ROPnlrk4RjVMMciITGw/pnU0JIBnmdP+7/rqPhXZs9F66LFNVjCpsD69NjFO
A3pTxWiA2Xr+YmoEVaD9hqApCC1II0zvE6EY8xyffMkncAFFEeNCtZkZoOQgp2M4UJcQY1T4P+NQ
Bpti0sOVR8A5HNwhJt13MhHWQRTiOCww28nLiDH2sShIvjTCGCxyqu1SnxYA83jMy3nX0N5L7rLm
MIZw2TUYTU0gLeQNjgFP1Jg2Ok5IlAv6oXa1Uybsdq16jPKE6K2dLMjPbl4/RRHcHEkzdd3D7+1w
qu8am8NDq/OeUxoyyCyIMnImTZo1FuABRPM21dMwD6jnje7NAdx/311uGco5yZmKtDwIgIchUlHU
6+XB379g3TI5jVRGzLz//InlltKnfgvU/lZ3jLjJLvHX8FC4tlu7KJycg9bN8+8+ph3EaDVZaUBb
qZXZYZaNOb+g5Q8td4k+upEDRdTVPI8de0lbbrmZ6gHriwBsrOe9j/M8tojm+aQ94K9PTO1QmcYh
l+S1WK5b7xbGlyuxjrGAC49cPp5cIhK7RAXPwq74WOY/P/+Z5dbyFCH+PIbD8w+zOdvbEwajhYAT
Uwh3Kd8j5ye9EWvPeqznqOPQPfTusKmZCUB/MUhflrp+Cnxo3FnkTZfEn1dMll3tLK2BECBg5TUy
IljAiK4jw+ytpnAh1XVTbLKKPnbIQOoSBSHt94E8rCpEzQvQ62kYuSiMQWs+umGYrWXSocKj/Ye6
o+7ppSrguw4jPohy9oNtGvHRzFNoaqJmqkC/ceXmhrWJSTnHCqGdy4A8bXjQxapJE/2aRtoGeeV3
6pHyIEI/vo8j+drm2kiVWGzqzNwqxLFnAH3TTQNpa3g4tqNJ+VvNqOxtiuNu3dhjeD/09jv9hc9J
Tukhz6lSGwnlRNtmDUqdOLchkWiVeIyM5Mh4sUM5OcX3TsP5AaQMCtAcCXET2dl3UMss3izsfFUv
TyAwqq3wsBPVoXzIhZAn05Akmg7ySRjmeB4mFlP6rBBvAeeeHFodkSPDqzFCGTAhZLLGF4emD5IH
pFLOXcghQ6lR/Ojb+ynV/GMpuIA1Wl5AhKcSQwrTvIQKg0WEQGBtuBonCuSNb64bPmDbdmkAYDjE
WRU+D1Pxy6o5f896OGOU7YFxlnVU/fBep/m4cwcMiuwi3tozW2KehzDcO2ZPjel6pwG7xAkbom8n
j0z+aZ5kILfDgOUetsOrcPpbmpImnXbhD7tE9FyV4kdGlxPqIl6y0UGoX7XwM9uA+BrNQrUXhMTy
dkz31FQTGwH0AZpzz9kyMx9t3wcKrzXFQevJVEJoe8eq3rmNSqL6T6uJbNSEihWDkHkP0Mi873Vx
UwMCdNjD6YaWu/kSu84trYZ8H3fjuVFadfP94DIkRrb3rLY5hePwkrkZrjaYtNPk3jzIQV3yKA3L
v48zZx+FjNhYmjwqhVYpkbZxhOf0FjuSDIScOKzBtjxGJ+SaDg6GmSXdR6/fAqqRNRcx69DYiX/I
+nIjclldqhqAp8hDgRYZRb5t3TAFEEPSoM1I/azFy8kkd3g2GhoPk3DwiUTh1TTdBtM6cQdjD28B
LMI2yoOvtk+rR2PUSSXs3Z2KBLMrXCykr0zvPZ6XfYxAZdTLQ1ekJ6vXS6KJmo1snC0psi953B+j
CA6Py1h/60bFt2Ay0ke3IOY1kM1pQKZa63m8rlx2iH6yNMq58BTSlSGex0jxphbBcLFx+Rw8Z3yA
b+VvSxt9UC1SGz8G63jDZnbdNri+TS0iv4Ls095Tm05ChAm77meStdG1G733ILdegaGyPp3krhqU
fJDsuREspKMRlnjmJ+tgRM226iNGEGqiOBJ49fGtkZJY9o91GG60Nj0CaAgfEoUs0kJWFRdtwQIE
cMWUra1CO1UYcrAm5ADDETbomb/1k7zYxUl2pFtK66V1RxoKxAaq9iQGmFl3ZVzIByQVN2LDfaDe
nhh3jmqwwHcWGX9joZ8iTV2pp5MtCSDeIdB25FX6V12vQPwXmbYJXXUJALweJSwEdhvT38Wt71xs
hyGWkAWqCT2gne8UL7Y2vLW9oZ/lt1pq8XM3ErRKl+MWzEqAkYIx1+1HHRsRVVUmNoUgI5aZaupS
nbeylBTZA/w3Cy4+TkJi70fvK8xztZuGrj6NGbniNqiHqrWRxPdb0Ma01hzxovy83fc2uMqODhw+
OX9f6R2AqpZsg/RFmsnZ7YNwE7ZDcFQ+6gGSP8uqJikbTUjZ6A/0LO+8hp2TDNbBYlUAvufozpvl
VhzfVzWXZK3GowL/gJujvGcJHHB1jLRj2Cf7QQHrTvxKbQKdXpImR0REiLi6FcnjtG20SjtmUQ1B
z1CbRke2ALeT84Lud5s4VYgAFynN75vxLKihoMmOOeaPYtCDq5ll1po8w5b6g2OtaxNsOumEnIsF
fJsn+SazXXWMGrGOYNmyyh281fKjZaMa/3UkphskRDkgDwMddOxds//rZlrW8UHvyfbLbR0JFpvl
lmmPjMD6dvjrPopkLCUJ3Id0VvgIgDPH5dYc+EKFj3Tp6IyhxXoHuNv8X7o49CDPzrPmuXBByI+W
MCHBWC8Jrlx+Fiyly5+HHa79mxDMAqd5Z4UPyf3H7y5/YNn8+YV/3dUJks3uBsl0iNBL8mbn5/y9
calnw0LHD/b3i1keMJjQQ6qd/+Pvm0ZFy9aOAKT8+e1//Kflh57mgOEg8XT173ewPPyvp/A9o2IJ
HJHzOD93NI/bWhO91p8n+Ndv/P/+yp//YowcuTEi82quFjkRhndCwEgmnAUNn+bYEbrviGjZ+eFa
oHhEOs6bTOQjc1kMJSg0WNSxcYO4O9I8Hf+6780/HMFOYWfNyk2FThRTSw4kwOkZAcPzfcoATzp+
XhLYyB7AcfXp0/LZ2KUq9Tluqzwy1uCBcJ5jApQrESRkTz5aNOz09U6z8kidskbSFGCwQAsADVoi
9O9jMR1kP3xhJh22s8UgDM4dw/8id5mY9gEXSGWbnDLgfrAX4e6hTrf7F9xH2JbS6gkj5q+orK6+
XZMK799KI/xwyhQlRZ9e6MT+kt266eMbwFostR2ZmpUTH1h2v/VxlaNk8VZGbv0A402GjKbDhJfa
Rwc60pnccJVM1V6rx09wTQixKmxBEZQ1VDIez96qs1VqvwKHAtg3nopBvCTp8BzVqtp0pndbJgg4
CunwZsOnBXEyZIK1cszqmxQ/PbJVEd/3V8bVezM/9IjpePIBz0PU/hSzd9QaT26Unohw2plG+N2c
3zPaxqqBb2N4J9dOAgpE8C4dBHHqv6Qbt2NXomUkD5Uk8dMw4nNC3J5CoIEtfTXt7jWmGRbRTM/q
117Zj3bZIDsifLqNta/GEzh0m/hq1uOTZ0wvadmPewNE0Z30y/tWNvtKk8eM2i2FQ3iskCPuc189
ViTyXfrglzvThtM6jQERsUAOGkjPDrq+kPya2IGgyElN4B9EZoee4Y5AzqPnZy+jhRmiHqatd5IU
W+AlPH+9YMzryVq5nJNWeLFD1gv1Y1u/qBQCsMnSlEEaitXvShu2cBUPRhdcanvY+71/boua06Q1
l+cX3UueBc4pVNb+E2T/RCHkE6ui7c+1Z+8dkif89ns/NIL2pvY5+PV9ioRqh3v7tUpeKzP5Bh9e
0oTtrJ1XJSd0sfnGx4pC9Ro/eqYZrD2n+lES+Q3EF+suJ5KdlcDKUnhut0NNijd7z6y3qI05wlCR
KpBo88hr1VUMIXKL3CBR2bBfMZymnmdsRUkhH84LGQei0brOv6Q2zBDRHv7X3sLEQxGNuThPm+Bu
SvgAq6Gg/6RYC7JSP8JrXxESrMX6qpq8L7fLrsIV7cocA6JSa0DFZfBgon/FKI8UiJbis2cRquHa
wUtcurtCb15ZlB1YSzh3ec93J3TkFyCZb8g70Dei+eVIn05llP0sYwxg6VOZ+b/wruErK6ujD4uH
FBMUhIFvfm8wE8IFHdewmpKVoKO6MrNiNbkIuxNdjGuX/r35rQRhfFfmLo2gLGYi0QBv1ccazdYI
6jCtgFUwfyLSnfT0qT4RIhbd+WH6pjCWdZjEaRQR8zWDRAvNXo/F94yL3Nacj7XKyVm0HCvbuMz/
ggQcREbpSoPT2qQt11fNls/s8JxpIFKufQnLIYUmLEtadnVGl0FOXBxLDJNCwikcdZSJceKsymhC
WJSV63ggwrud4EVIM7zkjAq4mrkYP/Xw3hrwrfvFWleauclCrtzZQIJx+47B1TlhH4y2k2eBNxzl
uC5T6JkTFiLppW+S9sjGyuEDWLJ+CjKXsA+RXaGe0G7S3nIwURiGOK4cl4ad890s/YDXywdpJEhb
Jzu/zIg61CVPvVDfG9v/JFCCJl9jfEeyJgGyBXAykmn82TKHlGn6iFxy4w7gSwMnfJkH0ky76jus
N7hWnGwnScfZOLO8yU2hZg31zIIJKOkNYkLuXIxbqO6SA7baGOpJPsecz2+/RYzpgY2rpUV2kO/u
sjpgxSxYD44Aal3WJ6vG1m8toH2sidg96qjZJaYKN7V+aBikySxnFzQFMz/xq/dYDdf2ye41MsZp
2LfzEVl0B3xt4drsILwhNMR4on2aUXKfZuWnnPvpJgZVph+yPJ09H/V4T6xnZRHA7jp7f2yrQ2Cq
z5ojiNw8lCbGax/TumlV/B6Mv0ZNVau0sCCmyctgMN6dkw3gj006rVPd+ZXSMthWFaMDOjKrNiv2
kT0Ve1ZOGGhYzCC59kqFczeHXUgPFgab/R4bTI2T9NPKTKz32URHEEHWyg+Hh0l6nynn0EqzX9zU
OOUTR4NpmFeN0OxNZ4iPdrbEcnzLVdvwmrKSD12z4lVQONckzbuVUzT+nQdNgKOdT3+G6FIiJPXy
VYhnBmvVijSVnBOVYocIdLnNfe3R47DEOtMa2Jx6dvvA3wFFJvBZ22faT5mR/F6HTHbArY5cRIFD
5mP9mmbXrPQn4KYD9EXsx1ZlnruuHu/Gyt1AKtCxOm+qTsEo786+PvsEE4qkeqI4MLNwvwz8/0+V
8z+qcmznv2VoXeVPNC7/ry5n+ZW/dDmG4fxHOI7Pedlz0HkIhC9/6XKQwfzHhlxJqqHhEDpqE7f5
F0JLOP8xUVYAz7JY6NuWz2v4S5czS3Z8HyaXherCxXnh/28QWoa/ILL+oczRbQFVDxEQFEvKNPRD
CD3+kZSaNt2UDp0f34qAjMO6ORZzEBNBNSOATLVXGTO+snuNrJpUD98jXoTFoTfGX6EeYQxi9bci
YKs4/tl4s0MmSKz70bGNdTZaqAioapeNtNJTW5c4LBZz1W+tXlu5W+CE52w2bSybcl6LTcAj1i0L
XLIO64NjGOWmjTgDJoxQdsD1GPyHkbtt0n7YVE0Ow9fqT4ElPpNMC251l7Xb1vJfC0h2nL5ZMATu
jRWUpCV56+o6foDSdAhacTFGeDrops92lzJ17K0fsRMdqzl5LBSDc1drAzacpf86zf1XOfdfl1u4
PYujY46vFYyAdV06V6svqp2N8STt9fSkEV2x6hsARGPwiSrCOY4Z3ZByFtQtOkfhkdAx9JxkJanp
S+BjNac++j1LWSv7AIBEhzEI9bWkbbAKeTdacsS4Xh6tedPMppLl7nLLKIrnMW1JwJ6/gyJ0tD39
jbueZgm28YZE644Az6LHNTAY+e/34DuOs1cTveiU0c1qeXM6z8ZivMo2/dDGgOKz58FK7hM03iel
zG6tShJATJmCtO8ie93p5jUWcu7x0nFFEWpoTFT0kNjzvJnZWL3egytA6b4mfx1wIaLWuHUOIGUb
8tILlJZGS4/Y7hwTGAhxcCA/TCaVsALy0AMiE7o7THbGwfL/+dH/65v48+1gjBMbTXa/LFHs9EoF
e8OXDD88iLY0OLrjshlH5AFeaf/UKbkJTxiaY+hgrIEdL4+wshu0PNz6sxm1qMFfWgY7AcjN4umP
y2Z5Q/+6u8h35YSTQJrMxSKtcqZVSq/l+PvmxDAB1AwiF8N8F7NXaJp9a8utP3dZzPOAKxmKgUNa
vulyNhwtt/5slp1huTupsYZs0wDFnQ/L5WB0p8JP76LZtLb8cNk7hsR+s/LYQtTJTrx8dH82f35m
Rax60+S36DicD2SshAg5rLlNYcybRY6cTQPlewWfIZ7dWunfm3FW4i7H+W95boMl5M4m7gCEBQt6
ac1dh0V3/I/7Gdklqn0QDYzejReTMxhhzZs2MvsIUzSwbV9iQ9dQ4uboII5oDifaeWyWu8vG9DGe
ku2hgZB5T4x8bxjBruqLdB+imF57Y1ne+aY3zWpuzBuUKdysC1XsCJo6ySH45pVUBuDdoTl02hFB
3DNBvVzeW3MWb80vCgMEXKWjPh9syw+M+SNfNtbft5a7PhNZEjH0nTHL0NX8CxTv5i5P4jMXiDUC
JOOQtmF5cnIYv5qu0d20CFGMBBtd0xQ9tSHeTmJ8i3PpH2MN2bqYXvhkU2YzAjMbAIP+2AN3oL1P
hmMQ2W9V04Yn6YpnxhX5dnmJyzBpAQ2OjpljzueEtjzQx0lev7m6Xx8Uay3y44bkGaYAEktDb9bp
9AD0m8J9ECyV++ZCpfujlRryFQ1crt7fM4qUd/OVbsVS7iv2jexAlWVs6xyQSSCfwDnBW0y7Vx2B
vO+BizIL/yOvDHs9Mab1t50viRTK9fshj7NtUfM/6rjdk+46kWSLsLFR2bny3GLnjeP7SLSXMabv
oSj9AwlSFJO5N1EfTTCy511hHK/I7YsV7oT3QBnBpjRQgY5dd4nNkuxD1OyAxDraIX3c7ELeHT7s
SmykcsJ1YfbMnor7rJpyThF9fC+QG04ue1OI04wFj25W0ykm9HhMBaL61jwb83o/aqDs2Zjz9dz1
Ad0iHFUd1zfbG/csq09TMnTHyptFOmMEnTdVr8TQFSuVaHLtRcVXiu7kbvS6T00PxXGqDHKkvYy8
rQZ0b93jytCijen3L/FUp7sqUVct8dpDqIZ+y2DRoCjHnO/AUbJYPJ/ID80PBaE+dzAkwgyvDGsJ
Z2OTItbYDHWZTLdHpcqTJn2L+rSGjDA29a7pQNNYTdBu7LgD4DNcyxCzmC1gDFoC+rhEM+ONE0FY
doxJ1oIbkCUegAm8jSytLGsLqp7BTZ7+VMak70iTeO4ydc2Y5j5nyI43DBi2bWlhkS1bRIMKWbuj
9+R1mt3eTAIYShV/VDXZTDYviG4txpNZpBrTbAK+rPCLIGXn4mVatq6DqtsVQf4yVi0JJG5ibI1S
fC+TijDTSTsW1qLPbMMbHKeT1XpEZVJWa5okSNFJAQQPHmj4vCeAwk7HpyGRDbLjDiBRzpjT6+Ch
VExmc2gkXEX0+kfmIAGdhy9kC3ZgziKcDp5nfaN/HHWoA3QWM4V5KIHp6Xr8lZJ/hM0cplbkamcC
DlaGqhVeCY9L9MgB1BfRewNAhkAVpIo9E9cD0g7Fedaf4YnamRfz5QqF7sw0MLOzyBPTl1FYNzcP
HorKJeWFz9TRy++t37x70BuC0T8PJacpl+M2NWtoc0l4GazI25uZu6e4NFYRpAl6ZZF7ZwfdfZMb
9svkArBWJS56O9QODoqJVCUH1ifHThKQ5gitA4uVbM0kqSH9DJiURPRaOv5nZiZcTkhsWXu6rV2m
dtPlJXhK5XBMGvlEP0tnZRaNkBBUd/Mnk3RlsB5UBsNnOAeTYegAjJnZ6ao9RI7xbWh0c11p4n10
uNC4Psbb8YU0yIk4HfELCZH9UEjEKNE9g3QQUmGbHmTqKDKIi9lL0fNyk2DfWHQ+oX7km8rbS80c
b7MGhRd6I6+3WzXaUJ+TuQ+hQmARzs9EWW9TFZrYO/R7C8zXRui9JMi5WseRuNDZbLe9Y6JIydH9
yVzXznkwoDHJ4pNu1b+qkkuE7HXsWJmjQToHIW0xBZ5ys95I6f5gUnNNNL/ejnp9Zs6UbMo+clZj
aty33XixFBgRZngPpps+Sj1LV03fPgssjA0AWBxip8jJ8bvlMHzscjwMdNqw4jQTu0pskwhEm5RT
P4gcr2ZcVOFA68cGD+HUratrXKZQBh36kRhgjf3MAbTSTiMXHbGW/R1lRnDC01rQyUdsoXPUtzPf
ihzN2+BSyugibFcGlXfR/Oi7NNu6k/YxFc026oq3KIypxCcRr7MI26Prf4s8Whwdbq/jJOh4RUO3
7yr9pI0oFgEPs5zV6i88K+2BDwI5XHKt7Bb6pSZvk5eDd19FIHHPsOtBilZcjrTYvUPzQKu5HBVD
6dA/Lv0mqwIryRX7pJDwcXrqLlxLMa51N+mRv2EEsYY92OSDVWiznTmiRI/LvRsnLHP0niTccrt4
1yOmWRiJ5vpkub/c+mNtH2aZqtIoyWar0bJZABB/7nJJJGauKV5HUVF+5wVo0BwArD4kCP/mImrZ
DHNt9K+7ZTeSmTkeC5N6D8uTsa4n9WRZklyvBG4HeZLxye1cb12BP8aGTCmBWi5jlZSSqOfAMohE
+DIW2YtV6mqr+Y2CDM9AoTYque2y6DM0CC+J5800swmWTTKOVMAeZRCS3wBGJmY3V9jJrMI3UZth
9y+soD1m88aw+3QXR/G9FMwDC9V/pKGmNhYN+Hjo+93yY2lAm2RWts91nMplrXAoTerIGkMdYx0B
EUlL8+6FkwpS9JfKpmbjFaKjGowrm07+sZvNcX827VyLmyGsHJZ158Vxv2wWA35e0Wfzl6nIbLa3
5noa4I7Sf4dn+1mgtmnuXv8NsVgAEclclS+PGAllXQCBiMp+SFvavuZ8k3NXBKeYwrAbdhnasItq
ENPEwniCP/UaZGm/5yqC1nDUw3PY1+dJ5OJZhMEKnQi6lJKduzS0a+LGXx1pCbsay/JJNR0jngqt
eNAm4wVt2Hhh7PtzypxsuwwgNUzKG0OyPpqizif0oDe0XRTAXinm8YXzGYfMSYRCRpPHcxrQvIvg
JKp3BBA4V6NX+6CgXiDr8qMrhX1fM33Noji8FD4Bi+D6GAtpGXhSZ2i2jTQ/RpZc7tCUjzjg8+pJ
q4mp0+Q3o03CZ8fTyKGt4tmdDgZJ4PZ76QMnZQmM9kj0v1QWlOfWmKlwWRWSzsZ6UbdMsRE2kABs
3BJoWSivg2PTydLLbicT+8SeR+4h7EGoCkbBUVlODoMOwlyFFo1n01cPY9acK6e88EXMOGo7uQnj
p9XI9CJqOKoT8sWocpj442QduMTf1ZND2jWi7W3jq1lfGqtrMkXD1nACgJgG86xyHB/yzgJoP9Zn
hIKs/9lh7uwBPU1VL5LOcaPrU37SABvgN/TQmAt58VXcXEiYQ5sQozeNxjg5N07kbfVBEm9G08AP
gx0ywnpqz21jETekxK0hYRjPClPkBPrKBh7+RdggBAX2i33oMwCmvmcqpU8nzgrIgdCzYvFJ7pDG
mIwdmy8CvMnUxNyz14Zgq/URgxaM12sV9xzlhroNaLfxVt0iYj8Pih6yhmT0IRnBonnp+CH98LtW
KOtGmnl/KWAwITLSzjbJsju/E19xO2U7tEbiTrHGerB05CoKbW9O1bKjfLj0RpGdCrunniOSS2/L
Dd6i4m6wBoDpKWeqBELMiuC8+pqvQseNr8DoyUXtxCUxNZBlqdqLMf9koIRYeZ7AQ0ZPLqaXEXnQ
Zegw6rDY91ykBzasmtU9mIOjTkWx6QuieyZpGAeZvSkvYXlS8r0SFMKor0PE2A0B2fMN6YMt7wh9
VuOyc1X9Dmysj42IVxNTwRecZnbNpKyVniJkUkzkNikLVpOmA7iH5BuQZlLO0/beuatAcj2IUH+k
Mw8o28bBWoeIlT3U20KTTHdKeKJ8bxhRx/RqxshJ4iC494LRQoxN2KbRPKT6ONzLwh3ul1ssUaAi
aIm+dhxZ7MjqxFJLmcq6B1fQoPw9qz4QfSjpVPZIjx2wZqBDn/bpAWllMnfaxYxe6JltxbR+kznk
23GHbYKGIhn6jV77CEcc/yjg/z2laRc9GkAwvpEOgqm1/My8TN+l8xqH6MwrspURncJZN/qXaAx0
+HbvXcvxhTdkW/e5fumdMthwdk1Xhfxh6Kh9hCPbbeHrbrQy8wlp2TwS6jtqssHIrk0W5levitJL
1vwY9DBbja0lDwhtwudqCo+Qo71DLfkTWVJ+DQYWK3T4YUH6JbFnPewtWV50Ye+SXmGLlnULdK79
cDPDuvc7MEF+J8U6MWy+1QxEJ72Obm+X2ldXuWrbiTnUq3BeU1n2e1skT13ry4sR2YiihPG8nGib
qXkMiaE9aKE9XIwkZ3mv0t2InPHYFnKll7k6Cj1jR+iiad16BiL0ITx3trm1yoZYPktnRirfm8CQ
x8IbH1zPN85xyR7YBt1dVyEjsNt82Kg5SRCZqHanshE5tuu/cKLJDmiRDyyBP7FCZWcV4iRr4X9t
SfFydwdSZ7EguYTBloN5NL0IOLvHRC7XPbR9nCPZY94wH6PH6AmwBmByhSlo7BLCAkCKuuSmEIi8
1Zw0X/sRZJfKlFeIT93j3E0d91mXuJ+tM+zaxsErZDS4CkDDDiUj67gpd2HxQwy6zuHQ78MyMo6j
8YMSY9inhSr34Iaw3UV4DhmBEELQ1NsiRUCkxdiP63LvZy4BTbr5IqjuO1SGq0jTHDh1KGzzeq8K
9QGswWYoxqHk9AjORfNf7J3HdtvAtm2/CHcgFFCFLjPFJFnJdgdDDkLOGV9/J+jznm3Zzxqn/zo0
SVkCCYIV9l5rrhIpU2F6j/GJIJl9FDrJuYtz+47lNY2xKo7WYd94y7nvs1Sm+1rjd1xkTtOw1A1C
IItAT8mNViAhWWC3RvZQWj52CpSpKuhjdrSm2jSpI9ZDSOseykCznBxW81hmkXngbyGGxDxfl2J6
I9E12zD04W88NYlyVkGVGze4Zx9LxmmBinNl5y3s0cLvITKCkmQqOxLe5B/tfsCeMlKMYbHe4Fna
254CyDzZp8lESmh6Gp7BKd36LRyOanRX6djhKzKfsPg0B0uDah21DW1NoIK4+xdgioq9QqPwgPcb
4UT/IgjaOvRJyfg0AufTY+A/3YS+1nfFCSQ2i3oT41oaVCudTiJCx0OGauhk1ESU5pKFr9dtkEyM
90Tdb+MazwWlKBp6ECjXee2hOgiT4JzYrL0lcZYbl+1rSVRiZYDtbIv0tdIjH/ON27/YVfEhjIt0
bYMrhlBAeq4avIdpBKAfGlq0iOlKnVwJe9Z29WMbTt5al1oAW5hXEoYuu1bznp3Uawcc6gimmG0G
3BfscOYr2BHKJqa1R8S6puELpS+mC0qWAcj5hkJHa9rWuhDhcCAmauNWFZ5MQ2WPCJ2HS2t5F4e2
XhS1zzAAmNmmhCxBVX9VxKEaqFqbs9YEVKKwJR9gIW8sXXR35Qy41mxQC5EhQINh1VuJoqLIWRsf
CM4hOyh1j5iZn8eEDLy+BBfUa9xILy8PqY58qBMaANNk0k9sjpgPB9RAgRmQpdEm2tG3dcIN3LrC
XdzvCkNQ6ZovWKtCsy8GWMbFcBJujUCfHB+9VNUxh0NykLz6QSOGtHVSc4X3wdglk/eS+kXxCNRw
FXaKQdZ2hw9aibGg0Pz7yKNjSqOalGz6HwZQUzIzVb61QdyGbtOu+rQXq4St7TrVfXvZMNGsA3RH
tCxQ48R9Z+16N+tI44hh3Fi9tvIa4mTD+Sg1ldtFZqAs0XMW83PTPU6jjuq6bTyASAf1PtT9UtGs
YftQQhGICEAgrjvjoLhhIIsFISvUuMzPyj8PSWUfqpgM8KZMkn0TJ3eGFvYbt+cDgEBjr3pfYwvU
ukwAbLFBvmrtPjSxjcGDO1GY2PbC1XZdadYHq8+ajYAWuOhwMtIKksa+cfKvps2iyOhUsyVeGY+J
S0kiKQ1/x6poY/U+Z2QCZR9OitKx2RV7UkzZr+VVtaIG2a1kr1mrINOy7fVEGwEZAoYxnrUSCrvl
6QdZsA5me9YxExEisBFRqUjYSIHjyuqOUMNlD+JwF/Y2pS4id92SaNP8QU+iaXclCkUENHcEW8zB
M5+A9hmMsmQDeIOgopi2E2p3yqjHvo4/gszGSJRO1tFLU3dbjumXJo2rhT66EvGODkK9zOicWNkx
dFhc4IuqVgIT2SEHQ2ygrKT0TcdyH8sCgYpO0ymPLszJ0HIaLzk5qVi7wIrOjd6AcC4ImhxCNoa2
/8GjtnnKwPaG/ccwC/ujipti4XgWWZGqcW4S6bJJy7UPdhTJw/VGVR35MFoVLXVLpBe7KGjc90jh
4HGBtU3VHIwi5ckEc3Libas21C6wdj7ZduvuvfkRwTifBq6HA5v6jgI+Y0FvObBTNRA2eLzOBIOg
oRqqQxQ2SAzZs65lPKwLc+w/ZPPNQKwJOMUP4P+oiQ5RdSnRJkm3PQg7L1dsHsyjhslzOZWIseMk
Kg/Q76M94Pt+lSXGrRlow70OS2wR4yBchTjzt4aY3cd8cEvM+hJHSaSWoS42yGPydYdeeRsq1q4u
Yxd+Zy+6idPpMtR8f0kx+yK6MtyZfKhnyDNLLR3Dk+u3aikCg7zZqP3aD7a4g/O9cpmS7zuURkGi
nzU/N87sefcTPIhj6cRLQd7AIUv2hHjVcyRPsqkKqeNKbC8UCBH5+ERpN76ID07GspGc7mUyuu1J
VatSs5gM2JpiaIhXGcSpfZEyCKeJ1pzcgR0LFadb1XARWV0Vs8w8tlVW4vlpQEX15ioprIfeNg9F
VaotOS3hHlYt+XdlQ/OkdOML+pYLSsDuJqEcWMcwc4Sbh7gwoICHgFN70uzx/MeL2iDOiAamu8D7
TJE5pcXTmFG4NnKQ2baTd4wfLt/rznkNo+o76Mly62bqC8bmm77uUqAOxEr2UQ0+k9DVNQizc4Uu
DGo9kji4rBAh6A9vx2EAZJ0w1Udsm2CBIfVoM7j9oVZAsIYjGph++5Ta1bEldmhvSfrN0yiL7ZjC
pyYpJjjY8FR11RbLLofnMgws0wvVPhSeq44UcB98g7kk8VBNhVAt104r91JbEF9Q7J0RGT57bi6O
lt0b5uBtalPbNaYSKYiZauwe1V0zUJ7q7RhhtKYJoqvJmMhaKkrk1323/CE/zLHsPoy/XRhla0tn
kqnb+jlz8k/6mGMLGfuXtmVlq4ZofX0frSrtrTXJ5z7IuIBDP9n1RvsYqK5dA3XSaLtdJu/JAZq1
6bRyYgh0KBC7dG4ljSe8SuKhiA+G0IePwmbe6SuBIMduf/T4rt2+a/PvZ9/v53NI/x6CEi8D1dw5
bneuJRFygxMPTH3rUYTJA7GcVAfQa66UaW6bMBKA+9a6maGX6ekykbMG4fo4AoNK08rfUzxEfu32
FFkdoIFGH7B8R9Z7EzVusg4FGUNK9+/81vVh9IK+vvbtm7mNzxqq32Hag/gfIk3Q05fUUi1lWdKV
KiIhkSrgD2X+nytl2AeILfcLbMpX6o6ZIXQGS7CA1d/fXG9I5jh7DbQvjVLNTT2S8SAGLu6ULham
aew7LGnu+LJAynfKJxt9D3uWkJxe9jL5IUqAiNL0T0nIVZQxHKMoIFgQVhHE4z6ZNfG+NeXLaKYR
yRk75E7MvObkTpDH3EcD+PvCB1C3cC2mP68EsxQGPmLbmHym6zu53lwRRclc5Pv5nGaZ0SYe88c3
fWjPYpUUsxuxB+8/vKHrvbzIhpvrifj5AzlTrCqLThLbQ1bBFdzR6z31f+9dHwbzCctN82FqynNQ
phZk4YGgar9L1iO83Jt+vnEx+i0SCw1iJ6r25npjM3vtJxyqCifBzWydnaMDuFskdD6vN9eHk8li
NAJdj/lmOKJyGw+1P+msAzgZ82ub5pom9fwZRxVfRQoxozNVdZrGdCtY8EbWbD5WAeQ2/aMxEv8Y
zEVTrDT1TXytl7IGge0q7acWgtimorN8k+LZuLnei+d7QZbYm7qJSKzhhzQSh30gn5r57eThlWPK
TYPJZdV3iQUrmorwVSlDhvENhjjsmxpw1cmBg6IommWO/x+c2JUpdr3prPzY4jnbdgE4YMvu5vSi
uSJMc9BYQ8mJIZg4lBGpZIaDuBUqNjb/XyB2jUp8RyA2xw+a11P1/whZ3CR5FX57+VUh9p/f+Y9C
TOn/A5NJOTq4R9sxf0YsKvk/DuwlXG/kHuquJfnR/4lYNP5H1y0Fn8DUHRRcDnSe/+jDZlGZaQGy
VLrzg+n03+jDzJnL9Is6DGaUhUBMkK5ocVd/CynywbZNqsgpsMTYesu0Cuk259GhLsoLkRgG5t8g
2IapFh8JB4cfbFIvzssYRNGtKNiomrTbsWnRGitAE0u7yo42OEmgpEiO26zeN0Z3qm2WyRWKxq0b
dGr1y/n+C2jpDakIXRsUAWVYJtURTjCZk78J3MrSn9xuYrbX+aiWqDxpIKUmJFo6DSCWOhZ75qJ1
5TdJQvE7xzZm9dwv5+/HwV1l67oUgo/kzcHZI3XoP+xmW5UUYbt8WybQ2+hXrtEo9AsiXS6Fg0Yl
JnrEs8J2+e/3/tfj87G5lgPCC0wTGsNf1X0TAgm4NqLZpqq+tfC3MTmCnZ25yan0tWUFTjHsVzro
HsgHNPneOf6b6+f6/i3eveDyNtEXvnn/Qwe4iBpts7XtJlhGVffBB62O+ds2aCMGiq5o4wMEC79W
nUrgcrD8S8WWjLAMR9vCKirtnVPy91dkUQXjywUp7c0ZaYbA86yimUHegsYz1fF1ZpCL8M4b58v5
5oO3Tb4uUilBZpiSbw5T+8qqu9Jrt8Nk5KsRvce6gmD8VHikHjmND407885TPdezOmPX9lp/Kyu2
3okszWNhiYA+k+OwlRHqRx7ujwHoL1+I+Zz/fk3ismZ8MC3D5JKcJam/XhN22ZlWYDTtti6/Sc8H
QqMFX4XFkhv7eSh04s89+K7/PiF/nnbbNE3XtMmFFQaj1u8H9YI46pVFwyeifoiinBjiAifEO1C1
v511wHgYhdEp0T6Zf/6LmFVXtRkB6OGt+YPC9zdjanMHqA49iXeuo7+dxV8P9eYDJqrJR7edtFsC
McGeJGQmttG3IkLEbklCuUeiwMNgPP37NFryLx+egriGydhxuYCZfH59h2MQO6rv+UKbUm8RFTbZ
zk0hoIQy3UzFTPl1L0E0tqei6B8aKaI1zZ4dQ4NLOwM8Q5dQM+tJ9tN6xyRlUHq8bhMxA+Ouajv8
BUN8LOeYZ0ot3drTwldQbdNW80yo2gP+1sp/rQ1n2o0xbXU0+H6MhYV6dnjEmOQ3d0arfRaUxXbv
vPP5hL65bKnAzWJpW0kMqm8uW1X7jkkjoNkmJgJXzPN3FAGJq/F5V6T73DU64Sx9p61l5z7UCfuL
SNATwyi9Gga7WzvZPbG5JUgql9IhXBhEWD25GXSMiEBHFMvFYnYEadfEz+ABpSwFYa8YAhgI+sqY
TOtomyI6DfXXMMVY5uPR2Xkf4S7AUovao4bB6d9v2TD+nLtsS2fumgcrYLbX6fmX6zlyE3BAbDO3
eSnTddtOh76Mvg/4BRc1kUpRHi+nVmkIzjA9oV0ka9t+neNi9SbcFFNEuTH/lsX8q+ufKK2QR1oY
nwJs3+vQIjeJBOmN09o58WYO+UWJfHBbb+fqXyJNBY/pgHenxxOx0MrWXMJh2zZdOi6FRzSC3qTQ
2mqq5Bo/E1F6N3Tqzs2LR0DN0PQWIqM/pyxKOo1u7OHCiuEQTZRJrECai7CneNp2d37RP6ruEA+Q
hfO0DVe5uNd1+1HZyT29YXvnOhpxVFm7xkdOFlF2k8RgbSuhyc0kC2uVm4in2EE9hfQCQB2pZsAC
5D9aRBW3srtUDlsr4jTAn/Vfx8IsllqREWpJHZdzt0gkIkB1K1ejk1I9LNoHgTZhSQ/44veQx2p2
t0PxWIZUCkbBCj3vElpDJXuLqQEiZ1czek77YOSo/XL3a1DZX3NZ3drigZ4tnZLS/kyf/kFMwOBS
9ueaO+xTDAELT+LlahR/pOraR8dXxErZVIvytLCoY9MSIeT0kgTjO1fVnwOXsumAAmwSLO+kfDOC
DLVvt3bP96gVzaaAAaG6mGjPEJbPQIvbR+jgJUTK/fta/utRbWZdColQcdw3R3Urrg6XtupW059q
q79r8+S1rZzzMGmPmF6fY9f5+O8j/mXto2zJTGC4hovv4a2zgVDgLtOSlrWXQHyQUcIeh+i+0hqI
CC+27Cbyqg96Qxm0sKfbfx/8zy8uchFzXp67VKOBGv0+TPut3dGLzXm7Mv9YVCbdWSgwdFM0eM20
tJud1L5pvUzfOc0zzPXNKMmBhYNbEkGyxan+/cCp7mmwDjnPopVnl28Ynre0W2KVG/ZxFr6kcGBp
IdPdSoLpDCUGJXeWvDjdU2S3xnuv5s9Zn1ejiHw3bWlI037zaohrmwyncOvtMLAK0udhwy+uYWD0
eRRWhKSvjXMtaYkg44X1560SkgfXadA/5I6Z4aTQV//+ZMy/fTSshxHcGmByKVT9foYAW4kp7GS9
NS1CdBNoDYCdjE0Xdk+FP752NY6PukT+aJD3x7yXPOMr/TBKTz/WiQE0DW8pSbBs7RUhojHesQWE
VbxwDW4V3X8wIvOEcEieWYp0W+yqXgMfqZyC10B4JG7F/Ol/v6Xrsub3qVHZNNHmHSFeIfvtmtYX
lAe9wKq39OvcbbZq/PZsSC9dZx0Wz4Qc6mUHL37ZUXqfoyLj3VQjmUBmyRc/ZbdW684LdFnqTR25
uzEujaJoVs7swp1I9JR9kmx04n5Xse9Z9NHVg27mVB4duuODIMy0co/uIBv68LxhWCe+xbQKeXKH
LgygRpC+s/oSOKD+uM7ZGRuWJS3BcDb//JeZkb47rU7V19surgkgDnYBdSAJl2M3lcaxa0qiowOx
D3otoa6bDSRYvUbo/xCfBuuuFdqO5TnpH95Aomtpor+1BNwyei/LPsqxg5Yg9ufNbEMsZpN80VT/
WAWJukkyo8YqPq9/SKNPCyp6JnI4OP6FtXS6GIFb768Lr0YZFI4vU53ahOqKikIwtD1Tr+/73Pn2
7wvguur74wL45Wy8+Z71TdILCCao2AnwAWk8VsRZo2/MZdqv8IGna8aFYtnj23CMLlq6Zm0upUS9
FTWXf78W+28jPQtwJmlGIUO+HfrU2AmYT2DZ3FR2NOXUeBBm/Nx6VMBLJD2hDUqxCIGqVT75tXpi
XFJsyRfpFntXJLuJF370ciBdduE2bFXHg3QBB1QAVhfpvMaJMuQGIv5im/yRsMxfyEPo9q4vCgqe
pHZyMmipGQ8VpeMVauZkGXQ5Pl4VZ+tUha9J1hBiLM1Lk9jexk6djyk6DBraxI0SnDls4wBep6Xv
Qd2zoLBUurJ15UKea8HT68+W8F7gpD86bcTcXrhr2ZTPLT0eCznWMSyBzlf+N2XAmHnn3P550Tu6
bgjBGhhx9lx5+vWit00QYB69460S8YvvEeeiTXSc84k1/b+P9JdBEtqpLVw2yvxVff6Qf/l61Uns
ZIge6i3R6a9RUS5TWewYOm+hyqZkFQSLLBXAYzPx8O8D/2XJSy3MVK7pCoHz5e3GGa8bOh7PZnjO
bHwmyGdaNdCkbOqvpoWXbVLeSpotQJdszor16UKm4I4BVRKzjDsZeJH6JojQowc+OHQBK7TV4cZz
6H7/+6X+5UJ3dGHiB7dYXLCx/f0cQYksTfIDMbAFdG378pDX0Qt919tBs1Fjhq+oD98rZl0XLW++
6VT8TLAnJqU5LKW/H9TttBoJC98uo8MEbOkI0eiPYwmfHAmX1QNNQLYoekBrR5Xhg+mpvVmTANu7
sYcKV9wOVjUL/hFa4WMGxxGOD6HRHxrtvSXQn/s1PkibqVPyuYg/jKVh2wBw6BiTepU3K71AlgSj
Nlg4KFaWdhC9/vvT+OsVyxYJoRXlNip9v58Yx41in0DFemtlJyxaJyE4qpnBXOrg7CZcvwRRDMCP
37tg/9yRK8egSsrlygfyB9o+glibG6Kot+nUPBMpdWegqgRpIeNlMFQXtitLw2f/GQ/IZxy/gRFg
16ug09iHe36KQaZ2lhYRqzp+JKjaxTtTpfFnUYQXKNk80lmXaPjfXDJkkNpTUMd8ozTxwqgCUkTA
aYiL+sS+8XsQsjruhNo4SI6UHO8L4a88MUEurMyJClnySrik9c6XR/zt82KFzCfF7laJtxdy43ee
aWV6tSW2OtqAxwvwu9j7BGnXClqlPNcNgMEo9PWN3+n+ioUjFEWKiPTX09sx3WamHd5bw/C9jYL+
vjX8O2IW67OfHVzNmg6lCs4TI82xdMt25YCL3oYsNM8Z84IbGSdEfVh33MA9TQXTRNaxhAv10SGL
y+2e6/KUFewQwoEKz75GfwiT9ePUJmSTWpF8MkuIs+Ab8F0E2z5DpZwYTGtWNRVHfKx1yRrgv76+
1WzFZTCWrKWNN9d3oCnEuJlTbjuUOtYU0s8VU7fus5Zc3dZ+CIP2ztGq16h/t4j9l7WWy6wj6cwZ
ulJvi9hhZFDur+BWOgO2oUhvxS7UPG9rela8BHtk7Puquum6tL9JPOqbllUi9kNo/F+fAfZSttAx
zVu8ljdnoMiKqSmUKEmBHi90nWEqxbqOBoWEPhkYL4PKjPOYZ8dImPU7l+vfNpMcnGoumxhJLV/8
PryYkwdRHJ3xtpGjjYE52Joq/xIVvn8EpW2uQ83Fnj1N+6jzN0VA0Pq/3/xfRhlXp+QnHMMxhO2+
efOslLLGDexym7RTuixwPGItUHW9oAEO0UN/9x2zFfrLXpI1pe66yHWUxTj++3tWMfQcfzI4Zpe6
X3JTRsiXGud2oGizgcwMzwp0ozGU7oMGWoDL0PtmEcJ9kINXbv3Bc28j7SWLCNZoU1Kj+pC0hLi3
/NsWqH1tlCQG5jj8GtzAKxJ6tEcF0KYYK3vBOjk+avEgn2pKTLXuFfdmkDzXtMKXsq6il2ZwN7ik
krs6wUViWTkmUkdn25sN4WPWFP0aMBVYJXOwnmMhvnRk8q57EDZ800lv9nFGLKUwvJdYaiiNl4ap
6x+o5mgPAomNB0XliQAIIOGy9U5emKDey4V2i3ivuqO1PJvFrTsaG+Vj82rlql2EUBGflfXUTkb0
vaOuX83kjjZ8kOwg7vLe1k59BYmrSDP23Crw3A+RdEdon+MhaMPbaRqNpzozQlxZlvvRq6Nsa8l8
pp0Jccnc5ImVTLufMTbnwdQPdtEaN03jfmYTFJ8KY4iOmJn1BTMktqMxetAr9GwpGbAb14B4PEfE
p2MzvCAQShg7yEJpJoSKMVKW5Ti2+X0UShAvxfRVj427TCWfmjTUNpkpwtMo2/DUDs23YkTTF7Q9
mcUqzds1mcAT+z3a7yHpRaDskqlahXE14nkjDGQddsNSJvTLp7xgVd8mz+QYtFtjfnR9SgaTIplF
pCtLl+GZmT08N3mOJZUyyfUpA+PlTaPMbTIrzaL5Jkep+ePe9TkvhoTbVR5cXQXOyrKPlB6d4/Xe
zxtUFR3OAmpyyi7SzUgyCVbKPDx5PaIrXwzUOomXWPtenB8CBCD4w7UmP5Sy+jw4ObuXCblKSDgY
mb3cm9Bxr5PE1Bdx508XLa+mC9HaZu6Vl+szdP7GS5hEs08s3uWVcwSfad/+vCnBHKJrNs8SSAKU
phgBNeX3XT1mkJzMQjwOsRXsGplu+6Yl0aL3SPsjx0TduF35NPIJbAKgr+vEsL17oVD1jZnxrAV5
fqjRqFkay2S9KLQPTWFoH4a8vOsSibYwyrRbo6J27MIL9QZEjbZvew8+mZegEGs8BvPDlCX+aYSj
2dYDeDkt1RaDjPtblgkVHhsilEH339aAfhE+mXXg3RF3TXiKNiR75E/e0sCJtYl0J7oTeRfdUWDq
1sMYTqtpdCi/O11wsPQQZscEzKqxpPuUjAh1ixzETZOZqJCiWltmoklZW6ltDfPjaRQGJQy/m06Z
5k1P0NxuNKhkd6leVU/pZ8gf05NAzbEf2owvQyG3JduXx5kWdu802OekUT6WY1Wu6tjPqJETl+Hk
LS06tsQXGMrW5XqPpWvPXmMhAVxujL5hjYQptDrKcpIbWcaf4R/YN2iRnJs0SByub7EQjZefuwGZ
HO21akvQwApgpnyca5QweRHvB7YPcC2zjHsdXhhxprdtXtRrd+Jtu53nPhKS5Kz0QUkcmRy4C9tk
NRh9cYKnMR2GAo+WeTCqPgaW13p3IIXaz/4gPnZtfzCmLLs4vWmd85rrJDdJBtSqtDnVpPEJpwi+
YRpFKyR8mxqEXm5yn0xP6CSc0KxJ76e0vRvV4HxKkRuu664Y9tqg1R/t4Ylgp5R0BLG2Co3CcRZ1
Wy8t1ac2uClNlKz0f4HmVVOzqzU4YrZDo31+3rFY5SYFQTTdwLBqqbx+dIQ24qozSfuBBAFOPnrK
xvAzA0nyGYsh/z2+j8wcwaERO09BtLH8MIXC2bd3lgpPwfhUiNJ4UDh3LiodHn3yVx/tcIrPUaN9
vT5KRBieshpbW4ohYNUTDLS1qb3eMckspO949+58MwLepC40iQMm3WBVRGZFjkkLJYXi0g5k9/jo
wiVEJVdY9Nvy8RHwebxOpP5l6Id0WaJUv2+HwDi5IvxQ1V1938w3xkD9YICQAkIwJsOxsyk7E899
02fIvsr5IRr/6D7MMCD0+md3js3FYyR3veN+HKwsZr/m8F00Y64RIXeGH4df6u980P2u03oMJr0S
tx55GLfAXKukts+05TA3DbFCvNjQpuircs2A5xxtTZHN14TkIuMVvPigwy7Xex1MSHKGgIpMWrQZ
B4t+3lDHtyQGBRcneXKBxmwwxCNIntMU9TlhsTCp2MiS4ENHc8guN5h7Yb1OO3dM5cGivhYXAaHr
Mj/4RlwcRIF9sQbQt+3HaNnGdrahRVvfmaEOTXoQ8lCaCqysI7hK5RRcrpMdHrSY9Bl8WBRdp/P1
xqZvYMSuvtXJSj8inF4r3zD3wvNeprA5OEGTrqPye651Xx3PYM6hzjZTb9yu3uN5rTbsqN1VLkkm
ETAxDN33V3YGjS7L0xtznHYV24iFLcK11rlbcFvfQghu8Bktervjxp/C79pYbSvEl7bWg+GtBa+C
dR++6nUu1W4yQejA8D7WQf3cgE30zOpb1B0F8zgbGExQ4hOcnw+6NiYryl/Qk+1VNiBJkTHs87HD
7liyhtRScVRt82yOze3Uz13l4pJIf5516Sx5AiUJXn0ZPyviQsVkfzXNYCvqcItTzutchjXtNevC
82iqb1MzzOGryDp9j0WrVP2ySgyQe02xpBUKos9HUCtbsok0onXYDEU3Rj49EfZwC0YVvgbmk7ia
9taY3HXZQpBUECZFvx8ioL8RMAArm7Z1qK3HztzGvgPHm5ajHL+z47wrLPqro6wIwyoEFch0tDht
LFlt3laRsVaGkNQ1XX90QAzEgCecyP4QCZ3Q4VroCPWhGVs29Vov1Vf4J78qA21vGKb4GJLmLnO9
Dw4c8ZU2jMYW51+PQSidi4yYXKjGlblCzk4W7TT1zTJzU4ClGTGSTkdvUruEw/ASTs7GzglR1itS
TSLL+JwV+plSSQfLAXgjCCKiFYB5Tt+CPkS725kE3XN9MSd1y1IDGVNVldqMWnkyYz1aoQjJl2Vh
3QJAtRbElIHHMFBamx/NVmEaRvjTYQxbx2lS4NWP6nUZlOceCftGH4xqQ6uKQHjUrYAlzbOtsY/I
qiLc1J3pHkaHIUHI71oDJiJX1quWWfpS2Tkx5ZMLcWq602uXHTISUxCGzhoHVg5mr/F3MQT2BYV/
femD2F50odZi3qRp4UwnGXTtDSbRcDlZ/mxMPppG+NhME0FamX1DJfAVU27u456s2/Q7ls1XC9Li
AlsOtktWFgvZVRvk7eladPWT01mfsZojMAAHY38Ql1CjGe27cHB70pAHDN+L0MSYhfEZAYOtLYuo
ObhqA64R+kXfJiew05vJdF5QcSDYLe14UzlIn0viSqzEcFZG1CuAus3RikSyipAi2waJebLvL1WB
By6k8wk7vj+0OfNS0cl9aobV1sPUbxGavq/L9mvGBBgVY3jXjNWli4BPt2EgV0jAcXD144C0mnt1
CHnLd9t9VzP1DJXY9pNfHIrByg+hZJtLndGeNbqJEhpSkOCAd4/0FJ3kHTcEVJnr1IwVWuZuJnkp
zM+oDGoCfXObEvz1yTayykPR+Edr6NWW3k15MICxLPpCL5EBx+XBZH+D/a8vzC0usJOcD0hWWHGQ
jmT0NCAGxJVaEDdKYTwnlfT62oN0yDBuRF9pDYSHyB8IuGPvvsjCul11VWcyXGEqTfS4PthzxmuZ
zrKPCndyF6pzHsc706+0de2lXzq/yKBrxJjSujY/tPNJiCOaC24mbLooWnsIbDnu8tHeBjTb08Hs
96nyqeUwZ5LYEek3qsLpYcEIXim33ZFxHi363tOXlpwtO/ON64Olr013V2n2eqgJsKoaWyBRS4Gc
kloBkLNS2QHoznOlef2mnh9dn2ILfgwzOUefpQfs79lhSoPsAJ/ms7JZLFktwjIKUaCLHFipOUk8
5P/OZ7ms65yErikjZSTDT4GLWDaptY8UE//sX4fGnByuTnZ05dvJDhp8kO1H1Xn5hkdQLeabfJJY
jjLjiVgxxNuVLWHO8XxEkiX5zvPd3o7WlOnkDsqUfxjJETtc77nBtNMgwE1eLza1QI8eYluWVSmI
cq/K56Coh82Ph1rgJgcuqXYpLJtE64BdHgSuRAujw/VmxIp2GPJn2J1zTghPq0YoVMNRhbeJ2KlN
I6yavQYY7RTX3E1Vxl/ALHi4EyJ1Y7Vdwjjena05tDaQ9akMtyqrFD00vafjybxmSC6fpCHbzOAT
XxQpvA+DHdza7IVcTolGSqKuTgkVqxOe1xizmw7KRytMvuQxgo1aVhs/+D4pw8PqTlpXElfgvbM9
Xg59Y3s2m2tL3YwaVi9Sz0Hm0nsAIs8AFutf+5a0LIP8teWou9+wSm0IKwH54+HD64mwqFwjIAP5
GpGSUvVmPzLT+kKR1we+xOD6rs+6vgZvoJuTlK/PtvP/sksjWlsepQoN4fSk68Hu+rwVYHRjpcxv
606rYBBen77eXP/89Z7eW2IZwVL+8dMfx/lxe/3VXDNQc7camW7Xl3D9peL6cn/+uaKSzsrsQRb+
fG3D9cVf/8+PV2KPybNtTvLHS/r5HwMvcNZA7Z5zsyPw/HrUWLN3NexnJHEI0LNZk369l8z3fj68
3rs+9+b/IeVINm2bPV6fv970fkVQ3s/flX5tg44OLtenJug8JCDlX+rZ2eEogrZTVwp4NDz8eXPl
YBGyxKd9vcuYTsCxO9grlVg3ucFaPChre+n2RJdXeUnYhybw+TnOqpjsGiJ/lG6H1JgZylIt9LkX
OESjWCKOeyVCtIEab9hL5P1fmYiIDmdw3sZVsLdwQ66k31pwEIx6gz9nODmKnXhBkztNKc5UNWZq
UZDR3SOwMuP+e0L+2naGzS4cXNeRvdJaur2h/kWxdbkElDrYZ9+n8hMrtmBVMZBjaZvksk4xSf4v
e2e2G7eSbulXOah7nuY8AF19kfOsTCktyb4hZFticCaDEZyevr9U1QG6G2j0C3QBlbD33pbkTDL4
D2t9y3Q5e/y8+OxGdZG4PxCsIPscSXyKRfxGQBhqZH82NuYc/IqCq2eZm3psf8fkox7iCRMT6b50
/7H6UWS0dPoR7NT76bbEQiXk7G/NyHupFOKiam53tFZX+AabNMI20iVxvBgYnjiWOhWyUIRYYEqK
UPs5+IDx544LZ2AJTJD5SvZ43/ugBLFbtL/Tl6Fvb+kjdKNxHOqn5OrUgJOy+guwyroEqI4DOf3s
e8B6QtF4hA7JT517yGbg/h7kghjbNatewjhDZixMxCQVkqIpNXoMXXV4Kp3m56iftFk9xzm2VZmE
4YphZHQN+vp3X2VinYft3ybRd0O1xIiYQ7NMwYAlmfgoYU2XMuCTfcgSNRnlUsh12eptUFfRMZFo
E1JqI6sajJ22P/0qtnYCzAHyrefEopxp0vhkoE85WtN+6mvUSI55iiLVrPMoS4n5BAJstiV0Mwxc
PJ4vWfO3duFMdbTAeJMBLOVejV0wtfwFiMtgGyWSRGN4Yo9s5KXVtTzsgZR4OLEvhiGTXRfPn2gc
80vggu90ZXgEQJyiI+uHm4PwLC2bN6NoumMA8JBdh6bacdv6XKTNzutdcz/l6Y7R0yupYdnRY/RB
5CLZbm4cjuvZLdxNHTyAV3bzQXeLZZXw8G0ChueJ0CJTU/JVBmv5RiuYG2MgVz3rTQTpLRvFMqAh
rOndGYHB32A6wL9I7zQ004P2g22Zvewx7m/omEiiiKgNkBocfen/6G0ssznec6NA4kI+jS6N/Yyg
fvmddVVCETtVKXymqmyogyFBO7FDogmTRFRR4meQkfUOsTldOZmUJ8V8qAtRZrkYQ5eNl6BOH8L3
0WqKQ/g7rzXOzXibxdhJZ8++6IQJQweBYJdjAzUt1B+9Z3H0C1BjGREjG9/roi3a12glcvfXAO0J
fBphoCKl3tcscGkrlrOVvjkj4tK00oCkaxonQhEwviek5AJq3hgEozH9SJtVUA8DYyyCXOpGXz27
kGtifRcRc6691riHzW7gqinC9VQBvypC+0IcmrfMTWJOE98Hf1BzMBfmx0MDBuqKYoR3h76OiX4x
f1Wsko06/WnUzZceRhcM0mwsqOT9bekj1yrnZpN4UcltxJ+PRkUOnSX+gB/ZjJXXkoyT1ivx8NeL
QQj0z6Ci2go5pyfZSTP3O6FzAiGFYJtHp/sgHo3TTtb1vMXsSZiqPfxN03q6cQIihOm1XkjCHw5p
nrWbaSDyRM4l8Wl0cxaKb3ja4inx2/po9RRgjmm/ukYZb0p8Lfva0lDyZiPaTX18bHU2rBLsUi9q
dP7G3rluLl3GHsfoAZdTR2TXubais4AiWM6k3Fuy5NZ+3EWDQ4R0O1pPQSJp4iJM8Osg2PrOhCyT
QpmUXV6GZSZcRnOVCg4qiNyt0cpTFzX5+V8vNmcjAKmvuIWtSZfgrk38qNi9LGap26AVp7pCpuKl
2RJw3TpgBchw8EFDe6QDdQjnjzSU48oO2V+USYwVzamI/Sw5qR7VpL31ZELaGpMVOy3RIxhViPF2
WFdBsPOnythIYrPBhODnrz5cbPlEj+KuHkJhr167vvI3BSIsRlvxUotQbIDlJshcOa0NzHWMiIad
a+qPqZrFPoh7vla5JJy6W/NcIY9qFuuwSRvg4JDTwy4CU46l+Zg6xHlUIt34adL9Gcr+j/0A/OQU
Ozi56WMf6MjKnz5riAuT72wnGDHMQgFPSqMhBy3b9lSwVyLRF3gucaki3QS35qCukfN7aifuJkur
t1llZ1LipmMylNmWXY7B5YbRo9T1Lnnk76C8ktMdsGSzLoTyADgkPxk2EqUsIrQ7drWAj0TcrU/S
a5UDTbW3lbI5o4ih2kR8TYfj8anl7ZtIB47GYdNoM8ED6GfEODywdNkPRt6YjyCKVs5TNBODkXnk
Hgd2SpBkM1yGpO6oGKJwDV6LHiskiZg8zGVg6PEquqMi7qi2VfhEJvyOUHZJNlXzB8YKF53b5+cx
797JJE63E8OXTY2D12NqtqZOTlZpjTBOEve6aXPrLFy6kDpJl0M95MeAZTqBQy7pd4k7gxx58FoJ
DsBaqJce6uenLuLh4vTP1pygn3uwfciRYa7UpNZ6+omlo3wGJBdAua+wMVZVBSnD6De1i4AtVJvT
iEZ83yc5XJ2kWToWgaTcEyx4Cud3UUT21h0kZyyzLkyvwDhUMCQLFmp75jLT3tMyP3YyWPaqifdG
OQMgCcffBqDyY6uy6ET2ZrIp0FSixrJZthHKtwjQ/V0YBZhkA5DTjYfy2rr0sPFkP1lRPYYLQ9fZ
9WbilodC6dm7xMtw+M6whBaeP9o7nFvy6sTPvXTKl6ZIVrjp7SsaheoFbXy+CSulVpb+SQR5c4cm
oM+jSH9yu7V3FWrKek8QPhUTZpKV7/ip26PZANM3H79FGVeulG/nB6cHlCgKZgxtABQUVtEXoZvH
sFFrCX+nbz0ibCfwnogAmZIQWeVM9fgU4snD3qDoCRgleXGW7Wy7HVaBNcxPDm/zwsvcck+0D5lV
fKFtZBSbqRW/vLHfA0Ttb40v4FskzUWNTXlPyW9nBGUhRyu+lAeowNEy2bil+ZWrpwwRP1nuvxlI
dOc8w6alCqSVoooIvtLu0tMwPrN03JtWp7m7TOwbhu6PGcusAQXMtkTUw26LsnNqzYIzcmBJQvNS
JXG6cxqfo50yxePCPZj2nzTUa2/qHVR4ibV205gGN1a/bKe++HZZXzyLcWFcqnHvdYCeMpzbKWYl
4AcboxH+tc+8rTs5/p6l7Y68q2cIauoyZdLkCWIRNlaDAU9Knq6xRyp95YitY5rRqWipYYfqXdpi
pEJK2e1Z0a5s7N+BIkEvypzz6DBGcABp+QNIQ3PSwAPYNy0gYNLEh+6pHJNPrHUMRANyLvOMPPqi
gs5n1v5eEaS1SQqlkfj7mqQhlwduTAStVKO7c+oNyWZgs+SQPfWculZqebc09QA0xiA1yyYjpLZi
ImKwAkNoMq391AV0MkCammUR75Hy7GcYPStgWsiqOCkG6W8cRlWQgcwGBCkgOT+eXkVreUcHx8Ki
tJEyi7GMNlUoYWJ1afNiFeW68xkp16hbto1PTjmLqnSRoHd8ihiPg1DophXQgBEE854Tiaza2e8Z
fPTiOXSJlURWDeHlE1ZNv+8J0PM6x1uQskHRN2TNyqbLXoLIoVoIeYyapWusbVefrdyYNqVuSdqh
XT7OdL/IXWOWBF76y2bEunfD6FcyxP1ZemtLZOKajJhFCk3sBYt20uHTgIlKQ3dHRyt3JmJtZ2yr
0zAdEE7T+GVEIgXCk1snJRQEstWi8Mc9Fnjcnx18lAEm+WrIr1Bkg4tsieK2zPGH2S3jTBpv1shW
JpAk+7Ww7pzxz0SteKpqGk+Ga6cwi2diMIp6ywcT76T7FtdevDbS2PjlD3/joPLfrOxPM5XxOvLG
6URAZ7iX1cweLiGOPs3FWVQ4YCy3+lFWY3eOVW499wNwAxsDBLKEswAQfSkVJwmj/G2O4ORWClDI
QZH65764eCG9XBKimg5LouSrslO3mAoGCqIMLga4Dav3EK/6DqrR0OD6bRgv9B65TcED2/LNbgG0
ozYymIMFZWN0icwba69TOZk7MGj5jqyceyNUdmJFMT0T97Q0ZoNeQ2esnzz3ve3m8Pb9wthul+X2
Z1M7LO/MIkCEGsBy6ibMQMl0n+NsPPM86J9d0JrwiH4NjImZWvdsaKCWLQJIoedZxyV9gSFXqIF4
W53qVjsAxo0A8GU7aHbsc+EsodqCUG+GcE/F0DCVi+XVBtLtbSK0i2u3cqZ14JvVRosyOzlknBEu
MB8rBsVESZnwrUH4HE2jZ53jsW5uPbG1pniAAMh1y5KyzcYQEm4+HqIE8XbaDJ9pO7TsjGZ33T7A
Ax4Naw3Mi6zhFlttCXRYg+wg/5WxonXMi6R5qbyUd2npYFo6TaQQTE6FS99rQBvDLVnNsSDZy4iT
UxpW11w46U6wYGACCh7Xad5ZvnOKuHB8xiwrV36qpieHnMgl+xHwx0Ws10SHyqWYWAZZ3m+0qMae
JLFwO5Jy+x3d8P1iyCFakh0crZs6LW/lVK99hDf3njv+kPWdxkVg9ocpDX9WcfJpYN68Fg64YLqm
PWKqmgwwZ6BkrJr1TIjairRFvaol8ZVR6yf7UiVkJZUtee+zbndeM0AM8pncTdPI7FU8dvwpu2dv
o7K426qB6rBNw/e5m8+FrpG9O4M8jkEKGnis3jHGKi6JKF0Lw/o9wcFbTVMxHBQ98TazwnaV+eXN
nrW8lH06PsVxTSgEuUJT6Xgb4jMAIw65uep9MjysFlJWR+aDo4pu7UDcIlAzoxTKhuARH1Q8eclH
ZH+1Qe+8RfWArs8vftYG/tDRHbOfzNWJ1eESG1x/T2Ptc3pj+BsECCg4kpJY1OFeWpk8PxgvXplu
ta+I5+Uc3WOBYTqwzVWf7vDY30mdbFbEaDnLIRioPVTob9Jc6X2Wg79Tkdle9BG00WeobcSbbUxQ
pjfdXUhIe600DJEOsYKNCLmsKj5Rpeg7QnQCGsEbUhvlLVLDT1jXzn+JMm82Nctxukdyg+1uarc1
YFH2EwjfMYPA+m+gDRcSw0KAZJ2uCO4NohxEeMy1ZkjXVdwuHAltLk+tjzZed5ZNpW+w9lNNtC3g
3hIKVu8aAtYRGgi9bNCZbot43hFC0qzGBtF73qyGMGH72Wx9t3a/hkcWmb/ImfR7cepcSWYC09Ea
uxoyd14wuLJH5j9+rM+yNH6O5fgngb/D3BJOdkW4BIlhrrWvCUCd+yA6N0YuT1atwhVqqpKFJkvU
1rI2lWOnZBOJx61LpuVYyo0zvme1TZkSHFpYfMiv2pX025ZHfUAKY5Q137lt6TQQIFeNO+XgkPdj
G8klIxlqCfR1zbBUNdtcIHHhIs/Ee6sNJrXM+GlS0fMQRIoSK7wQCD4dGjPf5sSHHRNvY1kd2nHC
hVdBxfDL9iK1MyLQxgqw0DaW4Ip6nlEHWGZ/mYeb29AhHxuj9LAeWLIVef3BmszfTonDWMvAWkMV
tE5s4SxS3zyWHvDl0dHxc8twaRrZ12rcC0ejV4I2Tz23uYAykCfIIbThvqjqI7DdgqhH9n2qJO+v
FY2304++3mCw1qvU2U3Ye5dGimvBYxSO5zZjjN5SOZbBG9HPIePFptq2phhXbUN+FiGRwYbT8MiH
NeJrkPQmZus89RUIR+z1C7aqA7UsInFph8x6MCUuheick4sqZ18O5TUKVH2qqgcGpZPyEgTUnL4a
TxzCRCvEefRUEM1gpMzW0qwlf6xTdyooch8q8rAD0RFXZmcrFy8/y89HeKyMtrNZIqcYF2FbByuj
bOVFB/PdYlP2mEgFB8smGdXV9URPzRs3NBPtvw+vRsXWvc1noCoY5t3JzzHdADQabGsJ2YXkP4fx
nli7cUQiQkv5ltTWb1Gogi1H9bejad+OTQU3sv6sQLyckNiFm8DL/g7eY9RlAz/KsNx74VCvbFyE
GzeMf9t29UR60WNuyyB7stmTdQLzr+aqBpvj761KeEtyakkNrItumajGOHZeRiGLtXA5w7HnnC0/
2fPSZJWUL+DdeW73DIsI72Gw0IxnR/1ihrGEuZW/BQPpETI45BYhYZaXPaCWLVtRUbZrDPwPws+H
DDJzk5oiP4yNrxDyW2s77fW+rTJNg85RQh15q+IvK5D1zXS9CTVEKNdVk2VbP+HODCIy5VzOjYhu
o4mwjSTO48FaRvu8GH6qQqbHRE23pgKlKdvmVOAsWGZ+zYaQNHUmCciwBg8AYk09kBYMg6bc/RNb
jGjcXPEpD96uDoZ+AdsZkH8fOUSyGL8LjMTwVLl/af4fvVV4HB3+eu4I9dWtWrUqY5KDElaOT9Ek
dk6ApIsJLfDnNna2AcuWXPiHpAxryM5WvSc/lvgoxn6b3oVyZYTHdlQRBtYh3QfupWbI4hicOIZx
SywPpoRNkJ9hEwM4FPLNCWAYYeyrt81sEjrI+ml0fRb6TtugImk4910VHb9fisH72zBbY/aXthuG
F8R8zNU1Dhv3JKTzm5rS/FNI9+bFpriIqQ03lkhJTR4ynq+9tWYk1G9IpeB+1i4fcBcX9Jr+jnlL
+pZF9WUe9Aj4yTtnzWM9ppK7Qs5KwVRkRJOU+zbvikNiJnJfjd7NqYJxa7ccWnPest5b8sgQDxwQ
Oo8/inJNy/AtLiTF+QBifMyJ6SCCbqQOcH5kQbUrdfdhE1V6bxgJbVmXofDonfZSanmnqJr2o0lQ
xFwVrxU10iSUs+8JcFxgBF/HQU6b1pD5BZbRBaHNwHQKMdi38bQQyhYHafIU1WNMb9h6GMy7nFZg
xoVhJdmhBWhwQjK3eQjZ19WYhLdO1P3SGBtzM03RrwDh2tL0AYu6I94DrFt6WdRq19q1AyE88RYR
vZjKGL/lYBEYNAzWRjr0NHNtnqPZ4jkYNFvQWeNiArAMkLMPzn5EzEkd0ergL+czjp8vRVz4mywi
l8Vtucu7xmZCI6r4XJrjzhzd6FBQS+/7Ape5D497EdjFRfSFsRuTDT8HfbmRPU91QMhZPwlw4PZS
ZPgn7MQqtiV7SlZQY7efG5dW2ThnNUmznulmK8eam72q1LAJsXitQhMil6Jva0f/HdyqcS2tSVIq
iH2FguqpbIxLOcl+T0BJd4mSBPRBA+ty4L4k1dY6eGWN2GSMASGghQO4LJRLmEXhpac8bvh4emVv
JQCq5ViZGYEjHPxhTzcZGA2sLQVXnGfHJZ0oFc22uRLw8uTYDH1nt18VRtYf+TChMnNdrhPCGHdN
Di8QfvNSttJ/AeD7QOPaL3VFjRIPiI/6nM1Qn1q/Kzj01zToyDBt3Z8hg5YlViB+JPwd6wre16vZ
71T/qRrl3lvHVNcwU/eqQz9FPwwh20mKV68Qn7Xv9591zXzPm8BgSfSwnkErnM7TqX+A+Tp7zM+h
7W7naGx+8his0CDa2Tr3a3HQDskXkZ6Ci8jRlMRJXS7HXq8Sqy32Bqt0coXvXRo9i3LmIjLpzqfa
aZYYpMlmGUvnoiTPjzhT3lPfzOQoAyKoGeU9tY+Xifhr3LJyvLoj8S/mYLo/ZlTjCzG84pOLHj0u
WI2huE6NM+66sfkqG1jJYRaA761NBEXuNMJtt5IL0FpIyfVzBevzyOgGbiZzzlWImYHxvciWtlmJ
tZHoYEVr7e3bTqaYAPC2zQ11v0RLm1HUooOrYSgomjobXuvQJASCe9YT7mRji21TbGyJyI3j/ldg
zR4Vef2IJhiSFYzHfD3buY+DSnQ7F6/TC6jKr4brOw376u5G2tm19NGLnHt5NnvzifhstkJBjmZ1
HvA/pnl9LuVD2OIC0aMSjY+lbNiyzOkJQ2N+sa1TIlluE/hTIiCJbqpIauIAannIe646HEPdMfRj
2Llu1V3srtibbf3ieAbjZ5w5+1BKChrlLUlGwdIZJc6PcYqeGfarQx+KlYtFYDHVSfyCRvjVHUKi
qUiRO5L+V9zsjhu+JhtiFTgpEzKmeQDUa4Z/NgbdUdjliR0tPVZDagVE/Y3OlH0jZORhCvZWrS58
Qg2T7qJN82xxZqwIcCCH9vEUMQpGt7BaUd6hbSJdBHD/XDMX1Oo5MWrzFglgeVvMVsUfItCqpT+a
3bXrrwAri1OBuYDGM7feESZi4LYkAnPWDG/0i/1wjhs3/Olkqmb7w0PRYvxDdRiwXUoSApIS/QHN
FOmi37iH0up+0RGYR1vyTIgIeDOxgwcDEU8KPTmfCodTXvTiOozOvQ6p9VxLMCF5vIQsqEBu6FvG
8/uKDeJmkZzjwwg5QDJHRZSBt+0hzC5Vi9+o84YFLSt41cdLoui3jXkYdoXW256UhX0beRm42Gzl
k2cccC4uS6efjz4DjB0I+oGRTAlbEVtgEznJq0wZuyZlF5/41CscjNAw8boSQBxTiADrSG9lpe1t
x3b0ld02Mr3bgyTuQt8vEdyVEP3CoHkl1oHuGbqA7HcGtqEzFP8fMQvNr9ppeQQG3tXXTPr6zuSr
xqFzYSt0yweKIdi303qCErWqNTTRuU+pn2jR67wxzyaz/gURZi8KgTLva5W+iZbxThviFxsmuXHB
BNLRWkuPIrQnzunc5IUkBDGHuNNGHMKZF19l6X/Ava23wu9fbCN5kgLBrc6rcRv7HU1bzLchnfjm
TWF4ZE8P9Tkjlddri3hXFYB/iCDubwPukgHfwTtJAsM2z9ObhduQRYntEyns4/KI97j/Nn5n+38J
bs/9eJ3XzKa+XzLPCi5u4ppnaEwr0gDYB70XbiuPfsEFb+WV+a5krxGpiRCkMvI+3YlgWxh9eW7S
DO02bN4fgoubYW/+ipgq2zI+pKWak2DfdIm1iIao+T2xIppSyzyJDPRBE0bewXZmTSPno+/sWNU7
pfOHZMb8R8cIh2rAa5dBEIIybobxeZp8wslU/DkyDnpO42zeNBVCheh7XlWhMa0akoa+x1e+7MpT
OH0FgUHKvOOg7AQqYy0h3Oltqx6ugzRzCM0byHqye+fQxT1Ud8v892/9hucdtLhpI4te78waWXhR
jSWJeBNmgTL59Ygi/1E0z1ET1a+9HSfPcLHRXGTZLRqE8QT4YNuI+M5UZzp1TiSQ50XBLSdD+dX6
3kXosTn0Mamp+D7vophPKvICxin5dM9rJm2YzI6yQIRBm+MchwBLVBLJ9n2OWWFhLiAickYfJiUz
hwg1G2ABHW1ygt1dDxF29ZCXz54ct11JFlk6FNXFm/BBVmQ8LSak5kRuPQYfKQ/V1uvqi12XX4wa
wm1rmygY7MHZU5FzS1BsLMaSBX88GRwzVLpLU43zRkf0stTW09mn4F829dBT3xnWLrJcBYuelreB
Afs6sXtQOtTP/GBfk5TRakYesta5GAgZYv0vVR6fkH2rNVtNFqyx9J9yFMVkTahex8c+oeAtO/3F
x8mAMIH3OqXa2VRl/ngUW86VTte90lZqLD/esTS8ca3GOl+7b5NX5vc2MeSd+i1ZmEYhtl5DfTRU
9NjDrOaLNzIoU1Pwph1T/0BiS4sblNON1Y51IdpppQmSO2Ph8NhATr+kr6zz94vRWyx78EAyv+Cf
sSbbyTbqt2E6E/5CiCFqPes59g4p8N1b08XOMQZCarYWbY0fOPfZelGRYb9Zf4pOX8IxSl4FQddP
EEXeRj+CP+qRXONMYnjSshueSA054YCNowPIm4w0cuYGm2qiRJ0xvrImrsxN18rum2hwNPOZp7LT
qaXXpPZVu8VHFqG9HLPGeUMnJRDZvaiejiTzLYIQgTqfRVc9BS4Z4DQMiIBEz4xnzmBtJ8aha/jk
gaa8+bOld24fgFAM+p90FsTMaMpzRnbJbhytchONeGZkAbA/QgfK4CR3/ZFWVQRrO4nbVY13DreZ
fBVMxQk1qz4K1xY/Zn31lSjXGP+H9dzpz75Rz1NjhavRrYczpIpDXztEgpjJjyRqzaMulbsga2de
8ZwIt4Pt9v8yXP7/yOv/B9HUDvwHsuO//Y///n8hmj6L+u/nf+y74qP6+79iTf/9B/+NNQ2s/8Qy
aVs+LFIfU76JYfXfwdf8qxC4gxlZQYSdGbv6f8Ve2//Jn0Av4ocsIsxvGGpXayX++Q+XL+eikiJk
w4KR+l8/3PVfaITu//j9f1S6vNYpkUD//AcMCWyr//rv9n//+Q84DfwPkpzDz8DPhbD4f7e1tvgi
ZRkxODUCnrV2In5NB+Gb9ymkXTLj+io7U7GTl/2S1CGCD6LR39RVtkdaahGgFlywsiTlNWz7e1iT
AWp77zzNoVqCwOsy0kYQL+X5Rxnn56A2N4PhogA/i5JUp/rieOmtrYILeab0GcO47eG0RBHDS/wK
IYuy+TkdYf9azU2hB0ZYkxM+MOQLK052SVlc0C6plYKpwHSyYAuUz8Oi0CbG03MgH6LlUZvL1nAP
uVMQZZGhQTMpUXrL+1LcOZXxq87ZuhbCfDUy/xJVaiYtC0CWQgCSpTii6O2XlZ19ZRPj4LALLk0B
4MYerWsO0Ue5wd9+ClZ4pIj86Oh7/I6a0SnPj1SV3HZXjsGuSOq7cvnecICioPyE7EkwhVzPIvnE
+BI4ePFir114elgEqfESAO7GMtOfc7YJCXFa6AqMVVVR5ZBkkKriXFfuTlc1f6RZua25N4bpmlLM
GKl5TEnNInLzGsUmB6mHi2u6xhB8gGvL0nqVBmGeucSJhJDNJy1CpV8WU/nISN/ibnpmDX63hffO
fHZdUhN0a8gdl8Dh4UNz6efZh+XNx2ngr5lDl7D6Z2HGexuVT47oO9Ub3LRnPc1XN5uOGcE6qH8O
Q5QeZEZVP2dnFNFcFSk23aVLtnHQayaUwPMZVtnFsPVUfrDK6DKweqwD/72d0MEb09Wc/bOa3syC
4W7kii+n5DqgbjyOntjHvnWMW3c3VMl6QpGDU8xkMhgydOA7E+QCEXy0VqkiGkY573lPdrJXnBAi
YYW6NsLbNUocsgoFlw2OVObnxydsxcOr7giFm/Pfbl58eYn4atX4/HgbG2N+bUMuapfpbbuVqLEn
U7NHRx1nMmVCrQCCj4IJxX6uAZUPz1ElKUhrYm99JkqMyxfUROQJDddx9nd6SvHjEFzpUWh7F1vw
DmK6sIS7e9iiU1F8hQmoMnNEnjsSEevmZ3Tvr49rcm69HUCxpeulh9gb/4SNfQ7D9ZiPd19Mz0Pj
vpOzd5gHqj+0X7LNPr6/x4RHd4RN0KGIS77pUG3yFXch3QLldzIWH4E5HlnfrF0+FWQgK2oNaPXn
Wk3Xnmlkaqbvns6+ZN5xSKhNGWQHcyrOhovGhPucCIddXOfs50j2hSRZsm4Ys/mKQ/GcD2rTZlyr
hnzJSYfIxq1s2cgW+i6NkhA6joPw9yjm12jWVJa4bkYYLsOrRPTX8cid1EFRVeFCfX18gmh5j0aR
n11RfjzemMf1aNGJBTB9DYxc3YTTw5oWPV70x18pZm84ehInhLvzbD4aCP/XoTOvyh62ZCLblLqJ
I/l6kmjO/JCTzpk9FqqD995hdItmbweQ9ndkLWfBmUDK0YumRn5c23k+Hh8/W5Fwlg29AiuD+HK2
t1lWnbOUo4AsraPvafau3Ou61OTzFV+j667T9H3o0a/BILQtcsG4mKK22zDpfI3BA9vlK8mIW6cP
3sem5Xox51fT3XdG9JLgiJVedjAySR2jOabna8A8RnjjvTS9larWIA6vhp5e2ThiZUAlHtcp3Zfx
RqTajX7fu7jShNuIsDhOmAQg1nJM/wJr6E/kxT8qWlya2C8Fh8qmlWDwQx4gE5TpUCf+xWIyZlxj
TFNO/XA4WRssCbt2zg8ER5Hw19/n1rw27qIdH7/0dh5sEue3n+U3s84OSjJSsYszqmU03w8foOCS
4J32C3Mpf3WOfHpQP6NG3Yl/3sxFgAh3PM7cCI//G2nKkvEA7+TKQyPY0HkeW0//6eIR0A/CAlff
WyJgQKE221igyw+83eOwSjtuK6q5CmVicbCC/v44sEmHwXeWPUU82VQ2v5KM9qHa9gdWbF2Od5IO
2Oe5I5SAT4ZmpJT6BLUhu+RMMCNmbBmfHTdRZ3OPWRYD4j4J37VuWjTYPGki9Ara2/FMFKil1bPv
cs9zULEsuKJx+FB8j6LidIs0Xit4QYPjc6uVVK8D94c4SXF5fK/SDi7fd5w1XvAJEG1juL+UYVws
Zu1rk+TrPpXZwgeFsgBD8oPkLTQ1jZ0dRoOVLa3+rhiJ5gT0+RZm7ccUKaLiMutPlrBNZ2SxCFTc
nBztjEt78A8ZR+wpFxNREhOBoj6S+TzwiSJFkM8ccscKf0XEUbcsdP5O7Pg1ImD3ONXlUTGLIb4A
oUwcqnWeEwMcMydAa5MqnO3eSDoB6qx9Yd7HQfSHbxNE6rv6X7/6/mcTiKbtUKq9DvxbKjJ7M2e+
cyhJHz18/+r7xXDlv3/rOo8fe2GiRzlEyOMOzMckIQXJG0MDRl2OOgUaO5IZxcaC7OwYKrtInWUk
Z0LOHi/D1FqHMgMPGs/eGwt/gk90fIhD5F918SZShAcMrodDGDWoDxADgz9GFmymr1Zgif1E8F0o
Zo4Qbe7outFkGOsZCFU/5+sKBdKAQppnwKI23sPuC/34Jh/JfYARm01qRbxJ0GIc5Z8o8ngIDF6X
HUBSVr3dsSHW5F8vGgPLkR9u3s1BdwmEHDcURdkCvgKferop/id7Z7Ydt5Ft21+5PwCPQA+8IhPZ
khR7UnrBoGgRTaDvga8/M7LKoyzaZY1zn089sCzLJDMTQMSOvdeaS0tuy8qqQuqvZy/wc/tttf1D
wi6A6dJ7a0vdC7EUeifk3t8YGm9KDb8BLNGAfLw0GGjQIXSxnh0EjltwyiqKwcGKaCMV7kkojktu
7DUz3nNNnsbSvkGq0AcJXl/MeIeqXl4xiWBV5THPWhYPHoFyGe4LfwWCDkV3bsMlotCxbO9rLor+
C+lbKJExh6B2Z/mbDWKlFkmmpwbFCpmDgW4WJstN7kRBE3l40dK31CINtD1bjvwFa07/a5nsG+BT
HYueqwu+8xNxJs24DbOJtNHBlR+NPJLt+EiM5SNGg5uWg6e2oAlNP2a3+QXpSP/EG6JA95m2GhfW
j6WiEX4u0H1rGpAVMa+KYv12MUm0Jef9mG+dgvVFiQnJJprR3Wm+c6NKpT+dZv59YPjzAUFXKJ+f
zwe+acKYVsgXQu/Ep18/ue5skj5fHYyeIp61pkx6Rlr13hf3Up/uHTN966pjP9+ldnFuLVY1Clug
2/tfvJBPgDn1OZiMyxGI4U1X///z5xCbJcLpjhA3dfGRk97bVCa5dgYR9WWpKQzIH3JpmBLpg+eX
YW8+3EM+gWfP7pNTsPqAmkorrN1fIITVGe2vH5HvQGNxGR64n9F3dHemNVs82OMDRyhRns3EvNO6
lOkKU8UATlpoyeH75fZmhHZO8+WdSuwx7m4rO3sT/vwOgp57XZWHnr3exnvD0V7qnIYRW5eZIcBa
KEOo7UBWIMqfmVbar0jf9zKzDwkPgKrSBShfL5/viyQ7eYW4XU2bRkwbTjFC8qpB2zDeZ0Mb6tYr
qWm7hs0v8oZ9OSz71uvum4VONaMECS1Dz1FIjdGudNqdwG7SmAyGi/hZi5d3uYoXApGY9NFmNBWY
YriPyEFs/IEfn721+E3ZwzZ4s0emhRCdcwF0Muf8V1SzhNYwPhIh+b9EKl9uD1D6hq07uoCu/+k+
NfLULyrDKg+J0REGK24HPz8V+fdLZT0/gyA5/uKG/Aya/fevNNWp3cNh+jnOwZ90+CAeT2bsLOcu
h2OBtSYzn7Nquu/Y+BhsyrdlZlFbkW+IYXzkuHtqrOJkUtfno33U1wdaTceyul6L8d73h82M3sKk
5UZiEDdDPi635oREyjO+gDpJe/x2TglhdmDrmMqrlfWQ/Paz+rmTV+9MLbBH52BRgKpTQc6d4CcF
kpL5TGDaZnFXurRiQ45XiOdksxTfnE41Wac95/u9leXXJfHJafednFDKFDlsYWajndLl1sB2mi4G
jsrJI5RUx8lgEdURY/owkCC3kOFaDziUR+IrZ/13nCGBoJIymjqkL/mllPMz7dtHcI2bkSMYFbj5
auRUx22FC8D82nIcrfL0TRWtEKv2mZ0z8O1e2mF5Hw3KsTLlyJ7cN+0xTTkpx8eRzxj1/LUUxXXi
Wa9GZR9ovhbWcjVr2Ydm1Fi2cVDGw26p8zc9j04uVGLzdq7NA7yPw8KqPfbeqzPqt+q4R8VyXpgb
hZYNvU6dkyrnYAwryy5ol/JuNti0eB+kBdz4TowFB1ebO6B+H8+TJ94jz7pxddoE/3ynfYID/us+
w+aneHNgo71Pt/bqaoyNNbM8qOObOtLNXHb92Y3qF/WWycg8lL9Ybf9u1bcFJafnkcJrf0btt8aS
urm1sNhKDmQdB9Pq11vq36zoLuIECw66jnHWUy/iT1jVNGlknwtRHpCOEJxtwzYz8vWxnQmEh4zv
0goiMLq5p6McLl4XIvuG5CQ/VJXd+us560FqmT6SZl11Wg70kG8kx57RgC7PQuiW+SlL+B6VdJNl
3z14zgBnGJBT0Vl5jreM5ayYnwfa82PGUt22uOONNUQpfd05Pg3w4d7k+g+RfCN4/dz3xC+XvEzO
Za65Pie+dSNr6zCblORdeW2795ihDjYHHfUibeqQxnFu8AQ8gojglglHr36CG0OxCGx0vpUmM9dp
eNRd+xWtxtlzsuuyNa/R7oZatwBScG6Q719jht2SRHjF7XFe6YxHtD46+gXYW5G9W0iIx+pFH9wm
iJIyZKhCm8BIP2y2C23hTJLK63GG7W/4Qc6VxFR8UH0F9etEy0KDdeG1dIbHomtD2bivohQbdSjx
5xy1UBwCMnxUK7jFee2fb25d/E2Bwy3mWx6nImH9hX1ZGjVDiqUoD3rO9lmCEqmaDCoGgmcAVZYT
aFKcK9IXN3rCNdLmdD919TGZtQfD3+RbwI8YiYd3MrfPg+XcDBDBuv4Zksmm4YSujm7jeNsV832i
xVedZ1w1XvYVEWVQlz0tOUFUZvqyePItM/j58PoT3BjDEQPIrqLxV9oghgzWvIYWwMiTTzWqioqh
ne+HyL5Rq2qzjuBoukAT3TmNpneXlb9gMXPN6tqq+U2LB5kLexcjHJ3mAt27SJvvfQ9z0zAgFZ8R
cX5Th1RXZqcWlZK9kkdAc6QzVRgi1Q79F8Qgz00ibjngzaiOTJplqhqLcLbGHOaCGPJRv4t1rONt
d1+MRDwMiqLWhHanWhbmq48wz0Hp5kTufqimZ8fmHZPZfO2Z0V1Ni67HUGpr99Tu/fafL/TfrGIU
bup/OrxKQ//UaJ7ixs37aSSEl/jODvOYVTPodidMKtzkZo9sxDlFdfyL+8uwP4Eb1fLpUT6zQ+s6
Qs7Py2dj4Yg0gPUc+sR+LkgYV/scBt0xH8JJcDHyAuodUF76ZzIbt5FpHVoKnnqh8UKH0+BBMQHl
Dfjw0C/sVJEtaWu2JHypWkx3vjs0UiycUape8miUuvOt6m6U0nsd/W5HTMlJLRkT2EDILN3o7AHQ
uBPnIRhxh6hY3uPIuUFXubVo7mXonpo6v7YL8azWXeztNxl0vLicgraAA92EXVZck1e6bSVCA4oe
6omqWd8NtRmVXM3MunImIA29vC4hXBTZej9jTi5c1g31DMemfFPv2VzFM9az5wzBT4NuqZPfNZcM
dogxA98r0z5MgLegQwlnJnmq0HFnAna47TtOrqu1HZocWdDWs6NX+oEqvsN7VR0KKE+kSyZst9ZN
vRYfqh3ijfOXksr896rBf1zgwADarU8fbZ7t+qm4diyqjmVd3+FkmRErEUR+nNBaOt+saOr4iKlq
7fJtFcwUJvBdCeAOYZF0ibMICpK/6zjuZjI/LUJFY4vrOqcTm7k3wyzflPBJda0xhpLSnJ2WJiZr
1ApVEw7O6rt60+REPhpSv0W3dhIu3bRsuFc7fMqzMY32TRwtt+rPtbGcER4QGHqCankN+fNtnB3m
hoCAkhUlKRz+KkqWTZ9bB7X6qs4a4+FHqx+/6FN4OcQuw6OKYdErRtQ0Z/RBPGgnteoONMkFahyD
0YG+Zm9Wml3r5cBhM3mzLF6VZrNC030tMOctUWbvZHy2bftVddqKkv+Ap7cUNgIGOvA52wfVZZ08
ZHAgVcGk58sz5vjXLE7CKjJCgtHfx4StjmpiRIKijdlJ0a80v90ZzrqJ3VOKbF712vo+p70IF7I6
UN2e6no5X254hh6qjCSC+jBPfJ6sXhZdAassQ3Uaz2vyN8jMo4e4MYrpqDYfUIacIO2bsRu3Zfwu
NPr66oZT3deMTbWeOTswxz0RussIgvZC547POTqgIFnZSRsW/3Xcjw1dZ5Zj1Sdc6+jHP69apAv9
9XTHadMmkZ3MIYsAop+rlHwxs8ZgZn/ApvVednyQ64TU7Ik+Fw2PAduZOox6Q3FFG5MZDQpdHiTV
e1Y3Fs4R/Bc9Z4Dep0VcTfl9Lpmgs2xffoBrfG8yCtw2/aj85T3zNEY68w2b94OvsAKOFyPcwVVA
P2gKuzupGWMgsGrNqWacrJE9p2w1XNs4yvx5WA4odwtMlMNt4XJIjwFyCrumZPZgRFYpwZ10kZyV
x2R2cCHoRvNWt36yjTOs/S5NjZZUKWwA9DaFWU/BTUmzYOMk6KpBJxC9Tid8eMj6BSIeR8TxQ2AG
3lQ84Gp9SVYM7pkC42ISYFV3rP4cGixOas15iDVxIxrgWW3yJjyqkHF6NsV8Dz/t0IPGSXTm2m2o
9vA87VmHu11F3G4zUeqpfRcWls8dqZ6/zvUfdPNhZK6RZ+JW/TRVJsWGOhqnJ/lFa92wYiag7gqJ
EFr9EJ9+P6yWa9UZ0BgnSGM+qZOG1Y2P0BWJ61jekYSEA317ohVSmk+7Q1tTBVXDvSDKwBVbfZkI
2VhZluowbroPXJWPpjPfqge6d/8o/f9v7v6LubtpC4MC4b/P3Z9/AM0p+z+P3P/9Pf8ZuVvAOnxH
5XQ6alL+n5G7+ZsF/B1mNtERgpxRKoY/hu72b4Jpu+5xwiNGheH6//tj5m785tKH8/kbsnKEbbn/
q7n7z4uK4ds2tZDLC7SYLlni09HH0ylW08qzaR34797gMi2/W/VpBubKSOdPH8zftPBM9cN+auE5
OpIuQu3IwxF8Hp9WMORzDR7mODosrS53hjcYMOpmEyKtmYbNumnF710njvQUGrFckx/+2mjzMS9w
TKdj8a1wi1OVEwHfTmA8ph6dPQp0bA7kPHhl+sQ497GGa7ZxHJPeFlSRWlnCkepsyLLyNvMMkShD
hl3F3oHxGnCOEdPfqLW3//xG3b8s1bxR2xEcJLhSLpf356Ua2WAOuNPzD0vMNtRT45m4ViGP2DBI
1o3Uc0g8qfGOie8jx1JUz+2tSMticzETpjW1c1QcElF8gO+7yvNx2nqS3pWD61eW2M0WJ8WFUuVw
jTtVi+kvckiqE7THIbeOhodDwLGU68UyQkS91zDirnN0RqyloY426ISssNr5bvZ8GWvka4IPKSkL
ZGMJ8iArR2DXQjfSXBx/tsXLJucNZwNt2cBX8xI37l+hOXcE/TWHxNOfynQR9N6JFPL87AADPaaG
MW2+haF+thzKerodHS4AxiaaOPid1h9N3txKEX840gA6I9OHesBsNMEN4m1528WSX6sGPVzkj2+A
AABJOPm0/cW1+svhn2vlWlwntbHyhH66KUVr1WbRr4wgEs0DPBI9Zqb85gOiG0vseCUawaAtYbvF
FmLjEW+2rFpcqg4AL2LEgogoMz0HSIH8GmhoguHDdcJoMoytkU6nOimd0G6g5HQO6BELEagY4XAn
WIUjJ963dTsjzerjnbfc6S8ElWBvjDkxEygDpMlCDehSnmcV930zamE7TaQ/Wf73PLHmk9k2r3lS
XllgmwIttbOthxk/seW5MOrnYSpvi4obz6XdKZfxKtXlt87GK9NxdLBP1YjHyQBspuc3WaR9Ufx3
Gk75TGMQUyVqPxJl+A/mYOAqWhRy1LL+ndAnEUSLzsXPmEr6WOGt/BFI7Qdx4icuFMMU7phfXKe/
WTvIayVGBNo/Ecqfek+dRSmxuJN/SKkGtq2A8enF9rLTocX0xgNUpdd//oX63z3E5LGatsVZzSa6
+eeH2B51jHw6vxHcwbl2nNvVo5NO36Cj9Tm81Gl5Y2qS0as3vEro1EFacYXdypDhUOJqT1UiJ3tz
fBiHr//82v7uniVqweNugWbrf84OMXQGbwXS9oNrXPldlexB9RcbdjIoV7bL2KFyUEesv4qx+5tf
a5E4QX4d6UqGaX26BjBfDC+fNO9Q2CgEbOLGatYDQnQ/umaIwph+mey8x39+r7pQP/bTtkE0rmCb
VNvUX/aoLKZpN/HgHkSvj5s0JgJybjFz5FdRDTHKrXWIVCNIZ+sp6txHCX2UuT4R0pUrPkj3hOWF
R8RnW+Kx43CXQY/PWGQiIREe8WNy3d8jnge5ky15wAshBZeIz23uFLf0HNNNvqQvVLd3JZ0BKL6s
v26cb/GyhHTx+jCfE3QqFv6lmqNsK24dxdh1nW4g+qg4IrfrsPWdSxgYQfUtXqAluCUZM2YyI6le
GRtWZh44Xotd7EnWctpGw/TFjxg02hGuPazI3/opg2rGK5skRmvZdKCMKcw3lmd9zIN91iOiA5hf
qyiDOfRkPgQ1w1IQQotaePJ5vbJiNgMY/Zt54bLVzU5TRT0KBbz4+fIIieVp0NV/y9Ya+CjDmLfn
aNY4QA+p/2iRL4FPmw/XbsxXZwEb06jdYXE7YpaaEq/mTngJdIQCJ8mAsn0GcRpgfPuXBvS/JiXT
mf1rq04IkjFs1yB010eJ/fOzGRH1gGylnQ+xzzFkMqG3j1+QeqlEXEIeRv/OEzMGOL2+Nk1MxEnv
Xq8TZKS8iY8LbrLtGOajh01VANGNPHHQPQDeeZEhf8nYiKhVkAHieh2gC2piiK8qQ38aiBXi2IhX
CPgiC/q2H2DIJtboByVz8ECz32lXN8wzVvwfhbHBwxpvi7wXAeaGMAKB3JlIcWUVJ1jkF+QrDqMA
aLZki3yvxLFNEGdVU7PDp1gHVUegsLQw0a/W71IDuwgt5XGuUQiwZuF4IhJR0hJYH0yRXOV2ee81
Xhk4c2sGdSXtoNaNV04r044Z2M6GUIQk0Zdhn5G4561QMQZKLGyox37VwVphrdHKctglo/biONiI
2wRzbGE+dWv1FfiGvWk7+6Vd0IbQU3zIMs6ITbzBxKNtswj8Ry4Jhe20m2YdjjNSiO3Yu3f8Xugh
rg9nqj325EsGTTI9mPjKwWGGnijSrSOn63bJhq3HJ+TmfFTWcz/h4p2RYZUN4bkN6BQ8S7uyboeA
cDesKy6vO8qSu4TCGrFEr2iO+g5EYM1x3OB76XrMkcHutM5bPqttvsCNFJrNp5euA6or/6jFFF+1
PM4zljGb790YzvJGaeYFqw+Av19yVZ3qOzJJtjQ4RtQ5Cd6xpDkNsTN+6Too0OOKb0hm7bbJzOo4
uz4xbA23RFpX9NXwde0mZN+koRT1RkryjGNpnNvSFsdabc4mlDIP5laIUCHZSr14XdAyZHOTPK9x
/pDZzTnNajCsCYgWBQbL0gTPaHPIG3OLImY3udB9LW6GpcR36VaQ4exZctsdIK9RPXnVsDEW/w66
fo1YYnyIO1oWtd4+FTyuSFDNu2RyNWDK8qx3xvqmAKHQ/ODe2c6+jqxnu7FvsApJWAeJxjJk7kvB
7tLMDaugEaPPTSaI1wuYnfSJwdQ508cOuJZAKpfXT0gmXHBjkCb8GWs41o+9WxjtwZLspYkEOuBr
7rxLpoCYgpRafmFFWZJkM67ulyqtz2tiflnGIaw17Y3Z7R1Fa8Bu4wapCW2hnQtmhNH4dTTK+1hw
/YtWEMXSzqfOFUdjpEK1qVYqFTBSDtqDGbEyryVLrBXjSyT+BobRHfEKPE8eI1MNew0UXvp8mnG1
th2mJRDnm17HHSUhuDbB/NXksQlm0mtriFqBNjH9yzKW6GJPHt/X1qy6oEsN5E7Fgp8wQmY55+ab
35+iZPi9YbU5thPPsU80WmdHN3nTPJTMM+92k59c1zSKA08rr8XcMslF5+Imz7IYfyDBSRFpRQdW
tptuPg9O8xXL16PfGd8k2uJmPTWLkZKgRbK9VChxnJLQGN3pJbft7YBfpyG32pbNzTpDZ1xLF8bh
SIsBx0CAt/2pzUf4Rrn/Jj2I5LacH3J/ZbjqEqNpFjiYqnHc5Sz1pcYsuMdUsF1ADYQxTk74Ffpe
Myy5E04HkCe/GsvocdKKzTRXK/01bMS1kX/NSj6dxHquxVRcFW1aAVqlUUNp+4L4heFFJuRdTXQT
ojR6W77e3Fmxo+0UigC6xEGb+2I7EBbJuRGf4+IEiaHypGGTBfzMJ7J3Ok4f432DIwanpsdqyMCp
sfon1y/vtL7+Is2edDEV7jwNftAjUW062CXd6j65nG+OK4ipoJ5T1si1A/LNJHnfecPR65McMRLw
aD/J3qKUaRtpmMrOlaC1KGNa92s8MNrYg7RK9iCaHuGR4/FoHWSbIFDSOuoPNS22sJci7Mem2tqu
BTN4APiZwqBC1flU+4RAoNfDjrQOp0E/phM8GLloZOlwraS/fNfSbzzlaEdxoG1t30ce7N/NOnt1
7OPYqtu9NZOj0AsgfHeiLeKj0xV7SWJ2aCaQSRKywzY1imdRiCvhcfKjjkSsPBAEsJqvtY8/2AqM
ugCwUrFvgjU42055qs343TQIrI/fC4sBDs7qfEM19dSDnKbLXGfb2p5ORtS9CM1/j4r04NQTx4hI
e5YOLVMXNhZn/bEJEWEglbVeRwRUBcsLeiLvS+bOqB/d/OBjXJYTx0i66IPvfmQZLUTba3mhjBgn
H4kB49xwKpObykxeo/gVYUJOPxNnqVVtMtPf6/U80/s3DpfvhXULB5DtrVt9rIS5HZg+pcGEY2oD
OmJtJKFI8fSSENYStBr62jHTaB2gs8HDvz5pQ75LAQkfSH3C8sXfl4I1t5cfSB2YouRyOuiL/lIh
pt82wg6NxtJDYZGyxBpHL0IwS8Q4OLf+x6x+2epVPGo4qpO6V4OWGDhc/AT4TCmdsCSCf8Chytb5
iofdfoV3mKXinuwobK1uD+VRW31M7SzxZVsUX2Wl7XX2XDI9gEuMgGftOs+QY+k/kky0p2F5K3vn
dpq0bItL1zhq9fzau/FVj+xwLMedX2qE1tnaE9ggC+gAboupHum3FhKtDiMWtgFih1zrlgwRoy+P
VquhcuXk2lkkedqkgGhJpw6AxM6pL/aqOu9VMYL6s+8oV1fUwMggPbkUm2HV6OvMwNWQezXHi8by
P2rLyx8vX2IH3WWRIQFBuDIxCY/W0+jF6Npzb+/YXn0yc1GfnIb6u1+rG6Ka1lPS9CtoPmChfr6C
7+ApP3m9wayROUxjx0z6QRF7hRfkeX+T6EgxZVM+t16R7sh3J1AqMtg5JmY9iZs0MG30/WAa17WN
27Q0t+Vk1BSVxnVmwJeVxRO3ONuuRSAjMFhCC2KqERtNSaMVciuM/rzCnGg66LexJn8MbXo7rQUC
YK/8Ac2PsAeGnpw91iW+jaL5mjJp3vguZmCiecpOPjQyhR9T/WinGWeLtSXb+80bnG/WyVPHz9Fn
elpUP/DU3Rq92OjGVHD8cYlq1FNoSEzdB4d9fXiah/wHNdSZqQVlipWQ07Cy9dEM80QdtIuXEDoC
PC3v+S1rypSv9otvnPuWky2G5TSZQxmS081PJWemCGwgsr1RWsdRI26srvezgrdfqOiOMUehPVTP
DpXQqR/jig/5qMvOPscFj6iWAnLuFi86Xb6UU66dRAqWmfyBXaRxy64wBi14H3uaNM2pFRLgTlq0
TtC01WMm+/dO0csvV/fyT5d7JV1t/BVLRJ1txkOyj/SiPCVZVJwu/+RZA/DpxilAA/ubrvUfHaP1
tmDfvmO5RMDhJMe0FV/jjO4PY+JnlET7UjU0RCY/sjF65MB0sLCGb/zSvjL6+Il+PlQvx+f1CpT4
M7tbiXKUQRr6ioX+Tsy8eYPHfNjwEBwzlbqXVkkPPovDumWCExLE6sKO/91apuOlh9lnnhfgMCZ8
AeN6pXNgS+3d2g6vnNooj4SG5Hm9diD9ZfwF6Zczdk2OJ7g1cXBmH8iKWS9t7cc8Zj6CEt5AbyDL
qmc9iIlhCCxKzJPL8bIFA4j5YjHCxvmQaltXrb/LITEiAqx28ORYRX/wKksPLkfudeRn66mzMPjr
j7VRKEcg/yqNzCfi1bCyoIxSLbxLm0sr/EfQCd+adaWulQXU9zxDDC8/YIqEUHCPDoqaIGtvEqFB
AYtzoD1Q/sO0F/cZgY4BE+L86C5ftHHEHlSxuzoJ1P6B9RA3daDVKTjFOcYDW9ZQUnUAKg6zJMe4
jaCMsT1TwmVp/YaL/MFuywNAenfTmvLg5sNb4SxkjI7GMadFfmWkVzlgaPA3BHF4JRARx5gOLv3U
HnkpJyh1x8xr4mwb1cd0ViMskt2o0z1oe2iztj1vLfjcm1h4Nm0E2tGIZMZNVor8OBMREAyqrThV
ic/bmu96t/09chS4f1rOtR5Tr2MERiXfvUC02bsLHQ5bVM/6sHYb2Dv0MOSEvNWISHtg155aK6xM
iiZ67uUW8DqUDo0X5Wj9LahT4hUGxIrh5fIkrDQQw/uNE2Xfei5EOK7lM5zXjFxA+W2yqy+ZnyGa
BBuxJcnjfgWgEZADx+MhzRvN9O4EM8ZN2lBNI3a411LGc7NPVwKg1KOb0cXInfRrOqR3WkSv93LX
kbAbFrogQGemOpmQb/OnDzVctxKEmaoRQjKhCFYzRodPx5H5AxE0kfdISF/HbcHfcWpruKGOsB0v
F8BM1JFadWLcwr5rW+sdiiM9HtLMaCT9SBnwldZDMlbgJAAOXz5SyFhTaDKwpFEJBp46p0wZ3/PC
K/lGbVtR+IzJlVuoPq6aATsd3B1u8HDq5QMGgpusYtiG45UuG3abYBAKNaoCeeJCvyYg7VDSbEAR
aBrhyg0fzD3X9dLcLmnG0dmGFjgBfpZ0eDSnKEMo3sahWAvqBeBExkxjuAILeiBIA7zRAnU8Luzj
0E/NqVqyb7FFF0bXrkadpkSbVae8sO4jr5E72vdsxwnBXZOehCX0gU02enCZITF2Vtkf/AiBJ0TX
JFp5aFOaNe2hHCoi1LNK7vKJkwKklqOeLkc11I8ZPXAqAEhYRtDQ5PcpluNRDgSN5N76UYgneG9+
YCc01jRffksncEPkaAZryS+R9M30VtxNtbsvTLpzIqOthC4ezMdAy4Ibj/6FvSnl+TKTAWrzQXuF
yzx5kHiBsq/2XRdx21JAkSTah249UO6gw7rcY6tVTpi3zJ0eNQuPbmuEYmjuOtjxQVKhy1tZaYf2
2mSpDERKEmu02HTDdONsGJa2pWEvimZvGKkPdybfFqKjr6bVUPwZjQviZVhkuvcoiq5VFzeSV6Qc
3Cdj/CIKHurZMbRtjk/UB1RBH40qOAZjSphxsl14nnmH3Y+mli1m9ORs6yjla2Z8h8yiQepn00Fj
TUEFver0Hxi1EQiH6d6vo3BK76Uzv7UNBGq3I+55OXLgv/InVMqCBwUhK1XizDGnsxaSfnvIBgB6
CZyomkMrjGY7VztpTXu4QNWRScFLavWkT02Hio6UbmRglL0UaRnHjj3ANK7Hs9MXFGMk2cIw/9rq
OYOOfHlyVhdKmvs2etp72zPmb3XNInRj3TXm0dEpC0FN0IoCDg/xgFNdhkw8kZt0mb+59qQF3Sgh
3+ZXstA515Q6jG7gJsHodDewHg92b+BtKjfemjKKz29MIp+GitT4vEivVj8jOR4Go9+K+NxUznd9
yF/7mMNi6uWhP2LJyHLuR1dAOBLY6vXUftWjFYB019xoPoHAtGwz+PeZv9XwNVk96A5uVFxMC2WK
05OgQT8zSEk8WoslRMz1I1qNxtuIqFlD+sxJEJnVerp8iUUzFH/6cwtfO8dxdtK6yjsDFYCmq8X3
La8AwygyBddiDRlnVL3dCupzlSBSWZeCeRXiVCXmAvTUacXp8mc/ib7oAJ6Qa3gF3UWzvIoYyK7I
05jVuaGgWRDg7olRWou9MxEjuGgmKbNSYiBmx9RPRDEAjlb/dPmCXImJKXt3mPeLcbp8IeQ14YwL
iKRPpPmvf3f5izVJr+j5z2Gc0SdsK7JaY/OBIJb0qt7GzdQUPHmyMjYWbZFDGdVhSsuUo3F3HNiO
7LPw+UWginJMVJk4/eeL7ddpYFrDHCZI8c94of5lhvk/UcIvRQme6oj/d1HCy1sHqygGkvmzLuHy
bf/WJei68xsKSJtGLoYWW+kI/kAB0HD/zTUd0/AuwoM/JAn+b0IYFg4cz3BwjKmB2B+aBPs3hsDI
KVEqoCLQeXWfvP//xAK4eJj+M/Bh6WcigvgN1oAObgDywM/d/ZX8IUxlg4Po2k63ZSsXst7jYx+L
aRMP7JsQbRl8EHnQ+7rkkaiYrTDPriYdn3jtNTu/9Q8Z9vtrbLgff/ok/0bFYPws47y8OqSjyoGk
Yr8h4//86mJ7tnI36a07RydSbq2s69ynEd57mn1Mc/2usqJ7W6cdW1Z0tBeVtkKjAv933BEOUMDZ
kzH1U7Qyw/Ls7Cpa6UCJBQ0qZNXkyxCl5B2VQbUywzOr6PsvXv7PQ7x/v3xw7ioyHg+T/cm+1Ma9
nNpKt+4uZLYWHxzt+qzZSLeuN/VqGWDYEv82YehjTl+XGAhcz8ZZOG4CAdFKr+hYQIr1yhuXjB1P
Y5zg9fqTr7RdleZtyyIqdqmBO2Icu3vDJUAOwxgt0ALUXg0knMHl3S/ek/rIf75hXCbnuBJ8z+ce
/PyeDDONSz/LzTtu9HIPKIKshJY4ATHFx8Eoh4AgevtKcn/saqLLMII32slWZK3ZihALes2TNy/N
mdpv52eNfmN5j+DWaZtn0rp3csJEYjAMsx/3v3DVXabIf3npPDsWTxRP1edRbgkIdYgJfLnTazYf
RzEMdXylqNPYCTGBxsQxkx/FmHlRh/h8/lZ3m96bdhztxkOW6n5YAU7Yc/qZdyYVXTDJCWF6QhAm
b+GsZca1NuKeZkznB5jLE3A2ZthXkwCn6dOmdbtlA2DCP0WVm5N+QYnmWMkKs4B4DxNAb9gXQLKb
dM2IiU+SXeNUKTmSWPFcE6oWLarcquLDGq10MaJo2xAiAn7ehzO2xDdp4vicOvgi6TuNTrG3UfFt
Wimul7lJjzZBlDu9QBgToZUlA2T5xgmvJ5sqfRm1arjONCsPWSpwMIvIhNmhZzuYCuOXyz9NuJRl
1stQmFp3bxoGSUNNRLqNv/caY+tPE4ZlRz46Kyy5dpZ6qOlWHxCG0BznTpC/p9W/L87sH6mVX40y
Jl969iymSiQ74UI4/H/cqo6JjBOOio4Y/NMM3Zs8c5jdxLjTjOFqdAc6UMDz9lEHnFVpdzDeYOex
vGO1dE9JapuhBDMEcaCKN1B6yC6p6v3ga5DA2pWjqn4HTzCWNBlMfyHDu/Wvfbv0X37xsn+ewatV
w1XiNVxWniLA+J9WDUcTbjbbrX63kgzKwp3cx9LBIEZj03AKUlUgk3DhlRLL9UpIBd0p1eRD5+Mq
FMbZEemHR2IOmnsLOGTh02kGLGQ2hL4tCd2Tf365+t8sCKaOSMF14Nlw0P60Ro++X0parPpdwfHo
ViwE9yzqlJJfJQPTMM8rwaWX3skrQcSvpbwChvqUyv8h7LyW3FayLPpFGQFvXgl6X05V0gtCFh5I
eCS+fhaontbt2zPdoQgGySKpKhDm5Dl77+V1/8Wb9zfJ22O7mTpSDUwl/Db/Zs0j5rrj0sS31JcD
TTzdOjfvuOGcc5Usw2fRfyoGOrcsVpcgCmSjftAhHYKjxaZUbbcldzu/NmVHM05RmtMpSo2DrEt6
da1ur5NUnPlyKBDLck80pksG5/BM4Gd1LWu6dSHxyVGoL21sUDBClArVdP6RZrH4L1P5hwLnb2cy
kwAfSgpMQua/nclYWFVkQIXaUzsl361+TBcrGqG4jUmQemo/K9bdTuU9CVGnG4mu4QuG+YuuBock
KpP4uLSDneLNzSF2Wah1BS2DGQPKTF96XYsyWv3nncT59ws5PlkavY9/7r95y3SZQgYwB+OpaQlK
N4pk2HGS3s1u/12yjrt5tmWu6jyhnetmuB1cjQzvJiXiggEI1Ow7jA7wLNX03fYG76zH5MTbXvUF
Dc0QcAGGpuaZ2SE20ts4M64wnME8eNa706E/1GKTnnMVy1XJ/7DvWxOlu2OtC9kCQ9BMgAe6W5z7
QhVnGrOmH1Un15ieM80AwUDDd+Oljc4oDNBYRuoY/WVSGIYDVwWGKNOMjaQ07mUb2b9ESkZ8IvUn
0btHM6UpWaX6i76EdBYTjDPdqKwjkXMAs7BChI4pjkXcsETnjzIac9j+5+1uLeeKv+0oLpl1i5TI
Nn1OKP9aQKV5FPae8vUn38dajABmeFbxXJ1mt2n2jnCmZ+EPY5BQX5yVmtGzjergVMpHqlk0+0ID
jAaK+jh78CBLce17Oqi2hZaGILIBexQqcq+imxa99YyhQ9Pzt7LuobrTp12FtKr2pbJeotLxtwMK
NuZ9zqvniSAvjdNs9iTWVFKDZByOgDis7Txme+lV+ctQzwQydMQ/xT2hC1wHl9h8bKUoBw5ET/b/
ZQ/V/9XQ/Th7uCiePDRPbC/7oYz6izFRTEY/OKGlP5GX/m7VEbPxPv7IgOmc2lq31p4jFF1E+MJh
UhQnWxF00AN/hx8pTyrMER1IhfHGVf9FNflQRf71O3Q0ppKLEx7Zsuaxdv3X75Dkd4MhrWrp8cBc
JpCgvSM1ZiqavYEt8M6NK/C+MialN9vQjc3LHQtre+U5UgSP3VeaGfEekMiWtrR5ISOrYjk+aGcV
+pfZIEceK1K+swwptmT+EG7XznAY+lgBMEBLYmkk8byPDtdFMc64bqRj7TO3+yrKHF9HuCrFnOyK
HOxeZZUR0QRyp+rZx6Ij0Yu1RD+1y85vYuzRBrihBQDBien8qkv8eKu79NBKFApBHPkYmomhXo+2
yTpeV1dixNJM9ecESULOqZnao6JWN5jRk0WGrqhZDRKxgR+NcEhQGQRthCLFJtqfDmQV4Y0ievk/
H1YGgrW/HVgslzQOKGzZFoIe5+8+1tkjGKhOVPQksrG6FmIetpYAOWOXsRtU4mzb9Y8knPD2zco7
dGly9AkVfu1m0RxGGzJe7H7zpgWMqXqL4a87z3ira8pGXTu4bsNsaOxUR54N2uLU+Za3EWsbRiIb
hav7WrXJFrNWdtf0z11H1GIWTm/d4GiXvrqnfnbTBhGt2WDaLk6b7wncBiQUGgQC246fx8FwXuD6
EJDGAN1IjYFQks0EymRLGgyLoyrpL6XiTxosnVo1JWDRp2vFFSc99Slc0yknYYnR7BxTJQ2Ov0fe
FqReIxHhQhV2PFXutEZq62KyjKAlNeNsOtl0/n3P6J+mwjq6IXCrKAnDs54QZZBN2c2mb4z9DeoH
Zo6dm5dryKeYgGyNGCNv0pH+Gs/+PIZPKjAdMi+dMVx3dfquj26zT43qyMi3Ir84tGCMkFZQ5HO7
Q21NE8lNMI/hwa1TwkPdtHVRg6CaiVoC2roR6jU7OuNHe0rXWqUQnlD0Xuv8AwW9fuiJ2gvmVos2
zmQwchXq7EsdRmi7aX3qgWYZMDBFiBiA9ulVodSEFuE7G3Mqvs+QMvZlE/N32tZ1svqzsPlt8oUp
0txMTNE0qludZJoRV69LUGWhdRXeZw/b/vATi2p+0sYW2ExOV8oLpzUG+QBgbv9kjew9fL35Thbu
Dz0V4Q4lmUCBVweE8g/XdIkxHrqUJCXURh74H7xyzhPgzhXXDP0weM7dasKPJiV7jBhschRQiTU6
O0Rqia2QbbWvidLd2lX7w8oNA9XVnC6WP+2VbiVTD5Ln+NrIPfaqI4WxvjdtMwryNrsmcAw3KU5A
dAI5hHjl3CWHyn4CDHIBy9JU4c4v4zOqqZ+eTjvMb9r0kqNX5wKOEygOW1qYKmmhmRCdSkj/wdO9
4oQte0M7A2lgyPXWr321mlu8hKFsL33i0ty2vOnJbZ3FtCfIMOTPchZ2kZcb8Nu9WBL+CtmosoHK
u2PRIIEiyX0IWYVF8+FBpx3zX1XOATblyOl0rSa8qbuElFxV1E4XZZKU1duWs06MBY9XU4FzQma4
KUzn1DlDvxsbeBM81dxwrrU3UBrkTWFK3WBPz8m3ldGmsi2JpNFhV9OmTxbvOgu88bQGhPc+Cf7+
Yd5LVC+E0VnaPe867a5mNd7Tg10yzU86NlJL0DwDaVRMhS8Rx8VJdAWxc+wqyz4XsfMVI3uysd15
n3STc9MJKtrlFa7r0AbHGnkzOkLXlBuj8b+r2ArywfwyhZ7YDWkb0vvveiS07PlgtZn2m3PEuTbu
froEkl395caVGhZ7j6YQazv3BNE52w1T/kMVUXSfu7E7CCO8V7DryVqzXquyvTRNGF0Sx9RXvU9A
tR43n4o6M16cyDjFQs3XRNu59B5Wg2mgCWW3/QZD+QfCFneH74xsLZx151nC65w5U+p6M52k/RYD
ZzhmSECCgvGp5c/u/VHLRGlyW+C419BtrhhIcRDIItxFGdExtDKo74baCjgROJsYxcuRAJxFaene
+2r6UjvdMYft/WJl1ia0ccUO5vxhA7vYFrXrr/S+ztb14Favo3WTqUtOdq3fOE/F616mcIht+JJx
G+LyHtamwwSgc4gZ0IepgcUsfsadbh76JoQtjSqo9XuLua7xJrCUbqaFHa4SG6lSz5IOQNY/77J6
5/EOxUh5ZDVbH4ekZ8a8iDQeD42WpKplnVsfvdS/cVaet5afyKNderO2mSfO1b8fayiqw6T1Al86
1bE2pn/cYLa/IBFzt9MiNekXlcmfm8ZHPyDtg1ta7B8TZ9mN6xk/QpjIR4uURmikYbdGRa2OyXLj
RuCIQukiPzOGfa2DJVt0BvE4DAyHikMaCbUp1PD199M0yhncZDu5iA6a5aYww+7YM2CiY4L3Iq8J
9yqscE1KdoMOgFkDrXqyvh43sW62R6Fx0+Xxd2DzSPtywh9gxDKAqDS1Hcv8LbKit8ZB9+AN9Or9
ssg3qWeWx1zBQDORLKzNgbB3t+RgmRsGqnJWL0bMibow0LCK8Vj2k42Ws6v4I7N/3Pzt4Qwzcj0L
Bjeu36abkXhHQtcZBYuxpDgIq+PjZnYH+fve42GjhLUfWjQ1KfpXUrlqfJ+WPD4ePu5Fo1kyO1t+
kjKJYmYEfcAtb82kv6S5FR1ExyUZga/YEbeGmi9mahgb/hqWxryrnOpVt+iDDlEPQC5TeKJQ1Qqv
Y8ZSiY2r/9SkcxlHdJYmJlnWtAN6Dc8ZV11NpKMVwaSfLAdZXT3Cx0G+7Y0pwVz+a9c1yTZyw2wj
jPzr6LdwcRJ7xbkSb8sAKCEc5dZFx7yK5cL3tWG0q8patXlCIEhdsKHoVxzHRvslfAEZDdm1cDk8
Y1a4hIccmnTcNB1xy21mQc3BWE2JQ26/Kg92FR+8mmt/buk1yU9fS4EimMzDdTe3BWUECC9RDWdj
wjfOWh3FcS5eHBvecxx2tDMjCcZMd4dAme2J1hBZ8x47RDH6GV1B1DaAPxHm+d3Bj5p293gKaXZ5
fLzuce/x3J/X/n7v//vjP59gAyrEBoQu7O//Z9FySl39+W9krSU7XxEn9Pi9Hi/PHq8x6iFn2Oge
Yebylj8fjt+32oRx/bOB9jKT4sdfUXF6wiBHlm6Izm3/+395/OTP+x6f/XiYER9IzR/BslFI2jHJ
L3Gh23TBIWBqXAZlLJDIn/uRpuFOTCbuNWwAOBXCxXARJgidl5vZMBrUJBpEmLTjhK/0raGGLiCL
roYpBdfGQzIbpHg1T5qTeWuYw6w4LINmmDS+x2niHMBA2ZhDavuYjTYiihK/2Raw3svoeRzJjx8/
bnrWQUfP9bOASKJFRGQmVvD4CVdB+4h670Ru/bx7vO7x1OPm8bCwCewQKHnb5UMez9vge37fkzka
Smaj/vrPG6jkc67ETB4Koj/2NoJHrN0dzD4EcnbDxROhFWSQfEZlBNh7n36AF32xCxuKxXIOAc+A
TvhxF8tRC9Bdeg9TCT97PDs6mtQ2oIGrYyUpwvra9NcPpdXjBvY6RJ5FgvW4eeiwXNti1/3zpPfP
H/957vG+P6qtPx8zRS0j4HaR4I/akvvgktUTGMshkTF2nZea/RXBVbI1mAFQABXY2f7clOTg/PVJ
Zdt//fHfHj7e17VJ+ZdPiFTsKTgB//ux/9dbKAeQtujMfeOeXsfvVxcFst/fd2dz4rf48842yVBl
c8mxLVi6sRGSiJb87y//52V//lOQqn/9tR8/+NvrHtOwP8/95Q9//ORvbxn9mjRI8+Kb8t7QPu2s
31tu6l1Tl8Hjc2Q4t92LtmyxsMigxz22jMyIatjPGtKogii3x3f25xt9PPQ7gwUYXDZuf99/PP3n
pY97jy8/qYZopsmyvGEYdKGCEizrzkyT/aAZ1P3j7MsNgJd1zUL8oTNs1GjPm8ceMM1G2n48JIj+
4+TDlD3a6KhrVhOacBvb3CFrKZ5KY/rHTUMQD+qrfz4O7UgEoo0X94wDyX62WWGwcz0+FGdldcSs
FtGXCAn9KwgAEw0IOG8MHlv18b00FL5bo65eJau6Q7hUMMbyBc9LMmm3eWzAv23+x3N/+YrkYzf9
vdX/3A0zUNGsrPovXh99d0XCFMtO4HxWRH1g5pErv3bLJ2hfMKLEiDjJnp6rLCNMCpAL6QRbT7Te
FjuJu3PCkJS3ZYZpZWO2gSkYb2TXtbvBR3deUUqCHp6bCyOIy1Qb9bt9F1Buzl75FOp2dECEfoCB
5gZzhWitj/Vvs96Sb1Bpr/Y4JAeju/aZ1pzggz3BvDP2NFq+JWS62epquVm+sTgFc81jStQSDlgZ
tXNJ+vh1bsTiAbJeU9Jqdk7tfas4Wa164hVWi/wamjDX+inxv6Af0a9VP7owSc3wAHTulBMQeWod
7QsRjc52MNJ533n6ZzuLYAaCleiNQgRVtBgA5nrb9OWICzCctuXIgl5Y6msyT19KMVRYbuhAaRqL
JyZMBrWB72wb2GkBIbMGTEmo5b4+fZ8ZAG/HQvi7MGqju9YSU7NuSwutdqQ+2ZA44Gu7P0jAVVut
7f09KAU08Jr/XJdR8uy2c72TQ/o2FNBdGQ7nBDvIaA3j3NukxWh/NQYaZiDKol0bJYeRg+EGotQM
SOFGUJxUkJK0d1tZNpfY0EcdO0VrNjuZph7p3E35XZRaeRnkhHKrTPf0Qe+ckOqTNaNzhRp5TVMH
IrqTPVmAtl77ITIpi6xvk6G0T02+xx9bEYztugtlsVp7htr1iMupXYb0EHrRZlQZl8K09o+tSc+A
7+P77JrXwZc2CVRcB8Mp2y659UVFn5KIPCfQ2hIUT41i5FgwBzoXvVd+wuAeCBMbceN9zaOERD8D
cZxeRTlBk4Hspv6cOZwUcPLUd4MIbaDa+i5vdf9MRP/K68REnQ1/uq6G26DwR5GAR4h83OxtvIjC
tfsno5tooZiKGWXhZYAVk5ZdLWWhx4VOeMSXW2F0KFOGmGkJLijOd333hMkP7/5geed8kJ+iwdUP
FpKrGjLptlf0EAk28dZNmOF9H+CdTKP40u/zzHpCiw5VPcZDoRXxcEr0b0KIMRAD4wT4UIowABiJ
QIHtg+nYO/+Oa2w2PMHpQoKW8yiPKq/9UfhRck19/RPzGypYVuhbneweju7qOtXsWAq1t1k05Ulv
3JdYmsa5+Dozcv7U+d8MqZ5VUoZPemJ9MWuLqMIJBkql1IURXnGFXMJJzNeGQ1OhzVRV+6mZGvvF
qIkMgKBzbrXpe9nQo0JM7VyUKIhUGJkj+Vq3nhmuv8KeI78qnTYAYFAVttWn0fTkgfXpAVGEtkvM
6YwamflFMhwkcxOnKpvToGPDMIyU344NjHjQEvtczW8p+OHXbCJQ21hi6baEP7dP6PKDpnKOWNxz
WsVMRfXcpUTKDbLMicdqEkvbMbSZAorNaEW+mnb2YlBOVc78oC5VdPITh2hntHogylZN1tlrE+nJ
Cef/+zQY+dlqZ1wphCwCTaNHqHCYr83QMk8UXlNQFka6xwlIoowbhGQgBXaRfqiR35zVPrLqpoPQ
POLnGPLwItzyp+rKj1i6W15Sbk0jZO/WegkVs++fkR68GI1BP4GHawS2JtMW0TGL/7b4Fa6l9K59
nLUH5YrPeMDktZMEdSkcgNJ0iJXJZ1J+Cu+7oVWvWMheQYl720i6+8qeL2khPyrRXB0b3JAWMmv1
p89al0FdQkqzSf0GihbjR938qaWHEfPDV/3DCMv5ImICBpqDdHv9NVFfEtckRmewvoxGDxYgHZ47
ItdtrI77KWduAmNU5kW8HljLvrZMqEmwV82hUM9eUmsbgqhgiTrl/DIOdBjNki/AdNqdy6o1d1Lx
RtTv3kVynafGa2yiIWcccLZrA8sRIZRYFUHuKm/QTirSDgtfeLDV+2zV7UZGbXe1hxLhGRFeG999
0UargYfb0egHvDuhfsUKzApQCTfapfSjsMVilEmg1Wu5uJCIhCZQvhitR0vLlLe4HwvCE/T+jBGg
GlXz5NGu643xhVLOAVKKsyEf1YfZAjtA1wizLn7BUfnweNXHum0kqv8xfhNmODy5Go2wmVw0NTv9
06C+49lovonWqdeynsEbZey0dCNLltG4jVx3UkEzRCM9oEw+qY5rmpe3MuiXQR8HRLPv56ehwwnz
eCY0o+ZkTuXPLPXzvQM+CXq5s9Om8kxsjNjPLTWUMSfxug05YGSV7hLJ/2OloM8wNvTb0R45LjA3
0xrO0jeFM62JYHUrr0hvXdgTITcXTDz8hpupvE1Y/o9Nkjcb9omgdYxT33JhcEFxrmWnfjh2d1WV
jrVAJV+xbriHqFxO22AHSRC3OL4pKim9Gn+bdxOte8BTnFv3MzXU3XW6HYkTlX2YPIHgkSQtLr2W
eMkzMqss6xcB3eMnCVAg03BaWWGePLcQCnFYRjsS1OZ77GdfF1vbBXaRBszC1I7dE+kcULJqC0Ej
AhnGLizlLXdXqzKi341noaMrajiHoXLGN1or7L4C6kqDprUyI5w1jrPUSuNXmvPaLk9Zwnv16BPb
5yMeAgXuk4F6bcanSH7mv5wPI1thq/T5I3Yaa6W0GL+vIIWenj9mRYuWaciWCWD5Ip/OKC+EDYSu
CV0SbrP3KO9CJnrGHMQj0cGNo2jNacx2JVGaK60l3JtK9cOy8rdhtKhgabGSEdCtVTI61APTa2aX
BuIy/JfjGN2mhu4nrmEZpMJ0gUXm+9FU8MQSQXMFM47mfGV4p181t9+xIc2iGD+bJZkVjh39jNDu
w8E0rKdpwqZadyjj/TtgSeJCyvwFyEK9Bg48rFud0z8lDHuFmm/6bBL1y1p57Nz2Nus2zIRo+pSw
aqaDPCevodNfoii0g9pW8+6BMA6JNUz9H0k95Ttt4HDtEBBtUuLjRUaiH1iQTdpa7rtm/aKqwxlo
jO66tEt2l17+ZJjzbPeG9sMUCY1k33nn6iUX8+taJzzjSebuWzwX89c4Ip+6T+eS/aOmZhwy72Rl
DlpWowbC6WJlEPboH9royCVU+6TV5TdXyo2ftOMxTLDEKGsWtNnC/jxHsX+WTnHTHZC9M+qRTZL3
yb7NWGk01NJQxWgjZy7x20vlFeb7PuyJx9C9p7kum323tEu0OWHKBvJmm+c1Pu4JcGtk9bSFsZDF
xYgAIs1YKGep89mP8i9evBiucqc+j/qwHsF8nrROxSv8BNq+I40B74x598rCu9ugB0OXDkY+JidG
gnta2fRVrPlzTTw1NgF8FIxj1jqpzesKcfIKbVt4rHvzOUUzE+S2Ay9D4D2qnCw/MKzi3RMDu5xi
P84x8ZF9dEaUQL/Yws+Svkl3QYNrXb7pXA0hku/d5eSrY2Zo8Opz4Gk6FxSXoWo5DWdKhY7fgPxj
kkh/1KBQJ7WVI4E4aeGGpzrz76hAb4ZOs0Wvy0M2u9DninaNI82912n1WerZKeml2Gm6gWV4dglc
ZPq2a3GYQGLzUzQR3XCI9eI5VWI4AF3I1pPwflHwmCfREGLQ+NZ8mPTx4HBtu6F/OjTEs+16fD+0
cKevTssAxhJ98mZr2a3AyTlNIWWTA/MjabDDZ51Ld8m0OeitDvMrqcwxmmwv+2JL5f4EnPvVqj4n
S7ack2q3vDc/V0hLb64v30s/Q8NtwG80ZKuoN4nXrlPb3gu9P1XZKDdxgtQPnh6RJTUrYC4syC2H
4ooW6xgvn1mAswwAPdW+/jrkcm+KsGDSNntHEkYZfWnec8b5N1fkgwBtxhOi0M4hLix2mhyMnQ7t
e4Pa9he98ec4LtlYlcvXR7aIIx21nyP9czWGF8qj9uiZzq5Jo/mqJagNgLkM2dmNis+1Nep3I/Zx
3tS1JAGgmm94M5yVNJtw4wn6+CacTr0zd6Hq7qrDRZ3Z4bGyXpw6t4jeJOt9ivSKfNPhKUf5n1VO
cvFDdPQS1dQ21+Ux8vU4cD0vxj+BPDPCJLKxRJxvOb8So2K0DDnIEp8mbB5VPEjySCnGMzFdvw0m
85t+cT64XEaLuAo8El6ueMK+614VkIPpnAdv3GteOx96B3YzW0ExAp5LPjlZP/ZxZLLrLCrkYUzG
X8gQd7Fe897MYtrPsGY1GYyrk4maUgMTjMWyjqB4I8PRKI5ITnVQjzphoT/Dd/8Ue+LMlKa6RtMX
OBrQUmlC3hFEp+jtud4/bjLErpe6UO/kvWBSiIHgzoW9L7ya9dkSs2WlKJFyrwtiSxV7ljevLU65
LvtoGwupJPDiVQjdaWuhG9mMI2uQx9ipMgbIKaF5ScP60z9aA7kwD1EmThVPTtmZ1w3gPmHZ2NI/
l6xHVikL53XGxWaf+d4PJv57Tgb9CT/BU51l+ikCS7ENU3VSpssXrtniYvnjjEOfeCl9Isd3VD9Z
X7d7oexvxlTm61SU8X6MK33FmuhEOsEHAz7v4GWxjyBX+1HNckQbVAr4UnZ76nuc3Rw3ezkAkoxb
0S6jlXCtGR0qXavfmKVFX6iiB281Obk4Y03gv1/UB1rAxqHueBjLCeZLpbQjuWYYFC1gT21ZYc5b
Ak5ZETergoMroG2Tn8oKlwlBLncnL8R6Edr0DbObMqkrAMcTYiR8VpO7aXFFMIgw3+3qh4Y121XV
eO5YjeHzlO/sM+2pNZ87uhpPWeZfhaRLgyu/2PaxNt0VDuOui52A3RQaTmRZT7YvTvQXsPhAaMo7
uJpRYe4dclg5R0OKniUu2Djs8YrQeT0aqSDIPm+p55F1baOy6LB8Je+4vbILZscwsCOSNGlwYa6J
XQCQSssCdJjjTrjUmRLVL+DGQFkhh5iq1d5pHdRujYGxcmmQ5F37QyZDeJlkdDei4RYnof9p6nQk
yqWmn7judqtUYkoF73PWEAYeSwsSZ5Fbxd5HKLgx3RydnN3j1SR4ooABsesyLO5CyWIjzJR4FrXC
sGg8Wyr9WY3MWKMWYlEW2v3ZLzJ/bzMoC8pO/yVajTS7ttjMfVPfxnFs106SHGf20mBqPAwqDuPz
bBlux2GuX0Wxzwg2OJOVmjJcwdDHfGg6Vq4/3uM5PTr0ZwQ8z7F13qQUFwcj0tZy9W7d+9oBcYe6
dKlvrboi6knRy2/Q8jQoGCxIIhLprsXcv899vHWHzPgxEp1RFL6xALiMNyC7NDud5HVoOga/g3ut
W6P+4hfDFojwd8PwI9bjxktti2RPup+2I+krWRVmXzz1DhUJjmls0NjCKh/vp/IkUfR5eUd+CQq2
4WiAO7+hGMMj2TnpxqX3EKDWSddoKZclAyDihpFnayCgcwc4cuRJlYCx3dAJ9w25LvSyGJyPTTmz
RypW60tRkup6eowkawTGl0zaZbOvY8SXc4LYUZrjq2kTeBIy5mdgQGbvlOLFIBM8nOJ2a4Te2oJl
ukt70L59jYWh7ayE+Z321aeCsuuGbZzJjwGP0rG3jfRZNxmGSMJvgO88LAmex+JFs3K8fBLo9hBF
3yzS/xkzPkecLq6xKH8VoJBtkyW5l4Glb2O/2KgBwWXbE6LozQuli6VewBxFbIc8OUZpmwVuOaZg
iG9CEU1fVSpc4SIGa9u+ibT0N5mXiAMjeBM10+yuutDojg/Lc1tY7jHrFGUafs0tbjidgZO15Ygu
EUpyoDbM8sjPM8qJ0RWG3CjV+pOWeRgkUTfl96ibYmzdnGZHZVlB58ZyVw31S5a7HiLwi8kIf4/O
u2Dga21/99e09jn1qagbwkBuama50AjiqUnMfVeyIfTV8GALA6O/meOdq1FyFq378WjB5C6h7HZs
6Pvss1nlOjNcBEFV0HG4zdbEEHHQ1m2U9TvR/EwaO6edOlr3chh+2IVz8vOQhN9UQ6mP9z5wJ/vF
bksBY81GNlHjlnYq/2mAxH7IZMOa1ZxCuqTyF3/2k1knb0UZGSTjOn5g2g0rSWlTHA10UcZFwhGH
2heidIgqjDIN2S1ZLoU5se+QlHgzeu2YKGs7zU2yk4i412QEz1sRh/XecGEXMIJjDm7K/JnUwjdv
SJ79KbIOUZRMG2ugAHG0odhqfmVtq8K+Tq3bnyRDBO1qVSEZBtL8CT+4POuFDU6EaB3fRz2RaA27
m++MQVoI7JwZV7iESoUEBBfwVa9nAV4dCowBjWMr7UucDcUpzcLbCOPXcyv76ygvBjGaZ7Ogj1Sk
uE/sdCa1CxBaoRGs2jVzfeiTJKTmrn4+xPDh5H0rpdO+r+hVpcQ2kjRAfhOXNw74mzOSp2S82dM0
/poBfChWTIjjrGE/6N8ouJJbNxMFajZTfjG96j44Cc3GKicMrUKemnE0B3Sbg2LECluN3hkMXflM
3xaKeOK4a6qpty6tE9IrBeqBxPbOCI4+W1I2pzrCI9G7VrJp8pAMnTYnDKRuUTx4E6OPxjk7oRMo
rcggplancAAplpQ+s30/il8VIwmkuovVHXQ2Yd/2GlVxv281/Tzn0rqEyKInnCqWeoGWLA923ERb
2koEjC2tR7JniR7t7kY20aUnjmJLss9HzWL4nDri0xAyf/HQfJ6iTN7aZBEv+mJtmExPy1GPjqP/
LN3UPT1ucmGxz7XFc+6GJspN6yfh0CnCYdRzq1GUX1V6pUquziXW2/cscdGdYqHWY+wNZea/Sst/
yTkQwJ/6G6f1l6M6oxk35bS4sri7oYRrb4b0dmBOc87xG82j7Sow2RCe+gsAtYZ9eeZC1hJGlxWE
1ndtd1BzQ0FCCMQR3BxmDnGuyR14S6Y0e2q+GW29K5Mqe+PqrAPRjpNVU++Io0pfNJT1+OkVIxvd
UhdfbwIMpu1uanMCI9pm3j16C3rzzBJF7LVRJrs5QWEYM//QvCbZaz+mWMSneuBsn5nipex4ZPQ2
5mXdv6giO4gqcZHcN/URA9yXpO69jV40HFEeBvDRo8ubTAZsCh1ZRDnt8TjQw4oNM8iMOqBhk+xV
WlScgvRwj0IEuZAqFsqPhyvWKUsoUJ1DwED9orVACkY93nax6T6XrtqZHVq9ytOvRZl96eZFQTPI
9rkk7KscR3J9WKudZGV7h7SkUagngOdqEe/ANGq3uIT+TiduY82U4MrU72bMn18yoQwQtxdbgBtO
0JcuNFwq4h0a3Yb0762MJ5I2asc4q1x8EyNchNKT89atGvjyySesx9M+DkcFxs4ZaKwml7DMYpzS
Q3fOPYzE4dQX1yb75lflOvEM4IicTUn9BUgwetFFZt24KQ0z3dqE4QalkxD7NGHiEKNuftgDzeGs
e88qyEB5K15N2RHvFXHecgme29WNvo4nf35qpoHw1ulXyVB+M8SsLmj5qLsTh+ltykjSccuPRpPt
EXZRjTRPQ0aTzAMa2bK7kI1hbAayG1cEYulABC6YjuyL42ffi6jOD5WnxI1h/4ufM/qgXddcJ0DD
WriaaQa9cM3BkVIX7qk1NmELhF7g0twP/jN97+xFiF+56qodM8MhsJalziiz80Rn5JJrOUqcKGFv
I7ru7GTmLSWw9kZ0cnHN27ffD4yB/QJJNrEwCPYcq3RPwkSwKsrxf9g7k+XGkS3b/krZmyMNvQOD
N3jse0oKNRGawCSlAq2jh6P5+rfAyLqKyrpV12peExobUIJEEDh+zt5rE0Vqz25tFmePsdlzkBih
OlktdCHVjeWir3Gr3wwXZk8FZTasKBkVFVuP6N0pcb1TpRhZmaFWnKAjvXQ9nTzd0O8KBlZN1LkQ
PCttKUqjphNlklxI9cSfgOo30Xaiafl8E873ntMisHXF1oynbin0MWCNTvNuSIY7J2TFGQb3dWQM
V/aACt0bASuY2Zrs5GGN5ndb8GEtqWmMFepQcXan6m2SidoMHRIOOIzuxq7TH+F8PhEiyJdVq92H
jUrQp4/DDh0jUVdKiJ0iSIVF9X1G9MKZuYG2rfohYszB2LFsuOz3Ppo9u1wwxKJizSmLkcTARuu4
ONDs8hYa/otFTqyBrZriqGsuzSeuw3A90GSJfJ0EzZxY6q+bEtmcUvjN+JvQJLZq63U05MLBeFYz
XKTqP2hgprvRHqNN0EtvaZS1gLCInN8yW+tU9sax1Kfkyjq5ZCkQA0SJIPTA0igwi4Y0XFtnzqBr
FZ1ueqw7R/Tjo53YyX3IKSscCcrVxfitbxy20GMPXZmxVOVcnsXGGtv+ieYCRqNEY0RSjN4qqDt0
OVhoRiMyH4XFX4qEV9oQjaRFm5eEsk/XSm3CqoW65H25pBG3SrXYfbXwKAoXEFhntZyYOu9ozCdP
KfRup/O5aZW5rMvRpfgji6xO4npnFoL+nTwq1Hy4aCMHjfRsn4xpETLEIo+2Su4U/YylO9Dqbdqk
PZTILZhpupfSa+PVxILrVLvmS+C+DqHbPvNhPcW91zOvqPuFY3WoC9yBdace2ZvINp+UVbzbZtVf
yJs0pd+wfmYBVAY+9YcrH6YIQ/JQb0kMKn+YgoAUGX+TZp+vtc5t76ZC7u0qgfUVZcvbZC7N+KoD
O/Z2rTHy6ZkxOJvKNC6mnRzF+NjZCNDHIvM5QWbjtYgGBFpu/8OBOnNK/GBlFtZOY6V0yux3DTnu
NuwAn45FxWWzEysmmOGSuMjo2BbQNTQjDZ7ljLyMcI/kBqnjeTX167iO6YaEKJizyQ5hQ1nlNocW
4rf9sRtVf/cYIlY6OmRdyOSZ0qki34JMWSetAQG5084LLEYlmmvtzVw+IZUejj4Mm+PIpGhoHOvQ
9Wl1rhGsbH1vehcgZ466acnj7R6AyPzYp8ZzWIEa/YV+sP8dAjFMFs5QkA5dkjVnodHYdjHatg46
AcgP49I0kY15cYhyuiseeuxDTJL5mHMVIUtM/JkBm+NXSCfjcazDelkJbOx1CGZvyKPhXDO+v9nL
csar36bkAyHWtbID90fDeiXyjR/lMMeAZQAxRQ+cse3LRelq4mils6mANHYYftPZVG1/byWvyBKd
b3Cxt/bow+zRyZ+Xx6JsupVRmFCC2p9FLL9HVP5bxg90dVGvc1GexIba9sDIjPpLxoc4HL7buuQ0
F3nDCrQ/i0iZvN30EUNIBGDQxxWxx324QCmNurwHmF55sIu8SD2S3mKetIgzJW2ot44dSdDqLVBT
/DRamD6Ow9e41t1Zr9IelW0/S4M4KtisJIEUH0k8SaB22mo0HWPmyZ1tcKarpsW9S/4HwOORhaGn
jjXjoiM4v1NJiNSqL7Hx2gVVt9WSgVL6xYGZ8VOI7/1AmeSuWqbcdE+5OrRiWtx0slBkLjHgzU08
y5OhW5aMA2cMTycBseOjW6Pv9jaNpHsS95a2HPOIWXL52GUeMTQeZ4lcDzCeM52C9jS2y7QjFbUZ
aJjXpMcy1WkDbOlpsm4kdOEuLZz7mNx79Klkep3RQAZPVgPf0+Fsv/RdFCnAhOmN5uMb0vBqpzuH
UNPInq+41Fimto4b3XzyMvEpK3RRXDe3M5pYdg2pv64X47qkpzs5DteBsdghrOp3PRKEnHyTtlI7
q9f1nSbfMboUW1XE14iG7AJnSbNrGnfdEC2Vkrn70e8a0lD6qe8eCrO+EslYr2pHy1Z9R/8TsARU
y1RZqyj1DSpt07hWqj0nNrZlWXyXtNQW2IkE55eyXJilIH8qYJUnEE2Mfl6td37W4ntxQcAOoT+g
6JPZeci7jyEx6EsG6d4axVNlMCKpgHOClU5wiwO/WrelQ0OVcSWVtLlyPd84s0C5rwOjholS/wgt
fY6ylnetY26suA/PjWfcjV000ajNghUnwvEQhRjqyZljHsb8ifXfrHnsL5ot4DFPzcPNT9DaxiMC
T/JlW+oi2yZjsy7Ubsrd59ae+VelGHGpaH86PVcKGaXVWht9gvuCHpseU6elmxnWKW/bt7Cu2mOs
xllA6vwyPv8vEeVfEFFm49tvdrnVW/v2b595i33m8iY//+//+X/Z2/ubfPudhvLrLX/BUDz7D1zA
+NZJaLNNA6f2P2AonvcH/T4TU90X9uQvIorlQEQRDnHMGPldV/ggVP4iolj6H6CkLNDkLoAVXHn/
MyLK33nn/BiPpBgEEaZl4iT/GxElMUrTbiwUMq1sfZJThmRpTf5Rgwu7K0PwCSUc4yoE/towIsQe
FC8nFaT/wvX5nyKg590QtGzhs1i6B+3/P7o+EfjVIyx9bVeVdFnHzPRIYOveRaP/iWKU6UViLuKm
1NZd6gm+VJBGI3Ow/gVD4W+2WMTBDjkQBlkAJm5HnBWzsfs3WyyUm4TcPivYzeEdqyCDDzEamrnX
gqWlBNyr4nvqBnf0Q75nY42mv2jBXePSmPKc1DtLqUsfc+L57Yj6J2AYw/6bs3neMUHQD45YbOWk
itwSJn/bsSFtnMoQdbCjFzv75bpiayfV1SjoC0nhcDoYbJrdJI0c6skk52ocDEoDk1Kd5soseCVS
wHFtdwsU5KDABJ+MISNtU2xTpiOnxsynneNLsKCmfRr/cUOqWb2KnD5dIfLGH9sXZED40XCdsIMC
YhhfgkqWXGNnTESsFWfk8hgiC/1Tqzz3wMwhfKhmH4I/9IAsKce0qdf29It++gSLg6jELlsFXLna
Zieq7IxLgfpHt0B0I6Ui1q35Uw3w4CZqaf5swNXJ9M0r6oDuzUcQtkurSYrNgMQxPASqb7eeyJio
jYoWzp7A9yJWxI244FeosC8i+dMf0zs76aNjlmb+FvkBBXVFsFduEnUeqmTjdSzbGp+1i2R8Y+an
TAcAa/hYABxBnqjXg1hIE4j6+cpVM11j9OyNKVZFkO29yNhlqEKWqQQtr0tQuO7srvE/2/kDmasx
6CPScfEytZ1cTSGENheLKapRSHF4z6mD2hUdwm2v5gX6GH+ijgfNRvSL9Kufguzgwg/vKsQyiU0H
bVDVffItz6r3XkhSYFXONLbwV9BW2mva4BUsY+C2MI+pNEZ622W7FLU6AUrdNsiyFm43jShU7Y1V
m3dTUO+IVwwZRDnfDMt1t6aR7FUXJdtQsWIoI1qHsn/yTHru2lh1a22A2lMO1Tse4g0mMmMSr6GY
tA0EN/DlUfDiD3G2Kg0aIZql37dDe0Gk+0mLaR5+WKga5DSnF7BO0FHhrnLxwyi/xYak4svH+Jro
7+Hsok4dRucTED0McXim9a2V9p8D4H2nbLNFw1ySih4FHiO2bCPQqMogH87daDQbD+jYnS1BgmR1
xFExRtuhrlnFSvdjDA1nOSZGuyzG/mfmmjYpSnTws24O7XHdYNV0jLWNLGy50Idildh0afMAPVmK
GzeuCE8oDbOm1rAORWc5qwjZ1EFDb3+wGZ6yJpnv6gmg4K8byRwdqn8MsXR+QXOq9zHOprWc1eLl
EF3RJjobDDrt4faUCol1Q0jF49sNxeeT4ZvZb5vcnk/n99/e8fXe23NfD2/3ameYtonmgIfAgpCT
lzCBUrdf6FC669tzZF5A251ftc1JrO0xe6GPboCwmw1APatw1ujzy7cNjT4hmqMWFMDzy7cbBAnR
tLzd5ZDBl8G/FJGGNvNV5zf+evLX7W2reG6BTr3FHGP+IfU/ftLtIXo3j0DI21t/25MRnuuOzKB1
i115YVdG8msPv/bNC7VZ3Xvbhduz423nbz9e3J693UXrwO5yCsmXSYAWzM2g3Cb+Z2cRTNJoHJ5a
aLz3rIgWaCvsLZ0ypHVhdWyj0GNYH9wBliSbT8e0HlLHDnV/iAb1GNvobLurCsbk2aURmEuiXvoc
KV81PdtW97Md+kOZFXLpU/rOnFJyX8ZO7qypmVAUDTpd0yhaQHD1cAbTP9LDBxtj4dqJ4SwqkTwk
LJ1AnlyDVPd3Y9Xem6FH/GjevWaZv0Z/TxZ5U9uryMey44SluyUe7hLlY3DK81dD95jAkhfRJiMN
VSz+OAfLz1YJ3Asuulvq22Vg1sMydhKs/Lrxzc/p8BaqvGhwDaCQZ3tbjdOjaRXbQGs+GjGuaXyY
6zrvB0zdDB5EWN0jm/GoW5thVUa4Uchbov/hk31FE0bDvoU8fUQbK0xjH7QgPfUe1TsjOH1NgG23
SAdgM/HorQW+SE6/01VzDPQQhvOj6q6gnwqsc+Be2j8xbjFHiF3UGm6e0HgamBC380WLWVXnwkqo
Cfv0mq7bVAu0ycRr0jZbQBUcV2kxPI0woWCWmOhCNRbRXOCaIXLuxBTuehONt0mCHqu5P+teftrT
9K70+snR6vxBU4Jpkubv/JRLHU2m8ppnjIatsBFLvWOgYf+k3gPQ2wJkbStiqSOCQKpUvSHNShai
7gx8jXFBC4DrqF5jEE7pRfsQHRu+YbWTLlWLPlHBpdAmaSykmxCVosiqCciMzO4wJucov4gPK8vo
J56Xg6yMo1NXfxpe2W/G0FuX1RWD7/fYJ4zXFEm0FxXjF9GtRR9bL273RhCReTQ8RxIfXg07rdC+
GZ1Vb5UtaZDG8OcIBDZl9ekOzEjLuKrWI+RUeK3knxbl0XCHc+YRR0eL4zJphIxNMKIdk3Q38pXK
pZ4EC1/nCDAra9MwczYSZzc65inNxi0lxk6fdHvFgX118XFu9JB603ZDYl2KjWGayGAUUMlx9kO0
qXZXUM3s1fA5CQ4vwiImYlynDUat17hAL2aH2bgIo/sslh98xffKce/jVBC4WjpkcKA+EfkTdkjG
ZEX96BJiS9YpQdbe0D7IABm2VptvtUIEhVZtjcpiDuaKvlsxTnJSOZd6jnXZL6/JBF26wuAxm7jl
ECxTH+qnwhZ6imsMHHQ/KWMelGs9jFJ9RykDDdgbhiM99g0gNUFCzB2VHxom1o3TUOw0rBi0Pgb4
n7bcuFXHJXeyfvqz6w/p0VBYxMoKiWAEOron9dehwvaJYOrDzlNGUKJqFzggCHpjNtiQgtf7kA19
xYq62+a0iVEnDwgguUKBwehQnhhhxyp4D2L8AHr7zhPVXePCeQe4Qm5T+oNF51m3xXMNMgUXF8eh
doANVHLWHu+GmP4LcvH7AGmYY6jHwlMhhwcu+xryNhIz/0EE9B4DEi2An3TrQThchIn9QdxlotdT
L4mu6OKGYKMt5rsqytAgVps2p+dLJMfJdSXe6hUBOfEuGsaTi+IXn5R+yjNrNUwkSdTTA8NSmPMm
baMwKF+hwSCYxLGQMGthMGg9iulIe5dPMYjOup49jon76Q36G72RVAuwohOoYdcXNO7E0BXfQh9i
AgqkEzFff+a9fMEkA3g43vlHok3UypUiWlmhn13IJbHJ9RsHhg+Va4EzHVlNza/cnvv1soFAfUvK
9DotyseKi8wuU+b321YBQ6N12Q0tKYwhGlWKmC24oxmD74GCDgwNmoXML1Puj5h67cVE0tPFLJ01
oBu5zkg9XKSuL9FIumBayXVdFeYEE6byyWesAnoboIPJpPpJp7+oxpMVVoJBQ/5Q28EePRF6gdYU
596g0ismY9gI5NpxiRfCZVIDELcczob2iNiSv3DeE1tvJ0aXAZxfmixIFPR07VskRNfMhsqOBhF4
NgRryLytgpuBlqqt1Fsf1UQxpn7GBz+Wq9QbgnMnRusMHTdF1HwuCubaZivPfml+EtJGdoA2a9qs
VYZ6iCVScErawdtLvbgjR42pWm6fcwc0gTl1F0/CgNCt8idNrWsqrOEwteG1Ny2Li15rXRjyLEDT
Z+d3HYsKbyn2JKgBWlLdoXfqM8LDBg2dfu9kJnwa2dD9G+UKeV3De0GiR/OHWEqJ8ieLgoVuIu4b
G/j0Ht6dZemo/Ug6byjnAJrBPUJa8dHAlN0lbfr8wkSFVmZ6abCz74yxekdBfrDsoD368I4Ig54e
gq7HzAYu8GCI6hDK9Gfkso9+urUaxa+RHFnp7NKBrnM21DiX4M5LlXPedxoyxwA2F6344Tl8Klk9
QI9H9H0xa32vUn3HdYnulJdfs9Sgl0wtvLSdnK4Vke5c+7U1DshxJRua7P4Y7XOokJdsvkEg/dnP
oRwS5nDuTs+ZD3EYb2+PnsZtqVww4I2gjoP24lnxux8O/S4OPASddUFulF7uA7IIvIKxlv/uxisO
i/5wu2HwAPa4ECMTmPlu0xmTsby9BLbH4yLFig5rbjmDFG73Emw42eLr8e1Jm2lihsyCLaPb67eA
h9vjf/pkQ2Jbak3FAmZ5v2wj/ttuM1boXLlHzFL9Xz+8bVLP293ufb339ravh7d7Xz/Ks0fOVVCe
qcn4RbcfwPnbgWCwv2VTaDNV4nbv6+a/fA7OIESKf/a+ihN/7BYpsO+JMeOcenG7EWYy6zf+8RjR
bvPrlV8/6+tXxcSn/LWlHR1loOw9M95WF8mv7X97HXG5z8Rs/qFgE9Rfe3R7fPt5Hc7S2iMIglKJ
FJFi/p1phZJofbubqWafheZTNhE5bzJzRoqVzdD77MV1JLqD0Lj2GphR7C0NqswyA6HBKJT5u1rk
wsN21yEkQXR2FyXhPXNeWuMTR3VHWmHkymJVA/o5jx0Mdfq7DeP6IDt7UDgRAGHfvT1U4ZxioEWS
VaszbPqyB+HYWM8JUcnbyWIpnTnI0mykS4iB3A5dSm3sSRW1TiKrF5NefxPjoo/sZNepOjslUZyd
yqiOlkD3Ni26j+XUN2rv1TphRP48I5htSSO7twh1M9qMxG4SNHNi8vDEQnwi5EqbTrd72FwpEgqE
f7eHxvxqbnmHhuJhT2v/r83CyZiY0431JjWQ6ebWtirZk8n5EUs3PycIPxbTyJqgSRE7lRa2EAL6
1jrmptpyIT1lAak9841B76JJQuYHVWUg85snZxdbg5HCSuUQ5pV1NMO7jAsb/yN+IMv5OYG4GE6c
TQcUQfKxMh3BeZkt6lDrT6mGP3VMiYpsMphPmgBjJryMDsMQPwuzLs+T52XUbqAciMH6iHxa60FX
MnBuqp0X2UDXdeeoqXYXEAp5mLCWLgo/kVt3iN+CCiwI4LHvte/GWwyOZE9lnn663bvdWP2on3xH
ny39DJISJybVZ6FZfARqSs1iRvvpnOf9fENnJlsYnu8cK5m7R5K34Vl5YjUa4sNnOX8SqM8OYLLX
2vyom48U1hf0KW10iV/PReDQsIeDrO8fSsyfi2SS9ul2YN3uEQ8fbhIHQjsJAiOFY3vqegxxRMZY
sPkRthP99jL5tgkwfTmkjkGIBC/dXnf7Es90u6ujjKLP5E+J+34d6sW0d0pWlCP6FQ2L30I4WJ9I
qA5Opi6B5833spAQmNiK87Uvy3MsTwLH6i7uHA2gvKPla3wjyE/NQ+32OOCrfmQUii6fPJH0ZImW
HLot80+GNPOz0GxqGIgIc7TCS06gf/7a8rb57UZ4RwQ2jzQ6U6ytaXuwlPRX9siVOJ7/7xE25aU3
/w/b+aC/3RhdXCwnY4YENCiwIychrw/65+1Gi0MiW367q2kJtld4gItOm55vL4BbSY5F0pFA99uG
t7u3n3Z7/fZQ6MA4rdQiFWJ+z9cLX7/19tzXQ78lJNHuKHm/nvv6paXVyMPYvViJ1xaQaOL0t10v
Q5clgO0j1P7H/n39xq/dq257nik6ZwGzgOXtlZ4DzrcTffu13dev/dqVv+3tbZO/7cZt49t2qo0/
so7xNVlG29BG5DpYIauCMv2WdqRvEkGFm6xtVzYBH3cFDeedVVrfi8zWLklt5suQzs+aKj0GmhM5
Zz/CKIYD/RIU/hE/yYdea0ghMPajHcAgmTtIRwvoaieaj3ehM7k7qvpobKdrmLw0Ak8cPYu1Wacf
JnXu2nN9n5MUK10bsNbC4ttph/RjSx3uCmvL6NXLseFleGamxsOTMEwHO8YFK9uSI9iE5tl5P4J8
1M8ueQ8R65ot3Q2Wo9YQo78U5p6dQPfc3BzLibfRjDsQTuF5CvJXqY/ei4reyjbalACHrgItda3q
nVar+1xxnm1biN4jiyeMdKomSD39ERHqxqpo6k92RSOp76yPzm4+IFTZ+7nTsVYJUr92SC6trX40
gXcnHR3xx0z+SZtjYrywTsNcM2YI0lF+cD4P8GwbtFQ9qPQVWAiti/xvgaObyyIZORPhO0Q+URFJ
Eh6p+4NF6JabidTaReXb7zguiIXS+z2JU+mDWaQOHXTcHm1Ykx2CRXJVog4aap7Ki7anGzwsDZvM
lQmEEhod/b2vmtdWd4gsHVlYTDYD7fL7lDjhN9mkW8833Q0HCRQlLv+FjTIFTPhG1APhSsFFkZqx
4KtsH7LdNNgpSzBt0bVufa/77bpOSYTplJbvAiTCR2eaFn181Vq32SY6jh54+afBg0JdFIDGHNnh
W35NAvRXvRrLx9aPDy3tSyzFiY02NGig4HXOJtIM4u7Kwr2SFWEvCgk2FDf2RqnSeTCScE5kg7pW
gH5CLncG2LBNSkmGBU6yVRZE3rGK+0/Q3eOWG2tNnT3uhrbv1vTOiIzxiQUOpEkmSdA1CwXfY09B
MqOHtHXKknhNBGK7TIRmoK1RIHTGSbsvx+jSeX23d0mCXJGeli8R05g7cnh+2pEHzNIugF1zRNFp
s2jy9dtsDDsoCarfRJmGgyLr31n1keTqTojLHUwo0tunhtv+Gsv979D3Xwx9KXV0JpD/TQzGZ9P+
2zNtmziP/8Ps9693/jX8FeIPYVIdeL7OKcpgCvw1/DX/cB3LJtCTY9dkA176a/hr63+4FiJBwUTU
tTxXwBj/9+Gv+MPwPZfZsEuDzPRd/38Sh4GShTnyb8Rkx8Zbx/jZduBV41m1boEZv80Vw9HugXeE
0b7XHEZfZvEpVUWFzbevEW197CnB11lZAC3uureWHBlcLacU/doFJxcwx33fKUgF4TbuoPjneRqs
HFvyjaCyQdCImie4dgM8U2RmwaIJQ3+ZVmWA6RlCWx8G59hFRT+5YBEOpjX6tIqQBHac+tdwul76
N6a0JadAcn47VFiUWitBJxAHK3I52IMbJu9r1Vqrqar2tTcUe9vW5EqNWrsw8/5NhJE82aQaJC6o
XiMYjirMplNPYYbxEy1QVF1JcdfosQLYNDxSg1mdZ7Sg/aiJtnmQn7XCqFYY3N21YX7rInihVtop
zGMKAao13Q0uCDk5uva6Aqc4y/CA/44kqKO19deD5ddLsAxya3sF3eaQeL0spqlbmgNXV8fbkERS
K3oCY17FS7N7q8fMRuYIwBNpF1obk2tjSdxYN/RrdyzPJDWSOxGj2XQrxMuGhg8Yi3fFlLxSfE4w
4OIuITaWxFSTGX4Ex+LRUt6D9Bp0XBlJ0g6STNNpztCUFsZOluZj2ar+pEfao2Ea67Ftnt2ov3fs
moGISy4DJsN6JA2UtkL8Mt1ygMd1pWvHvvSvLtow1flPZEi92ZTWqoShklr1htUalD3WtfOrVoZN
nrUwgRfNa5/QiXdytHut9NWCsfelnRWJuts2eIxoog6DsYyNnKkLI9W0dQ99yJhvtNQhLJzs6On4
jpT+PS6a9DSNJiLcwSgALtCdrrA3x6ZGjl1RtkBJbWObqKlcWR61R8Bpckv826ZQEX3aBnslSdL4
G8lkWOqVcI4dXe/v8LgBMR5bfMUccCFQKCS/TDGnnvQLEjBHM9xmkvQLb/jAwvWom7LcGLNfh0Cz
s1kzmQl064HJ4Amz2b2Z+dcijYg0719pSIt1beA7YHF4rakOhngiu8sigo9ya+HEmGc7SROVFS92
YAPdn5ZGJ1SqC9LRI2iOxjbVqfhZhh0aVU4Lu/e31tiNK9i10Tq0MB12YbCWXfdioiDdh1CN111U
kwYv+JoN9OA12lhlHZyCWrtXplPRJYTdiuw3aOqtwYplVdgWRn1ZkJwlkOnH0be0seG4TGjt2sZY
VKWgeJHVGfrKRrVt/xQ9slLBHfDgcVHcAsem/1dOfyYtqTP4w/50vOpC0Dx5sDrfRbuRcFZqQM+K
EDZsC/268Nroe+/cBZlLstww8wSmhkyRQOxws/K1+Z4k6AkyeEt9yYTAjNeW4VxEnRBsH0bLenzJ
jeFzZA6zjZRzqdxh3xk1lCUDgJCDbnpKSQlmLHc3jhGRswinl8oz2wXC3hWT2B0+/wqCVXhfU+35
enDfqGtgNkyM/DnCliZvTqlkpa61NEsTnq4NjEJBw1qFhTWP8Do44LG+05s3PFbO0mjeBhT8K6Gz
fAz1N32aP6BwAuNq2hsRdFtByDV+sibcaV5OJGNYfwAdIDtO2vY2q6d9ZWKIzyh0FroVPAyVHzxF
kqSc7JuMqmLdAn5EeGavChTIhyYn4aQuos8Sdp7h99Y1nqOOM0tcrTBQhyHqnxHiyENkPwfz7Mgl
p1P13j5OI+9eQbFJSyVhGEzY3fw6nF3KJfZOStC+bE+k1H26yc9Yc58h/FIHj35LhKP52XdU0xKj
3Ogiq9Yc/VFI2az75iOMrf4C6yldFhldQ1zLQGtcY+WDBM9dPEyjF618DAwRxj/WSxgbABt7VTFt
B5SF8Lns8J6JJb3oc6uR71vGQMaiOpbbgGB4t60pvWBnMvvVT6lA2pxax4Hm8xEn07KO7CdZAk3B
r1GtmgR7DK69gKxrjwXIGi4HHnBDI7kQ+ULEeES3RIc9Onyq9F3jVdde9duhJEIHK1+4Ulwlgzow
76WvAz0AlFGhYz80hCOsDIJWZ4Cihk9TmUyoeqwB5JyTdYg5Z+Ea7gpQ+Lc6w4+Y+WGyZUH06vpC
7eRPJmffE8/GSphV981YDntjN7D4wPE/XjMsZpkLHmOY7YBlB0SZJnjdArbBXsYsIiQmzi0lGbAk
FMQZyXbAsO8yVPYJIoxTFhMETRAT4+F0K5hiX1Rk7VXNZQ3L/p2VNt4duU1gcXJwszg9BpN+nztL
vScR77s2h7EA/frERPXc0JZztavdhgsasOoi7I4rJCgdW/e/xY2GCEJp6Z3W6dxkPQqYxN1FZbNz
ErE22u7bJKonx/Yf04ADJUxfoiJnKuyR0G5wWBpDReetG/cFBCOwxNZWhtq06i1/X8XltKNRyHkV
GapGDgwcB9am6h7eRtl7S+Ab9cXvMZEWE15oT7BdPfmbUfn3xGSM90FXwesdpz87IgwW8VB5G75q
r1gNH7p21AB0cPz7lQJpyYFJzTE3r7GBM5E4EPhuIqlZc/xend5hJZKWqy4nDLboUZ/a5Sf0LObJ
Q/FZdaMLOwG/gBFL2OE2HD+HhCiscgdAb/lBNdEPOViPdeelG6TJDyEFSJwlatH5PosLIi/9riC1
Sep70AanhhTupcXlKK61ccWQBV24q85CfY/NeBcQK7SS5FW6Mtw5g5RXvfYY65jhayVEs4kNLd2B
von4t0RPqgCRMkrzNQoIc5p8LvBwd/1meHHrFC52JR+NVLw43bDhBy/dQ4GigeU+6Z8Vbqyd67fd
Zgr5QIHy4DCJ3xwkXZiDwo+C6Nxt7TGjMK2jW/WofT3+Y3NyII4N/4k12UrEnnsyXdvcEGFgrJA+
chlzzGeZUXe5bvaWtFhrCKBdiApav0NGIw019SDH9jnrFCvAihD0AqCNwPU4hn57CgdYxxCFnxhz
4Sams7Zsei09FwnEDCGm8lwMxL3CfjLLd1IYrYuVw9WCDbQacMUdphFqaRzdx0bpHNPSeStVXK+N
erqPNYIcnXCefn0fSateetWrW2uPxELh84qCgDYEzbtg0JodMWvnxk7n2dDErNkBgmQlDpB846eU
WEPoDKJTnjyUvyanJXJR92UTrTNvNqkHL2Qu+Zu5ySv4nPdUK9nJMwZKJM51ZKDWG4kKE40L9A4v
dIplnKpxUzFqXNT1OQzI15rEe5KWSL16iFI9ebmpiVdwUKDH4B1opv5OVMSrbTLoagDa4DyMj4b0
ca5MJYjCa65zis77qURfnD/QYr0agt6B0yUPyQR9MboP7FSu8Z1TUmYIC3PCmJcGE/RFWchHwby1
aGxQ+7W50jsiSivdAmyoPxR4yy6IZJbkne9r3+M61hPG65jzyT0hUZOYpGDVPTh6z8CnqO9xL5w8
CX8eDvyiUAPIO42OcR/gEbS1puEqOzFCGZCLckbq1uhk6h/Srl4oeant4CYsLYU/NC+buy5nQNUb
GtwGaMmlbVWPaYtOIFdJd4YOr1DYaB7fbv7fAkJ0yXuQiuNFVd3TIEgX5Q8CssuEcjO1csR+msQr
27IWKT2yfTsN/SpIzO6QaXhpkaUyppevDABFRZaE1T3XerPREkGRapsXFXoWfA2CF/qpMBdGWe9H
xRSfpONh0Tg1o03Oq8Lwqc20CU/A6DFw0UR6TUgjpbDuqteKSR+d/bKbc9G4rmlhtHYlRHcV9M92
LIgZys+jAGVdoGT/HpTJh/KoRpN0uDaR+uysZpYOukQDS+dOZ7FxcjrOKHGyGmToLazARRz//9k7
j+XWlW3L/sqL6uNGIuEr4nUIespQlFcHIbfhE95+fQ3wnKhzX71GRfWrw+CWtiQSBJAr15pzzOVb
nH9FYDYH3ChfjdGfhMs5CtdIW0eZ/IqyGw1qMNy+It5GQ/U6WdMvbL8LBu9yqVhpxI7yprk1NWun
KnWrdGhdBVm6ayvBotqgr3NE9BWm6BqoRD6Yxhxc4DDjfMb+xACw/GQX9WD308sAClVo6PdQf+RZ
9dFqKD2xu2FkmL1L3oc7KzAxmpBSIxICrbBP+vPFLr2LNYaf+P45wvWmtgBLSFiTdfgZaN3Bq4FF
YjQI2d445hLJk8Ef0Lu114McztyjyJxDnGORlb29wxu0BmCxt4Poy9Ofx3nezOze+rF8L0GX67b3
bDpjvGo2MDyegsn7pvp8d3ruIQTQ+Rp+Kf3WM/F2MZxPWFpcQYhtoM5zy+3PCc4zmg4VlS+xhhtN
Iy3Obc6mR4O8zZwLlu91Fs1kxeuLUiVB1IBUe2kuN2F/XH5VkuUPpdmuEZgciXFmfhvIJWF1vLfs
CLNcfU5m+abqgmnt4Fs9lNqAO7QWbDJ4a4QA3xV0UvEcEhrBfQHxQ8vpaFdYJ+RDIfQXo6r3kMaX
6ar1Bd0/KIpbohuAp1bpk2cCfinr+8nRzjLI8Hi8d2WxId+VEQxpg422LuEXzGUZ37zVsUq2uiGe
IiX2XcJdGcVXIW1u3iYtSPOjQhuBH+sW7jqs143UNIpCBuoj/CMPLVFfWV9d7t1Q/+I3ikaUmiau
jsregiCB7hEhyczWaTWyFFAI2AhzKO3shGhJ2W1gf3971viQBbQ4g4Rtn3TOFuYdo0SuF0u/ymka
LB+NimnOeTl9zb0XsXnHsqjJ6jEpsALpAx3AkUgESS+21PLjWMhj6xn7yCihestXd8Zdl3BvH1iR
lmOuDe5TXZi7xckelLf9UH7S6o6VJGqpt+1VYTlruGVn2IDAQMnMbPqNFyTo4ZVPG+SZsuKF7kVG
GcXuGWntObX7LXEPdDV703q8lHZUnxBYoqxpU5IS8/ScEgRxYPR1KOi43GqpEDex1eyYEjWHtuem
UaK0Hmb2UQUydpePKRP2IQQXmthNyUZZq3zD7Xes/d0xNNrbOBT3Y0cHgIWLtOgShtSgPcaFZJKK
Z1ELwD20DfQ5yYlfgOQDmBacVDjezCnB7QqgRl1Uv4XNCwgmGEtcQ/PoZPdN5byCMOn3BbuIiLET
brdmcdl6HWlt8x2YvBX6nL3siBNF9Ikmy3uIe+RETCQ3QsegGJY7OleUcaFxZ0VJt3XubPe2rigL
kkiymUfwY1RfMHW+tOHQ1JRxycBqYQP18jl77qYJotTIFg2nQ7yfy+ILPg0qE7PsfRp8g6/n9GC9
5lyGVeS3WvFq28lpxHC0CuiQ1xr+UhHfM05GZxUo5jat9WSG7i1L37k3EtTWwtmhdnyye+2+M4YX
2dCCKRq6VaL0tlos75EMsy4W8weQb6TjJKNuW3fiauv2nJdbNBwL/dDDbKrSW/jQ7l0c6qc0YIDs
gm2pgTMetTTb4tIoGbQPtJs474DbdruolB/kblBEIxHrMY2Ntb1OigxIrHA2iTSYzKfFZxEgoRha
rJLOTeotuZdh3D6pOD0EXrKJoro9ZXQ815aIjuG8E0PELLG3Z+YnC/w+DdcYcjFfBt4Oggb7dn34
yZOm9IlnYFQJfb8puW3otDo3eUpWElJ3BpTyJBk/rorxMYlQD3l54Oeq/cA9k6xaCpshI1PT1KYD
weeFj/z2NEU02NoueGPuugIAE/tDKrbKayAj1gxt0THdwVSJ2Y/SnIznomRH8SfvuUA7p2InafVv
dpuyXxgeM3iRzLFqdKkFU6DGY1cyZI5x8urZ3spSe4AJq9b8bygaCyERXNxuNNp0L2XA7m629qyp
zipzIRX0mJ/vKcVJrGCxHRxyHFILjeNoo/dAK4DZfWOaAYFlDe0NmAv9Zex+CmOAiYkljpV7oFtl
3Fad6R70UAxrz2w2hWTKUObjTVvSqATQAiKjPjsjieu0YlfDiCyy0hj9V99WQCswsZOfebQd+Hqo
2qlEv53A+s0dXW2HjESKznWSU1+Kx9pr9oLso2WeeW5F+ICVAwNwz1ntOQDBIHaX7HKoBcfO18nx
XKVhci4z8ztuoAK5SX+DhOl21oNtKjGpyM7I17WzGIHLgri1VDso+RTMajMDKwoAkPoggO4ysbAX
kvYhK4ynTitoDkwakGx0qdiijwiQDXZjNjQEoUH2oDLRiDISJCHZMXWbMNKdlffCd3Z10L4UTUg/
NrQ3JZqAjZkCC5BGA1+XzijYGLTsG/yF3o+GtdGe6UhhuyA6x+rnHQ3VfdDne7iGiD9i9KKMrdQx
BO5ZYhalIMurDUrLDaxo1496j8DUQ8UUnbRlDKPftYbWGXD9sGyZHryMaHRneQixXh6jJLO2tt6c
DchW+zjRITIk1BaF7RyHqPn7GbbdmcElOCQv0LQjFwo7QvY6a8ul93l9yFGdHSdT2kc5VZyA1y8y
+sIgbHCpN9wzj10Yd1uDhtUhMSQ6qU6/oyFjba8qm1KJaE1rhlCZuCyYkPJghCEiU4BQhC6okaco
EWOSHGo2G4m+N6d42tFORnc19/shz0EkKFUyvTd5WJ4NLUWNOx2ykgUMH/ahKx5yvYqx9KT1KRg8
tiLXvx6BA0a9FaxtVSD8oyfv+te/e30x12e0xAs+dl7LP1+jCsXIxHyMOBMEKhhSV4PngAWqZ9cH
VqOtaEMDBrPl3w8RelxoMfarsYQ/jEumQHTNR7g+da7pB9XiP3CXpIO4Zf1R0rqpYoF5pDGtE4bV
ZMeVVx5bsspAdvbBSo8709cVqqXrQ8dVsxmk+PznS9Jyj1S55Q7KMC21f76B8/fvn7p+LZlyHR4K
t/Z/vjEUDDCMimKuKLm9LVkrbCWL4z8PXm0ANb/+Owb0X9USYInHVeAueVm57LSd02lH1YQIKEJC
ZNy8enSyIL8tQurhXmM1HWhgV3lwyjGLkxYarzLRzxu90/W16HNjXbf14kl2sduSckzeBn5fnwBZ
cP2epnHjSUFihvFDrlj4iRATlyyocTZTIyWspaAKZ8l6OsQ3DjTHFWodds4yBWXR27+z1Np9qfoD
ewLrppviXd26OVp0lGjjowwB8+ZUt3QhQbQRko3pGGI9mDgCofLnKWnA6E3w7TkpT4lpLNjj3h9R
GW/TKXnSg6y80UpcaroTbbhHH6dwXBYB0HeWHFCZBd3ZzMAZiDna6AUCqVKp7Ux6DuuNkewxG7Kq
4iGbseH53OYQnvQdIN5OYGBAMqnE1B2LoH+vtPxZjJBKEvpB5C90Q/7APhFBs1U6hyxgrjuA4uUm
aTAP2hGRykNBESfDL/a+2bnU9HhrB5nH0AZijDmsa1X+VLK4b8RdaMp9ZbBVMaZd5tD3zK2XVG/7
VVobv7lmP9ZsqkG6noAlZLiXFwW2GfhmlsCOls/pEg6H6jZP3QMupJrhCWFEYT8+NZNzTNKnHp/f
KjSG+6AzL15dHgYvgbs5rcuqeKEZz34fwRZbSfU8kVGLMBJLTNd/RLl3Xv5s6eqMSsjUhs8s1lGc
/KgixoPSlwziprcAchGcM3i3In/Ev/1qAlnh28Mqi8Sb6rizFnP9M9TGW8s7tBIaIy1CCaOTzXs0
0cMu5GPd3hQdLgMalQAjpuZ1eXe+SbvhNrXteefN7afTh2dPozgvyOKhtUtiCylp5P+FLjs3LBvC
eioD6p+ZyyMrl5DQUjxX7bjrJUKPCPNGM7SUV+xz6YCzVspDuTj9m/ZJJmOwsdDAcz9zDxKOVSwB
dEUMauwKLfgQ578psGQmJj2gkWmFrI4wzhCVOLuK1YQ2b2Xo01MpvW8bXcmpKelB6bAXfNSLLZQ4
cqW8oaLua8ko1aKajsPO6mjTuxjGYOe5PWS82D6DCmJTMBMoyCwjK5TaILAgcnfmLSgme8uhY1Bk
fFbQ13tD+7jLC3apcIS9ldNZb5o9rMPWxr2R7JhSmreSEVzStxp2HnreCMrJxUP2Y8O2WT6PuojV
to5qwO5FQ4AyspdafHKvNNaqMN77onbZy/Keq7pfZcDH0xpIDpTmUNbhrh0y2AhB/WSbKQ2ECcOi
btyHqgRAPFT1ln4NESOJRS42PW/bKcQxa5OvSUF2kc1DbDd/nJRG6DwTYJMXPX1BIg1ibwZ+wiBC
8CmuDfT+kHA/5hJFfOG55Kp5N7NXIZg2foa8h5lHYC0FtVoRpraksfIO+VYcO2jj0+ZHNtAyXPPF
jrlIg7jncixeake/96CALGo20rbAemXVC5ssMHPM7oExmeDmhzo5eAGBqylbyjy3npioY50Iaf56
ROitZ4KYHafaGGDP8Sr3lM5xvK7eRTdXSFawlCUxH4lbnyyneBWadWfGOZmiZEZG82vTVwdpDvet
Hm7jdgHcSRcnYtyBkrH0fW9HT0lkVVvXrpcyleGdq+FBC2HmtVrFjTNZand2W57cTQ2e0xhY4srd
081+0yID3qPLYn5KgX7Vtf1RUYI1ljJYSxEIl+6l8uwv12Fyw2mjjO5XFvNDWZ0dWWwmkzYgJmE6
fnwjsVIGwVXwtpzwmLA2XextNBLYMJFjUoKrFHUmQFJnrU3JZ9OHe88utry0ed3Z9OLIcz1PAZ0Y
igW5tqbxOSpKLKupdslT9LL9lxYG9crtWwAT4jBVienbdWisyDi7CwiPMhpkVlYXQjd2s1XlkAll
aPvUnu7oUz3Yjn02svZBYWRRyl5Drbu//t2pzXCUpbC17BbbpFNcokYUK4kqQZ8puU0Rc3aS47ei
QKIiSqdtBxDdAY/F1DVsUBMAmvXaXeHKiJVn2SNaNNksWW2S7tI4XEs9jD3frdWtp4KLDcbHmIZ6
l5ufHn3clW1Z3yX3rQHVd1NXzwkpNE0dnSySpg2vP8YRd8XRO7t0k4yWRlHYglhnCvvZZISrT85H
67p/3OxLFEhkmZ09kTMNTpEAV+XowI2ZuteI+2tcknVNh3UU+3moP2jjLmSihG1ku1PcaDVVfSZh
fkFMcV97lg84b9634EXWfQ7QkRrkJhLhUXjmkyXM1xJ6v53zBqgtD/HkZGvMch9TiJoBZs8SE7gq
GcOg6I2YnqUbpq/HxCLZIGfc2dEy7rLyOelHMhsvwmq/RUiNI4FuDw1JBQRb9t0ua/t7wWKgR4xs
zOlQwgzjc6Ev6ZZ67ldw+bIaG3QyMRMrE7mrIeISKUKidhxvJmG+VbNYplfBqSCJEYPMBj9Jxi6R
WYoANVmV70nXvzYp6nMZx/dGhP8XvfADfs8fAhkYvZvdm5tVm6ZtvqrJ/Mgr9aJQRfpQuiu7f8fZ
gI9ejQ/UGmrL/tFhAYixVwzpZwRM12M6AZ+VQYOqvyw+T/ztAFIZ6I+FvnEzPd2702OYaO1DsgiN
x7UUVeUz6zPus4BwPlYatWbfNvsWl1JhrGOHTxQ/EPknODaYPtfEuaK5o6G/RpgkGHi1zCX19LOt
UAQELBSMxYyt3Va3ImdebHJgkBMkBB8OzG9l+N4A5BJTdVItlY/pslIiITnReT1bmohA7R2S0fwc
+tTkUD+5k/5J04zcwKHfaR6aBiNHmM31HcCeAsBq+7TYMOZLktxG034yhXPoI5Rusc0UbjCmGwuf
zcqt7XxlS2fiVtrtQ6e17oESsAGV2ndR8Vss7UUtlLmmAiZN8C2pJ+Yr0oC9iQF1I2yAoBEt42u5
77Q/0qY/1YZavfI0fVma71UfUKhU3DJxLetp+60tertG078aMJkziVWzBzMnURsbIY8va8tD1oHX
jp/b42HT4+eUxJltiC6SjdVZAJQ7dUxKjHwZm81MZAoGpEXw5MX2m4iYC4QBwbjQplrRn+zGTTd6
1ZyCLgKaq8rfqVLcMuT8oAjcc+KUOMY8PRVsh+gqMApp3WrlGAmqJufTaOJ5lTr42+HS0EhKNoRH
7xWYOJMJv09SkQ063JUrpgfDrtAw+szxcMDsR5dOZz7pxK+YmO47ishd4IJ/IEbygRIIjcLkvCG8
2WOG8IggjLB/Cbj+hcGMu1tihYFVZN3dRHO176qRWwagMNoVwNu5r/DhmlulRZeqCquNHhTBCtgx
wehwupo3OSf6ZhiNea0hTGrwmEmXjAXdQNzP9OQI9789Mr3xHSauDINOZcOuomisOz3onZ3hjs+c
ClBcq7O0hgGMbUGyRvI8CJS5yHdCP1YsZFXQbpJxKNbIw4C2kutF1cw75xaFlhXf60Tfp2kwepRc
K4AEU4o8R0MwZXvEkSSqAmRymInlXIVsCEUFlqAHokW9aA70CeyzB9qCdOT4NqNvtWPmLHa9nl4g
un6VYQp52jp46V3NJvsBU9JpjELjwMisFSR1hG1OZcOCBW4Pk3nozgeznAElCGs1l4j3Jd28ssup
IyOxIiT5uaUtNEh4qdC8q14SsCHql7YpcoT3b3g3bTD5a62JF1tZfMnj+aIM2nQ1M0uSnYZLkD64
RXia6Yk4Gm0xYp1PqJqHLUmLf+p5ZqQUD0DyZ+ifhewPltX9kV6OfyOYgIaIZ1P7IP7kV2DQHZRU
J0OhnDH6+GbWCTPzQmlRvuNexKkm5+xlYaQHyiuZYKAnmJs1WWJqq9mRve1KDNFNe9fro0DLL2kO
tu02iPR4Qz/aXckU3OpsCO6Jk1pHBmsInxq1DZ4VIr1pisLuzAKC3jxMHOSPFsrZueML7Rl6hADI
tmABv5RkLJOXweMwOm+6JPOjq547Bd8cLUy903L7DqYTvejpR6/pyGbEMQRo3dlf2bGfd0HFbeIw
l6LbpW43QKgMsZwXLCRa1pzhyxOJAY5zjW0Bp6l1qDx69aGbfEKUXckufxsy5E9B94EVfavamrl8
GVQUVMMtA/HbaWRyIKrQfmA26xjq11a966cBU4+uA243sP0M53zfzM69G0MiyGfCZclu0/f2LO+J
vKfQotVpGdsIuXU/YB8uR0gDkwIjkgHQDZM9a1+4K/TnzjNznzEx4pMsJ/1Ji6BA5+fEAhCgjP7B
U/Kxd36aJAc/TFY01fpX2XZvduIHZZ3fZjj4WfaYlyNZWnlYUndBgGVIdGxzJU4oJc0j4+59GiPo
92Z66dgJ2fVp9P3IKkpu63FjF/lzHGOsyo0Z/11trD0xj+s28oNO/akU8HuvC3UoZ/aXOY1Q03Oy
pvtYv0QYRg/joLg1T/Zb9+Ui596nFdMkWoydQ1iINYEGT1q2XKokEZwtbTo8u1Z1G0l8Pa5rr3CT
wiCpnuMAlC1m10dbaukx5vql4MugP8iS7M6FGV5nndygktnJtmWypva60Q4+863HOQwkF+u9hSdt
rQfxp+3K+NDL/r7RLKbzY9evszFP/Cgep/VC0/JU71w0ACq2LW6IvRmI4+PMbQpgFkVNIN5I1KqO
Zw0+wAaSSL8nLUmWffeQhrwymfQo9HpmuCGoSjH+XNXH/1+o/X8Rakv2X+b1UH2P/zP8Lf4bnuuu
QKf3H+vPtGj/i0777x/8W6ft2f+ybMOzIEugabRMZNX/Mfw27X/+D00X5r/g+yDQpoHn/Fedtgek
C3kx3xZSWMJBMv63Ttu0/oWYGqkYP+YuXK3/N0iXY/xXnbZJKJlpOLYheYUWFCoDSfi/g6mwnpcN
mFZ5wyKbifJ4fcja2ACwYsw7epcSyD9559qSCdqnkkv8n39fv0hfP6dbxJ6ITRnd3tpQVJo1LVVT
P9AnYXOe1YTJpQOEE6RM47yB+c39iu43MJY0BqIXMbRaWqfXh2FwRb6PjZ74rck3lihTOpeV2l+p
h9d/W2SZGmMVoUbNw+XGugLLc1G9pCaL8pescD+iybiIEBu86u9GBDLHtIg39qRbh6C/TzWMGFRQ
pA1U5TPZY09IDLubYZGVcVv10piezJSW2yRydQo6FyuS6T4McXIidAKV9EzcRUpyJ30xuKJ8epuR
UKhW1/N1OBG0UuT0UCNVfRsF3V9pO2di8N4qFxVDFT5Mon3NLAp9aVUl7zDZ9O5M8Zbr9PQYFLOl
C24o9Eq/jb0/9ohJCmsS20KI+LGr06OhOd4xIMmHW7O1tI02U7vl072VqgfdiD+s0s7WiOQekPms
FXNz0m4vttAKKFQfvWcRHGbKYT2GA0QJCsnlF7ZR8zpaEe172iQQpSDb0I9LhxEnWuhNW3YI3s6x
xnlFXiVTIXUpULD7eIdq5DYktRk3Uas+ypCjik8291M7w1NFYcP89r10XbQL1aNe1WxEnWcv0l8a
/FLATJI9VQRY8IDjDo7NqR4kFbjW1GydkFuM5WmgR7KOwuqnahHSFQY7KxCkrK2rbEZmYKtDOwzf
A6JQYJ/ZKu/abZjuIqryucmOQWMt84vtyJTHEDFIUARWqWMfQHCijtGRa/fK4u5qVn+kBKJCkuK8
izrq2fDBc+R91uq/VsanlZVPec/coVWwEJGu/slptVqJfYIBsawz7biyhzJf4ZY9afBnPDZnq8np
OPHq6CNeikOHiDf0WOzrsNTHVeb4w+B9lcSFrOuhvlfqbRDIy0DG1AyFmQNhxn/UX1PJofKQT6x6
oGGiD26M0cNtnF5KAShTuA+hjlE2E4SuUVyd4+ygBo3MWJxAcIE0x76XPRZnY0bsbcak2S9pEogG
f2Z9vCOgC6twm9x3rhA7kk4iv7P4ST0H4M1esRLpC8TYV0N5d21n46MQS96QZiHNpTTWSvljtuKs
dUenhcJUpfrsl26yRySa+qYb0eZxIM2W5bM12D9dwRg/zXGcoSxaRXX26FIz0iOjDzaP97AEabQN
RUVhHh8xJ/lVZTvwmRAAOAHcuSy4s7Jqn6PxrDziXrp0XxuN6YvJ2OkyJm2zfRpICEYMy7xOcSbb
7CPBCmQvZRu6q8bPba1GxJ9gzC+pgR4R1PIhO3SFQ8Yvk3VrEXm27lJbWw1WCFrMOJHQcYrI0OSg
CiUFUU2ItLNy+sMfeM9j86xFUFHSOv4yc0AnfQ5xvH5ECf3Fc8a+g713NQ2eXsLrPTD9TxmnJTdx
FV6A7dKpGPpipvPI+2EgxQeF+oOLNB19oFCVb1nMLhlLr1KV3Dc6KXZh9SdptX3o3SmvfmprcfHC
kuaHzjVNtt25i26z2kGNmjUP9GFfBrPfag3ZmlXb4cqhkhfFcKb5dCFML2OV4PRKPnoDSVfe2H8a
F9b2vKg9Qm08gRN59BJOZlxJKPrb4VdYd4GHpip075ss/g30UV+V2XBpjRrUhmqfdPaCNAoYGXmz
isg/sjfuzJISdcEjW/nvxiguouw/xpIXaczqzpSoNlpyiXnna9cxiUhUhyEBAe10+ac21s/6YKx7
aT4X4G4bkzEdYqVKV8wqMnEJWAScfvqjS/VEW3hnxsmfEVgykVZbTZbtBszu5LctLVfMNE7MPj3r
2pUOVSSp0KcWd1rFcEBaBMAAQRPLFJA59kbQQsF0Ak4ltzc1uvqKsO9vdGV/ZBedE9f6nidzpFfg
8kvi+NZzs2mDAyX355lRfzubd3FvnsJM7dPEfA1i8essjO3C1DbRTAxUZDo3gey3kAwBV+sQd4lw
ioPuNIqaYT7tBmkhTMmZnsjsMxq2Ak6XCNLMz9sb4k7HND+bOd1z10Hc1UFtqTuPutX0ZUvccKYe
sj77DRPjdgbWtfX68dMF/rXG03TuK8wwy9W1xFYYBBvRKIt+Z8LJaeygHmqDiCEd8giqZ8YAdpPQ
z2q8fUWXoUWHvk5TgmWpV+5cFXz3igSyRke0ouavVoYv4xhfQsLksU/mzGMqA10lnT2MuG8qaHEo
GSjrILsfxoq4EMfp2c3WN0j8zlNEOTGQBOVwk1dYbhhC7wSYIz3vJlLnUPMElV/b7Hnb1LwVCqly
0qa7AVF4iSS6spzXEdOpv5ztniz1XQNpG0LztA1H+R4OceiHjfGVG/VDvxB9GM16+ZuKyHedxl8P
8KOWO7fZYDyXuvWoiAVYOWP3njgB6YkuynyMPAAd1arQmksFNGq5NRxab683bI/GsXgwCnkx5+jk
ei3qN1hdaBi3Xm2fgfoFTJj90VVPXuVtmzL9NNm5Mz1PXsqZE1EkBpzs/NQQwLt2rJL7HdpMICbV
rlCgFhiBYkewOG+YKfuIFIAzz/OyZaveLKT3dCb5eik4c1UAjG3Rng2FYHXjDDHMGokjIax4Zm1h
HnubF1zG87M35qd6WCD83nusE4iezPZPlMqdDUCTAaz25ZkOzHbrnoaPdxhS47bNGKs2VfbRDpbY
FWVCNpGx61NG8EIgmRmIadiZbB5PsSXXXYeombHuk01fF75R9WmYyRO537Aa6+rXmJp061bPBrS5
TVLS+VUZjfuWeigoSBgTxnPRc7lGpfvikEZRus+og2gxOMicF3+SFdXv0s3uJ7uAa1AkFzsPfpWC
tA5BjCUIqWM9vdqtSzgmw82YXMBF8EnzcfwyypJOaSjuaM7MBelXQ/ake6Wxct7zu95k9BjqiHrr
jDtibjZPZIYkfpaLV00DD28QEoIvK9yigAKJVLivI+5gih9nJfoWN087HE1zJKGmG/pVYed+bvSP
kNO+Le9seOJjsNyfBscCDSeIFg09Obz4t/io4dQXzwFkVALrxblxSgHsgS49feaVbBn4CXDNGkIc
rA7hPbtehguHTsTUR2n4nhnpVwLGnCjNu8hILq1MaJKJW4ceFgoWcTIafdU2iGpolWwBYZOUFI0v
k1qG/zP7WddAN2OfCsvyVnqWPXaZfVPovMdmDBCLa9s8GWC7hq9WMYJxTZk6VAb33UTRCVBrTZlP
mqRBpeFirBEtrVU8vqE5pS/RlueAwpq30uFRtOt2PSQsQhFNQEbrqxHgvSRGLf1Rug6laoZW5LBo
udM3lktfhI5GbqnKtti3aWBZJypyjYxchPUF2kVE7EPwFDfOQn9ANxxE8a3wUP7PEe1Lp39YAnPR
F3CDw7B1CTSLv92G/AGLSTbt28/QjJ5sl1acpgLDtybFctYUr/i8wq1dfavGvCRaJVdZFn1iM3lz
ov5n6tpfiemUSvsr9hDdlIJjBUvl0hEbD6gyP9ZeD/CuJZs76C66zHeTNdzodXCypRX4EB4/urBB
ImZh7ih2aYFaM0n2Sey8ySQ/IZ//E7UssZOefQy4Ey2dBISRgn6mNat3JK65tfsdtSRLCDXc6sSA
ejopb05kfxH36QcKIN+8GDKK0WcdLzrBIHKomfTZOTJpjTGfqFj+u0eYCF9GEjD3zdwdN9wxnxcC
YLJKBQPKoWscsq7Hb244FyOy0BfRqEI1Gw7k3iUwBaIUSi5B9E5aPdAupT3nFYSvkkxlJc+jqZ6m
MGT59wOSmn0aLiGbDY8Ie6FxviTmiYJgW3eoDiprPMTubPpFJ+/nyLmHxk5+EboyEp7gX41sghr6
nW6+7WV3U6G6k/WC9uoLUqjl2hXetxlOl8bIrH3dVedp0F9ECbmhTG6wEXF/EUvsGbYqm4ilrEEw
PA+5P0BoBlkYkVRr/4Dhekg1d0cPh3pgjm8isrMhILxIPQi3ReMmGyMWwheOeV8bACta/YVsjY3t
Wrsq6Ed6w/k+cXKYxk/JYForO1uqWmiFg52wAMbEZmjxbcfkbhsbdLeNYtwbE/coz8NXELwHg94e
FkC/Hi7pCk8a44u1csD9oOYPjnaO3pHQgyB3ng0zenGD3ife/a7kuIZl57dF9tuBrtCrnoTMV1P2
v3EU/ITz8OY5qJ4j+yU0qbc998j++2yWzp+KxjQJlyPmGrLEo5K2FBVS5MFq1q3vRKqDro83dXw/
6qyXeEF3bkHjPAvo1SMqlRQL5Ogi1x+mYhNDzFyF6K+bCgFUAnYkVWxqPVHV/uxkn3nFJnKORo0d
X/Qe1fd4Xiw/pCPqe1p008YpAD4DEfwU/eJo23bhk8W6J+3NdzfoqKSxKOwVaSwRsBHEcTyQTkSb
4fo0aVHO2iAHN9d/5nmFaJVzfZxzskgVRpYwmGaCOAAA9UsnwgtJjayGQ6v6Cgpj+XP9uQzNOu7W
Cvsi7Ly/f3ex/Hm1SFgtBsp//b3r18ZSdrtEG6MJrUv512vCGc1f6HVtWqSK40bI+jNYvnZ9oCO8
62rVwF+00QfmFTnZ7lyB658iF9/uoixDR0dLgX73B0JvsfFANUHGNpMcW3TzCApCHe3Uvcc/P25R
qy7NmAGJLaztv+R4mTO1+KVjQjf/97tVy/uyrAY1xKJra5cjcH2GIJQ/dn3q5WN+hKyFaYuT1it6
DpJlgt/FpcfT5aHQwLWh5qp09LYEORPgfH1bJETBRv23p9f/7UwudODYNdTxr6dz1m9skqbIjeBF
jE0z+kGzlHWv8yiP1yP311Fa/FN4Zqf19UO5HpW0Zc1vWuZn169dj//1J67Prl/763S4/vv6YGQe
+SNdtEfrsQa+cbl+8DEjtMVEwonwz9lw/U49IlWtvGxeXw/F9UXKvub4QE6VVNu0Oyar+mrHZuM2
GVH2yy8xlYMaToNqknuBxVlHC0S1h9CIiHsu5nUrpws3WP7j8kBDG6MNqNEQiwIHnj3QPpybzgaT
pIr/9of/7TVcnzoZQzJdRvKv//nXpxdHTLBVb0iCyTk5IgsFYFdrBbGpuJ0uWZbGfx3c8SpV/Ler
xpUOMTHXg/d/HkGjipBA71xtbrYATOE3J/+LvfNYkhvJ0vWrXJv1RRu0WMziZqiMSMFMyiI3MBZZ
hNYaTz+fn2AR2TlVfaf3Y6S5uQAQkQHlfs4v/PiLNhSI6qr7QQpukYvpoaGzqBMqv1qlj09FO0Hw
U99lDJs3ubvqR9Ja5Ke7ght9MrXjdVN1HNlTDva3fcEAUx1jumwvVwL2xsQSKhyP1TPABKd8q/TM
t8tHbYA/NRvYTIvraEGJlot3HpzpdimRQxoUKJewVCiYzr/9XFQCz2Fs17ughAggny0fKd92TR9Q
vUBH0Krc9ny9kuQvljDndnWpvsqzD+qJ5Jirdwi9BiqAlz95Ii8tV54U29364hK9VmV8JQx6G6g4
iPqxr7ugBn7SSAJirijPwrKJupMZteftDpc/T3aRPmlG6irUx/GIDi4/k4eimfratlzsssW2/+tL
UNpy1qR23Ufa1+qrcWm+6rtetnXjIsQmQ1XBLMpB4Qh66ADV6tao8NrWFbdF/k4TejzKtSTGF/MI
4/3GV4wjOeMT8ICD671BI/rZSzPClf69SU53BaPTT9lz6VsgW4Y7RwGPiTU+l1gOdQhhoIIOU6HK
dBzWNB0cozbcagsq6FJUQdVfWqN1IWCpTg94PpAVPUJGpPJgl5ihsYN2HxMFbRiR7f+6WvohQDbf
xFu1Xs+5+36x0/huUkWYTLwFpB2aLoxVqQ4mYt1Jiya4NaOGEjhudCcDUcSLwvWHo1vwhC7U7SNF
oF4bW3Prm62Zn1iGr1UZ8uWy37b/F+PbkZFGrPCxBuN478ztetx2f3G4a9VTX+dF7/WjX3RsX3A7
yl/1bZ8uo7PrfEE/349OVuccXg1u+18/zlTv3FeHX9syOtZJ/+F6uO3HebXdi6+6HaYnBEb+nbXU
9lEpF5eR659jbBSYNCqbphfVmXzzxUTp4HYIEbT4lX4x0LKGr04hfVKTvIw0uxmhu1AHMo01K/Mn
lZdpFL5dikU6owzgZYeP04GgOa+RWL1j+TI8/Ld2VtQAZEqoJYM89zEiZRqjCvi3vNQi9fgEytse
K8t4lsyMI6r24AKZHfCCOzgdixoRuR/XlJiGC7FCNvSnJr3M15xOI1OIPgOxZ2c+emI6GaGyi2P9
IAmdSL2PdGB1gETdW28Nq0tuh+SZkHSsMAKmrStCgDSXoP1SkDs4GECDL6a6aaXGTOI0wQAiUokR
XKKvCZCbgZV5WwJVSoHHAS5dOwiNTXepf9Ve9bUtahqEHAHVNGSwemP6WUxR1V6ufamOzTeKhPqK
zYTaYESJ6RQ3zCXV+UwUPUJqBj/MtSZ9yWRyDTiQhpYlLSGJdcx+HcevLzMQIrJq6vxL223Nj3Ag
w4Ok1yTbhoMBP4ic4S37hqlyBv86JmKsEm+NKqQmZ/pVn6Xmj6x9vkHLYn5zzcBd63Kix5KYWu8H
Ozmdcoq3jJwrr6JrW72w3JWpF1CvW0nGJXql+B1q+rIUZER4JvfVJUuaP8akBrqgzqCtjdnLMyqd
aVkRm2WuOgDrBjoQw09wecpr6BfzsuHchqMF2FbaIFLTY1PkHxylbouNaTXd1VWKL637OVTKtoES
id2Kv+ojAoP4eYfnlwF3YtGGn0VfEgZAMF5hDP/sW5qov6QR0WXUWmyovXV/WZPfobHUZ2KQwN66
8TcHr0W+n7oHIzlFUh14hIRmFB+NruNa386EnJjt7MStwSLVW4CvqXttKzz1cNqa15uyx2knW7I/
5DTICfqrUzWo8zNVZn0bEe6Sk1K7wdGuCxdnCe606ymSOw9+lbMrl4mUSIza8Kgi6ou3YO1eItWY
KpFiNTs/O4CeLGahJBOy+hv+YONhUr9TpJg3mNOhyyftazWIvHGnx6yf5ScEwdJfrr+3qknTsEfW
johYX++M1PQh9fif5AEp906wYB6Lxzc31PVeqtzk7FbEz2qf1LSLZ9rO4uzvTPVkQI7P3MGpDlkV
mdntXE4H8pcEmmUUUDgXUjlrB3etP8q11NhoPVeq2JpSkz5H00g8MIGQKy1WP4OmjvG/0ArxL/v/
QCtQpsOq7O8l8P5fC1+y/CdQxXWXn5gKQwceYSPcBWzCxlzMBqfxJ6bCwBTNADXheIZI32Gz9afx
mQemAm6Mr/uYkqH+8cL4zPgHyTRiQJ7lG05g+P+O9J3hWvw1L6Xv9ADxcwuKKXhIhdS3EOB7Cako
Go+Fa+ZO976VD4cEI6iLFPOcrRcjMdeLiQkDIhLRSGSDZ1bYdBQizi01VSRr/qns3eg49ajZ3yyo
0VzIt40XqeEhWLBWulwf0+qOl5oUk2rKU+DqQSOdWpMNhFPjsz7zFI2q5X2MBBKJLPWg0Usjan9D
9+vehJp/3B5SUrs+w6RaCJgDtw6iR6xU5EEkz6BY1szXt4TTEApH+cjc2wo3IoUJQWYlrsOUxt6q
aJd9SzKzO0RdyctBhscRbdPrlmlRLusuz9Jln45Ad10zbfTrLwbdqbnN7Ig1p3r4yK94HYb9ctex
liP1ALL84iy8e3qXm3drEq/l0QD6NMXBGHQ7YNJyzRyQb6oaTSArr73S1gID1965QaAsLDEkXZF3
21VqNbQVBikF5ksyz8nUz+8gs0LKB+zFgD0VTD/eD96YEq3xMRXgtY8yRIl4Ed2ywbbVxLvfmSwN
nCwghqVp3i5MeWBEwhCUmnD9pJYMVotq2j8PA28IjYNlEQ3SZuN96POYzvqaH0k2lLY5qh/yxdB2
9BfHRI1J7aUIhblQC9UHbZ8OnOXPg0qnHOP6SVLdtpQPLuoTTgflJdMyyJa5b1xrmt2bF8vJC2sn
VRmWolnzL76N59HWJbVCHUBqTqMttyX6c6/6tx0cOPCXqj4VmlFd5hJzVJAsLeW1Lt1b4alr5Tou
nX/ZfnEoqRIiTI+ZY73fdpHa9TivD/Hic/9bNQ2+W8VUnV9/wosj5e7i3hij6eGwqv6Yf/FJ/7NP
3r70i7/7xbG3calJ8WL4RVWGEhWztHHs9phokD3n9t8ub6n9bd/1vng9nBDOun3VqSlypNw6MEaG
dffqE2po7uT7VjUvs9sZFXgeads+29avDisD7vocJ7Vz9mURopYfUjPUJAMbgZ/NV32VLFZctct/
q8qmMiQ1KeRAcsiticwbT0BpF3I4qTqTQtT+60+XDaWQj0FM5r02TGTF1PcBJ+2Ov0l1RPtAP6Td
aqCrAEherTZctfpAdpG5d6rWptIphZ+boLivQ7KV9PbJ5Kw79LFQnm/SaW/3WjreydCqp+76Tqo6
Gv3VmxeHMd0IKcoa2lKRRSoipj671yzWZXdtm8DtB2S7X3JUbLQ2IfE9/5609udwRWSzAFxWxoWJ
osTwe5aTc217eCtj/n2ZcIfGv+xQaB1Tzboklucnd4D9kRWc0eHD9mooLpYXfbNWQlklr6AbrLJR
s2txp3nxLa9/xgJOCU5wGx/+dbBOAk6yiRRboPi6m3ozSAz+b5vXgP2/fxilMnqyAbPLkYNrdFC9
ba7V7duACiQqLx/wt9+k0BPyEUt1evltOqwOasLRr4P+EoPbIn4SAHy9zTYsW78KEl5jeds2Mvzq
sNdQunRuh/j3PubVp26HkU8O0uwzBGZWqQGzrlm9z/Bc76416ZMmb/AnI9UXItRsIf1j3IH6e1GV
oVTeq7LPqyNKs5A3pAxft5Sd0OH5+dnX8a19PWZsYx2uOfA3DQBYXqU9OibycYb+hdRYcRevxT3C
eSOziyW6mYdpPnX6BFWZGSkCHd2+8jN9v4bWsINcWu/SuAYE7657f0G0kvdzf3BjNMFYCgantiju
uyBAtwWgUFDr4y7L/C+WjQhRnVyy7ouroRKS1cV58hvU4JGC2dne26W0FoxFoAhoHfGEdQQpyAzj
kFiPvhuhu9+Ep66e/UvW5sZNnjTvdQ9OaVx1v+WJ9i0tYCMsBiKS1eo8RhP559RcYdR9QhsF59QE
TX5n8nZOFiOvj69eDthlzMvxxu2XQ9fE3zJFGFpA1Fno2+ycEMy8nR2LmrzLOENYKT37ts6ap1BL
fmTlFCLmhQZI6rr3LBFi7N8DQCtZ9nXBBx1SVob+ITPyvY9wRm7qnwormx9Bu97rC9oozN33i+u9
G6cqPUOUDeLW2jVVExyKQJsPdr9gnTcl0DJXhJOjPLv5OpaQbuKhijmTOrL2ZMHvk2nF1yD5ihGL
dTCmz3r3bojqp8Ymx9ncVoWOZoGnnnNOfCJrB+logfcDDjnbO35Y3Axh6gA7RoHi2Xbz28YduHrN
1oTRqagCfvWlmrCSROZNU3QyC1SD9Wxa3/MxsC5FGI8fcvCNfhYvb4vevS+T5rPjhFiX43swLM/A
qC+pWd+l9fyjLozyojWIxjk1RqwO+qxHo++wLo2BWoRlnJz7hdFsaR+Qq0epQzEpdas82mjoFUNA
+gvlCLiRwbcUJ+EbszP9+wXplsAlc+oEVXKOPfPziPJfC+u4hvOxa+zW39fI7AFPOdmR4x0sDMhh
ZOCnUh+HhD/LXSc4Hv7nkiX5GxKq6zPEync6nAqIcAvp8077Q8Ozs4HhgSzAxypYKxRc0GYjYb4D
sKUIvAhPHCMUFW7mAKxE70CvMFBqQq4KtWMU+XbYUZG7JF1HpLY7NylOcUmaxOg0t94+bkaSTIm3
D8PoMDlY3FtB/xmluR818gZKaoO4e/Zm1PvisABKeeMYd3G1G7MgBFjUu3d+BMYjyJPdXH/X3Cg8
TkF+zAu43k2lk6QfjEvQ1T/Kxn5yhtA4YrZ4Wg9xG3UHeyULH2RPgN9Q821NQv1dCjUMm5adVdQB
umzwwjt4/fxwrGxsFxtHP0LIClPHt3DH8NExXI4TQrFJp89IDD67GCUcYAnyqkRqUPZY6jjex/ry
UFbdUxlGNWZf+W0CohmA7LHg/uiyAs82m8BWmj4PzPZv6i7371wjRrIQ7G6mD8VTAN+nqRbjzkyJ
DPP3RAc7Mr7NTpsjwG4Dm46W+mku3TOhnuW2RfhpT2wH5Fw+KLm5BXpsMfK2hyRM0LR4wsY2vrGt
ALbk4n9Yp5F3OOKgu3oIe8QtI+PUOPZ7NFKa+ybt37UEPG/X9VKsSWrfLG29wHdEBw2tM6ipUfeg
+5cCCDdSS/nTDHqNk2Qvh6pyPmCxgVrButyOU4amuY0+4tAZytCiOyAPcFzT8avdVt0NhKPoBh/D
dVdpLerDIGd7FB0cLTwNTjQfzayEuz3UHwiWIb/dW/Y9NFxUUZcvFpMR1+pKnqfgzjQfVQK35QDJ
2DrIOKNCZDdHw7/LuBrPDsIPgzPuF4dHgtPWWIsM+adKhxwxYUEDqLndW3b30EyBfeOOyE/owAPw
DjdKZP3m3/oe5WUnnW5rTi6agyA8R4BxVfyQjOutm87vwrLBZbZ2Tn4f3OVa4x1rUvh7JmnYNlb9
+8rUuChC6Oy6lsen3rLejZaBAEwSnMvEx+1Hm5enKe2AOQIuBwBILC7Os2NfQNerEY/YuV597ENz
OFbFekJW/tA082MIKQKnVmOHKg2izwHA72r9vF9K823j1R+5+9IbZn41cgJ6uc9p9UF4rCYbqZsM
fZhoje5SsznNbWfe6Asy10hNfkBdZzwN1lejwmpw6meorg1oewJP7+YQXQJvjP3d0sfnMe2Vzr17
n0XGe2MgU9IHI7TML0Eelqca5E/Q28rwOUcIsC3eWSEQKHxNop1WZg1IpfyEbK3zLq93I2rfd7jF
Ng3a9dxg3GmYZKXJcgMHZ9csKJFDq70D4wzQwvP9A7y+ccW7O6m5J6dQUeQa8Eaz84S27WMzZ+2+
8bj2pmzwb6IuO2f9p5aMKKpf+ODxuOv77AsLBAwCsfoOEJU4IkbD9eEiV2Nn2Kr2qF0emEnDc0j3
g7l0T5kPpz21U8Ud2/O0A3CzLPZdUgFB58bbD5Gn76YG3UHQ0w+Atau1D3bDCIlv8OzTMoYfV3ep
dvYcfFxMfT3YeaPsl/Ndv4Rf2wGNI0Ku+0nlR0qooEWba3tvXtBPKyM8WFgJgEUy35Vzgq5AiBpu
7t2ZLvhAuwGZjkiBcezjJjukRoJ0rGt+bnyMa4MW1BMCS81NW+s+irjAP+ay+kxErTivIzOiwU2O
muN+mBGvdY3iA1JNZGf88hZ3bbBvHQIicbDew+PuWa1378vBhrRireYusOLHzK8mPFic7Aa+NiAn
H9z2OkUHC6x9+1bvzfkRQcyjl5Lorbg3vCycjjxIkEQav46wO6LQnveJGz5ZHqxcFngOF7R+aTDr
PbTEK6YsWW5RespOGAF9DIs0v6yp9ugN9u82KJ3YWFFF8GN1ZQQ3tqm3x3VxoaBpgGehcFfuch+q
X7o2xkeorCyWyDTvph4Pmn46lCD+biw/+V4bSapSxM5Nh9UAPGIbSVJEMJD0wPvCHOvTkJbvfQJE
A8/jixsFMEON6aFMISuFDgqWNtxccKYuUv9A+Ra9eoey6wf4F+2+7/unAKlOVH+sXQ4ZEvlP86PZ
6ggjIAKDppFrIWTgpcDyBh3oUvZuyIx7NuK0Wc+zgxLBWkT3iTn+XuN0Y+vYIZU6mHwP74AWJMg9
wJW39gwIaEl7CNbx9wzKLsaVizn/yCcQU42nmXiCGOdO+T9bdubdpHaB8CbA9t38A5sPJG2aHPUN
z/7gB7G3s/T4MRx9bRf7Gs4CEARuyjIN0FKA3J1kZXhumELrbXVf18jIgYdGfxplQc+HI6BZ5yEG
KzBgM8knAgxpUfszcvTsGks/Nx4AK2Q0bnnGIUkThA9umWLxO34bvIQLALpEgup8H+fJMR1gnDjB
cNfErkvE171r6tsyX5JzYOn7qDtnCHnf9cFaMp/HMCSdb2oz03YBprAnlg+wQL5AibHgfqhHZ15m
EJvhhQ3jt1LHnQ0YNL84TpuR/x6YVs2y7lShs7koBUN+lrfgLX3guPVDZOlvTWg7e0sv3znD8D3q
RsyGwRXXXvxbnmIF6M+xea/ZzUFH7OU2LubDCmP/poqBJOie85gRhp5X7QZCIZKrcYAyfuMeEIm+
5z3IdMtFy86vIbpUQXCTMFGobQRHbKuzT00TgB1E6KZrYN5H+pexX75oDmqjlpAxqrcF2WdkO4pw
XzrR7ZCTagQjBwEiXFWmOl0P+mi+Sd32Ca+5/hhb2nnIvPShTsdHJ/ne+uZjO5kuXCUPY4dLjbPx
ASg0QeX0jwXaHtpwgPTwi4sPvrNyjcIG0TybiAmiFUzRoPz46LzGFXq9zWRw86FDpSUZM5Nnw5yQ
RwvNR63mGFUPNwHUo3uTaq4F6SY89Cg/H8spRSNVz+6SfohOntLfi5YHmONISEb5p3hYo1PZAuIe
WP9ge1h/6PHvNhHp5/ZidmAMDtw9wh0z2jZdFn9F1ey9HlXuvgynH5A67r1gNM6IO/5wow+E4zFF
65YfE8rvH524GXAbrtXEcrYOk+GtN2nVDQ/ocRpmcBshZKJ1Eah6QGnBoEcguB6KYPo9AHz/QOQI
RXkLc9i5e+jI4O7aNTojz2LdEqP/6lR4VU796iBIc3bjEAGKYPij9usFDYBDrCffRjNDhNJ2CdoE
QNAD3KjivP/eFiFkNSyp/cWB9GYme8PlpVB7EGkw1cFJ70ZrgwfH60526/LGzAG14pXht9nHCsDh
ZPgf7A5tjpFF8o3lLe/bsOGsDh+MaOZgIU7Rnp49jnqHRhzWa0jeXfw2PeRm9bGyza8xmgjQJ26W
agRKCei8zpL1sYKnfwNON76FVWSe2oBTphnPrTL/1lMnfKrXJn9qwjtbC0CbSxdimOd2zjPUp1Wf
gWnQzVrBG932ikww00U74+qmjiQD42p97Vdv3jf9iML7+q5r3nW5DXbemE6915pwpoATT2s2Kjxw
yheJPmjAFlDTYhabNgNCGiP8wjm5A3R5A/cuV/IIkNNUgdjBczsBOCqqOy/C6EQKwpHrLl1WZqKV
97OvdBeE0YeYW/5X37DCwDAxtjs1PjAM3wnf4MeBvxIXY+01T9wUJo/8HkGKwjSfVlUQmq3RnUHZ
SZpdH1tPaesl4E7hLP7aTPo71/6UMP29SL8PaP4pr+cVoExXHbZtLTM00QUAyy6bvBiwIAkwfdl6
HLPCRH6pwFGoD5aBMJ5umI1Zexan9V66ZDDJ9PLOcZd30uUUdfLo4XE0RXH6TKwQfu7yBHEXxZ5m
/jEnTXieDOtBX9L8fp4d+0kKQLjDrupd57j15cuI/Bug8l2maylChoRd7i1IkJmTOU9k2J3rvmjO
kc4JARfEPbqhpR9zUnOoBqtT+xiZqnZbQcBqUZjb1dKOawfZWnd+Sjv/zYpU7GFcm4l7Z7CfgiDT
3jjJXaQaFsuba8HS6vOA5BdSnjlHzEnY7+cSQYFtuzkbg1u8cNHRUft6aIXeYSb9VNTF8FhXWEDI
FbXWsKNmqFlBXnRvKmZfz7bmR88mruV1GM13spkUEEdBz/tlfStN2dbwS7xblECw7CV9APPyvVZl
DzmyQ7sAsQ48Xq3gCe/k9WJZwxe0uYIn6Te9YnzjTkpZ3tf5O9RmIcYdtWfGD7IFq8AnPTEswjZc
f9WSgOqIAvepqSvvqS5jJGViH/DDvHpPMmD0aXfWIdneSFMGIlgMjzibIxqS9RoT/7g/doVl7cZk
YeY2OvfbtnHTwA7JOu+Umw12Zksa7VctjJ/r0vH3s71kB0hI+IB5yB8drYDoW9c0yfOgCrgJ/ZmY
UnkTz7N+878ogv8JigDNAvLqf48iwPOnar9+r/7j//whhzt//8//uO7zC0ZgAiOw/CBwLBfdA9/Y
YAQKYeDihUdEHT7rP1noGf/QDctlGmjpKFGbOgiDn9IMlvuPIOAVSpQQMi6SIv+WhR5f4xWMAFEI
fPqCwPNNiye6jQjESxiBXsS1Hmqrdpe3WGd6EVCYqSNJ4/yqXfvqmZRKuiRKWlvqstV/G5tDJhPt
ghzKi3F1PGlKURlA10w/mo7RFDz12QBmn7j3czx6/bFU8K5MuAadAubj6JDspDNROQgp6mVhCX3d
qC1T0P/SLVvlav9t0xeH27bZhqVGvJtF+zB9HgcUwrbBV58KUlbpP/76FlJ7tc31m3Wax8IE+6/9
tk1pdJ90RFQOWt7ziGnHUxeWeDAjcHdBoCNjPZyFGMRJrxSe2/1TO0M/7SIjKwtZQ3OQj1J7S1c+
koI23kt921CaUmxbXjdXO774gL8aftUHQg0/j8x9UCGfwdXr83YkqVmB9+DpWBiQ2iQNbqGdhPwM
VSnSXzVpIlvIMHLdP4cHC1HuNei866nczuKrkyrNUs6/H5mripgjg+fW7rprbZVlVJdaqlJs1ewl
B/RZuWrlIgXbjb+aUevXDaVPdrnuJ5c0+u0WIWjjUa5TlO3YWYYLw7hrrDg7SSufWHkAvnOvgy+2
Myf7yR286SjbXW8O9Y2keT2oasLynA3tcbJbgqGJ6XJLqaoUyWQgMpx/LZN0QAWY+KviyffcExSl
SWhAmjBk+92isc7gBdVdvCqPAWurag/tBnW76IxnI3rvfoklmoLkSjEoyLnO2WcyOyS3nr9gwMqg
sGOkpoPEN0tQ360C+4YKO5IK5HBrW21lKTWMz+YM0kYKSd5KTbKugJF/DrCu+rQutc8iiNPjR+mu
Dkr7Fo0RbqZQMLp+Eo+noPWudBzJJ6KrBtLlRdVKWNkv3B4LBsEvmCOFoEyvCPyGKbNTPBFucOBl
6w/y55SCJZIqeU1Ao3lRTLsKW4pdiVpN8UbzeJ2m0LlTm3TaYfv6npEixdGA7RUx71r9HL3CvkpT
ClEgl1qGjaDfxVDNFRipJ9gKKnC1SbbjYF5f8MIjnrt0z/IrSBJcavJpYJIROLC9XWq0M4nAZL6k
KxFfPHpZfExeUtygZjNdoqSh6jg9abMMa0IMkjyAA42nHOUQV0s7VAyv30vgonHKFVqZhAXlS8k5
sbV2N4QdhFf1PeWEbecKh6AagkpORhxoUl58rDuA6tcmwbfmsqSo4bdhZSNej6RZErJoU5dc6Dkf
g7kBRWav5xTZltN6xW0yJjXbMA+mnee3nHFQjoJBU7VgVpAh9F/bSxNr3QE+33e/n1qkTxRS1Mo0
sMytqkq7XFPIzMjlCItCE9CuVEOF5JWa3xUJF1OEQzw4CsE0ZH0EKmxDR0QE+9FPAfLgBNFv5BcV
OpdCalsTs6CaZEj8Q7qGIfrsj7N7iAXu7WkeIO+8YBYWrQ8Dio1I3tMVR715StzqdgZnWts5z/tf
f6xf2lA6t/YMiOrGRC1mv/2F1z/TisHAugp/XPeGedaLe+avzWX7K6Upf2+t0KU2uIPZb8NTkhvw
VewRXyuFJRFEhieYjxfIjwotINebzNtU/UQDGjpkZVJcarbrVa6OCgWGvYU80Y1Fxh7YiNzBqgiQ
ay9iyzhtXbZdPDYxd54JUu8i4v1bEeFZSPgNFp6clcqHetRA0EKLt2JiwCJaSGnSTAXlLW3HwBOp
Wsf0J/lQoAdS6H6BbjN2scc86ZKdO1rBvjb7eu+pax6n3ulSeGCDUmR0dm1dzhfpw0H9i1f16dEc
MK6Xws2z9abHHmg/xdhZW6sD+FfB7WcFxZeaR3ILIF/WzufWe2dMC75Ppe/iTQLQvy4K1PJ573UX
KKYdepEoPAf6XBwi3eD9jZIVF7y6wK9tcImkqWCf38QozLl1y60mp79VJ1KKdfHpbBRe2myQt41W
j9SPqaDB4ljQC4odoeKgrxLeePx8cnFLbWv2rWsc8KIZDj5kADQsDeiPFFFkfHLGBMUjxUbTBZmp
CqHLbH3SrNYSiIdUZUMZ3prSZ2G/fDIX905aNm9oBF3Uoa9V6X1xnGvVx4vGxQ3z1l1GDZe15l4A
DIJNMLvZOevdc2W6I1oOnr23jQxFFiQEd5UTYEZfFtkeRxPg+Woq2auJVGeUPDVs1XmtyjgPlTfk
UlBmzYn3lAo0MynWWiuoFqlKpxS1Gpaapis2Kg+fn23ZUJrjszU4yfUgsqn0yjhxev7yzFzxyevc
mqmJaifqINuRoOijs5I4qMozQYFBooYrmc9Ilcw3L2PVSTwFGo0qMsHZbO2/HC5k3ixbyk65TKG3
Y8ruW/M6/OrT0m0fJ0irU6/IxL++0Itved3wegxPJfAjVFt3bcZLH6tCXnrdxEtP2qFpoyEU9kC5
VJ8Uw6+aNFefV5FsLLVtX2miPh5fcsRI1VY2zDMQvKqqO+4Kk1MdSrPV61aq197tONtHAdTTke/N
452MyudtHy+1beMXR9yO9eorvtpl225OeFL4ya2wAoQ1JIXwA/6qaS0FyS9yw0T5uMeFbLQxraRm
O0V7CJ0FmwVmIX/JyHpF0JIN/7avUizWZMiwRVcHRDwNGKNUt/2un/KX48OIhETjNvbPb6zeNdt3
lxqSMsD9tj9Xfgz500g//zki7W0bx4ic89jcBvUEWZKo8HUndXT58Sat55R7xgToOHPf1TUSxSOm
mvur+h/eWw8x4h1HIcIA5wAMLVM+aW/FtbPF3wl3HvBGrzey1J7XQ8pBpC27Xzulje/gfDCQ8JiQ
Q4L4htJ/PekaC9k2uPQ5xhYo5JNBaWGfECEGleC01npoas8jQ4Gi2SivPbL+0zui4HsPiYnbkWQV
UO5Wv7L0BNM+yFxSQOtmHPP3+2AZkeXQqwM2CfYlWNHWkVqMH+K1Ziejd2KpfyukEiHdBDKrSkuw
WoFlIj2eRwhwa3cog8BPlBmfMGCuvEHhy0S/KGau1mm70exws/SMt2YctEecimZ9l8TY/8z9choH
34HZTDHYVX1OsN4TJlOqVi1SK3C+TVPmDK1e6pdeFZMXrijJW8YBS/Tf7UEfILmxDtoK6XOZIewt
AzDYBHz3RiNAeag6S7tgax3vsNZEJqJJf1tbst2FvI6FfSdFtzrjucKugEcwjwg1k9zYNlKTQgZy
xZRARr7cJQVWRNfCzGOUb/1jKM9GITmkqwo/CP/hWpVevUweyYni1qs4FIFrBKw1Ev7eqF1uX29s
qKf1RqOQGmSLGnnyC4qgpH9/FThmvGzKgPQlDVYmWjA7+7JsfrI23NQuVaoZaRTVtw1IbVY/FeaO
wZUiKudXuFBbMf6iQkmfNHtDBX229rW2Ds/xugxHZNv/HJUBuYpkvyTyHnsXf8pVvXI3FsfW1OQV
GV+VENTb98rh3DaNk9JGNGUJdi82yi0cTTARikeWqmCvwu4W8UBMJL2cHx4dAGjQRs2q102ITNfw
KLC3qPa4pg33UgzNRAR18G89jHB4KSh6mRRDofCXYF/3oz7U1wd4MyqTgOvTTT2JCkOfD+jiYuFe
+sslR6dusqrpYqklmqGKrTmsdoxY9q9hqck2srU061DPb/83WPs/CdYapq7/SzXd0x8Vjkn/zPm6
7vMzWuvr/4DsAQ/M05HS9Ynb/orW+s4/XBwjTN1T8V3P8Bn6k/RFTPXP6Kz+D8vxEOCFQeshdWv+
OyQv4g0q+oqmQERGiUgy8VgvcPnnoLFj26bjqujtt69vkzLq/vM/jP+LeSG0/crPb7sCg+4Uz51V
xW+aH7DxL7NmslgJsg9J0dzrVnRa4jjZ+THa9flqPJBpRY4JmEPkI1VQzMQY8xDPe8LNyJ5rKb4H
IToQbYCRbxfEzKWMZ3/QHv2ps1DQsfQdQLkf7aLXoL68P1a3ueiuFtylaK0DfFT8pNR+xNw623es
QHFeNcjc4SOCBU/zaGVpd8iLvD5MDijFtVvigzX4j4X522SkICLzdAewDyBZ5WBiowHAzRzsh63u
QQN5d2y1lQV6DzYPlxIw96F1zkdM5RCK+14iRLVP8VDuslvSwSzxMvOxrOwvRrsgb1etBqN4qab6
V3JUT2EeAnTreM8FxXlZwbNk6eAf8Oh4M5IpSzIsBjEVPPgLwume5xinxLabfRrH78ZifG6QmCJX
jF1Im/jfgkJHTneOgQeExb7vbFz/GrCQTuq8xdWWr1t/GPpxwi70rsLp6GwjX1gQyyZbuRA2q+3i
AIrU3iESBrVhjZ81d/nDzrX7NHL3ZMVhfUdHbK5OyWyATrHJ5+T1dLawEuO/ueTPmaufUQ49N4VB
cnPxn3BD/ejHQXpB+fbiDjiLGFE1Htq+SW5wTcM1UpkOtDGoXmTvbwqihgv0BhzP/O/FmDy2mfbD
HENweJdKT0+WGZ+c1fkWkBLPy/JTiZgpsIBTNDjfMjK+O62v3yARvg/X9skb+k9hYd8T1tvx2o/2
boayfeqDlGlm/GuS4XnVkHVMC//t1NufNchtoBpPgBTNfvheK52vfvgE7vh+IQJxU3q+EozpDlZg
4nRr39vaZDNvmjFKQCx/Sf5gdnX0vRgFpgytJqv+HqJNbtto9uMvemMhr1RVaAuVuDUDNov2i2lG
dxOOKr5vIMBDoPToMxkZmyiCxt+9c5DQsPXlm+X8sQwh6jUxuoDWmtwYka0fMjThCbX1ydEz+oeO
eMt5sbllwil/qP1KxRLAzxalYx47B1Ffv1repjG8uATNt4dBT892tgzvAPOgdNrc8mApyADfAfbq
7/pkfj/jiHurpWAsFch8wfDl7AThb2ufaztgDOjtdRimES/wU82+8835YRwtB0m8Yu8gQbJfvTQ/
oDGHXnGSgJXBJ1bXBlSoOJlNGHunbgACrw9cvkvYvUdwLT7HcbPsy2H6go5/GJWHrG8Ax2OfgXpb
BSBDR4wvCs7LYnxIZ8u4STz3yLT90kzrinh8cl9VXLuzgZmZMa6fMZQseBu392VvL8cOV2IXI9ld
b9tvqsxvd940of6hPCrDRDuEPKWwn+meRz/Rb43v2lIH5/9i77yWG2fWLPsq8wLogMsEcEuCTrTy
5gYhV/A24Z++F1mn55w5E9HRcz83+iX+qiqJBJGf2Xvt9qoUNIDoIL2pIRdGQJqnVJLzcv2lq/Hi
FsmwRooCgTKut2FeB1tNuhuRRd5mMAzN1zt1zVMcQhRRDLgKw5qfrIinxou+4mvoejXWj+PkpmdW
chMyveyuAXl57xg9yXmjBQAqSfdDKzSELMQjSOctxZR5ElXnZzJh2xqLQyPCb1g1/Ya055ehieX2
ChAmJAf3Yh12CIAHwjUtxp2+qwZ3nVsE5OSlu+h6tupAgUt/NKv3rHPE2tbsbp9V/tgAdZrHb3vO
4ycxpjgyUJTIoc9ZErT61h5lvRKu4YAtcg6D1liEtWr8PmHaEsW515x9X1dkPM8/gdM0q9qQ5G/3
3jEhgJQ/TfoslItmO+jkcfU6S5BUvrS25fhAFNZ9TXqzMtP12EbNQ4nmLUw9cGEVkhVvgO7NWbgH
io54uIrqs2yMrQqLZ4tyeD15GLzkWO7LSe3sKP7gAIWEPAcPMWgL03DGex1XQ0Qm4SqVY3MYbPTJ
WObIxpuL/KUtCgKkxyORPcMZ1nC0dL3gO4dkhuSaCMiiiY5G9KUlhVr2aq5WUjRi6RrGs6mSl7xh
WaMKYm64+BGX4/bw9CFb5Xp1drkMmB5hr0fR5VkEkIm4hyXRF+ZKCddbm1O3d8cwA3GCrFurITfG
0bvmojiZCDeNCB6CYEuaDykU+SZU43vkdOUJGc5LP7V3A2w0BLooGSpwVAjH3dhvTe1BzArGKAnT
BpFuEfrcpSfV8GbTqZzsxnnoS4FpGJfQxogCA4XREPmG28y7a4TOc6npF7fOxz3DY9KzxjrfVN6M
bGmO/Dbux7eoMo4caGprQv67Q9cO2CJbTaltbLU6UMSo8IyYIAbTOVAbty/UOSp3ZlCk3Ekx4hRB
SQy1+ESEH++IQVl1Vtu8C6jnS9BaOnFfvH6AGg6gIaNzEE4nM6zmVSv6zlei/OKska+zYz9P5hOJ
VyM747hYFab32BOaQXxO85rO2XdvBR5bv8DxuZa2szuvyfHzzJmtnJcLGkACPq5QdVvKN3KtIX5W
yQnlNe7pO9nO/SayiIGcbC09hHCmyPOa91W3sgath72PZBFH99mNKhRO3ghP16jh/HAYZ3mXntzE
PkZ57d1xqzapRKaTTvKijy5Se9J5Q+NkbsHrOunarvVi05Ds5gP7tHhiw5DzWFxx6o5O5EmkLR30
zYuuIgpQVAXOB9lEd2hfrmqu3ZQI8zg2w0aWGvIc4e6amTOw17L4BH14W/fNrp49ygyOExDPcj/G
ZLbId9yEaOfK6l33iC4yrx9AYX66ybwmgBigawV9GnKm4E1b5ehjpQ1gmLm6gTiRbDXGwy0anpxn
xjPH5Vzl2SaDqZ1qPTcSaGGcSxl6ereTLNscNCNp1NxhS1ppwczdUoe9zu8QvYbNSxf9Ue3HxCTZ
1z3Vbwg9fgod03tI2r0XEeQ5Nk6+KUsKCTMyQlTGs1pCaSYLVYbp2QYrKh13VxQhhdxowT+lFNF1
der6pMdBMdKl5+XRIFNo2Thts09L5zMKE2KYo+trDItqXyePcZPtA5QyiJLluDNDLk1Hr4yVrLJf
yiEmKmFt+3qKiShteDJIbuLQnM3Xxiz6VWsJBgSa1q3blreKbfpN05ow18WuYkJORlT/x7QL33C2
vSqiN8jpxkYCU19UWFbWw1V6GQS9RvVFAjV1ZbCNbepsMxiwBJkVFPlCfYMmCLdWJegLO7EecpTW
g7OoobmBbz65KA33epC799dLpkozcT/2DwNpq6t6RmNPq2sCHZzrVRBMdx4XG9vvWNKvEoo29dlD
Z0laWqrbdROGx9Gh1GdJvhlIWMB77Gib6WpdiFwsE1NRXNA9+Kmr7nWnVZfcbMrzddo8o+nc5rP1
BOz2if43XBBwqZazQVCbHTkjlCgLh4iXIPbOWg+6ESazlp9tI2VpLVUHj61xqi9Ag+l+lB5ZxTHf
Bl8fkRWcVdyv5tmTH3nU4k2qzGzr5HWxjNT4BnLzMOXmu7C4E7QDTigCpch9bXOyZENi3iYO6b6b
wZUFhb2Cqoo3Ske04I7nMi90vyeUr6fTNwjq3cxzcg5bAv2woWNF6Szgd7uR0kXLk1URew9p0X/K
Uu00JurLbgqOWlX86rm9reuX2vC+HIZoTtFtOtPcgYn+CobyN0LXKOJ3z+3OxEJvWSz58oUAQQCm
n30sdlrYEvhu7WLhHalNz5pu74IAjnvQnsdx2KKs9UOn4tdLtaNFEYGyH8UggUaTWk8RAsuYQE+N
bI25Wbdau2nl/CJGBbkyMX0dfOFC9zzfmOetbYkHSwX1wnWcL9Hhmwzbw6iqR75Ry5Y9mk6zundz
+cRJ2y7i+Len8IaQoF5RAoKrjVrMOcE+rQec565zZcyRLNoZx8qvRP1y/SazSp9d4TEcYXGdDA+1
HRzcXMR+YRuPpGnslQlWKza8q1aWk9bCkjPJ+3Jy77iy/3TCwyEUw0+trvYwcEsEJDEXWVdZvKhn
e+021WMLknlo7oEVbbhin9rwIhJ9rZG1NGOZqS37V9oXZUHTvv6DtaW2Boja0SOFjP8v+qlBWZ+9
1Ha6vf67NNQL3KXHweGM16bQL+3HZtKwvVwz37XIXLlwFmFRE37hWAFM92CVD7LB+KVf3yBH6YHT
dYB+T/HeiWNGf4CKo7DAuB1vpxZYSFPCxBxbsiYIFZltgmvZGM5mfIS23X6z2o5dV7Dt8176kfSl
wngHEPoGuPgwduvRqD9V0z+TTKHSBycwzFNF2sckxm/Nm3az+2E7zmsQRcGiynF/xA8F9lZlj0D/
x0Wcz4eoqTb2GG0rVX5B3b30pnmUDQUL5BFXoj8ynQnfivsksb9utNB8c8L0KCdrmxjdLu8fc8yp
HSUOBf3KvaYHD9a0rAyHLIDsSfTZNjpXDYfrDO1Py63J15or2qrY0ZGRJ6nBWErKisVU5fJuwAAR
NBfNzLFlcaVgRVo2ekXz4AgyrkbvDIqVmtJh6b2g09vjrfOWrD7FoC20B9yMvCHNS92Zd5Lwq5Bb
RIf4kqXRqjLQPpA6oXI8WlU7Pubu9ORiK3ZUDDi2WyetuRadOA1Fe2fP1Vmvp3ODKHOZldqWeMFT
TRQJiwnkF7EvNXFgNPDag8/Gr7OIBkESsI3lVMXv7DHuAYETapD7DvPmRNgPUuveVNrvuQnhmVK/
umUjrybZlEi1ZB5P/KaHqyABH+yCFeXH5FgnbXJPwq5/0/GpMfJLrcNnU+ZdOD+3utpcSc/Udwvb
dX+qsPaxQl88hPGs/Xexk0BC9e7KjiutNxbUbusEO9dC50xFcXJpRncbWrYfFqm7DOwJU2pyu2UW
mb1WmSLYUn+QbvRJxrkMADiL7rsMY6Ijrce8VPtpKL90S6wnrfObXj255iZKs7PnhmsdHpWtaLdy
uNp2fF8W6bVhfOZn/WOI4F52wQdKXM8dP5CNvoTc4OZUrhAZPzWZ/GlvFj7Tfe5z+1k31I/Xal9h
O90VzEzLQPcxVxyw1/py+A7NfKMnLQ0DF0sokndywT9bl+Itsk95S55MHr2J4KlQeFIsvdk0vb1D
F3JkJ7Cv+kFbjoPXoEfmbT/lbHgtF8z09McceMs5tf5ajMynUnGtgEu/cgwshe5znoqV0rzTSDFR
VOJtYOTKPQ1mc3/qUmtVZe+dlnwWvCa47h7xQ68STz9MNmbHwCs2nUZ0DP7oXHSP3DCwhmmGr1VE
DVf4j9E+y7RZ5nm0UVa91VlmEI+GydIggCp4TBIiRW2m+OZ07ASXthxXoruMHqjbmR9xxolESwRL
ltvi1gHiHKU1MwRN7TX7wzkxaDy7JtUIw7Ge0wfx/RS/xDXhFVWGFSXtop/GDNd1b5/jFKw0Da8v
rjEME9VSnfVbZM4SAVD6UHN3JSoJJ7qHZ0obf/KMHIeoSTah6+FzS1B6BcP9VDTc3VLtqeHYBNNd
HafGvMM3vS4N52WuuKqnKt+Qv7pupmhXGvLUevdVUt/Dl2FNWxXvZKbgQmto2ubLDIPdTAHFT/rD
4DF0sup1LJtXj+gJkt6JjEkwPef2BG+jqUhiiZOFNgzbUAOag68QByH+sxFXAyPCsRrajdaqD6OU
9wDasY6eijg7522+kxrQ8HYgClU75wLUhoEeKKU1QvEl0md7KJ/ZXu0npz90VuJPRrhMVPHmTfNT
khuPNiQARBPHatYYuQdms7CwRRJrSUtUitU0dn5+LfRq7CQlbaAtty03E5kEPsjTDeMcH30BCWaH
Om/fImtDrAc9mP0grOFCAMBbhFYsJufF5sSl+9M9tFpDum08FFXWm5F1lMn2XnGNoGVEgBbcJRG4
qz55IjWyIeuae0Q/OkdGjyfWrbztS/XSUp43sfoAaHCkAKbSIk9IsdLp5b0gcGN1/bsKnUBjphTF
JGHpx9q9Kf3cKX+asFsl1u3Cd4ZwS+HEq5KRoiLsX52ONgy6PwqNWAF/OZ3LlelNxAoM9z2/XcdB
YRT70exXLMp+w1SqxWRi5BXza1MXR2JRV4ReUeL0Fykdnjetmijxc1APCObG8XB9vequfO9l/wLD
9iNX2amtxYZd/KYrV2jjHswqyReuzkxN3jz8P5kd/gHVj2Uw+wwcZClzQ040OnZSQWmF7TmJSTkz
cZiwhTMSC/oj3w0fZiXtjoreCs6h5jzCWsAjBS8rIckhGQnp1MrysW0eyXsQLZlZmaZxkHaFb44K
gBcpJEa8VkyyATPBaxHdMK+LivFkg3+RB8KrLYKBCo4e0R0DA08BCUnCp0F/TOwPJYYznSsFE54/
Usbvs3nneMVjiXeJDIf5relJhXBAQOmwUIUszrom31uzTBcjPhyQBD+pmtiP/oZ1cb2Bv2S9tKEm
YjOsp2wzEJ/NsIe5ad3N+BeSet8EzBU6tzAWDV090XCeb0vz1Nnkf7Z9eSlVfyy5lpFG0KCneI+d
uHfvbDEstDzWj0ydqerKaTXUV9gp0+2ypMZKqI8IvvqTES22iFpzq7y5h0QT6IeZ+6cEsL8QhVoT
RII029aZ23nc6tSM8rCmhV+nVcjaXAC6JhIV9wbJxnQACzZmrefQORMhYCj1OJYY1Ac3vLJbcdfJ
K/cyCp/oCL7mK0SjVgm06p6ReZgRk9HgSbXcKD6aEXIzo7afEokbw4B2OtjWRQ72WeFaWXiW9gIZ
HeNpGD7N2nixg+IlEE7Fy54qnBid5kdtbW+TihTdLCtxyZoGdXOBlYmwc8PxSEowiEBNB/XSpZnn
65PzagKyWMcF+i7OrcaWb+iAKX9o9WJquUWAXGhl1w+CmBzUZEnrm12PQZXk3DzUs2Wj6KdcE4Rn
fvXr9a6H/xCjeBdPa8bs7WkRYEHzvajeNZBGyZX6Zsnw2Qwn+wqWsp3npmKfiMF9Wzi8hHmw0k1N
w/7s0iFvrFjIA9kJVELXHU7o0Yxje8M2W6dk0IbDjgyaz6giRW/Ku53AhUD9Vtk7wlcFErh6Z2W1
64eavmqDcjokU+fwauDo95Q7MBwMPgSeJLKJcPxrqgEeD9+5G7mUrNQ2cSb2NjUUiiiBts3sCQwS
ZfqIIvQ3wddfZZ5ae5Ifr5Eth5q8RM34J3ddjrvXvCzpAEqEf9YzWRsvZUSmWSy0R3W9kpuGtUiL
/hc9g10Ci3XNVee2izGUDDcK0kYbZx2lXGzNjDwm4HjKu8inU40Q2A1Zc0FR8DQa5UtETpx9aeZq
71TFGW/TKgXmsBA9XhwVDO+T4f7M9ka6+VZmUU2aEsD52d7N17QKwo+yK5rC8HgGRUji4li8VAMG
MQJTd51p76u2/uKIO+rDNC7JOgE/1sC5CFVzxM1ACf4N2Ma0L7NbfRFDC+0EqgGDZS6LMCHZXD3Q
X5Ne2WYveHYZHRIUSQSN5yOf/ckq9mGZReBvpRFbTJEgthkpX0Xu+HqkQSmxSFS4pnen29zDus/S
wdaI1hudp97u3wNoCBEyk7lKd7YUOxkazwEaVDKojR1HNpEpdXwacLgvWBhuTdSvwTD+0FaxukJp
LlPCFEripYeM+Cg9Ld4Nr4dNNviDbjwMSfyjA1klbpLwd+vLbKZjEqTUWsX4rY9iCzrixYqvefXO
iunQM0FBv2hev7Xy1ertaBdw8qpWqiUMywsjaTxQDOzWXI1RGzKXRfbk0l3UaXIHen2dwGpYJKb2
5YT6nUqqBwEshSHIIuqxx0feq2RauJjl+BtFzX3M1G9wH9ih+LUerPUr2Guam8dwzJ7MvDsbRDDq
SXRfdtletEF1GFp9x4S5p0vE58+8uliZYbusNHk3lSOrENnsGE7/yDbYpmN4R5dELElB8jUBTqU0
j3WffYbU90QTi3vi/zZjX69DHZiLbuxGOfxmMn0XQfum6+Lcag3Ba3n2GAJFksnPVBCQxkCjoG60
W8bpjtiTxnnUPLkyYWBYFikqiBlOjYFKY4INkjXjp2HrI8p3TCVG3PmVnoBk6d1HFV8xSdWnNdJq
kWBMHZNx0c3j9eI8kpo2LfNG7T3QHBvIL79aDGaKnWIzmye7jO7j1nn3eu85kNlmJgBpkZdxtdAH
ihEIJLhiLq4GvgCxyUtIeIqR9Jv6OczHc+IQEO01EfnPSCO6sfzNinpnjMWlL6ZVbLRsZVHuktGo
eIYVzMU0jpn2qsgPdAepyvWD16TD389uX2rXL//tsX/78t/+2O1P/P37YrVJJ4vVU+5SisrHOCmN
tT7zFDZ17/zNBvGuktSCXQErZiLJASGDEESF889MjNuX/9PHxhuBOmAs4lxTT27GgCkikglZwD9Y
ejf19e3DTYztOU67c+bnRu/6dn/TXmc3rbOLENQXUQ5ZJKiyfySV3KIi7DF3yfS4/uRV7iA6un06
t8Y5sN2RBO8rP/0GI7t9uEVD/P0MilIpA8hVmddu9Kre/TU/3H7Mv5/eLBG3r6trTsvAyMK5gr4p
4f5V/HxTQN8e+6cq+q8g+vb17QNsB9xEGUmBnBeYK2y31JlZ8mBVvNhj37LRRLHJBg1rhG1ysOmg
xG4a9pt8/fbZPz/cHsu1Wtt5JGxXPXyt4SfDUbKTTQkdxk0Pbsg4zrHir5n1zcnCWksBELVkvhMM
Y29Tb6IVZfiW6dziXMWsyhx+U5BLdKl8cOl7MlXW+8qYJt/ztNU0c5u0RBH4+dg08MmMYEdo2LmP
qwlV9rRFlMfNdepPyMBhjQtnJH3KeR9F5ZM6v63ollH0ilcdudBdTxOQEKh6cvIJdrTqJ4y5XroJ
5U7L0j86KjRrdNHukVh0csf5wU3AT5h20EJxAtEx1V8NjoZtXwQpvfUiUfAyyDPqTq1de9xR5Z4t
A2mnjbMqEbg5dR8sR2Xwz5AFwtuNF7PMcwi8bC6pSR2OKldTp3LKfQnRl8mHqZNArN9bg6FOvWiO
RolqZC7lrjLnckcdvniWQZYddRhBYdFap960rNPUhrz7rfEu0OR5tqo/Tp7GK/5Id8oF3MXCPjZx
LDdc2Je4Hd2dY1jBITUDKiDLD7Txw/AYo7iV+avMNof9RP0+s3whmq11+G/ijgHTgolnFR6x30cN
d2pPfQ4jEBn0UsVZU3NxnuM/5TWxq2/m3nev0Zq9nq5ayasiVECJq7fzKk3z4hQ5Tn7StSe2SyNx
qxCMoipjpcK4rSCSdt0bzUDAnUkGIxPpIzNSOATFgxnCbmTENh3k1nP1PxYjgpkV20LWnkXI/Bz6
TPKuxDZMkQwdZz/F48silXm/QTQmiXrTyQAOQ8TddIivPwm7J43tHOWNoTuk+DluB88k5FXpxhYD
PApfM/QyqBfmG+edvmVM90QBstKvLyIbJZQmLFRydnJ8F+agZAkOw1rdHvv7v2//R+RO5I9dyROz
n2MypywcZEP+annuTyfnQ5lf4SpJ+Qi2lBFacwoieZdowTOGaaWNn7K2fvUueZry8JiSBUsfvR9G
4yluQ0IwbeOltMhD1bzqwzFJtDRmprL1/DDMfbfPM8u3Nf0gWipFQw6HkgXMVgNMVGd3lRUfVEGd
l9RreCeMni0oHk6I51IHEF86/atdmts+bZWf6Sa+voAYrigC0BZQpzqa91CH2bgs48heFm7PBsXo
nzzOKm10ycwO2ScN06U2wH7MJiz4YmGNhN26rXgZguHoTun7oNmUqTSeulQXI0c6Y4CW37LapiwZ
PTTWNXSEBKWrsKozyZwta9Qe84FnsktJ48cqDvysY2zVOzWJjkVKZKBXfQ81RZiT6x9dBQfYyb3V
UFow3Iy9C/cPtoL1R9DbAf6x8zXMrocg5uiYxpJJHym8ktrBkJegD52lJ2AMkZq3J9bKhTPVv3XS
IuHzgUQ6tEBNeOk0MzskHpqNbCQNwwR80pd7eHHAXLSTnrcjN0IwHzMB4XWvvQYVm1czKtjtpuW2
EfNnEPB2SvvmAcz5akgeBIDEsnnyWrLTEqd4nprc1ybrUNdGvuqEvHeNaFe1ybdtXIY+mhiSs7Mo
3fajQPGRAg5aT6g4qQV+i6r0/kIqtDFy/Ip4MLoZc28ALpNhtZ3DANQgfR4akOQ8o16Gz8DTkE2b
UZgHPaGiVCasFXM9FgY0q9ZbDGVRLQ1yTBcWTY4VG1yU5Yw0Q79aTIdjGe4dqjg/VnpBWGZarxhQ
gCzM618ntL8ch9yTjl2lDsp60yTe46TicRsJMye3A3QeyZV9ZJivHYptSyi8Q064i7vRgv6lveLU
rKnPiAEY1nZT/2T1FbbXQ3yO/hgG9334BhSI2cWjOOvNns44RCumwZ5yAh3kAg20Bggja7AfRmq+
u5aSytL3E0xIxhRxSWw3+Ckowlf7sfpM3JZJfQXULRC0ZR4b8vDHVbLYOwW0GYfmZxFKqzyPjBMW
5oSQVc71lm63eGhU9Yxi6qu3k9+k+7FsIQgrnAJfzuGW+659yXmycsFQrzCR69Hxsw8Yn90qhq7i
TQ6zs7Zdf+qi6NY142UUvPNqqj2ANu14NqKxW0FeT/w6QBeYppY4iM9Is8jVpqPk5T5XoSHeA2H8
1tF8lnFu7grZuKtkhEnBhh63EzbLedB5b7fMCqVJ2czQI5qqkI1mpwG3IwcjsioPGdA1tjBQAIhm
ri4Z1vcZredKMxuO34D9TONMMOHUtwkiI9Sy+Umbkx13pAhBb3ESZRtv8F09RoKaGaX7uETb0y+d
rt5GrZ2Bxyh+iQEeQAxOtMPc2RjpymMikOiUARhP+2SHFco3j3hBoRqb3RnaLxG5K8dsPrpJ9zZ4
uO4Zy3pbsP/nmKVUI6KHDOrYwmJTsYIk8cDOestkyD2FjgbJr630HcBU4j+nLsftQOHiCg3Vclbm
S4WCGFDFH5LDXvKh6Pm75R10q0MXTMlL1p0jW/2EY/9Uoz3Apdb4/QC+vAFn2SXBhSmLu67Dmukz
bEPuNjaUvIk5cGh8Ndo4QDq+dgu1/C2ZAC8oSgmxMNv1qHs/eosms++wMqSp/h3UZHtaTrW1C9td
xC0axzxjPBHQUsey1td1sUv5zWAnes1qcg2IP+FvoRzkdS5+LRZjxPFy7q7TkX1TGmnuMSI34TgB
azMG/K76HNirMo9TnL8ANtLW0ra6ozo/dGsIfACn7pyCWU3Fi+ioo4kwiaSU/sT0JduIDp2OPjTB
qq7Tr6zrtDtbBQBX4T/5PZr0Yp3LpCFEnJ8+1eIE6UGYE1nyOmpATf4+cn0Y3wBdQPRkWfyGhd51
ywBx2F42NUcVQWDjumvq179fojnBAm6Q3xYM9pomm+XitfibQjYWhNLePpMMkbe9SFaTiIK7OPOQ
cN4+nRsGznkW5r5VGC/FDO7g9vjtg9MH5Topuje+arf6EKHR0LO9CpFGRNfPYpfWpc2t3cQ8lbdg
sdNBie0rpUo/BmtEBPNMa99KicPMkSSvdpO9AJFOJzbOH1MeFdy26mLPzX0fFUSO8wIdKn77fXP9
UGvQ5iKhvd4eSiM3WKIsKWAcCTvdDfhqd7UmVlKBd3JDtUbNrPa3Dz05qYBGRbKA07Q1pQLG11yD
iosEk0dGBmnGGMTPRpNRVZ8sikmQEUMATBBoyLAKviFJ8sFv57DaZ31X7tGW1Au4tWDtgvyL2AiN
oyvddrF76pqR5WIO4cSuE9tP9VTtkTvqftcgFchjLh+ho8SLITbtrbCM+RmTb9pWrgdUpPuB9mRZ
jCwuEnB2mYHXkPk26yl7qmCLVtW+1TsUHZW5MSyrpJTw0nrfV3pN2i7PsoKLsTfhw27KNjy0CdUR
YanNvhDKXBoKC4nThSxCbg86SeFzSTEEj72Czt1pVm5Rc2JMEchNm9nO7R+MmbjVAu+cVe7765MQ
jiwMsEEc69Drdk2s+7efPWH8tL991sacrd0VGqum5lwEeXzf9LzTjObbDPV557Hzzcy42ZS9s8Pe
Oq71ethHNkinuqKe0ebu3Ob8ALE+vpms4K/c2QOGKoiEei+vx/ZHLZmAqVqkKFIo5yZTfvJEr+eh
y46stSvfddclOqFQEyilXKZJcgzhCoRqIYZhRCox+MTHxWv73n4IBmq9yas3cSQ/rF69JDlCaE1X
8JSRXPZzwVWrGJjjxf/z/+0Q/yM7hCXFfwuv2X4On3H8r+gamDPXP/Jf7BpBzg3OA0H6jeVgPfiv
/Bup/4dp49yxDdcWjm7BtPmHFcI0/8O0DARigvxhFhKu97+tEYb7H57uCVc3Lf2Wm2P8v3gjDAtn
x79YI2zPBZsDPk+aUnddPDn/Zo3QJQmpFM/mo14l2jabMnITs3JaJIVxTGPqtqyYAbANxd5oOzCN
M0hu02sm/LSVt+mN+UUpFsEQWAeWVRjA9dkeMaYh6k+Bq+pIpqk4jGbTe4ruuqUSrtp2N3SsuYta
hA+DqxUHK1VPSCnWesv210ZzPdF83+lBNiD5AubraUwLTBZ5ncFGNIActwoHtZ2MUX5AjiSr28AR
mHno210X22PcsqSaisHZWkUA7xbd6wXzH8ohWbZ+GZHKR5F0X3MfXc46EgpCGNinqcQ9QgFczUo+
1wVR2p56rAl2tmVQrWatFfuQLfrYhds5seYt2VlwYJ0Fuudyb9gElXJhNEsdogOGECf1A6fXF5F9
3bv0w7fifoZM26Z2rjpmiUO3GTT51Yrplbt3cxpC5960mwo7xfWeSgrzUKf5/STaDNmJIxbsnfAO
trF4GKrEt2unfVVu8IeJBjzi1MvXowUQUbdxi8SoFjE2+OmQonP1OvpfQxXbMQFu2Q8dAo3wmI9B
v0scRuyZtO/KcvxTlkMKEk5702LS60tzfsjFCNs5VeFjEaPGclidRrVdHaEystmviH9LCv0PwoVh
T3Dtd9J68tQ4pOkGY1JBjGzbbT3PVFkO7Oc2AtNbOjXFMzvCfwFGXf6aef5XAYqaXMEW1440/+8L
WUoYTJCeCHUyroSof/X45GzYab+VfCxqWno96LYCk/kqGrOJfrTHDwB+dcW/yyA5+aAw90UFsQiO
JBPzyFTnHnon0DPDQaNRboa0N+4dLDK+mnvrwq5DeuGTUcIihywQ3jlVfx+nOoyOKJlWGaom1r7x
ZuiMUwaEf1eBive0lmBkdh3hUDsbBMolSzknRmRZzYfeA1eZFCsdVf2pzNUmQoywklkHiKFltVWl
n0QRq1dF8e3NzgsWXfGAdBm03PBBER76veJS9UKJioouJjGITLfB2VgdgmpkbibCFFT1hYVshYrH
e/zvn3BT55b2f946bN253oRI49JtW/w786pyJXx0vSoeHfKq6DxaB74Iq1IW40crzJcEKGN6icIz
aL60QkQ0aZex6j9aXdP8NK7AK05E8VZd8y26ghlG1hdby8ibwxQDqE3NYwwil4QrtPcEtrJfrlkA
GCGyKFUNxl2C2RuOSrfUusS6GEkJ/1Whuhu/wsJO77Kqf1VkwNMUx5c6Qharx8x0Zjd/abRgMVDZ
PJtVaex5loqDZlobF6LyXQaZ0Qrr8QLIn4z10dywyEdrVcFagPpIYRLPxmJ2qnear0OWVcUm72Zq
EPegqplZVtlgWEZRvezd6j3WlXtdvGJlZWmmz9ZPIbvD0JjG1uHmNqFY3+S9US/rIilfpnA42IHl
i1x3Vq2ttcijykXnjtU6Sir4uAnGAzssvf005ctuIG4gjkoLGk9k3yW0gJxDp4w4TeRAwvOtliUk
1eJ/MnZmy5Fj2ZX9F71DjXlok/QAwAGf3emkkwy+wDgF5nnG1/dCRJYqM60kazOJlZyCJBy499xz
9l47jw2w+SXuk2oIOKRZr8YqjFriYxrRWKzUe96W8aOmDmCrsXJmbRI6oZISAhHdOlMwkb4iihbG
ZLXAhCLzM5LSkQK3XYFdRWwbN8mEM7kbzPHp2B4qXbqj0r0wnaw9sU0nd55q2c7aeCSRwUy3cdyi
pYqMnLsZwe9CMoIc92ukQL2ts1Q99yHF7zwehMhkJxl4pJehmg81hy1Yx1jSQUNgT+h3Kpa3wIKB
PWSUZyCHzX2hoCcIJRjei6Zqj6bZb3Gazvt5DnH9aLnPg/7VYbCyG3kQoLYwBaYd/llEbbvNM2Q+
VIoANMUT95Vj0pGV5SU90tEnwVysDj2Licyh4TSOc+HNkuQFmKAYxi/pZZofFAgoIBDhnRckiE8x
ygICKCvY40aFspI3RlHZZDVAAuIvoy+cAhfOUeJZWod+PpjdZSTYQ45RpfVN6kkVWCWTqMS+IJRh
1lpfQPtrF6M8bRNRsZwhCdM9KbrOKIeKry5q686LwfaUhsdoZHeUzerK7PAT89r42yX7Of3f8Bv9
wy8T5Z/XXcbef1kGNIL6ZHzYIkI9xVJk2QKy9+eFVw4H4hUYSN6wx2j2GEk6TZHa4lCcWO6gLbvF
UpuHtDYZm42m2xi9BZvZiQQj3vGwtBuRQQOqfkC1C0h4Iy+GZ+D9tKrY3ndDOH0toag9xvke+UPV
99Ox1Ui30Oq9WQi6LzQ0ihnMEfXcAX+PFHDsZvU6WUhi6mXqdyNaaiSgK9a8m+WjFWbxRjf86CIS
kUCzuKGlJEtHLHaJXbZtt8llCaGCUnzrBLMcohCieyRLzC2rYDgssqw76OVJAS2OdYRCsWwyZoVR
wL8/xclGE2XIvw6uv48pR+uei2p+aFrV7cspI4CC43ZmrANQ1n6sGLGjKdp8pMHb49MU5JX4Tj1U
IRDtRLofSQ/+piRn1e8EI3dpcudehyuUpqmgHepZfB7y6G2o4g8ds5kv088FkRge1igmgLTAw7UZ
yY0xOhE6aq+g37kxVA2UelyM+6YFOVsBQF54gA+6JcsrMHzw4qADXyp16mkssCOYcy4SoDJTl3EQ
PsQhL283kSmlT1nCAgApveEVleMRJUyVnrpJxz1Qcuwtw3GdM6VfIA90v55vsWBFnmpw1hEVob3J
idgfsxqBdoGgs8yPUsGRsK7yY78Y9GjXN9tp6H8fZv7Hu1Zfb8o/OYK5aRUJt4ho6rqsYTImYPLP
N+1Ie1sIlya44bNDUzKE1iHQK+uwdHK7FVX5uWryrSAs023QCM2x5pOqecQklo4SL/W7GCi+UGT0
0MSMKhh9lBvLpYzKQp6O+Ug7W1huwtwSq9zpgp825gMI4PmHWSA8NC0xujGJxOlpibGvdqvGqM03
yLYHp9Iay7HMZoD4n0+numQtU6BSe0s8ZUc57C1GcmOAnGX50KHcHTotXTZTi3ypVU7D9FAwEjlO
AUoBvUChIiA/umlB1lBE86LpjfhskR+wIGbajsqCDFIN9aM2biDzdtcknwA8B5nhG1rr1nEveP97
1aCu54m/XXh1PdtIOjhOA2DnXy882Y0tObqhccv0pdtMiTSd64rV8xURT3At0LT7ohohWTdxh3RA
bYWIhPe4P1aapILLF5JbXp4LOiyberWwzviO3T6tnsVA1LDwkTzTqIN1xlyLwxuXX2lK2hkSn4A1
LTtIVAa7oAwzpmdV58hla2xLOeNMoA10TWYlfZJQHGSp+aMponK/DFEE4i4ojjrqTayW7WMXBq27
iFnoUSXvBNplv7Nm/8ebU7LEf3GRDJJPJVk2ELz8/SKNeRM3izpqN2pEdswklS+x9NAuoD0aguF8
fuYrCZopAoapB2SzTBxXcArVg6SibmepEyyt8NO276h9pxF/KioYXSXPpzKqmi6QJbldItEhspaT
aBW9TVhGw7pNwgs97IEUyvhk1MkLinV1W7bHKCdpA9OG11YRchiZIYIZ4hTSc4tQMuODSZ0G6QEV
qYH8p5kUa1fRm19AjRyHIXelypztRsScVVExurKZT1j2kvlMeDhFQzyITF5a5Cw020qrJI2mK8xj
LmLWQXjU72b8dOQhnZMwjl4FSdO2RfwyCH1zjHvVm/s0Ohm6EhIYE6lPojRXDNEX/ZC3lWJTSLCQ
QOyC1pXEOecrGUtNNIxIUCc0QGLn1K0EvR8Xos2Q/lUfeSxHzjobMmM0uzFxSaslCrwx1/HEF7p0
wA8oiRlTBV3YChRNV0kd441gNXiUuiw/jc2MjTZaE350Ai+y/hYvODq6AK9TV+tneBuGm8RidGRQ
9dqDhjvmcFqVMv2Q0bq9m6mMD9xk1KUF5janJhwpxRltKV9D6zC/LGxCPDK3yGn7ST19rl87kBoV
V8LV62Mp1mdwhpdslMxLUwt0k6MMOansLgQlnRE47moRtU6Jla80SonAROwItKrlxBD2VaTvxKIJ
n5U012xcIPMD3pZ9szor4pnMrc6U7uNkoY1rWpew5plTJ8a6WY4J9cIw6XUCvdDENK5ddc/lPLkg
5TuXchd5smYxdWhZecLcJ15CObRTYec1c89RjS0nzcZvQ+oRbZUE6la0vuiZ5ekTVs0oFiJSQUJy
71rcM7/epYfqG3nyqZR5STgRVRyPFMdeGbOraeEMSrnsDOqPVEtEiY7dowIpyotm/BRGFyIPmkLx
xMU1f7Oe/8enmMXs70+xpagcRyVT0341bP52IkV1muNvGVA86hQHE8k5mIp6Y9/SUTmzKd0WnaUf
YZZ6MVLhUY6Yr8l1SyDiONX+HNQRaiGdimKdUSlac1ASlYji4CrkxYMqEw6yihnlbnkQ5STaxvhO
aTZE8t1Cq+HEJikH5oA5k3jxpy4xNV9s2bd/rbNK00Fkz9pxFwUzr0TYjxczDb4Gc7iJmWI9hWFB
9E9nnqHD4KaRksYLaKBA0WMIpWGudOTBnLDCaqJLd4ZEgFLKvHZsyesR9GAbSHBip0hHnycEnZ2N
htdgDDkIi2meg7pEzZrjzav0uuAHh8VF65UDWALmEJa1IO0K+x9GBQYTLvGTLtXDJgvFaFNPhLUU
1cNQdBoNmTK6K0tNuHDMz82EKXnKg0fdWr9aXITTFJjZzlLbbNfHzJvqgNVNNMIHKL/iKVi1Xrmo
HJMAPftIeMGFSvGl1Uk+iWY5PerIQXZDpOZuOIvAE3vjM19ng2Ev6k4bxQwAFcZNVbktLGU8SGs5
EyYo+DMc3YwwJ9LqKJluHdhB7LiK31rIgmONnSsu+p2ScqCbpIVqHqCcl2WDX1Ds2Yy9g7NclxZu
C0BDEU4R34waRAOdgHxlSulrjMJzPICmKIIKwuwsscbBq9j0FB1lKWuHQn4SxahGYDqg9wyQxwZl
om16PXJjBd3mgtsL0aIVegFyWYT+Oi35qK6ZoFV9us2skBF5mLxECWKFehIVhvUto5FQMhmvWZxh
2+A4JPr8wHVwtTb9HLUMN5zepb5WKuE+pgd+QU2BmruDUjLW+aekXthxg3eBWAo36HgiQ2nMdtgx
ldUicghIxjjHZrwvkcTe0dx+0LCRTvX6XldbBytcbugfFKTaOr7poks3IbQXT4+f81aQL63YKtcg
UuC4Nin5IAyxYR7lJi+hld5MmRjFtOT4raY/g2b80GtTf0iekQuG+6hFyD5tmUKUD7HwFXcETnVM
cw5RRu8+NLCQzQPoeGhh5l1dshyzcldvhCQrfRTQsCUt/ZlcUx3VNHtlGio6uk6M4BH779TmMxBb
qATZLFdONxXJLtSKexWW+CpXgFclPg1KQ8lTKjF01HxbNyeGOCVacs30urL7kpTEPMw5k2Zj5RIv
aeyFUhTjye4IQghRhgmD7oU4s1heq/k5DbjtKI6iqFte6wkZF7SFws01CWMVq/iRiVTKRPJHNeWA
1HTD2MqJdhzUqrwaq9hDIJnxWqnNY98xvM6sWvBgRmanpQcrYQW0J4d4oiYT0OOHffJSxLK2+ujg
SphW7ufFKHK3DJGtyVL0mktG7YzjYIAqreg5NF/0KeRzFBKDN8Vxik8wWjzLyHRfHdQWc4bkxWFn
Pm0ZaimY/6ydgMzoaKrRPQk6YVOF2yzpmi10T9wgrZYfdNzlbs/5ye4FNdjmgtl6UrMmrSXScJMq
Lxe1ciN2iCczIhEX9JjBddJonKpDke3ycOjcXlWCvbrG5WHvZNwnIeaFTokuZ4LS0tXjIxjs7CSb
8+QrwwyOeI1tWsvmWXvvsqrZcXjHPEHEJCnaiV8Is3zGdYcewK/65DNLSPoVM1M8yrVoL8JgurDb
4P+UrRPqc3AUxno5jwOjRquqiahRVYpZUSIZT1J+GIWxxRPwA4qpvBWRK+0siSIh7RLdSWNjPEtJ
/bbQLN6ISr7q9cYbMwSLi2ZdeViwrov9eCbJo6XXpPwkcxBtF8aDF3UuLuFqHVCrmjVNTRsm7bpn
Wc8ouYtXIC8LuBeNUOCob7c6tfvvnfL//GWrbP/rP3j/E8pAE4ckZ/z13f96KnP+7z/W7/nvr/nb
l5ziz6Zsy5/d//pVwKnO7/l3+/cv+su/zE//47dz37v3v7yz+TUTeui/m/n23fZZ9+u3oBeyfuX/
7yf/iDF4mqvv//y39688LhDNdE382f1lTKQyp//T8Wn9CX985/on/Oe/7bIsLsq4/Rff9A/SlvHv
qqUrisGZkYPsf8+WLOnfNXYHnQ+buoWymd7tH7MlVV4/xceJjzT4DVSOvv/Abun/bvGsm3zLOnMS
OTX/46//oxP0+2X7150h4Cl/O2WrpiQbCkMsiF+GphjW307ZsR4zFJHaaK/29xYHJEP3gSl+uyTO
66w2lGg5Fakeo5epjUbdNOjJNmYtmp6axl/6VP1c6k7YahFzZoqDhug2CP+xdZ3bAVhF1lp+zxlx
ECwwHmp+NOUWaQanVgjJqFIT7ZmJuil9hspoPE61dsTsghhMMxDagSNE3akyxZDEgPjOGaYfxKa8
zjpPr3G5NPQfiV/pBk9p12Tc17Gs6t04zfRV5COhQuIGWK4vjcmLNVsyqpsQ7U9Gnp+hkcaFpeVd
WLnzLNShL1SadmyT7Nmcw+UgKjs0SEizOFJ0MlZ8fQ5fR30v9JhS4BI0Vxr8zqzx+BrGssvXbowx
Al1NVg84ql30AL18xE+LFwC02bmKFKzKQ+loa8pNGI92aiXNC9R0jlMTUpNCiURfYTpv95pCoGtM
+YR2wcQ8f/71ptPlnVnXgOzFVfzP1cjkkYOVVG7T3MK9LySIJBNF8AHKQHqKhRtjxeSs8fMYbC2+
Jo2HX5ZpsFzQcxbQQzpLrlExyFYtOp5T30PUERP+QHoPxHd+N+O8E6mdNlkreAAHS/bV6aJOSG4y
MoZVI52uTTYgbl09r0PJOW0Q4Cskqr+kgmJPiWLtCd0KYpAasmpswCE85eAkUmEqDiqpc3bcMJWL
dIxLylgG+wXiibSXm0K5L2JLFB0hvzBF6a+W+cDJbDF5BdFOaUn+EjO5MAG0uSVSgkkwXsVAOrDd
qw/CapuOVEroAcvTVZcBowHcegu0iDhjhfC+HiBHbBGdUJMVzB1JCIFiEYKng+Jw5VloTynk6U6h
TVbgS+umWLaNvsuPxaRnv9/wp2lzlD0OcXZMq5bmObLtKqwuoVz8CGhBlBMSXU1ebXsmTuAxqLZ5
DTDXjPG/KIi3ENj2tHiHDldwK5rIBTu3RSuGxqY+oee6GVj+5WjpqMCxi9FwPqFE89oQlKjcKxMm
2vGpNubwTKm+E9IUBYpSmh8pgUFo1455pbe3uSVPLLLycEPOrlLLAMGk5BsP9qkIpA81wjQaBBJm
1mIYLnUjXQW4EnZZTHS5xVWvLBLsSyBk4IoT8dK6tS9QYaAASZizosEZOunTzBH7CAwmxFQLTmsb
VbAsNElCP8OuiXMsSNRKB3a2UgVHMAbZsKtysjYJTE03Swf3QuUAk866djSBzKMeosKrtdKbQ+T2
BLaM1rAfhxjcgvypNelTSSnhEWLKdzeMz+bKfElQwPNyBqkTqebOJLoJ6czyUiYIZNWCSmOmeBLH
xLOK1VldcpQtUyLHSg7o4WwYfphXe7R21CwupiovIPhMV7ErcPa7cFBq3Woe70NZCNg515TZlj9R
jxvHlOmzygpUdmn8kJXyWcbqxIG522o1IjS6pr2tC5OOm4szdig0ZyV/mFAKRxW4EQ2U6Zjqo12X
IDYi86OJfkBenLxvPZcBAoIBFHKU37OtXruuuGSYi520rV9ncyGRzaRBnS1p6cVobMDSQEUaUB97
Uc+5tIiWq1hkP+twfKzXoF4VR21dlnAtAtcMpn0MoBO4RpPseiX6yCYV3IaafmAX3YXVNNhyN/6k
zRbDpCk/qaBwEKHAY+Wd9j2rJtMvjXMKWAtniXGgW0bqFHlyDcsAuWUkqXhzH/Mw+4m2mO9SZ82N
JT2Cm95cYQb61FPXzHqKzA5OPI5cix4F1rrAxcq9rbnf5rY/61V7J3/zjZTTawvZkVJMCLe6ALG9
Wjj0BGb/lgdzvK9I6jQ1GcQc8eb2oBtsVXLgxEy24wlBqRotIo7jfbfgGEK62jfVV/EdjeE1i7Jp
L8/iWe80HuRJOSS5eeJEssOuwkBvJjQSGa1rgmZ0ZMJCfYNIYFs3lRc5yN6yjPaBEc5fFf3Gapx/
zJVSefWgvIZphUmxjl8mUTpHUa/50msljummbkIZnORMzmQs4mOPcT1pevsSl8kh6IPRGUOsevC6
aC63yyNzl599wQEZLpISBA+aJKq43MjhlH+WC5HY3WiZW5TL5cVqQ4Mp9bKXxsigufoqo6s/lkbI
JeaI4E3rPNKKxotoEcPamY4ux8NFmIvNUDVfi6nS/EmSBg8ljK+Odga9OEK8TCQ28YmDOe7SAMs4
a8tdaNpHeWRnDZLuW6X/YTbEsCqG4E1WeAmhNNeriK1g5U5iLThEwrId6VoxrjMDL6OliGSDz/F8
VGnObHPml4x/xq32rjJTpX+k3usVKpCWLdONgTi7fGgc6zUR1RviYxU/hUF1AfhlFhiPBifgH6Hb
6nXqjuwbXTYdCmu5zwboOWsi7X7WL9ZovnMae9ZXsjTgFpMdyJOZFGCEdFRCU2J5/lGPikD6yEyz
kKEtnXDslYr0RhnBDDt5MeKE14w6elPUqEhmQ/6RE5p45tejqQ2MxDLYONAkHpnPT7tYMlH5r2v4
2M93lQfDHWsHnwGtwmKB7TOyF6u9p/MSc4iklEGNYDUjcpBV9NgLB1BGiOuG4ntUaJjUMyGq8do5
0MXXNtBuIqqJJqzUz3p6CGoOt4uOMK5f5c8xVVTYatGhNxg4LbpxrAjMpKkFmeoyL5gtulBkWqew
dCXSd5+zlTIdhrfqKFK0qWJU8GpvOFC3P2B4XTqNML+m+JA77S1sn6chOMix5BeGvNHwtTMLfwrS
bRdp9wHKzqa3CKBhmMcBx+FG99IV2ZLmJ6MB/T8278sso72brlam3iQIGrJZfsm1vmvreS930p5s
OKfXqhdpNpWVi3cQa3qZtcCAOqZTvUT+ICpoPKjTD3FhfhT9zy5qYRS0Mj3Lka5MmJWfU4Be6VPp
F2gisAml0Hhti+BEOOKXbshgLALjO87O1TgIHOwH0jgStOeZZv2AhhW4isgVQ9leMcncjpoQrpmX
V+hghiMExltcVIdC0XuXAuEUVhr0ntQyHa5S6TA9uEQKAH9KP25YmnIfCxH1i748GE34wan2rifC
3lzrSrFW9sWXqgAXkrit4zb36ii+TGbMIbZtvNBgI01kFfmlsCtZwUv46oIQeXH+KlTpdVn6Y14E
GxQVJRRAiTFCwMB/GpeD1maPRqIhbwnFeyfNE3Y6lpYpF5/6GX6bqe/SMYG6ML0sedOvxWmwNac1
tdeQt1Mkq/zKmkTH2/IlsFqebI1IZlOLV5WTAD02epmLKa55LCPCYuklawTLDwaJdqH6SVCijyPu
zUq7UxLieY3MmyYtaF8k3QlG7AnhQkirou6GKmvstuREnT7KqYA1W9eepAZfxIgfPRiQR7eJ5HcZ
L/+gN/Qfil2TstCpcTF7NExtXWEfzKtk3LQiPWjYoT63DOSzYt1kRGJKegHEb1Sv8Tu//lMze6gD
E7T+ZP20GQr1H5/59X5c15Fr9pny+6t/fcuvT+BdjzAArv/aP9/8+sw/3zXkyAukOUYH8I+f/OuT
f/rxv99fP/23r0nT5KDIPWOivuiYE68/iB22/eM/WfeJz/nnj6rBP5rKGFGsB3ut7B+J4kSWsv7D
v94w5frjv/75MdBif/5Y3ygRCBVHA95GP9V8z3/9jF9fxXzlz1/6+2PqXqRO5ZiMtrwldH5PKDcz
uRwPNhVj5GqBSP7Vrw/++ppfb7SGKJdJbzAB6E9ltITO377/n+8OKUE/fWdEoH2pI+x/fgaySupj
pl5nj7AmV/R6RMq7jcbLdH99zBgm0t2zTnFSiIRgMdqHP6e15RPOpGjNQOiFkAZMTvqzX4/RUTi1
6pndatEgZByS5I6pgw5OZ4Mr6GxgHM70Y3xQHkt7uGA8QthyoHJBQnyHNoOY/GV5oSJFDVV+wm7a
QI+gkt7HTxJifzV/NCGK+Im+NzgFObEdfycX60wLf3npT1NlPGRP5pVETftTwVJZwq45omyAFkVz
0x6gno1e/83zy1mFdHrG3flb0znxoQQ2amzj95GFJ9+IdED9XNojlOc/u88CvNmMrc5BSl4Ob9ip
hMWm10xs9Ud7CkqndVpfeWEpQbXikdHdOkB2nqun9LASryN3ROTD7Alox2ON5IEt7ZT55EVLT6qK
Bc2fpMlVN7o5nPPQuWYX8woBD+d56ne9J0qIaDjMRmC2ylvYeeVNIIowI0PY1o5McYGlRjtZfkXI
SloUagZ7EvCxwbEgu9Zuvwfk2nrvmfwzw7Tj3KPvUWVhv7RbYQuoiyPr6LAlF026Zx3FQ5MKW0Vm
tkxZh+k+ZVd31CcsMerTdEvEu/COetLrGLNvtdZRDtlj/sYCnV0RZm1LJ3ssHuuHyBFszVvpVlAl
toYNdZKAITt/t7xXw7rMzlSFTjBDCAv2mUcEuKXvO7APYYQ0zoOCB8yAI6Zb5W7yjhxoi33klSb7
5pODaXi0Th36stcCZuAbuQPHEMPNw8vkyBeMJ8eusad9hYzeVhWX46GdBc61hiWxNd0rrC8+TD9w
fVsmLlbja/BFJx1ASbdVfwRP5o7GuK9f45O+07+KD/4Xvch386Lvso/4LtV+8LWCJF/UxOVWDa5o
au3FpvziAihbq+W+AsYZ7EEl6O63eC1ecke/siuWxALvhA0cZg6jbvwW/Pi07uYVi+Gw0VIn30zQ
BMO9Vbrot2TtShMJchd8i8rNbB+jE3FA4aa8wx976wTHQyKnuG/l+RLeXjXoMLBqnIMh2dIFyxnK
P1fbomllzFzC/5Lhj7iSMzmk4/jSbWbaeQ+O2vlbud3iYSc43121aT6qjrmGm1wY+PLTYYLfnwgc
gbx8WOyKIy0P3sMU+dmPRnFznqXCoZvTjg78XuLLa+E7fCgu86Y7VhcEmss2vY+jPRxiVhx/OcQT
V6o8Ze7ESNzblUw/NuEbjPJ/fJSGhhfuc3MzdPRSbn3JE+DVwJxaLm+4Xxa3vvPvMnP16++c9GA/
d7otCMIC2rRTPbdHTiiy9az69Fno9TjLJzfb5yk5Th4+KEYIdnzuT82le+wUlpD5Yp4mHOkAt7bT
rnYi71vdNVs61IBf4s41Nr/vlO/U8S0n44yKM8NtXj4JetyC336i58P+XWDXS/hVIFmiksRzchLO
gauCWCVGjiWIx5kXk7vsICROuF8vZvu9k/j0eE8BiDN/AkkC32ln0OPYh/lB3GufYKomJ90tD7AM
g20PhFDfTvUuPkdXWvik9pUnzH9vNEmQEL7EG1A2XvoWb9L9ihLcc84pHyiYuHKlXzHWyB88IBTG
R0KVshFPyy6KDt4qnZTd/PxWVlf5of9Z9ARsXhrB6x0cg3rk6PmGCVp8hpMI2vAc3+YF440TuGPz
Jn/hjBOlZypdWlnMJmOf/uSCJEJyeJDxxU3LkeG5pb4PX6huiu5Ud546uZb9tiCnd8yfsXhJFPsD
Ip7uyKornLXaS++BO73UvWvGfGQdtRS7xbDpRHV2dIlobjo8E/l36TcCaGVH+Ri/C223wIZB7IMV
DUZKfeJmKX2uyibca9xN9+i1fxj9wbhwdZZD7ZROitX3w3RBbXA2kgu4R17GMR7wWmRH8xFyCmBa
XqLWSV7TwS00fwFaZ+d7nkI0BZOdLUeekXgjFjdl2/r9XXLZUpHLgnJFNEi/RmJQBeKJvE0n9yFs
Tbz043fiUl6tO8aj8sFmyRZYO7CS3ZDFYQx35RtTqFTjXa5B7YcPpGBn3vQxU6mK7lS5tH9YoJ31
tadVU77n+8UG3Wpr4hcgLyivhLB6w1Zd7z3orkL/nPtDsL7sMSVeIt9oXGZPby274Hv4kD0uPFGg
vR3xu3nkD17/6BNLzxTs4mjL87ZLTDvYtd4ITf7cbQf79/8DFlo+sHEfwo3X3ifRjVGQu/RZzy58
oOChuJb38g40LVK3wWhzJXCsjkQLpJsJBMAnVjrb/F7Ui0ax6ycev0G6+Bb+93rTlo44syVBZ0wE
X255GfJvdgaWkZce7KNAmhK/jwMWUrXZ3oJ9bYsbqMwokZ3ky/yptx5sfLAkysHjFmp5VmqfDcpj
J+UPnOz8QfooPIzc6Ub6kL/zvbGKsa1PI3ewBgf057LRTh47i3iaS7zfgbkrPI/sMvy/vN3rte/m
nZ04wWLrBvKdTUfwbfCw7OJvDY9CgtyhNM6VARhVfI5W7/R6D5zTJw7eH92LeOdB/Y5cDJ/hXjnU
b1hmHRZP1gyA8bKjfRiHEQtoaHvhoX/X99WOx+A1fA/ehIOyqw+otFwaAKYzeGyx+7K91pjuKPWu
8jtKRgodOiAOCR6/FiaXxcmd0CqQiPR87WzTpkGHcrmxhjMvTns3JZ9L6Myb9UXEpcrfm7hP621a
+wNdI7s6mAqQrA2rY+vBH+zmHSm0lGisdaBlvdY3kYGA771WB4G1kEODINGsoBxayjeM4xQ8vBXz
7Zxf1SE7ADhzhRRZDETL44BkjWzdfGv0j4bpV+NjROs3jhpbFHchL62e7DT1gMtDukG1cr59EhaF
7cEVfc2m9nxEAzg3KDs2+MGJFOIlV7wQOPdbc4m8xLpWW2PjBx7dLDfwOlt3uMtvCgY0GzfKw3QJ
xktYf2SGk3/WsBFRDU1fCqdJJo0nAeOmuAdZjJILA8JVIvhuqbGnPSdLedYd7uV8a76HSWtP2eSD
JzXeM0AO1HuV20G5CZYnMug24g5vH9sVbarJeKTFqQVHZFjqJhUQXX7iawDTSf4Gx0SCQkw4pmNw
CrbW8Ka6dBIi7hSWHWmbecUlcRd1q3ywtrGfUEhLxiposHn8e165/KEweW09ypX6nrL9TjTGdhSq
PHgXVp4IOfO+/0adf0eTIjnV6tV2KUEpqKuBxeOGrle71fqRfnyh7XEIh8Pmczkgs4f6Z5LwmrqS
5iPZSmkly3eFR5vtaqPzjLld8SCHlMYA96pt5anf6rdQbdFtfo++YlJG/KguPOfGC0yOnUhIG1nE
INCdmd9nsemu2PlNQgK0Sns3NImbbk+rJG3oQNvQHnER6jNrhVO2pGggQXASqHaO/og3l3pHHg8a
swg6QeUmKXYyT6s87Sf1QktlyQCQeMItSM4hOItT+ma84ibHxz0NHpdv+MLy9ft6sPZlbCnpRuV3
9tkTqnLH1c4uAgePQ5vsqkdKF9qPIooz1Wb8Vw1EO/BaIkfhjPGc7pPE43kmlpjBE3vvkzputfCo
mVTE+mnei5uh32CYKdPrdCCMNFpfsa7e5zh6xW9BPSbxhojmtzWITdqIlEXyJvDhgKErYH9+TXBK
nJvrfC/HzSh7YnkDL1qnfp+6NFXEewtagwAgfgNkPSTE6CelfZyF52D6QWg67DsWlyyx87cOJVpi
v3R0mCnBI8TijnxbLlNsW55heVm9ocCY/bCH+b9fDgDfuee1C41GY9+zC4iUGAn4TKc+BevV41Yq
79mjkD4x1NnPaNXGnfbRshOM18wDzYqPk/AhuXc5mEnbodo2+YMe7adqqwRPWeIVq4DVKVz0c2x1
CquZjCABzmD50ViKjduZDO1MufbShXKG/bEDHwR4/tv8xlja0pLFuDEjvPBr1Uvx12blE5RnViSv
0pw6cESie7k0F4a04eAnBmubM5a20nhFuk+brZEDfXDzBFDKT84JI+vsI70QFeAlRAXRZkZHyMqo
0fx2gR2IlZ+lXmD9P/bOazl2rUnOLyRMwAPrtuHastm0m7xB0G147/H0+sBfM2c0Ukihe0Wc6ENy
k93AwjJVWVmZ3iKdS7SxdK+z3DIKrtv024trSTVMBJRjMlxZvur4IT1spAffVI41vjYQSAnCOEfo
yXKq5RbBmorPwNF4CtTTOcN8Mexk6FcPRQYTlIREatAEGR1iRP5L81tPMfOZB7DihkF0AP8xyziX
m+wesfQF/bqYWjLlklPMPqh/QF9sadCXjxzZiurU+uf0jgar+Kwhi5LL/HAqwUf7weBHq7xl2Mv3
dHZT/DrrEWc5QeyMl3rpLT9sNsjjgQRPCIrje8BOnQc6WtrEy9Kz4UPqj8XerHfla6t4RfwdSjti
d6fYpBYO+Ntw0ew5uU33yzECC+EoImBir1vz24wi/BPHA+fTrr+ybuyjRgnbR2ZiR/zagIf7xB39
Y7EHv3LwWLmLPrKP/vxeH6rde/2t7efXr5VM7E1ITv9d6+zgO4WkNPlI2JiWCw/h1SKmYYoi98jH
tPfksnvUvm/0Dkhg7CCzpHcf0mMaufOjySB9IPdyxek5/SLsonWJY8w6PyGCLrl5xoaK0cPn+Mpe
WrrNLWHuYZCDFFPQjaRGVJOoIhOl8lpei0t25IZ2/SOSfoAHiEj728EL6v6ZSj7bDZlediyvZb2f
HubvAdOkFqAdzSV5j02KARjBrG6w73in451eUkQCEFvdkUPNK+UFl92VAQWV4LsJeZ5DYp8z6rn3
sdtgTMBBMj+ytvgkMvegeWYbq25DwILLuL4mcmz2rHP5yOJlReY+tXLwAvb0mT1opxI+TXs0wSmC
H5QzJFpm2fKD5NN3wflPm6hnIZl1bOjb9sGi/srPyo3lzqfAHRvvoSZl36glFj/JrbhZpypAVYmm
vsvv9UTjNf1CC+QsfI696kKQX9f7/BoO1zJ9W+Gbqj43FdFsuCsKF53pCgiBsHgrmA7PGgGVeE3/
kJNbvgIfda/+ADBJn5kXFrQhusNN9Yh02CBLH0MVnkM53zO1+iuZqvJKeGk6/Zsmu5CkNf+KKMfX
iv/BFawkw25ptyZ+2XgyES2Dk1CQcpQvgKOkQ9bOA6ymop9Diyb8JLVAOZ5tFg+ctw7TCAp87H/S
LrsQNBni6cca/chTn+fJJ2kfNa8qXfutChTXDqwKmSwqxJ6WXVvzmhR/lZ145cN7GPTMaI7jZqOF
pBCkRjeOPPkJUpu8oQerce7voTUNDxCkYCgfwjbeEc3q2n0V7uU3E+zDvEc8qfthAh3CgHtQHRyz
2bIGR10Po5t9tOdW3dVPRhxIX2ENU8MpIC5gG+eLe7zdFt0JQV4aNzqbpf/afBnBdJ6e4lP42j5P
HJgkndNugglm7+Kbg5jiY2u9VrKrVM4Hgh3tDjhxV/guzZ0jIYSLRE/mctg37S77CP+Oj5U4V0wv
tIFKCPWPmEU1Jg06NA89JcK1elD7cz3+mT44z/iY9yIwiIX6t9f6b9FT/ABvImfTpb91R1HVyd7z
xyfaXaJzdyMaGd5NjusKnaRTD/BK83a1h3EBzNgTx4IOdD9Lt4sd1iyKv7g3yz/aKRAPxOYnrNrI
L/vVHcAw1Tf1LfV5kHJ2F90tE8qg/qKeMiq66xmqiOqTTHA8l4/EAsW7ugRPFtUwZmrjgIAAYID0
sE8jvQ8OsoEdP2kb5H7udhdkXvmprJ4k5tCMqL6zdhd5BWv20nOXoaiwL6znOvQm/R6WY/0K5ltb
sGF2M3Go3Z2KFxuTivaBp35BtbceThkGUuVVtEQC+WfFQdCAwaURDXz8tnWWlz8gdKV5lK1zWPrG
+sl/IDICCs72vzstPBUabXH1s7BuM+ZCWxxqJvfjTttDHX7KGsRPvvMCY+4Tn4Gt2xCEf8srs/4L
bETowbzv0BG10PBw2dDO5PgbPrIzx32IhDgba+jyRh0+Cifb4Hkh8LoL38DpCOFLMA8iXrIlAEss
nkPnwED3KCQ/hz3wudO/9q/8b0Pc9sYr0mDlQwXiHBqO+TZIexIvjAx3PcEKvf4O2dvryPaDiRRh
GLvGlUzDLj9kZJI5qmz6vQZ3zi/sqHwM8DVZG4s5Zlcn/E38dk87b41BjCumF97sk+QSrUQoPMM1
Il8H0FVPRuoUZJu7+VW64xiqXDZVE8YJhR+CKARZ6KkDtQlU6MIZKtAwd7cBeeeKuomNlEIYarxb
Fs2JCDssAcOwvd8dsLiw3T6Sq9ePBVmNmd7Nn4zW+EqsxbaGP2GKpRmzj02PuDR8G57jL1IX4mKw
XDbIhP4XfyPLnkgsTj/4joVvif5IiEkzTkJNqKP++MnuNkN6DUZ+x6QL9TRRdLrUiCo8AmqwtO6I
2vNDF10WBF+nvcIp/aogWfqJJJbkaLTv73DDy4IDqf1uTuCK0BTljq/yxEq7QamwxC59kilT0oGW
XDvbk+4Y5AQ1FrBCfSeo4VymZ91bjk2zI672WWTaZ/8Il+wM4NGA1hCA2m9E9zm4sIIa745UiJBC
AbMiRjB5Bi+olbSwOjyCEUXbK+l1gDW1w87hby5wxdhlpgPkrh+nyTNCMBjCEpgR6YgOiVv9THR/
k0Npz9ExPfyRHsFE2TKCLD4CKXFZPCBUlaafCDjnr86h2CwBFQlUjgmrpjRgRCGmZKRI2ZEkKXxb
pov2Wl4zj7PtjWGT09eQOIv82wahyZAkdCX5EwWIt+Q9iw5sDVxN8Tx/8k5sKwYJOyTWlTD1msOe
ejJJah278u3qrH3q6kllg3uPH6e7ZN5mYPYSpiQJXnhJs6tlBLwZNofsWiojQ27xqO3xEXmhkkz/
Jvzml5hJyO/X0blmUn9mdGI+zicWMmA1TLA7+8IEB2nCScWrahBFbxOua4OCECvzSNS3dATuxuQJ
e4cFcrcEcvZitK/FElBqoxhK/po98bsAOw3BReaphs9z52mMBsUlbwYSIq1u4GLdx0R8jcffTYNL
gL5H8ItMYmKY2oC3wggIlbzKeKU6g/OUeKukvz3smAXNSwgtR7B2tDVK4ZvRHhFsIudOOxXGq8TW
zzVLoVu2wQIPuw1medkmT7JlHmzZpNaQX6BIMCtLar8ez0F35P66jqRtXiwhmwPXepc/EpjomAUA
VlR7rp5r5Z35QlOYz+DpPN0GgBSHFmZkTdvrMx/ITsZ41Gwp8xP/WrS/Qv94zOBz2TqkXNWzPKNp
+JQauaOPewrrFcs7/q7nbwZ1mN74cz5nS1dcBpoeeeIs7cSwckfcV024M/JEXEnbc0kK9XpKYPzz
Cr1mq+dY4z1nISPOeOn4Mwg/lV173cIglPEN17KhNAD2kBfXPEUgyndmJ+9pzjfOvVDaV/If7joH
bGyyF2B/vuHyQdb7LRxBuRBtzerCTsnJR0qt1By4222SolTbLOGZca9kg2G2RY48VM55RlXlogE0
sMRjxVPxhtpS+zz1nr5SlT5rWJKoMrhcPdfII2JXYCqFBjvcTeoec5cS5btAucFPv2IffsJY7WXp
rw5sf7EjTIe2cxucBKgS59dt0tqeqfxhrvAtkKtqbO/9r0/mE0R/4BJ00mqYbqj4UR93SU9qbdcy
USePC+Ve0ccgkeVd5/rA8PPxHPzl47JSsN5ugcr49kAjhz/i3vE24DFyO0x6zeOqWET8C7/C40BH
OqY0vN02d4utG5eGZyhDxxBwjchkc/9r7fJ23Dl/xPUyCbaHREvT4JYw23bbAyQHRW5wK9/IS3fG
hUKlfsfZQ5QE0OLYg7tcpnc+eHykSiCRMdGJ4nA7/Ld2j7yhCcxj3PF4wIUzsmZdf7SMK6vCoEeT
hgSN1l0UKxYA6Z1OEVh24b/xEHmzbWEgVMJiMNyhoVj3ZJ108h/b58GyQPgMfpHHzh1ymzqi5e5I
e/UtUmlaBh3y1uLWbN5u1A+ggRL9or3JUnYUsS9qZ8Ugj6qucJUnMz8BnkgZYMIjc54PD2E9S1A5
vcW6T3snx7vGuud+cHEjt9GwQTjzGPhdTBW3uQgxBfhZ3abURn0FcSfcYa5C63yefow2gDfKKHMV
/B6PQUGig1Z/IAVr11qXGMak9swfxPJ5EmfqdcwPHuU8OmERNAqGVC419zgn4EZg1eV9Ck+cpm31
WaR9XBWXvZ4pbLAsMjpshhOTrL8fHiiQ0t2/rUV6kJ6wNQf1QAMGA04mkRIFlNjQ2RE+ascankFl
wNWxjo3YI3JE0aVLPVkg36Y4Vnl4WIXLdiKG24jzITSxDqliOkf0C5Q2WfVtRPPUS8/br/5C0518
oDQuNA/GWKZ4keHLxivPmMscwyfWntU98i23uzG4agcOB3F5iCzIuGtR9huZt5S5toGNTgKKjuqR
PMFwXBFw3oZ/V3ggOCXNU2SfzbM+H/41wuylUr+HU8n4IElPLozo7oQt88t8gOvGnS2SxyNhLTI+
iEmw4Mqt6uS09/oLGB6jQTc5KvnYrzIL4RRYqqtKHgNWdvu48Hl0DBRVay3G5s/PIXwysOxAfN8a
3pZIlagZO4w6f5+VR8aU3m2W8r8WZLer650PJvfN/fFcmZYhdTt9wyen/CQ+m1vIPZE4MRmTIwNL
msclcf8bIciCXOTEphcC5mM5suWm8CMT/dgWz+t64uO3STACZWK34NgzQs4wTgIdlJOsDHlZqlje
LAKrBVLbDeOyQ93fCdg9aQMG74cL9JCYf1iM4hR/wVItHrb5Kjm882gfFhN9wXeyByYZCS45sE7W
Vk1PmcBq4izPtDBKrzIcz99lZ9OhNm4jrTEC2g6Ur7hxZhJaaB1UOJxPKYzhlRd0DYwKJLTYL12d
ipRwjJeY3IG9HHoXFUbYU+7ColhOo3aD0t88gbPB5BD2SZHweUFAIb1ZeYir7rYVcvvYVUiqW0O/
u28HXLXonXV51A2+KA1JhSsonMNhuQtfGFFZvWxaOSD3KjLqXsUeou4EDT8G/Q/71v7c5rV241kC
tGKnQxuZ0yT0aoEUErLlPitroPF33JBcdqASmBQ6VyG2cVtwpWMfRj2E3Z8Uv7mz4PeriIY7tDYX
497Qg6J3M/SM4J3pR6YhdzFGAQm0RKDOAm29lKTknXS3SQ8ivutRiJGwDGDxeH2K4+CelQYj004P
1fQhfcFYYRvTf5qjhCWbjWqA1zGmhDfI37S3GnsJ4WwzaTjALNeonxKkXITkdgzPiubhHZU9FEDH
+LSgFTX+GfunreoFlBB7cUKM4OTtkb1KBXJCRgFqsgaw5+gfwAiCMk2Alg0Tk0fBlIXxDySFQNRy
xwrETpBJz49ZImX0zGFkV6hFbUW8yaYpHwhyO2SW+NDdpE++tzGASJwofjK5hfrAU+Mkp8MQtRsp
e0Bno1i2u+A36czdvt20B9ldgzI+4ZfCE5jFfoukWfcS3M83EBE+3upcVh7vTMWJczvnOHUqldlI
0X/ZNpDtzM5B0g7sJBCUV1wPS59pMxg3liXk9LDDSQYBKr8ejypvhQxF4uEAyISnBhJq+KjB7GGz
c5lQcfowc0OQHVgVEiIKWOVsblVHekt268gDgwMznDRjH017afFloHMUCyQkddgYcGM+6eseIIfh
lspbSMTFxvK7GbFY6/v8jTnDkuLK2IlWPOS5gt/tnM2InYNHFMmBnB94aOw8BaQVE/VUyksQtdzu
A0IIGxTnnWQc+HXU2cibiZdzp4CzVjiVcmUbG5JLa8MzJjZH3wyBYebOFvtw9gGW8S1jSHDGapFn
ctR7KjiGALbfigw8Vv6qiGjMgTN+oYHP3VpyELLalfqLBJfM+NzivU0IcqdnAVtIvmJ8aUMQTjPQ
4ZHZj3O8vHkY7sHTcu3jAU4AJRkiMe7e+mKTvwcbJVknX92Ob5gnwJ8wi3LH2GgGfQfr7wDTAjCZ
w7kFYQqJyNEHwW/St2dU2J1OR2xVyGwev5YDUWNWR63pZwZT4D6AFyLVotEwMVwp2WCbZu2OyLuq
sIRRjsK+426185ROISTBDBo6Iy0d3SKDybls0gq1qd+Q/9KOylBpR9Eo0MhSSFSljveerL+nPW0U
ODSqx0xiTmHQc0DJlUK3RFMLrmml949rRYSYJg3MqspKoovfGWU28VkAnCFQPh0X2rrrxJR8BNZX
+tP158mckIUOO4vGCjyv8FfXvDF+anSbRCpCWurXa8Jaje+2iD6mkEOm1jid47UIBstLiWvQIEa0
F9L0bupF7mWW8jjbmL2Za/g//jw00fIOM/v6+6M20wqCHPnx962LIlv2M8hNubUFlercH4sOv8Wp
SRiyYTwnKpzK7D9e1GiFiPn7fY/A6XFQa9tRGhZuS8fm8R/Hh0jrAsOoOEqmBdktQ3745xfQEfiy
FxP757KkCLS9tHgs5MgI/fv3v1+NHdOvKIvD0sGiTCxj01ffvsSLgC+lqqavtVxPUgNdU8raxZ31
GRMAC9V26Ls9BLEQRejfq7UlGKFtkyFg9Pvl7w//9YfbX8Ps5F/++WGd0W7fkoP1HVhPa8GE/P3k
35dfo4/s93J+v/z9oVE3r0KmkjhrdCtFBeKyg85JV28D+/sybd/+l5/9/sPvz9Qh3mupmQQYlJ0L
K1f8csS+y1qbGjl3Erk4ktgBmpdWVjv09hGL7alvqFE3ufJoGI6K5D8xKxrKJj7TVhV0Uv08gcys
kMXQ8ATeTkEGyvlvl8soKEjhZ2TQnG6OzbEKRY/Ao0FhZIXTlgKhpdYIgWAso2uJ/e2g4fun1Fsj
XYxMbF7baCHjkrkpBxFHoD6C8LW9k5bpvu45kEfZcIYyr+E0L6RE+V07b92ENjpY3WijVjnbn0X3
2BoAgkarlEgE7KSEdF1OisnfxKIDQ60phACS6K15w8fuvpGXKtB0iK/NFCL5RHiCuEESGC3GSIIG
LVIC8Llq8bU4T71E50irxuGhg1dZg1rZWR5e6s1OazzIiaJRhGvxPEJB0y1sci1cg/ddPoFD1Toq
nTSuFTMjHS1+V/a92w4lhD2LjnqlJSNvvnEm44COCIPQPvKimmJ6KmVU6zmEsGu1HKoKsaukZIUS
VZkVNwq/QeCgHrdm6xF8VODgWE8wQgqFDAOvnpdK7g/w6RNUXyA7kj9XFspk2AvDwgFltgEIzSkL
KRMN72PFoLUNqtWJ+aIJcocSaUNHFiaR1OyOBR1t8zv9gVjWWyOMf20Xa/GfZgklEsvN8m+o9CCv
0k806HxDyYz9rEkcXjnBI2rSvjJsqj4h9agVbEdO1glOWxrR0jSUl6JRH9Ut66IV4mADIUL1ooPW
gnkkrrOYWDWjZAVyPL1VA1csSRmkQMk+D/1s3MmcXdYQH8s5WgnsIXvWcfZm9USjsvEpUmGco4ED
rjBoNK2T6FUxyQzhMQ8HSV1OA85RuEOV5UloI40ScgudzajcXNnCe6UKUWQtkTTO/07VNJ7x99Uu
pVrfEDqGIUWhlxaU9aRYxp9G1aASjBJN8UnFArJRTQ5yNYpuU3ntNFO8JhuEaHhi0uwTktOHNKn6
w1Abuyysq5MhtRfLMqZ91vTvZmTgPT41cFVYvE4jWbdBSTj3koXO+8hOtklEnpNYI2iO9V3W67Rb
J3rbUl3/biTCuajQEDIiHpHGsnQ2NyBPL7oS0RD5FFuKcZhg0uKvUsBUmmjeS4e3LJGoAq195qcK
5++if1voNO+nlsY+2j7utDFTjygQHVEMIPpfwg9DM2nnyKZLN0ZRsDwVjeWPuiLObd2c6afpT/St
nPJQ+astHQ00NcAZRwC1BghJCM8ahpIGUoo4t0znUaE0R3l96E2aZ7sOxcIScgRtfgd7xGgepwKS
pBqx/jY3O+yDigHPe+NbLiq0GSozCPHZ9LS2e57a8n3CGl0bByVYtfxum+l06uItgJS+erbi5dPO
6sRVk9izY1reJlpUEE8LZuJvXewlDRmxpKal2aTVphRwPTCZS04p54jox8RdQ5q9J7LijbQIDcRq
6IBtDOsgDcRbhlrJvorqZlGPHCwW2ofZEDcOTcMHRZbWw6SVy02P431aGyemSPGZh+rFLiGv9/gt
KMhPWWg+OeZEZW3qgA3j9k3vkOy1ewnjFmga0tYgWWOU7Wt297zI+XzQkH1peDRAjrC/o1g4y6D9
GBP5DR1XGB0KoiJFWe5m6rvT5jUmkHG8Grr22gqlA/lYk0ObaMSEFUBUu/TkhDRhmXUG36wd5wN+
sPAGY6rIkk8jrOZWmJI5cmM+LvS/HpdIn4IkFDGSSWV5XHHyMvPqPCS1dhua9ClUROOzGWcHNX02
o0q+21zXkEDRTir1LDNL1Kd+GSnqQMXqWgxSJut9XsQ3rmfJvpiSv0tc7KCox8+VG9FyeqjsdylZ
x7Ooq0u4uWWmNB3TPSB/5BtFAs+s7mTX7Vmua2RBlfilNEfyPCoZS65cFGll27THyZcyK/aUon5h
ljo1dqYXs+hJz8eJuFkYuZd0ElXAyHjUpRbvU8NEHLf+SefwnHaqBp22yJ21JuzEK68/52S7iK0B
/uuUgexMMZGhH5ErUrtDRIcOhYcNIqF3OGrT5JJkDeKBxd8Oe7CAxv6QJnWaQKfp0GkJvq+m+toX
0eTFujEH01ibfmGNh8ZYOGp11fSNifTIanXkQPIXZdTgaHTLTbIiimLauHoFaqOiqkoaH0V/VmeN
2JatZdBH1Z9kdTirdXE/TevbXPXXdnMRFtms7Vd5POtJHQUIyo9g0NOjDmqIx5PD4FUBxuAJfhyR
ha+2UQJ1LlBcJI3OaBUl0XnMSS2k9tgbNCR1JqBC06v5E+0/V5Tqz9KY3Um4I3nWimiaTkDf1E3D
iQp3XklBUFKp/EY91suR+CF+1z9Cmd5nJvsDFvVA5ZZ9SIjQ90UErcOMh7O0iAeFNuSobAUlE7uE
wI3ycZfu67F7RuyTrV0CVVRMkq01sr+SlWizQh4XYgY4VatGB1MG0sxKyzj0k7cI3ClIDlGJpXwb
wzSterA5u2HNyMoQ6FYFyzwdL3Q9zln5l8b93cBYfNTI07TY4EVJiBP0yP2bdLysq0guS3y1jQJu
w/C26DNkViTHJfW0rOmpb9r5jA2HDG/4OzJMAvOo7V9i6WEy4KNnomv8MB2/k0UPHwWVJWTkBuQE
bPsSReNX1FlhIB00o943NaVbtZ+BAdbq0CDRtcsUfB3aQr8ZWfel9DhVqIQbjQ0I3trrnySEiNHQ
JVwvC8v43eo6T4+QMjSUkXKzEnIErRmmVZdFS+LzUFNCtXFPnhRBgdAiySEN7zfH+RXxXWeuKlS+
YuutTQSyesMbBw4O5pgRVZuiRB1MrFOvDkPjXGOngV5UT7f5hjHJ1eMskuqQwoNb8pmbVGnwNQDo
NaFTHuw0+p/Nxmubs5Go69VKhuaCMAGw/kLAAkJgxyPe0HN91ZTePGeC0utMI04WYxY8pZgAo4L1
aVdhekZkGXZQmgWmaQC5zgYKD5Nc7SfLjVWXHMk4KbPU+XjHv2pmdl2HybwoeYu8Us05acPeTGlI
V1W2nHkB3MPP6x5b7PSEUMSm7azt0DqgzilPtWsqNxCzPi86EoqmQCagvJR6l4KA92B1JnKvedQd
McJuXjpoi35NfR11hwfTbIEv9M1cJCegG2Wq9I1SAg23eknzHt7GKc7ynUHDHR1dWBOp6kEX4r5r
5GQ/pHhPEXyDnFnd+ERqWgcdbdjQgfm2sPPeyzPjfRHQ3WK9PaGByOLQlfdWb65FpQkYUGvvbIvH
zBaP5JHBNUx94+QSkkqFX5rz4us9IrlNQhghsTPlAz7TuCYTXOrvFbGvpxXyT9GW1OzlCS+sqY1P
SbO3BIu0xpzJmzQmeEi5Np8G5RCOeDUifUe/G9skqkvowtr0yobdk4bSECqzILuVWu2rZGtDgPBZ
KoZymsP1TpZHZa8iDrEnn9amdYsKoK5nkezP+gqdEUIYCfVRydrshn5aGsQDxfVsa4usKqysVxNr
KznMAqXA6qJrEkRvjflgTrQf2dZA0ocawhFds5jzKgOTwnlRV1aN8CSwNVTZ6YSOXmxjk+DP0NPF
bfJP9Ce3aMFPCepd00J0uRPAKc1Ucuapcni3WNnWL0D5BP+cZ1kGFzF1RbmvbZphdUKbnR4Vmxyq
Tae8hhaEbkU+NMA0qMO1xK2oOtHH+NMsVnIUa4VR9dy9D2Z9WCVEC4s+n/wVMcSwhbktrK48tsBo
ZcTNynZ07TUeLirPNM6vJIaGDF5ty9DIFrgZUiobflV2fyQpWTh6R0HMgj1zu0BHJ4sAcsLeNevX
/riphHf9nYRY78WW06uqT9IT6a7G2fm1th2uqN1pNBMQG5ta4yA9VKV1CEsSBWugqokvQpDmPVX0
0rojGXLLTPuastiE14xAdqpjx0rLK/yt/s8Yzi/ADgbpk80uZ3T7ymobGihEfQ4HbaIggQgbyT2K
9i17CzKPHZV+qZXDIGvQycxzHictzYG0bqKT0+bIY8njcek0iJM4xg4DoXOJ//SkaHSfKFNxsIpe
u9en8TACj4xRmFwQt4faLprmjvnJdop9gpsa2DgQpxFum9K3SmfByVaSP3PCsSrHrEZmCwuaEJb2
IYxnWszPOmivncI2upiRuasj3eYX2rdKmzSvX9p3eTJaiooJS7TGzjpe/yiJ/BynlArXkbK8LaYQ
+j+l/nBBR14qm/c4aRRPmzf/OLjmXQ39P26ofsTxSNqFKN2caI+SNY2BjLEXdQ+88D4nVOh3S1xD
1ZBM5NW0NvfaGEfz5WVdF1rIBADwUBV3Zdc9r3GJqUYUPebGazeOX3MqINHGpJI1MIfL5dY7FexW
7fDqnQu6Q2CQKNUMX8E+jnZ2iduzpsjv7YokQ6GJk4XaAGrhpg33dnzoRDHeMnn60SbaSGyDrpAx
Ebh7W1n2aCQ5eqYvdVUZ36uOi0N2w5uzOQzlShkI13eKzlSCOgHcmumXmQPJA436OzZi3PeCWh66
NSMn/SoCFJQykEUYjei3fEgrlQXcCb1xofdMgsPnKdkrG9boY6EFU7Jkf6/H5Cup8u/aihpQ3ea+
VcLhXMKlHDlVrdX+Fp2seOYmDZL068vHYKMILA+SJwoGCd2KKmi0EB6A1+aJeq+0497KCnKaqfdL
dnBnUGYUZiPtgPY5AX98WQuUEcVoUbqo1/2MuoYzLwttB4gZA7sdCkSJXW1rTJxaQIylrwHEh8aN
p5VgSq2v9PhSumhYu1hd/CmF+NEKCVepofssTZ64moR1sKzmVcsVEOnU8juJqMgit6ttWmnQKGZR
lA0t+hDGZx0lEEHfFk+d5aPHbjdbcD0yA6hgRHZNY3nupGwJ70ZRfyeUKfu++GuEUwRDnh5UvDsl
dhr0Kj+kAjoRRqmLt+TUkROKcZJuUqVpPzH5w0zO9peuqQ6tXrG96qRy4Ri/Dl33Zx7X9Zob96Kg
0zgbJLyKy7GEu4iokiQRMXdg6YL3kPLuhlpc7MdTN/x/obefX7m4/5vQm4nO2v9J6O3E2wxf2fI/
Cb3964/+XehN+TdhCUU1kPYgi/lH6c0W/2ZYqoW9EFo4um5o/7gIaeLfFF0ViizLGjLnivyPi5Bm
ohtnC7TZcB8yZeKQ/xelN+2/KN3qtiorpmobQtPIDlR107P++nhIyginFuW/aaYWExvT9TDNVFlz
9A2yplbcwZxRkqhpzhHREdE1PEIt/amocyQs7TLeyzNymzlF/Ynidd+iLNmmoS8TAZCBV7M39wK2
PzsKxOJCd/sajDmf4QJk6WOGG483oargypAD85BMdRJJeJia6adV/UQZ1o//9Ej+N04Hqi7/r/fJ
SBky5kumqiuyinrff77PuUNLP1NRswjbFd1kA8O/JCv24QZnh7i1HxMbWyN2TdCuDfyOFH4WVbbu
WA12etma70tFfilD7bgadEPULWyqNUvBS1oEWE0MCIUGYC2UZ7O3Oocg9LGE06ZvlhK/Lzh9mDtT
zLIXitDXTdj2GHwkRJe5VSP6UuIqUJhjgbTVmmGfkSOKvErDPlmLjdABVC+HdP6IDqBiTvSPTKsb
t80WgZJ9+2RLsXI0txfRS3TY0Ge1CZT+vnT9JCNzUlnESrd/fiysFop3EZUQ3jW3E+q610g3jr8v
MW63+IYLNBKGvDn+vozkIcdNZGhOsBcPjR5beJBGGhtD7a3a15b6M1aQthYdkh1eKv0xWpo/lZwI
OKdqf0TlCEaugFcTmTLiqRJwWmmKu6TKYBTOg20ctaFBk9XIV0RnC/qs6fDN5uy4TrGNmEn+YOZj
eKyrArVPE7KlkVUI5G3frr2MoNx/vPz+TKqtTUnJ2tdFGQeJ1t3P2y90TL8umoa9OsNow3d1Y4PQ
LZ2pS+tZCr+8qxAcOmSt5YSDQNA8H1Es2r5a1lU5dq+Z1ECIUwY4SBjdQ0KB4ZI3+zqidkadLMbh
XSzjkWS1dyeJM5gA0nR0bUWTqm8+1Gyg26mJGBFF62g9U25yz49WuCi4Iw5npB5RdI9HDqztpTZl
EKHNyW/cnBuHCkvGrB5efn/0+xJFM/9YrCifGdoNoy8JxiPR3fH3pbb/KojkwalE4D3S3+sMlbVq
OpsGkwoxLctN1tVAdGxtXX0yIJ8QO6hU0hMN+vXYaKe2as85tSSwe/XdNt/kAVbwHKPTu0hDd5Rk
bqNOCLErTXqpJNKFeqKfsa91BNuwV9jVpWMQVFC5Ok3LWh4jixO7Gm0FGot4EWaKqtpmltiRFvTF
isxP2scnbCVNcuLkKUpbWg2MfHDm+6FQkmObZJd8KJKgERhRz429x5ENCCZDjiFFh03KyYd3suCj
KSGiKo4yYYC8+znHwxBllkZzpBZsrQzfB32gnTK08fQ1RnrL8AE+ai1raJYpTyoNjdPVXN2kmkoq
ifzWY4W8vFm98vfWgcelHleTJL41hhmCUo4aMfaO6Bzh64MYLBSJWAHG2GSLGt8eUt3XkVHH5QF5
tQp4tu5f2qT/QElKOs7Dfl5tkkNKs1hAjKdhinMa4ppHQIvxRPRTo/TrS1P53BQoHtYIHe26Xidx
tXS4J0QW0SR2Zl6/ofdCw1JRHq0GplAYxRS2JQ1eN0PELMZvBFeY7f7Kl7I3MSDLcrohoq9qMa1j
s73k4oGNY6FcutaOyOmZ+90oOTCbvV6MXtgYdCvPxa2z0Hwv5KyFKAfQVJT/nb3z2I5b2dL0u/Qc
t4GACWDQk/SZZGbSi+IEi6RIeI+Ae/r6gueaqr7Va3XPe3B4JFGkmAaBvX+LuxQ5aRe7EryEYRE0
BJJ6mlyky4Oxs2s8hp09nyrgg2MQPceaUQZduiGF+pvuG3aE8gQNwpgrhq8UoHlconTnC6wAhJft
jDx4jSUd2CC9OzPKX+xqrI7xSBkK2evUMkrkOrp7lEDFhcAV752GDcSttT2QBWMItNbZ0wjG4Df2
cynyE71gxr5XDVXkDQEXfvg1y0cnKt/CnsOXXt6ft/mcl6c8abu95xdvpWl62yaPIAoCB+FXSdmj
jPQa0HqvhrfwU4phm1KJx/sBDGYgoW6jYlhqOAKaaLpd1ImXkOLSA+fEg7RfOlKPN0MOGAPDxHa8
5A9DhpVSSJfumrlZ88OQmUaWeg8YRMZ4eWT6PaRxZqIHMiWiDOVeLJKHHDpuKTswq82MUI4XZ3Sh
q5Iazly5apsbNhR2sED6z+JAfGt/dBRvr9J+IOhv2pSeeaaN57ezD9J02HVJ/eXN8cXxsY5GXept
oCeJMC7ds+cifytUs+56hcHWH1BJ8xU2hWIXUtXjrZ1Q0BFmy7IWbYuAh7XRFmQ6+5OUqzATzd6c
g48pJaXQyPCWR0RMERyEltQdrmweN2DIx0ZkyFq9fOtqlj6Lm/LQCUJT5t3Y1/MhLSiDswI8OiG+
mippfgmLiEc3oFhdB+u3CeNLPLQfso3pWIvseWVMOMkKA0MRQ/tyRKtwwBhyiO1x3vps1BgKFHEv
4XKmY5higyZrN26z6ewBOxyNuATYY/9zl3wf9gkluUGdUGEI/hlQaTEsBT/GbDzLhDbGpTSMew/H
UR6kHm1x4iRqgiEMAnO8T+qX+H+Ng6cjHML1+PtWX5N+MSTzAb4Fd+5UbnNXIF0OOLdIWkViW9JN
xmSGeImLeeVVNpugH96NnmgeSSk9O1KRcAcv2fpOu21tlieOsp3dU0YgvOIZ5xPo2y8vCJj2PNhr
IsC97dC2d0s1N5sqO8XLgKsgi84LbYWjtPD1T+oe4jDfGwoej3JUt3dfktzGOuhkkr2dt6XlZMbG
7Enhr+mCqTCndwmJFVXPyw91b2+Tnqwe2hlXjhkQVzB3VHMxsf3KqyuV0dRuj9cx8n83JbVkHVlR
W0wMWTXurEC+0hDZr50SZoLOPGdP6feC1Ea+piKgslGN1iqm4uNu7nJxV8Tj3qnC1zgpMDbXRKGO
aYqM2/nOJZPJnJD07puY5pnImGnQZFZI4giunzedpGkgrQvCAr9pB3FuVIn9rg/3ve9ax0jZ27Ik
mGVJiKWoOpvw1p5C38RLUapVGOHdLCTRIu9wQBiMwCpErRFF/a0MGm4hT44oBMstZUlTc/YFT0yS
QoAv3dEfrYMFE7zuzGh8m82zM/rzi1+hq5mUs+2VsWm9jvcpZojBq+UNlS4nK8j/dH69LrqlfHVc
ogiISwRXq859TsYmWoQS846PtCWzye2SsfeOcrepV5Iy9EqQVyDw8rUZ7nmqB29rCSbI+DetaNbV
UbqcMrQpnWVKCbJ6rdriww/8eO0zu6fdH170x8oGwHBxswY5oQcGdZ55QVQC5VDrIdBiSOu5+5nz
ovSQ59ZmmpGrEqv+sRDwurKyeF+69q7BsexFzr1cxHUppXUoSlO7rIkIy6bgGoXloVoQ+6iJFuWQ
YmZZQj34FH1N9ZZ0QO9+mXxS5EuthBzPvoe7rupbf93jCRKheptYukWcvc6ILAyZvns9oT6xYx8H
o98BWJebzHOwVhbdHXw4DugxQoTvK+JfahNbl3EsVQg3kqBkNdofTRZCYNFWv/r5z1zSPxaV3oWW
eNpSS6ROqWqewcxfpkm+lnX4SFERTGQ/fMBWyx10UIuo46Uu5V5Ojn+w55BeYAMxn4rJtOSd3R57
xRWc2MQvC4vC7A51hZ2RHjA6yFcZ9EmBoafenQmhHq0JsBtcciBeP+JV3pU+9d8ZybT0fW1V6ACo
uajHlvylaeqLxMUfRoQFmSASW2dIbonBpfSjFHTFOss6DvyvSr2PnXjmfrO3NeXgueq7FjByy8T7
NaGFoluW9sjM+Q1ijAqlKG/ssSCnwAvOQRXdGNn9wpj90DGOVXbrbcpkebBE8pC2RbjyzKjfxO7n
QpOBImKN2rKXdtA+HgbTyK0fYjyvRm4+gz2DmKPaMkUe8WqkvxqTPlVvgHCK/OVIeVK2msN2FfdF
u1PmIrRDaY6Blai4veG+X+O1uKAFaKIsvfVq0nSs7KH1bHNf5DabnJucw9mfd27m3YneIWpgbDiH
G1twpJSQ9ZQJNNFxSsvmsHiB2o0SRHRpsmnf1IpECiL1kH+n6RqNAQ69BEs8bS1z3liUE5IobJtY
4RLiJbwhIP8tSnmqTQbJyE+fm7y6t11Y0Na6GzPm8ZbH7La23DsgxEHrIO+Eo6Gp/M/SICGO9Fbl
Dgp/ekXKZxLvZUdgQMTKPQHM2ktqbeu4e5VVdJ2ILw0Jx2oKhpg25kFPhUOKAmdhD/6OxCl4c+xa
EHcJcTdSHl4hUcnzazk1L6IgcnVwjQllIMAs+03OHfMLZ+FsB4gfy5AEdyLgyhqLYWBqu3RgPMQh
Yqmpmf09hUrozWVeo+5x8Erqp5Sz0EO+2YU1GOhE/FRJSm+WoXEwSu9aGeilp5yZWHXthVzFFiU/
wRIiIe+lHCbMReJaovCiGciird19zj0dOep/htF4L1NKWUi3tbdOLpAHZJ8pipXNkLi/XQdbmhkX
GYMV5X/WVJ1K5l0To7kLtaDy8hDZcBU64RxWm1CuJloZkTNcOByXSOe2W/7GT/pLXtqMglRUGdO3
mpPfY5JBYgvrhfYo1NNIKePxsyYO+WjMBzqG6H8d0ahmRP2hdE6qG6BBhhILmWc25p+qi28BSz8r
6hFtxYpY5RVlIuqoxjFFVYweMuD4E5Z9I1V6tKrvMe9m6GVmDlMQxtQd7ahn4i485KB59emG8HuZ
N98ZnmmDALhbEkHx9rp2g4zS23sTVY2IJ1ezEgnycgQ1rUqIiQp9Mv/S5EiSeLqOzYGMPySuK0Ar
vKGZxntJhyYRIiN+ayG6r4/7/TDB7XpBe2940XNpJ/4acHzbZdlDXdZfxJ5+CXYRp8AtZ0L9z2/D
hECtSyUX/fiWK/8xwUY0GNlFpAM/Q04CrF0FJBB6b5IJ3hzRm5eTNDE+Ga95txw6h8Uhp33PaZtH
vjFjU8oB1vnZq4kpqc6QiVtTO23oEJxXfZXFu76fvJuq/53kY0lXyHyyZpoauYxLVl1maDzdmSSH
IoQf6ER0UexyuBk0d5RXm5oMShISkAmZdozRtCfymdPdGFguvZxIEfDXEk2vRG1bE4rtYXavJgXp
tNRPZlSmO6K6tzF1BmsVUw+cw97p/4pjHiTQjuS5k29QZ7ve/Q2CyNt1QnY+Y7Kg8AdlC+5SM36t
DFzTgVHd5H7jr3zusTXMTjdpo8fE5cBYoFYEnyoCBSWXv34iiZf+5d8O9cKTIb1mZSM+cEXYrc2s
Tlm6J44Am2TIQLw5C5LgMCNPbqzqUzCaDd8i+M7j7LEmSjfOvwywgGZy01VqixB+xr1zTSD+csAy
7rkLepnCPDLbv6SV3Ptu+BwgZMSo4T+VDJFruw1rIqbDewNO2J7IYXdZizBi5dcGGiGkjG+9PAQD
avQUBm+uGDfGEoF36pO7lHXhKqFEZu3kkOP9wRQk5nYAj9wcP6kZxnUgbGJeZUO+RCbY5blPRNM0
HUKP5y0cTS62ykfvHobrcXbQvYqGjbxGuj01eCQWhTXLSW1J3Ekc7cMu2NZwuavAqz8CwQM24uQB
oQpO5YGuR9RZNzH8GzVfMfCJ4IaUvkBnveSDhRMuaG7r0fgcx457bP+WxMsmqWkq7Idzi08hm8+c
IYMyHl1iV7WA82mOrsiqt1PRE7c4BPy18SBUiAg0BLAbtRjZfiNxBhviks3jN6NFbDQPbqoiUs1R
dofNYq9D4jGazA9QDaKNCW5aipFmmyeQKf95snQKK5lRPjdK7nokcHi8dm1kk2XEIbqEnHQJm0De
EBjtVzM51LSTR95wKYP5oenxc+ZZmJ2KINg0CF5U2x26oLoVDtN8Xg3TAf3Ys91MjwQLX3vfMTex
F3/VjkMxBEk44+w+uHnz4sTOfUqupqteKpduddMjjBrGnJlCTiRmyYzgQq6WgamfhPUHGn2yUFbb
sggDTKXyhqaPdbuQyphyY8jD3yHbjaESoKrpxi2NdRL3X1ZLt9Bo4oywi6Oq1IE276uprzW7+mra
8lcl2SWWiY1r6D+XyqDN2xIk8gjvrlfEmg1B/9SW4jm0Hg3PiYigM767fsZIiXQzMRR2k3qaNnmB
xydqp8+MFChJ3+l6gIa0WuN9opkQi4YxcWVgUHZ9qk/qYqW66BUZzhGll2SJVkRsD0TXK+zs3rdA
LCQrJCq1Fb3HdnAXsnEmVX31SufbMIrHSj9mY+yfPQJ7CsVB7hOJaklLrDpeqbVMkW+LvDo1pX/G
rmNNdFoMDh1UOMzg+KpLbZ6nCEuIndbYQsivL1vi1lu0fztpTnhMDG+X1zQ9Ty3AGfg+G0g+wXbN
y7Dp5gQIMfUX+OMbuxkJ97JmGLWeSI6sN46RETwm7Ap2Y3KXTl+M0FrwGBMMqlu324aMVa+Y1XFq
CR6vMeNHZmZeIwKcB1ngFXCqjduHZCokRFqitJE5IzMFc1ylRcvnVd+hbLB+VzPxDhDCDc7q8lTJ
gv48QWrQZHYUwZKgwYgNhLmMnwW1uasBX7df0fpRj+zmXuG3QAQp0ysseX8ZneZF1zSTkmb1FhFT
iYOugYnGGKiKm+r8QpQ1yYnG8kH/krGdeRutkoEOZ4tVYudjQ0sSIpiCJfvVpS2ure6hCXN8TwUF
IJN54iBCRtfRNqfRpwMVC29VXzwHbVXt4rn64zDrro373IvPVk0Owly2MOD9MN36lG31cYS6mAKH
fTVjj23sTJ6Jk+dUDJb3qQhINElz5+IsvBEaf74rFme5CdCCGIVIz3WdrfqWAg4xcw/hBKUV8BrH
GSuGIkhCUku5r2ov2eZ2NBLzZ82H9pAXU39JFvzQVFetEI6gNurNgzk6SJCyem/l33ZcobXr0ebm
M0Blz2jJ47YBbbGQqXpKmaeBm4PFoaWiehKmwrjr5B6OZejyYkjvZiMI2UCmJ5oIABwsbEug46ge
vGHLGecjj+Dr6lEL3XQShkeMFiTstCl89zEQBcqayEY+l57qvpxvmJI5vmbl7DvZfiTF9KcGljlJ
ct1knd/lJS0mwzKQYETT7F56MN9hKj9aFy+zpCu+9O2LjNTHBPZz01RkrMKLkQE4EgDQEQYeikFx
3Nvpym+79Izbg26EiVOw6t5T6N/VICa1ZnEkBsUvvtIZMWVog0oJn43ACRGvG3V+3xmWc/a00Qz4
epelCCF5KId+yuuHEY3kavLsYzI048U04hdEIzgo6+m9T5vmttUiVT8iQcWZ3AJ3ebiyDdO8xhTx
zGTtOZGDUhj7eC+o5RYxSljErCvcOy4WPvuaNLLclwIi27XkdFCSaMQiDrYOyjVEO878MFdXskhJ
aTNrdZ+U5Fy14shtgpxd8xhT53Ys2+82MsZbXrw/Y5PW+7RaIDMCA87OuEVZktxI/5Vc9pDQEEZ8
aTTLWXXu80j3yTWoL6WNLzVXzOHF3jShE4ooG7ZjBdXkY5Q4TUPLFXptUGydwpwkEIjTW6DZDv2v
qrhkmz9Ihh+iOX2o55hAfu/V5O6ROeo1MyaXAAJeUckOGvRTv/eSr6ZHDVgLskCYE06h/z0gwkNx
56DSThoG4AaxVjaeIkORApaQUGYs6sGpojugo3HPUbhyjd5/RN8YkkJBg0FQEn5cVeN9NyZfSVYe
enYkqt25xY9Z9TImMYAXlyQFbO9oe/y9Zgs3yTi528QMXhOverL6sr+GE36NnCxEZVMgFVFDv0LE
geR+LiFZkKJGLjLOMEl+1bAEu2j+FS3ZTR8Boi61/K0s+6FDnBYHtsFsN5OLo+hfYIJQPrNhVMp5
nZTNfWqbIzsQIlYLFb3wnfk4jLeyB8fM3ZSQUX90VnHYnRCcYAEW6LGlFZ+ncT64buRTKomkKano
4kHdRY1isZBG4WIYJTyuzcfLKGji9JuLezIcrM5p2LS8Bdk5hZS39TmDlnjosJYEEgjc09tkjNli
oZECtYv0KX3vvhyDnzNO6101pCQcmM65tUBDMb58Fji1M+Xj9QkrCjuaVwdfAZmR4CuFt6sMTJGN
3cUHR3l3aMAryCUHNzDdqxB5ePFw3lEXXBJmZa+pZaRNqSXs3Ay/w8oqthLOzlIOuX95dgmX4pPl
Kt6nSbSTXvA+1ZgdRF0JoESyC6IkPcr2Kx8HFDO6+dBEZ8w16Egi4e/awnZuTSJ4sowFL5txNnPp
Xf1AvUVTuh66meRRw//VFMN7FZMln8F2b4IUtlNU2c7m2RoKbKZzWQPu9Mi6wZauGWvztulCWkQ9
OinxXA02qaS1i28b4cyKF296ku4bHYyXpHDyHfSbOlmuQ9BHvBJZ2ZBuOIu1bdKTFRXQ0nZHU/MU
jcd+ocs5r6tHZSQvtRoPgTPjPQQ+3gw1h0ABPJMii0Rn4mekp8TEDIY6y2cqs83vCqj6Vzw4fDVV
XK05BNtEFbRNmfV40/fOJm2RGsWjx51+bLYIb28La8Q2mlQd0pzGwpUwPoxZRLvEU59Tg45FC72A
XZBfZEy73iTLwaW0/X5Og603B89Z7nRY74gRbFB2Yp0iRUiYMDdm8snYQM+hT1qQkPZ9RhfOJgFu
XiUWE0g9kAOZyuKBzgiGexfD+LhgrYcWI7ayyv5ETmkRY6FrN3vJ80L8qaTJeOsPFmAjzUFtfr8U
jnddEsyo5SIfXPoA5iBZLshaUQJ5aj04Up4cKT7LkUF9mqgSCYWIfmVIzdV3yGx+v4gyuHQG7mo7
REeI6GHOzHKthOLtdl/J6ZFiyubQh8ByI37AqzKtj2KekeXTMtWpQa2Z+LGBcnse8j4+N3V2oIN3
YzojNjftp41ysR9L60q7/b4V8hb9JvB28JXF76PMjoXJ1VQ7jY37ytzKykHVxQyorJE4cVGiePIN
hv+0kHsrdhHiZ8GmrzCxOPTw3vgklatf6VJ/l61iRO5zTNT278Ctyj+2V5zcYqvmluiTWGKutNVe
LmTJtwbHS93mN0thbWpjIvbLpReFGnt3GAnzn3yfCyCkOpc2a2Mxvc1Q+SDSiYFKdnyoQo6ffgpX
kUviHYVlHEZ29CFnrFb9gIG4TpdzZnTA8HOQ7ZJ5uHW9iDjcqbhVKiPUksUBeoNaojkyjnmthhuL
DGalaOBR02uLxu9oMhthoUXf7BFkkdEUvC4KcL26wutWo3K8GQeMEc2IIFXOxhuQMcFJxXKP44ZE
t3H5YNowqL56zzF8UbikWSHE6ZFJFSl797gRE+FJTsrNb7aKe1vPN16PnqNrCRIcU3nxgMvDmRse
asf8isYX2/nQk+25FZl3gFv7TNueRr7WStcpmU4iYf2wQjSWgS9OsnOOowMTzD+PnbvMH5JuuVuG
bLgqA5DCkbycabN8QFeepZunX4s0j+x43Myi7RzzKBhwKISbY0wktJm5LinqmKG4mWTYBaro4jqK
e98y6ZXR2qZ0zZm6dI67xgqurb8i4Obls7ikKahrE/5NGuu8jqQJQAJ3VQjq7IQutpMJTsFcl90N
tN7BukMa6yI8hPGE13DlGlb5O0hplaYVfNOJFvIlvc0nK3uU5mlJpvz254NhpMWtK0M2i0GQH8V7
AR8JpnGrg5UkctlB/PiXT7fVRX5JIRKYI7+6WZBCixyxvay9t6SScLfxYt8FZsOpCa+IagAmAmH5
TT+5r1GPa05XCaZ0CpYu5YIFLYNtD/leepjdIlTYYtJMJ5XhWzF44jnrTzYR81CEp8Bn4JoDP+Nk
7sijCaryRnnI/pLmyVaz3HY1sQUgdYUKTkYH6OW7Yt+4HpJcXZqYjETC6BpFG4/iXUYQsD1RsejS
tejp0sWM9sVF1zA2jIEMcV+TLmiswDFHRWWjHcAeeDiyVr4udKx1tSP16dsKwyUS3fEGXQqB5GWx
j8RAYLDhP2QmmSnhgsWPeyDAXU8G0OyRIUXp27jDi9EJEog7GrCQOIpjoFsofz6Y1HgkdFMOuqTS
0d74Cp3svtYVlmByhEbpWsuYicrTRZemrrxsYswkugRT6TrMSRdjxjRkZroq0x5i9lNdn+nTo7m4
FGradDEsumIzGrDHTt6p8pidJl3DSbqUr2s5LfQEuqazp68zalz3VugKT5h2Ihhp9fR1vWehiz5z
XfkZ6vJPQQtoBbE561rQRveDThxMujCU9GsH7UZtFMMO3Hk8JHQbkpcdcpEtAy0RFmljXU1FxsTk
HWFShYYelgc777F5LzamzEw+4sr/JFBJCeelthlrSaA1y3oks1gVt2nvnxQqad/Ogn3iFWSyJfIu
Ykdohd9sA7ugPrXJKVKlUdWmWVXqitXGpGy1ltSuurqAVekqVlww9X7h3VQJ9yOnE+1mLIgOLpGf
mYbE1IkUpYzk0c+832WSgC71wVkVS/SYQjymJfkYqcPJmD/jERwviL8ExiThRleYEDa60seryjyA
81vTsNt2iUqsNBosxENcSfIXugIbkuBFp2aQwskBQi1p+RIV+TsxeTuase8UBBnw3dwZ+65BHkgp
4Iq72KUdvZlts7uJFjJPAQtXyhziTRuDodR96zDUUQPli70xy3wn1MRPiopekJ4BDQhZzXhgwOzu
WnpkknAhxjFxDmaprA0Ndr89/8mmfXllDtltlbvwNSXoBrh6QOq6XRZvRS7YtsGAgn5+YOUPj30K
G2MFCBzakAThsG0fpI+pM8Xe5g0RZtKR50y4p7EKgOKhI9iRFfOtOV+XOMfHk99XXcmmNMWnGDnf
PnAIEbdH4luo0MRmiN7Pp6vBs/x1nprzxsr7317mGwcTc26oEuPauCPtQi7n7lIAm5mY1XHJxE+D
NxKCUC/3ztSRZ2KHqDArHOiKjLO0WIKbQiXhQUPeU50m+6R3/gQzu30elIdhrGhlc9oTYrX5lJbW
S2bRtMoCP58C/eHnV46p5hN52fSkYZEjlyGEMLWmDpcJEpafDz9qDKQJw0LyxgQJHaMxau2UuiyB
SunExgHhk1QMrDH7FOqwsm/yNWg0vBCf+vn8z4duaqJdb/jP/OhQvlSrladgom8otLq7WP/u548i
4OhmCMZDqqVtiYNwCOf+zskXSCrODID4rEf97G2XinpyI+5Oi/6AphABSOpS4DDabHyzGk4g3AQN
6A8vFEHNJ3yp5qk00ifZKiyhg7f89UdBYI3rHzXq32up/0vd8uf/L83+S2Z9/IOa2PF9ZLn/8x/F
1P9eml3+Sd5LtL3/9jX/kFI7f5NcJKimg4A0Ec9HxTt+df3/+h+G7//NDEzpOKblu+5fn/pHbbb1
N4n42jRxllsO2mznX7XZ8m+STwQUcaOpFmyc/09i6sDhW9VVPkdVqR+hS222bfl8O2SWkD3if5cZ
K9HRUB+jnWYjXxy1h6FklEuT4hoyZ8GWIYMGU7t0KX46T58wDtOgq8fCXA+INpMiPtGRSDWGR0OP
kYp5stCDZdciYyvomM3Ehyfp7mVxuW+RO5+GLHlvZBzjpo+RVeqRtdLDa67H2FQPtKMebfE6cGUw
7CKw6Y799NrrMdhkHq6VPdzMY4QKWoC4F42eyNngwLBukTxiKWCyHvSIbVYkoua+eXYpIiejihDY
pkk/ZtFzo+I0WndM67QLYgTv1YMBXNEGTsfYh9EsLIgrVSiyetuGjxGKE59NYGYjqPRqMLMjRHpZ
wNu/4q/QZxKNeyNiLlaDRatJt21bRJipU/5B7P07zQt4SZLuwd+/B/JErB2RNTkCWZYWPBTBRjD4
BnqhwcMEZmeAToQRnITDqA9YjyG+tbY5YQXb0KXfqaqLozm8x3pnYndq2KEKdimchVdUhgxmbFmL
Xrdc9i7QVahjFrFQr2QOu1mrl7Qkie+K1iFwsHI+Iifur7HjATxkXnOoIvPReCxiC2dbR7uvXdSM
kqU6+bG1ZQULLoFeFRv1nfZXqKfo16hXyUIvlTbbpdJr5si+SaIPi+fPCsouWrCTzno5nfWa2uT3
GVur1OurpxfZTq+0nV5uC7Zcw2bdbdh7Pb0AD3oVDvRSjJQ/2ifsyZVemGO9Osd6iU71Om2xV3d6
waYxFstRnX+GVYD8X9Z7+kTNlTWOzN/S6A6JbzwnVE0GZWvfxzGZ72oo6F+coxJfHD90ScBY94Ki
1jsK8v7xblsb5JvdMZTY84VXI41qt4yU4CA2lB7K/Y1w5/FmNscINsrSepYZgZvpPYK41b9Q+CIk
o4E3gv/MKwcrKveQIULHUrLSb5aY1EQkKhvAL8KHgTrY9V4yoI9OYyChRkNQQSEqBR8RGinxNGZi
afQEN5Gp0RSawdUp1ggL5dEXz32TGnlRQDBBiBNpiQTjNxi/rwxzMwtmGwxTVJQ3V0lcBsIaUB2l
8R0Ni1kAPtRuumuzyEd4qiK+TczuPVk8/D7gRAZMowQ4ghW/phpJ8hNC+rO+fjD8yL3Nm3s5pv4l
S8FI0jTPVu5gpptBfmUaoxpB3pnfxd5yJPUzffQBe7zLNLIVAHHRBX6JbWPel1N7ELzeW6J0OGno
TrXdFkUQcSrgZZkGznwNodkaTJs0rOZpgM0FaZvRoB7o63YpUe+93Zisx57Uq6XpX9O5uUk1YJeD
NSgQvDL3nU2ivHOU1gTPTjWptlF/jwz1KzMhNwwUNzrxg05cwMFQw4Q9eGGugcPmrHExR8OJQ6no
qLUZv/H2i+4SWRQ2R/Olb5jEShBJE2Qy0xBlrMFKqWFLRwOYRJwchj49GzZQh+3VlGAinsF448Cz
VYR/FqZcq/HW0tDoVE5aBwrLFnnkhoCfEuwyrwcNqSLxmjTE6miwNdGwaw/+OoDDmuCxLtXMqMeK
m9H4lQuV7AqV/TIcIFysXsN61rDuAr5rBAC9zBvRawb2G2gQ2NRwcAwuHIMPxxooLi3ojkUM/h67
33vUiMugYeUBfNnXQHOnIecY7LkFg7Y0GB1oWNoBny40UO1oyLpi04o0iG2DZoeg2pOGtzFeVFur
7Ud4fqZbrG5I44HDFbh44H9HGiavwMtrDZy7yZf/A6SDqNcaWk81yJ6Cti+g7h3oO1z4uTLzBwz9
Dz3ovKNh+mQo+p0c/dsQCQEXp+pP83S1zG7nW2Z9imqYRmHUAxG0E01nah8tJmksoK21eRlRG1+V
JZ/L2FrOvtWhoK0JvrOb36Xp4LaBaWBXMnao5N4nTUIsVvxlL9V0m8pvXKfUGAbH0kDH6sOmzLW1
LVNL3Us7Z99crnaYLg9OyBkqsnCrJiV4FlKIr6UMVk2XUKk2utc0mN2VK2dW9pyWrKX1u22HVV2T
LEj6HiPWbaHpF0/zMJqQyXIE0IYyEDqYSwMNtLyHTpmesjp78aQ5XoLapTkdIN6tp/qhmLAdZj5N
Ig6nAalB0J6Re26b8h5MjgjvDt+gIvFjVbZGvu3M+qsOSvO2zaBrUGgCsHt0ZrVee5pJXfc13Ueu
GAICX6i9q9CH54iOEK52O8+157UVBhVi6vFjsckTShvjxfaQ0jrBx0CExrZvfIixVJBsVCA5K6vy
znC9kxVxv02C5U82qI/0h2DTVFujSTcOpVMKCxdqOq6ElwOqnTZGCN3hkA60Vos1bua+eTI1oYf/
cdi6cHy1JvsmTfuJcnkCxKRNqM/v6oJ7oTF3OpYK+XdkPcV1QPafJhJ7TSm2cIupZ3jwx8ir4zSe
1+h9HLIpUA9O1jcYX733a+8sYSsjTVvOmr/URGamKc3mEGiCM9NUZ6lJTwSAcp9qIjTSlCg7O9ld
kKTW/Npp0rT32ESSKDu75FIVzE83mKfvIrIhKGQanEtPjfVRDuIdDxkqbDwQ52gw0TZD8+1dSaao
qbl3kMvbhliXjYsBbOXySNKnqmGttKr2z0So1K6yqmfPad56TRCD6ORIqm1v25M1U/X5Y9K39obT
0LeIWwKLAEOBcGaBIt4YCjrWZPSkaelME9QCpjrpoPFY6S8tOD13d+hsC15baIJbaKo73w1B+1Lf
maGxr3zI94Qa6Y1VW87O7ykWTYd8qyJ638xq+YzHlLpOJj10HopoVKj2WpPuOez7qGn4WhPyBcy8
oSn6WZP1gabtfU3gzzD5AYw+FwoGBuKwQYUJJDFq+gYG85pPNAFVcDrcItRxcJNx7ZWCkxbHU2Qw
g1QoCdBQ0qJYnGOtMNBSA1uLDjzUB46WISzdTaFlCb0WKCwoFQotWQiwc3PQT1Rbkyk47vzc3w2W
RWmNkQpQAtpnfK36lngZ+rYRxz48w2vXl8wxMZYjrp6Z8ldugf4/dbxkvglj/C4oO06ZLB9hGqrd
VPo0F9lAsyc5Y00IBGrhbV3rhiSagArDqggHaom2VOFT4sRPSYgZbB5ahBRI93HnO22FyQ35tB8m
6uTpD25FouAOT9/ff//zh8zYFoa0B3sMWK9bx69PTcZhytemxPbyeI0qIabIdSaiQMeJxkX96TLp
zZ2rzGujWMi5izSnn1/9d7/97/5sGoQkJ4e80Z+vzdHoEars1ev/43f5+XthYwFVepPKEXkZZAbo
f/3ng5sV9M//6/fgdMUm9nPsGv/6zH/65c/f/PmekYfXoPFbIqj++d0Mg4j+KKoEyAjD1F/f9//2
UVoRTZhuTWUCl8Db3HiUNP7zWfrrEfx8K5x2vL1tTGT/+nTVlv/B3nntNs5uW/aJeMAcbilRVI6W
ZfuGcCgz58yn70H9G6f22egGuu8bKLgcFRi+sNacY6JIMWIT3iax1hZooLLJlbX2vBQqhXCS5w+Q
FuH3mX8F/Wy6hF05/tsPqMKi9J6vskSl+i01zQwhmbikAitGe1/JKFWfH7woI8c5TlBfcFbnoe7f
Pjy/ZylDgFgipqufRRNepmQtz9nbWN0y4hyJh0CY3LBGlxNgVlkZrJI0ucvzCQ1SrtBmDsu20iHd
inNi9vOz//ieilBdjGYlhMG6ZSeXWuaqFnmgY8IKUCuwnHY+F/x878gaUnVc9Ox+g4ygrYAUrC4M
CVTK/W7xfPS/H8b5GXPYIP887fMHuQ7HBJQnaBM02ELe4RmkKk0cUrzHqptt/36/6wZrNebUjiMv
3bZGwY4bUsDi+UdYPK6BlJHnoqkWQl6/xJz4/IlikHEtd9X6+YKL+Vg/P/uPL+VxbFeTuuOK3j8R
qvMrwAtJFGyJd/gvBPMvKDMoYL2ZAaRyvR7LbcVkt33yPJ9f/vM9rjtKfLYbb87jatqeKaqfo4oL
raGTvnqIlu0miEzr4Fo5/SreZ7ZxeAxbROObcYUTaUn2wYh6Zd0j39BW52n76FcuoBtbp8CFgBN+
wR6RDQEl3s3tUO7tE3PherfK0S6IkVZ73Yarv+yQm9rutK2XQEmd9/nJ9gzOiH3PeJ4ekbnYA6rf
PDJj+TCFlX4av/lGu+QJ0cXcNMoc+Q+9dCG+cWO76f7h3ZqE8gFCOYqh5oKA8w2r4AuvTXJZAlxc
Hptr+xfyCJlK0nZa9EtgiP0Stk9eLQvrlk7xIuBYgH/g3fVvYXlQsxOHBY4rja1c++bw0D11pmlj
aW8J62gIaqfM6jG7AFCXt2XtNJ5DXVoUVjXtWVSbI1rTsw6LxSc4DDOBziLnyHN7hwQFdcJKvT9T
cATSgJYCeBhNp3gNtLf7JYebmoVBznqAwmZp9g9eB+1D0+VlEFuNpAAaK7lWTArAQHlbE3p5ZdFa
CHYcPuFLS6VlsEFYNARUCLC4OuopoAvS70A6IRTiJLAkwDlhsmH+hookA5+jcaivpY/Oc/guMrGi
RwKJ5fvWNyTBKQu13obJysiOLP7nJxuOEpSgxM7fJnXF+BHTrVHIkHQEfRluMJyPVHRw3Z8m5rUD
Tk0rJFSG5Ua7yEZHB8OHfR/2kXkzT+XGNDHUnZmxHP5TH/QCXMY7+YJYGGGilyynxo1fR3Qmr8oJ
tXaxIOKext81O8jSojsEW2QS9lZFr/HCDlOi725+id9iu9Y41qYbfIlncAIcsO5PSavng6OTjq/e
lVHRtmTivD5bZ1pR7F6GeMq/1vWLuHIGRtY9uXrVoZlBI3+KHMD9Jl0ohKYmX1l6iHrIcfEr1NEK
NBzdSPHa2oRdLxH0/noErC81zte0OBaHgECsY3ZPir2w+VW5ccr+vdsMhA3Ka4Ok1Y3GiFFgNsKV
wBY0AKLpNU6qKDixbC3ZKr8DWrgFdvF99Mkl0GoCCIQN7Jtl5LQ3Eu9/8AVWr1K0MRs3VRYFTTP6
Aq96cbFmMHDxgrPOLy919s6f0xH25fl4oIu10JUuOesSe2yC04cP/ILFeOJ65JS1i8e0Fb9dfti+
USv5kKJ1t0DoJSaLuEagDHp6nf1aeD9xll0lSvPkb49ONHJBLpNfTn9Bvg/3TYGF9qIWBy4uHzGR
MT8lpKkJxdN0CF55czwkN0TAiTXqa0O8H8mPMAEU1CwrLvxpAvDV2ejPedCsAtO8UxHkxrdR/hXI
32raT67kutrQvrGEfeAfuCgTY6lgSFJXfBPNAC9mZ9bb5HmU5nRK814WL1bx3So/ACVJOXDKapNX
G5F8j1nCs+Ihw2gvVF81HAAeQDNvSrVK5X3H4r5LalBGroSESWo/Fe/cKSwBiU8qLzEmWsYKDJSo
zxYJLeniYN4maVsCTBc4I32SI6p5SNlIZWXTsRcPJJeHCPKfB1jt/BVknF+xEFty71ELRBzCPRmv
TJvz3iqLbqF+m5I9ruJq005n68M8cYblas1x7RafqCtOjX0Mg6vmjt/cwbpkMzxxmzAs9NUaHpWx
Tq1TrzqfygUMPSYiALN2vJ9SRk8+43QYbrftnHnsZox951LiOVxp234zrg5simbCDKNu9qvxhcNL
2Wev1JlG2EkL0OS8U9/6LFCx3YQ/FYW6D26VGtrwt7gCNWDX1VqNWZMfAZ7d9BMpH8+hKWxdzI4M
9MqWi5BXMmzHN2IsjxwD6m5UMdxJfaPbpuPGPOHMlW3/hZEz3HPiMrvjaBntnZeg8sv4wjsHNuOb
OazGVTLy5Iw+DKUD91qLj5hp0VtLW8mdZw4VV7QTLop51MxeGSzB5cwX6twpwsDJe8B0EO71E232
actVL9zVxs1+hY+cyV1YdVtOFmUc+aRLSxW3zMaieQZGOPp4V2/C4Q9MPvGbQ4cOu2TXuORO4nac
Hz56UElh2NXCDa1z7mB+ylD9fHoldQVjke+NYvFpfDgcfRy/F0jxb3R7P4wL0x/n0UAAaKO/+eYT
FzlrNc8i0NSB38FZYh5mYqdL/pwJVXINbGkr3DssljbXhpKdC4TY5ikyMBSvpgs+WodLi9dKbuwi
3bOx53KoCLsetjDZXZaSCDZ4ywvx+5Mrj+kChoXdbMs985d54ixZF+76iZm4Xk2LeG9cUh6P+cB9
GB9sw/YImkmxJeB8yaCguOJJOAh3actJ4t8jeh0W3xwE/Tbn+uAVYyLhiPMp75+3xcXPFNpt5/tU
2xUO4HEYIRemF01favlr8irfOI35nunZuxkHEh1B2DJGYTVnyOJYGQdmP+3CXUbemb+MPoNsJ3P+
FrLvYKriGSeXqQxhGfE7LgajeXnC+8TTemCopM66YhSt3975Y9YoOOYJHdkxVPqbbFqHe048g0/y
yjAobbnz6JfseWeMAW9M7trhnXehfPBuQMcxh3JkSQJ30FnwVMbHe1XvQybUDz5Q8RyJDFj6L1z2
6Wb0HQDGAhd04XBe6PSqq+Az03Y18+SmcdQloyQXKz0fXgDGz2SJu0EhC3f+q2G+SPUBEIWT/PKy
mPx5Crbi07qt1mgM6m9ua89wOSvZhBGZWCuWDQ5PbR1I2gg3rKKEPX856mRm3OarVHUSyZW50Pd4
Hb2S/v1xYLGgrggp/qUWb7La8684oieYWMON+gFeDr29M282jKnlBxQMW9P6M4cg34fnaCRlGdPf
It2AFfOdbOe1m7mmz1XfELGD0BDiPhmABlqy9iBcwQSH64FDrBEDbNV7ih8dtZKgxm1SVO1K7fRd
EoTrSWELv2mMFU2tUlwU9bmCF6G/FLQPEpmAJTAhh0/zxibdLjSboWGYBzmZmNBFPxx9434GNIOM
JbHV8AP5+wT5BqefQKyHQDihtoibZmMgz54PvpQ9l2irsL89kpTK4oplEziAdmF2O/kmS3s0yAxR
BmWJ/nvAMUYFYy4CFAs6Iu9Mpz0P0yMCVyPEQ8xqhLd5q9w6FPkrTARrS0xlQkNEcj1vlWVHa8Bj
O18GZn4oSPTjme5+LdmTSfTfahzPrMzFngS9Q8DlyopYJTpeJCKVwZ+VK+fn6h/Q76CODNI/+L+E
V6ZW4x6xo+QC9hEAuCKR4aeSNc18ge2xn/Lkt2+u2RkcafO1ka4Ha9mfIejW7924wI6BMEsS3URb
lW/4MsQN0VIM5hAl1NWgrpgDIYYH5rHhy8tgHiVxgduxs5a64riuyyDXVFfhXhFkqjr5G+MVV8BA
3gY17WHVWoeU5ZCP++mghkvLid0cPiyjAMMKSFkKYPKGpiA7DFYrw0L8MaH5i44gvvTdjhfMjoNr
yw1QgbHfYXpl7WbLiOBfQEhTd2SRzoxRt2vpmKCl40phncJCuGeCWiiHYSQ1ZZnu6++h/kU4pAsX
unvgTGFva1v5Rfool9yUhov3Mk7Yb+ygq5ksjRmQSbEB4I8SdYmw4VxSkSYaYW18WZXEhj94L2XC
kT/9DmOQnYTWLYm2WvMau/yhzxZ1FabXqdpxKMxN+kGq+oA4VEMT6wSIYptFuggRRMan8CI4rC0d
jYtrzcK2QnO6a/AbpOEeQZGgHOr3hts9dZlIWbU2V31NyyLBJI2GyC6OpJ99c8vlkcNNHKGyFnls
DRkb9yNtBhZyFqkvGypfg209qDeN1OPx41Ed+m5+maaMnZWBirCFA4MJJzdQ3SY+YC/yhXUiLdJD
f6D4SLOzvojhYko/aO6WWzotdE+ClUgBkaVLKqCtRlkDC9LBtFg5Oi2xnnKtvhmRpPQk1w/obdOj
qZzF91KYL6GBWxkmSvtjWoF9LgVy6VapQDn2xwzOxLRm7SvmC6BEkfAGDoaMk0E5COWO74zsvF9z
hPnHMVsRQaQy8uP+GN4GjZiqZlEvxZa8oD9IEu3xvdUW0mxU2Jr8hO5RRNAC2kX2bZcmOAHmo6HO
WyFJosAFzOpZX2I308UVwMmXq7WoV4BP5oWJzK6N6GXryI1jXC3NTf/49/HMhAfmwQx3qriLqOzK
BKH66466ALNuKoTo2/aRwjLEJTf6x6dIf23VZbzLmAbt7CG0eCFs78Vbs+kmt6wNlHyZ68lWjAyS
nJueZs9Fu9YUhhFVkzPVcCc1uGjLD6AMFI1nikLjs3MKlizv8fqCCdGu3gWypfID2TN99T5mLIOQ
2hXRlDcfArutXS28g8UXlpIu2xSl29OMvMHzVbolw5j04e1h/5Rw0hrE35XTrSMCvpQPTrPabULX
lPdew/gybBl/uBQMm0fiXCcKNJm91hwrGu3VbuwuoXb2+5cpeVM7Jw9GNwjeFV4AFV2bRM1UxZiq
IzrYS8SEnpLvSVm2l+y9/8BsDpSaGZhRckeWzzLcj0uMNtC79szKMJm6xq6++D84JSf53pxpxOD+
jYE+IbPoTlZHVvbCA4rUI2wj0MwRDqm8DBunpNKG8OCTEaPu7UhEdm6XlGhr+M4O4ap7UtrccTtT
UUvEVx/Tathr+4DRzWn2vsRICLWV5cGn6R5AKb0QN0r8hBVkjs8R6TbkJfj6B+oF0rqc0NjCkmWt
zH5vMQWfRDqcRYN7qtioi/zDWkkrxkwmc6d89c2ledDvFFkcmdKweFA1dhhbmav20RA+ScYJnXYK
d/RRrRUaTxyFVDtWEmsUfBOoUhMo6xT3453Pgt46CbvdmG5oY+gXfweV5C6365J8X5dsCY3C3InR
VH2PDzgnRTKNCU5V1kR6XS3ol8EesoCKyM0WdtpJWlLxZlRAlrke9nlGr/MTfb3I5bOo3rINmY8R
ebqlK5ZUANyZQ7otXHXfbjBEluebdyQkcG+cBEoKtnHKnXwnIrK8wW4WnIBVqLxPfwe2d6dyWA4v
ONJWBMn405v+7n+0dzCnYrCNlmTlccTXvGJkbtOeYPKkmROUmFYf0lXz+WSMj7m8y02nqm+caCJb
GT1sQn6BlM8uX7sX1hVQZZ/FlpsfyKucx0QivBjzj0VjyxtEuW/Rg1GU9PDK8V1Y7Q22rIjxe5er
6DDssnPa8qMIX/RwyV0sXUv1PBY4bIBKb0zpl1WXWa1ZI4gV+ReEfbH5R4JMNVS039k6Mf2xQhC6
eRMDcgHKA0l3tITn/yETcsQT7ua96RAv4PjEh27Q1WErkHfBYCfUVXgt/ibVUQsTL0J26aLd928G
EgTWtOYj3YduiuW0DUe3eqBRyMkGT4Bq275TCDuaWeyqaOnQasOXqoMtsNuLai5HTKMoOhc5+F7d
Fknaa6CeoG62K8OFr0Nj8M5ykx36+BaTKDaC3bELx7DOk3Sh1C9usnnPjpLECXkSQu+FFdUM4TCu
PrkKZFgyzAIubZsx+iBwNlmQLXEM1v0PrT92TZjWDfomtn9POvaeBonVFip627LD19aAsrdWDzAv
3ufR278Tis54tRre4t/w0X7FVGEovy+lb43qydJaxyMIA0T1GxHYz/hB8DGuegXFBOO4dcAhirKW
++J3Ft+CBqNEZ2d7qVzSFqcBJdd7ygEQEbPAKe1kQ5sJfRDlAxRArBAY5VF0FNAD34obxMPa7elg
rM0Ni/zbVG5hiF3DmfG/8orP/ILOlYAxPd7Ncc3T0joGJ+ADUrZOHiZzVY8XitAZ2/tBjelg1DDb
fa1oCmbmZUYq9zZ8h+5KpUiZdy/Baye5Lfle0yK64ksgBXG0yvfilZLqdxNdWGkJLqrftln66tEC
ElRTEiZpL8eO6y3jrQUmiNjtbtMfpYdJVrjtli7bexLROaDdrXno7wGjKC3xVe5DLiCQdlj70Tlu
Ua9pLlIB0A5g/Zf6b3qU8z8amdiNuleuA+uJO2AvuTvEnzL7Xt+ZuESgc61IUVh4lUOTIKe9/Ci+
iq/82zpoCETnCod4Qi6AWkApbwk3NGRF0rMdlip/IiA4kAnCM4Hsu9lMvAajbbraaSguPvWFbbMV
pV9v33yF9+JROPOq7OS9ZMrab04+eeIK8nOQ5N6fsiZtFUdwumBKSsIVBm8zbOw/uLjgmK/9HaUB
w5ENR3BUBjebFQAD8Dp0ofbYGIm5fXjUgKbbblg36wEtwmI+jmtGEv/C8vZgHUHPvGBkO8bGG3Gw
5orsb2i9NuKN29U6+h/0qwKDvuq7eKPG9vpJA0ifR9vX4MESCmcZbsaFkTPSmWciinLWAJh9GWcf
2MzyJXXxk8JIHtsWxU8bvgv7eBJ+tcfwg8Q9/1Cu+d3btET2PsLt8MKV+KeMzh1EYyAFqr81ri+q
wHv7xkhzJyTwSLj6VC+EY7wlgIUZmUvBOwMFmJali5kXXuBHimTRPsXBuiPIVHwjGH2hb1mcUd2I
5UvTe+sYP5n1YuTCvhH8sz83gPx0YO///LSfsUWg5lhDigaRrX2ukCndEV85933GVjAQeAHxSXs6
QM/vWWW4K9DxuPHcwgpmYCQSCQoyckVJMsIkufj7k3T+nb9fqj5ZQpH4AueU3M259fb8++eH5682
Koh6Rn0tQG0JCOI//j6WKzhf/TYUo2rbCHr5zwd//vL5Pa/oWaIHpvZpoRmC6cN+l2ymv7/6H3/5
/IGW0yv6+yt55eWrJK5vmmYi/qsCWE4iMFq6Rc8Pfjk/x/NTjKpoFJ+fmkZcS45BkJNbD8Hu7693
//0y/37P8vEN/PMQz28+fydNqpB4Rn/19/ee3//75T+fBWkAv2t+1L8/iVXcGmXN1PT3B6aCohuE
C7+Y96zLpKIA0zC/jX97+ufbRhFKGLcwclvVPgtI7um0sDoHZRTFr7mGG2bjqiuI46rKdBN1JQZU
I1jR2RdBVZYH0FyU4SJqV5PyImHmQ0l/qwlFbuGd2LGibnBMkbmMfKKCpwdLDjhNYF5DX/gy4+ZQ
q/KHZTTumKGjbETKaAIRp63yCJSqXwAlhLcDSAnXGyUUQSVEUq5Bu1jE5IaR6XapJFEx7tRVR/iC
WCErAExhrRVtNjrGj6SPoMHWZKqMFRo88aV4an3ijiBMdbgrljRz4aMbCTS7FEaGjXEi68Yl5gtM
2c6gsrYs43OUvvk+6xSqHD2bN820NkI9sFSMSADok2plAUQqgvAU1OlKlQzGLsU/T5+iqW6NFlcM
pt6tmlb3IhQ+RX26ZFq88vyvvlPoBWHYQCOAr+c0VaQuoFEx6ZJqMuHczcFoYYjDT9h5ngEvrWFn
amZnpGaA/KtCY3OEOpIdAN1XZhESxn0fsV6hUtAhNUw4BMmx94w/YzMQfwKuCiXJQfSNNz9Gwiq3
kzvE35K09eEeZT22ApIhWAQENfrV9jfIzC/ayLijRKUjgXkKoJ4CnxHWU4k0UdPYTjcyMt0me+D+
o1cubSuQqohJNmlKn2Xy9kMoX8kuO4/EWYV9hToqg3pMRwizUyA2q7Qhe7XXWYsx3HsVqkZVvreW
25kvOix4wuNkp9UmV9LNnU/Ns9E+OExfNaI/OHsnSY6+VFZbyQC7cJJ8R1YXfUHVI+WYKZH0p4ja
rxp2Jc0GldUeczyh9i1HDJjqvjHwPwiVRqjrZEIBhs43Ip21rVIh8HW4lFiivyfgK5WnXQnQfEuL
ijqo1VJNVRJ0RtkfySdbJGiFXV/nZDfmGSlqhjuklMG0lj2VOvepWVhGkTBiso1+8nShyoa49NP+
XpjMrmOjzUmk9bDpQKEN6IHIVx8gxlRgGcSkOIa1+D4VpHKXsiksO4X9ZCq/Dq2Ub+p0+iD3ZYYh
SGhlIDQiAxDgXPTv7PXpPpFQnqC8DKs5FVz9w5XkSFLz6vXmZzPqGN5HZzKQakzicB+GbtcloVPp
JcrdDtqiJB5Gw78ZQbZNJaWhYkX5Q+nl6/BapRR0EquDRkAvs5Ab8qlD9a605mCXmvxZfouK9VvG
abeJcw7XUOL5NsadrEneqi95cGscmbw6b9doWPaEciDQVttKBJtNItRyTfWOiF/xAsGO6bGEeWwe
kkK/oyavEGKivh1LWJid9qlnyBcGrHQCHbEptUqHuA26FpA8IlLmYES0p1iENhRPR8TPeKdi1h8V
KUuqj+tc6aN9376B/qHZKA5bLdF1R1LobgejZKJGhzWSpL8VFsXG6pnFTfNSeTWLDGyJWfer1tMN
tXOIjoFtoeeFsKryaKfr9SNs2V2kct/A9wIiOEJ7x+RWxk7xmkgpQGJtOhaC8Bpwb3J0NVAEVgGR
g4pMKG5ww9Gr1MNF20YfYy89ugD5l1w1visK7JjDQMOcMCqUh0AE4AXaKLV+0ExpBxEaMOEoHgGe
sFLt/XP+p6uKH6+hz6PRgEy3SjCJyxJj2yKAkWPI3qLVjRqzJAw8Q5PnJSEdF28M8Uu25HPT/dQE
yp4CYw9pmKTKIJc8B0n5oRX1vcz6I8f8OFWwa1nQDm1E11QQH75J0Su2Xry+BIQyuUJRnEOVAGIh
Y2KojEm0vTT8VXFa54Nq+4qOOSIPzrKKdUjREyryYgzDbM5/Q2G6ELQORZcuEi8dE2vSJd9CDibN
m5pfVae8VSblBvjpV8zgvWiU4MuspmiDNHjYGR5bfsbvBN6LXcQkpTEmjUZzq9vwtyE95ywRtoyF
DrU6RlVKEMyCyB7yVWp2IeXBlpDDunyLhwIgaJOdlLNCJUQA6OKnf7RUlhc/ukq7oAzek+ZLJ+F2
ARO/h22KpxxKg4NQfyunF8Grjv5Q1kfU1bOqlIK6lJPyLXvV2usTujVN+ioE7ZcmKwX54XOra67V
qdWySxNgszn0RkLo7qEOTFKgN4nsUwY8SM4kfc+CKLJedoSEZGGIvq6YY/zLyH7rcyrmRUMRxETb
C6vwrGT0vpDiYjz1+oc4WKMdquamysGBZQPQEnJPHmIlsmIXM67atqEQUsUvAB2/c4KI8rrdEroH
8paquMbqKUFcYkgxCoJR1/ZKRCW9YfcZUBFz8pQYtc4Dc56pRAn1gA+UrdDuDcWj3STSZvA9C63J
kKwJ8vQOPiVHK0X0aSjjt5VQnRKxesLVo0TbUdCPzWPa5qDPutbi1dInyTI8fKjEKLQX2bWtyxrU
EhZsHS82NqitOJuzpdmmHeLX1iuM2+Fs4a7xckt4uv+/pez/Jp6DTbCOBev/bCl7DSs/zML/4Sn7
1x/9y1NmaP8lq0igSeaY/WkYuP56ypT/0g1DNVTLYB1ORAZ2s395ygjoULGZ4RP43wV08GiKKRq6
gQNM1v+fAjrk57P8T08Zz4/RgcfkZYis5PCcfX/+d0SH2el5no++tG6m8qJbUkm+eEbJn0JrWFP8
jTKw05lrlKWbTMau6RexSolATzV4YOlMmxijvt320qhsZOOYz95VeehpoiEjzIsKmVNMFKZodGR5
CvcZSjB2wn2SKIqgJF9alOgTJUH1JY7LhIA3DE9X2NbohsxtKdY3PO+TWXd2naWgq/NDIpFWbQTH
+Heaqgdhwm+eUYiA/CkGjv7w0dfn8LXS6IBVPbk/nWAbcvEBcOBrCEmYAEtEGUq/hrK+N+tamoX8
Toel7jdkOlYN3QOdPseYG0YHJdukQBDL+KJEn92qDK7Zm2GimSFv61xV1iY6P+5xnd4gxjwbl+Jm
Uilw6QbuHr+YRpYH01LIsl+8ZBpSGfpoldXi1Zv16235GT3VP3F0rcTXxPpRNOtFCbtDFFpw9RSL
SZcc8GTOAef0XUMPiJGvyOU2nD+kwA8EbFSiNqROlRa+gzGvRYYhmIs8mEA5iBmeHzmGKSyI1KsH
a6sDbFgiDlXfZlPWasLB20we7MCQ1y8raMMrLvu7FxCuwY4HvyDS9Pp3sIxizyS+S0redjp7ZGUA
n1quhme5rekLeFm+Y0HPHBB0/iqzfMDDfnhKxean6BF2BkM0LQPCTV9HdZRex0naFDT7ZZArEJFT
aT32XoTbjoFSjXVpbUYXiGRITq1+VZqBeurwShNvnDDezjba2Do/0zBagS7VpExoP7J7AU6A7SEl
XD2QeCmqv+vCgf1XyURYDaQfVIPA33WJi4tXxXnIRSN9tB7WEq8C1pTW8iu7RZo2YokCbqiszaCv
Q4PTbyY0HFOTlN4oIRTWgi8mub2f/0ym8BVAj0eXEveOCO8XEbUTAcDZ1ji8YVDTY8v2ldRXW3mW
i4YBG3MZbsSE/2xOiaPUHV9zSVJWsd8BzkzTHrDv3LhVafCNwS6u8Dl2FW2zXE9vxQSKI5fGr2GQ
eyeaI+EtAuJxjtMmnG81bVCRCsq06pS5gPH8UKVDu5wEAChEyzKl+qO89Et2jpAlm20zf1Ap16Uk
nMNbRBc7JO9hZb2rYrr3Kg1L0sxbbb5j03T9Ji5ttj5oflWTeIZqQBZVkUAra8lvOsesPy9ZkAZ7
hpeQA53/JEb6qMAjrbzE8VtElMSGwSTJoYX0nmaDrkajMH/whGQTjlPvarPAtZ4FrizXJoozQ+rl
S0NgBx4FgmDHnQkakhwWUtaolqXlIWJzGkfNOqoGSsaxVjtPs/Uz/cNL/dzpM0ofeejXO4iil6rV
Y3eCnG/CSFw1sUaJTRNcfZb5FNHZKNGJ1lpQY0GjCOlTuOlxE25llR5CQ6JFk1urxhebDbiFUxBh
dCxkVYYfyBw+sk+nUQ8ivxbytdGSDML0XULzQXsfdaayqrAolGU/A959CQFTsP7ndYbaLfRnuiL7
O+r7tIGVvENigQEDuNMnMLMWTZV2e7rb8auMJC2Xi+lHjK1hy+Jy2HoT1fv+Gvdovns2veAHF1gj
661imMfCNzi0Onmz7PsRJLJ3HwzkbPOFUgqoFaggjHTqZ1pr5buGIMNayz77VElX7SjRcoOz1zIU
LADcfI2GzE46N4DbtxRlO6m8sDNSl4LBWSrD2NgaSgw7SY7Ga2Kae72dgqWWCqjIN7mvV2dVNpUj
AntUUQY54JFDcAxOkaEytlPhv1TBkLmkPlFW7nuDEcFcRv2IoGaGfwY1J0OLf2TcxY6u+9lSm22E
TZ2Ey5I2azDGm+dEBCIEDnVUAOrJehgc6Iljz4PGGl9ieCXHQRLza2VZri9V1SukIcatsn5/fuUH
dbQylBD+dfPoM1lCgVqrSNNYywLP8N1ciqV125Kxl8GKvkKyQixvicJSjiWVqr/8p+mCLTr46hKb
+15VQ0x/DXC7IEeiEbM2T9ldcbBr1nyW8uDQ4vUcG0ypxbDP0gYQBDWmNggVSCFIbiqroN1AqhC9
S09CkKT2Ubnwoaeao4xPKQJ4HMdgVYwB7VKmgnkVE8Fb10qqL6ac9BUufIJAatp89YSDzw++VG/S
dnmJCXWssLUFQ3uGrmEy5Jchl91ImYR76pAP/lfhIatQh5igdcncaFpubGVL0Ld6EO4r4sVco+pz
3JhAKxtV3GvEwK4EPVP2eYOkpZ1mP62JakPIBSi2CRHCtd+wY6vRro7gdSNoNoSKeCzJpYSImyAx
t1YZPHQtzaCeCMh0ALo7MSr39TCyHG7oJJOZZzU3MhZUL6lPXlacAgKbN60h6m7cyMTEBBPsGSks
tmnykynMIg0W5yVU210fqvQSU+sl7CVxTdKFxDjRAvMxMXEnAr0ZKfOTg8hjLZ8/4BBmjlG0RKNz
R9phDIFCPkdT290yJdPdvPavrYDeOYya8QgOOkOaw1cUb69JK86BttaLD0ReEJRXr4m9j1qT+0XY
xQV4ukXXRfGtUyYgFmq3NYepXUqD1GxNgyifanQTsRdI0QAXrJD7gmfSpLSTJq07jCUVh4ok5E5F
HdAV+nDtlXpjGMI5giRyIfZBAQtbVrt6Z2F4XbSzZGowFOI/R84qhm2WcdQ9e7N5Idg5dbo0brms
kk+hta4KmZanWCcrROvKvW8a4z4r9sSS0dHQPBl7xIBDDt1NgC+f9o56mowasE98agfF3+BW9p2q
45dgbqKM8Pr3djJ9tqszPZIsAQ20TUYgTuZ1yo1TtJ0Cfc/qtLmCRZ9WuiS8gRtMlxJUoXvqq4ck
iuhXRNUe30SwYBYicL66BVMlLAK5T46qR1Avzv8clZ9600SdCmNaCadAhPAIfRf548eY+f6ZRQQC
pNgDXqlC6YuQO5DZzvZaQFjaqWG6aCt0HhKZI3e4VbDBh55q0wRcSuVuG828vKfS29RKFeAzTk9O
OFVQGQcp1zRbMEdOh2wQf5Mo0TNm49aEobRv4hDeuZjLj3AOv231ndVM7LGNAaVAE+4gaDP5EmGw
j2CReZAit0UtA7UNrGnVTjHzfslLIAyncAs1VPZ9F2hrb7D24kB3SNEa5V5yfS0sSxudQPc/KzYj
bLP7jHh66q6RnzfYCfrMZVOdbxI1NS9DV52saLx0k1W9TIE8OKWhtIfYEPwt9DMso7siGmkPFZFx
rxT5g6EP1WHY3MOhWSn+mPLWueJYhaXONNAmS4Mw2Rtl+h1FSIwUgfbmFLXaG1b1mLZVnHWgRjsS
WQhWXsA3aJAGdOZpbJWrNVrk+Y0SjTOCyJeFRv6EFhaNy7q5cqFa0WOn0gEKVyOxUm2qteT78XKK
FfQ69Sjd8oKHi7Pauww5UgfcizaF4+IuygDmUzBCP1pXcOsV5r2aDN1OY/j7RnX/X+ydyW7kyJql
X6VRe17QSJqRbKA2Po9yzVJoQ0gRCo7GeX76+hjZjb63slGF3jeQEDIyU0qXO0kzO/8530FNqJGG
iBOzcpY/mqRkyC+M8KxlBqnPBVABZerL1XVPE52NIanI5S5vqheoFV4poq9kqBfQ2CaeeNA7hUUm
Z4KAKOKOmbinXFaPcl6NLQedRHWvVAjgkrNzvLGyLA7pbGJFxYvV+jWaiNnM17j7brSC9Tgwyq4i
lvM2ZUPcK66OJW1u0EeSazbJQf02BaLG4orOwNaj3zFFsY9ST87BaAGyYW0+12CFUW+pl/M7yKqR
Ds5xpuTDNFFYbnv1JS0aTD1EAvepW413hZ988lOCc14pxBG3kJ+9H1o3e6kLj30AD5z7tnMwiveW
s2E1h4/hGNJn3ucUrOio4Zcwm6OAKr9KQmdbti7mxDzHwpXTEeHPkd6YpFR3WeSScc3a36NdRE8p
Ctjadoe3vCbGQ1QuO5qLMYvb/8i0hhR3hPpeOVzG0mduGOPJz4KHLoLPFXTG77y0E1zLxw6rXJh0
PrTvlFYsBtY7LrR+HbdUdulwcA7E3/HCNsbVMibYWcWh4WF/cxP48okXTfhyuPKjWGMY5B2NTWVc
2X3dwjTiZGThWiPIfWSRqBCDihg3oPyiO1bsmkS50NkYRHdh4+7jHqaB0eniOmYKI3f7PPjQPtj5
etuRGRWn4PBSVqW3aS2r4CeDVq5D/9DM/GS3sqmAdbt9ZZn1xicEfuNxw36jFM1jnYw4pegnXuuk
9bc8JbHqBUlwym0cAm6oaYxlh8G4Orwb8QHcYXcwiYKncIgPGhED7D8SGVQvm0kTJvPGYBI95u4q
7GljdBV0MadPs4uVXWe5UNLmDldTV0THIHLfJzva69rNXvIAY7cD1kxH+hLNVcfnk+6XKUgE/e6Y
lBBUWjliBxvyippFQnNubVqnvCrORthzqw8s+YNOL/7sROcunXmTA4J3Sdo9gBtj4yq2cW5aW7ts
v+fOqc69hSeuydVnHaYaa3xf0f/RmidjJpw4eIN/FPSJhwntOzWFBg9onz9EhDoMkRyEm7BJ6hcO
BVQJnbdUEEcHnVFOn+KumwKa8bwSCj0NoJCwJ30PdcHbUp0MEk557amcvZ/tRAReTkaHBdCCM4q3
qa3S4eIGw83J6Wd3Z8zxWdJd+yJ9NvSjtLvoSXlhfK0cAUWNrjdooo9GXRC28kNsFeAtr6PuLzph
oxc57qWIlH8jJ7yUI+Dsq+L91DrO2XB/mUXLSCIN4cInFZ8lpZpm8TR0jX1Ke/5VgL+d0mB8PUYW
Hz2UWKuywnMTwmSfGjt4dhbvh0vDxjiXH63GYpKI+7x2ox+kDVFxqt0YWXcNreG8T3WOMcOkl9yk
hcWXBFa8ZcWFl4gKPGr8C9Pingq7h9FtuHqHhNA8BtzGUc06on5yjT/bhapmnQFytucktjeiEGwQ
veZ58qd+G7YGLT6Zj92SKmSMATLe5in17q2d0Wjnr5JWJh8s1dZWk6c5qW7AxBV2x6jBycgp8Air
6SWM8m6fTgUSqZXrTW0a1km9ZDhGR/qo8irLdqNPfidtKF720+hV1Rnbmoz7yeL93rEE4GMEJItD
eZZ6Pff9LzH2z1EBDDyh9M4eKgnZ2fmuTP9bZqO110L/lBREHWED7PwyUVcOw1ikFR2kFTilV0bJ
kfD9F8vPP9Mh8A6zz8huFGVIfSOSiqqubU4YxtEN80oBYrFH1f2MRPPEO/HuNHo40tXJVjB6IHLA
5J8domVm7xEUAiuf3oJwlkfuObpkKkc/ats7Upg0HSmmog+7exVoH1vh+CwHEc1o3OJnwxgsCKOC
Oq+WmVCBo5PC1mMom/YnXzYzBekU97pPUQIsAP+UMWBIdN2aK75H/q6taDOyXbrFcQOGtAeUFyI7
KaMBTMo7Og3IhoGqfyhXM2RMiclENjMSF1oGHHJ8jWw9p9oI9t371CQYQrHvA08qN/yzZIvQhokk
L5e8ZaYoEAgpRYKNiaGubWPK2tPiEFk9gxzEFThQBCfyGZwBHxMMPYXg14vPivrv7b3ljm/9UPC8
GSHUGh3hqW4213zk0103eM49j355n4GTWMHLmwhV0O/UFN5ZmS5QD8NjR8ZMs6rL+IcV9UcOVNmH
JpzhuJi+uriKrtq3Iau7dLQt4Ln1vGAo6xolphm7BlAJ+ovHr4X9PPi1NMxiP1bMV+oJJdXQ5MKS
9iH3Zvueqg2Sop4BgAJA9cb0caPPCb+0iuEAjXICl5eL6FBzyVUFfkCX5KNdfgNXbtciJP3qAAOs
EFjvnbAb9gz4W1Z/e2AtignWKIG9bupwwnnWZzZTZcgYMsuzcT+xoHeSpzLcOm4dXdyBM7nEGfz6
xMMeYnf6Wc4997+Kd13nPMWDV6yq1jrXMZWuvoRBMQcbTesm738VPfbLl0jlH5Xb6gepuUA59amw
3GXDSFdLT1dg14gbgEm3OzVJyhi0CqaFnbHup/Bq0dKiJyzkrRLYkwu8BkbKTap8va5rqpkKzMzr
ooy/KM9ZA5x6E51zV3XTJ2P7jzrs9gy+wQzW+a0ebBJlM08sn4qwrLdfeJcZAQ/dTVrljxErfjqi
dTOcgctss88hzAjC/ypnmPN2+oW3lbXzpZb+PWPvZ2UN9mrpM8KPpJrfDmPOVVFEFD2GHNHZ8azy
ybqNylqnltx3Q3dGtiZTxZWI9YqWqjh6AfhypR0b4CCxoiI2XvKMupq8YtJqkZtZzcDXjKH7wYiU
tJq8ujGbJhA8pCzh4YPbwJg7Ao8dLDbWYVm8SbQROgFWcsByBVyty6ERCJiH2OXmHxbjzoidQpm9
c01+ONoc0R/tcFcqIgGRE+8tEbz6QfKTdmTYwoZ5LifIVqzxJJppHXGWPCPUsNmCeWUlmGMnhFM0
ipVS4wCtxkUx4m11IuQVgjqiYlo72O4Z8e01nBS5higvUQicblNrEOhTSSSVvjIHgLeVEbFE0OaQ
WRjzhkJYJgrGuO0ao1oXaJb4ReaNmSe479GpGH8CrceA0g78srT7/s4M75KGgNpH1kmyPF55UaCa
UnyE4C27g9tg6UG//GLE/+UaJbIx8gF1H+ydJvNQa0Oehdg2IsSt32L7rlCT67H6VjF+bdXMm3oE
U1Jkd13iudtwdM7sGSy/PlHDeBCOPFsOJhCKjy5daAHQmnKSE8K9L1JUmr52mDdgvffoA9rMRfNB
A88Do8Z+Zc6c3oXfnCfGIcJND45/qoaegSMyC4fpeO0nWBya+FyX5c/QZSM3Y2Opqz6/CsyRsKLN
TBsb1JTFwd2d5RB/hQ70sxSfMvrdfWJO4igqD5cxlmOn4xlFmy2JJCbASoQb0KjEb8vmm/bdARtP
stIi/DlYTv/OTiXhEZNfZYxfNxhe6exy1o4RRgjei7/F5q2tAfKuhhL/chosxGjDTW/thORQGdgV
PX43yhPIjkgU78nnDuCD68HgExKcCwt7EZb9IQSnbzrWXZi6pEuZdxh29+pVFJD3R2qY9Idp41HW
xm9QK92pm7niskVdkLaN/xougtnqiQfVGOzmHHfO5Ip+JXtqGvxxKdVr7n3XRbSxsktrG97Jyvp+
RTtAR1afC4HxRvUs2dKOghrWPuc0W/A9Ts+oN20WBl/E6TN3qjeOZPWPRJWcW8feOEBStTfSaJr1
GGBU10heK3aN3cFIZ4eYYHv1bHkBmvzA7g5U4b0xUztkGUO1Fy4qTAOrDe+EN+Esq45NxMFz7EnU
ldOjGlsmA1a1pvvD2uSNAx0cY1ShGWBjdtI+vXdhRlYlGryF0oPCXhXGvV3cCRgPET0D6LnFbR6y
x9lsy20C82+d3OmaslFm8w51Sl50pvIBTyuMK6CrH4FlfnUWBoF65JDEOeaLx41og2JvmECr7OYr
HASon+ga9zi1orSfdm4ooe82Q0knTRVuq4DctK8id99w/SVZmF1ymgmPOfsDr2twrQxv0RTw8TXh
tu+wN9jDRENZXnO542u1akwt8fx7Sh3nQZqMc/xkfEg7TpIx7bFAcpqDo6YC/iPPAHPOqVyqjWe3
+hhLFgY5h+8RxiHVlKuxGh/EBPO4sSysW6E869i4p/0LUGWRnDJTtAAvmd8FlX3nW+UXV4SmcBWM
OAEzY14SEyK95j47CgZLuGbn9mXogalQo9ZebDr5BkKKQ+vRehFX1FYU9Wvik6mqCrX2KoZyGjM/
kyB26Cr7BKIfrVDmX+mGRQKY6SzAUG/t+npSZH7hCrbuC5RwqoaCoiUxVDSHOrZgbCV71rp8bxv+
l1/o4T0zP4qopxUZPeAwVXm3qyZDUMKNqwEBJjhUx460Q1YOOyt13+xKA6FNy23gN+PbAAxwnBlx
BvF+1tbHUARyXc7Ri+hpTEiEkR5q1212cWyFJLm9rRq1vrk6PDCWXPFB4Ouvo0Mev/dsK6+Jn5Dc
R4OdVXZGg8eUjYwwU99WCnZ4fkk9Bh6mbQXwkEMZRRvCejR4RnI+FM9JELAewX0KA3Waokow0x3r
HTYK7kn+T2U3qXU5Ft+5xIxWqF9DibVflw5kD4KYSKRLiEnfuop3jISqHVrM7ya2hcySDl0BK0oS
hjF7gMc6KA2mN91ja5kfEy9uF/QuM1yXuICK6hPgvulBte5D3/DcquBIOTXuNqkgurnGUN9lgpT3
dDYjq3uYrAKpqj4FCf9dTUSa0evBAWmNpL6ADa19yOxtPYTgpCXVVJRY65MYuje/TsjMW+T+sdm3
o/vcz8WL1XZPKnG3cdngilyaNQZ9DHszvS9pM7xP2BaeKMh7CsvePGPLu6YRRWqSx2phK+PG7EuV
V40b5NK3LLKmGx9dGt1gZXGUxo+QvwMiA0/IwzttvPtRV/dstYkmRPbRM0JxZ6Rmuo9L1ioNyVLa
pGdQTWoZmPfcw2yAQanMLDSEFUt2FwWREzUuB3oSVCCKeJzrDvAkWrkkRJgPt2Hm1M3COpXjUWXV
Q2/jhBqd6r37GWuzP+Sz+pC+jPe5qScwyxl8B8n7RgLI4ZxOlqX3Nh0yJEgtjumKMfZMLAqvQDX5
nH5mnRO3p+OAutqHWsS7JI+x5fUARRzd7z2Dj6c5qMB/Tp2xI1EernTdmbshIC5U4y7yUkNsO7xc
ceJHJ7A3rpdU9JcwHqki5yX0IRCVHc+M1D4nLlsvc7rM+MdWFZ5BZN1xwxAy27eCR10kl0OHn9YE
UzSP9Ye2XZ7tNPXtTVqZZx8EroAAKmemAIwP2MNzYUbtV1IKscGhuCtGEl+z4AldiGa4G4DoAdnf
JvP0rAoulNAeCMpyqHRS6zub2MamM+PJyFCvMvndJfb3MNe0LS+tf1lcbr0wJ0tfIup5cc0hNsHY
OAj3wYXXPsGSgtJe4RR9RV/Tp9ZuX91S9KdRylvMqZRZi7ZvYOa39hD8Sl2rXTm5NI6VAQB0HNLP
TqfFtpKPQvAcbYbgxZu9xzEA3zGFpnUpvfFoKUpAtOjRPuvi59wlHB3mJcjoepSjWO2+HGw+Dba7
jU/Td9yNn71QG0CVGhrc5+iSs2yyTx/C3ugR3h0WR5pbmCNVh3ZFFGkmpUlpET6sWG4KI7nrdbT2
rWZm2nDzzOCBdxAOYnAvI0rh+7Q99LSGUWJIBC8UxHdHD2j/1N7TuMnkStLX2wMy6PzUYhw2HMHt
301TQaze676N9K0qWZxdr9xR9Hs3p9CWu7nY4Plg5mI/oP2+A6RpApfDZWNvvTGmxClT/F/lfe61
0fs41wPe/nIp1qwZVHOq33u5STWIpJ4mLu+Scf5lFMTKzGn4xS8EfcXuyLHWj4WZP/oP8xwOLwy8
dlJ55VW18k4yQiR20K89hwOtDILHVLuEvDj1LqO9VZRQCWQB1OPyuaqqvjGtBbTTRo8iJrZZYcYV
9kh6WrqnNsIJo5OE/j0/O3Zx8xZ43pY5x7CPOz6gmT0Jk1Z/3/YI2FHOfD6a5xUNZXut6DHxsh5C
nhty8B8ViGierkXWbIWqvC0aEGFiqnvaqh4OBskmHNXVrS+id0Z+ipaHjwJ/JDYblziffAD2djFM
+7GrUjaZTnaVITYGYaEFdTp89sefWoekfEABUqIGTybjBKjMvt3YvoKjLLjfcpYjAwJHa5fvaTTJ
8+JtYu8Kj6VrBrKjPRBoY6LgmStiX5sm7K4K4mbkDmI/0hfGjkwFG9cd+lUbwWaL+mKHaAIHWsUp
0SKgjl57LfIBurSmPTkk9Uz9FgFWccCUSEvbOGJByYqzUFAMu7gmoCWcu44mhRWu35AUqQ+tNG8+
uojDU0T8ps4YrgTqCBsfaPbEyuJh1x5GHxhS/rn8W3q/rk5NqtHwMemOGCWx7orXhFeubIoNcI93
8IocnOIyGh7Gtnk1GW3OkfFMYehwyUrr2Tw0pFq7qL4Km1FFQznBsaMMIGnUox/r8TnIjK2IyHRi
fkp2FWi30NOklcKChrOQdnraClBmW2Hgv+QFulN5nTsGAcsW2HL/zPLiDUdz+EIqYigWflYcrknp
d3QyxZusk96uHfunUbBJCn3H3DpmRv7LxDObNbKGlUyEoXSwNDVpSOp6qe3qGtPZiiE2togq830a
dld3QBQN4ijeWNaTxPZBERHLGn3r1yBqIuZFWMtjtl2aSKuFVSPvMUgBeb6ZRBVYUiaOHtl8sYLx
nPKZrKUH1zFEwbbz4XOYGDtLBzGmgSt77L3iiPa9SW0PPgJWZ8eoAFQQumuylPusPhhe6m6Am5IZ
+xGk41sX4F+3E8dgT9T6a9CqoNopPh/OIYWa0YTt33SjYL/ctWtnaeDrR1KSSRLc2lx+mg0fg4wJ
Ri2HhqlCzK7lruhJnU9mr441ndR1d6fEJapNfYy9+nMUqUmbGcjG1Enrs2WGty5B2fWC7NuZ5mTn
mOOvqOS+5qhmJ72/z0LOyHbZdw/KOJSYpA6FBY+YKsFDwhCmL+pu3Rb5OnazgDpPmmFcZeI6gveQ
9+6j6ch9zI5rQxkxpvKi7KlKFiT7ZQup2oqPVhCz+famTVvfchtdjDv/ybIX6SbKD3bbnjs67bAR
W9t+jLhPrNLZFHmGXbnglbmWkZ6Q954S8j57Vb10cz5tzMldsfImCL3N1WymF1/Ll8RCLpwSavom
KsdcRKOM/qtV4376hUXW7IvQwPvE9AGbMPadIRaPmQZFLSd0ET9WX5GXUbsRV8W2K6rfmIlG+POb
LB/tTSbZslecRtxCvzRUo2fJFYxI5cGzbsPGPHT+fMxitcUdDJ+mzGf5mSYEFAwWiVPCxGsbtSNE
sDC/6jzieMn9FFDl9A4Xe13mya+c5Fo90EdL0TFpbDaBID43DTroljPxsWC7+DpV16ae+g8ZyQGn
k4nN8sheDC5sSmUGYNJrZaYXB00ehfkp94sHuyN3arXFiXQKU+uwSNd+SN5P+GPDIdn1DkXH5cS2
C4zJVBaftUGKvqBgW/L0Ohqxv+/s34mXOGfzZ875dGN2hjzKEuOm0gCwYywIPATwctEltAsjWV+i
Cr6IEL/jMYiXweezMKHMDMp97+gviLUS98LoBG20+DWhqkMbYSzMaI/eYUZye/T1ejsOBLHHXr6b
cb9j+GGaIUfuKGeRGuQPLeLhllkPo38Xt7n1xjrB751gv49t0jFy7tBUPAuOKW6qNC6GrdMSujWn
fVrwuYIIDjai6Tgt+TzI8J3NqyyxX9v+I2BkeJ7Npb1n7B64ivS+b+ON2wSXjGAGp4VFrGXQ1BAF
6Ge19RaMcMX5bpXW8RvoJmG0+qUe9a1FJwa5B7CFZWYbMc5bh6rdxlNy5SMglup591MwARDLoNnp
7HFS3rWv8h+gzzMyVfU6lRaOlXTMt6piS2wpxlETjti2hC/UQI0LSgxXGmzoxq1/NknGdHpasw0/
yUZKHgxLlnc2HvqR7HJY+gy7KVYdC3snWz2sHQVm06K+YUXmKtvnKZXJhR63NDC5rKlkDZjysBXC
dx/MVwjdxNQckputqLiwTZ57kzxMroaERuEjlkSJuNzxTO0xHK5bt/jqWfBPs+etMsMHXJEg7zpW
/pbyXETbDm64UQB7mNF0QDVoan3Ioio/KGyVp1ShZyjfY2O/9NTjffGpXG64J+yZgNxUSUZrgV46
BL901NPdaxGkJ9nDc5m3266RmywO6pD6DQrIIhVhIKYYzWcD5c0NUA38VJvJKxFYIm7ByXeuOS3G
hevLTdiTdYmlcW0q/R0kSb/jJD2aP+j1YjpHA3pdP8pu6s+1W7dHIxMQAHr295o0F8+2bWzDAwx9
zzlkGGMmBNykh8Ihe3hQBHR7lcg7KnkxMaKjsaRygMux5XHZrbKRy1K32ZYREKexlp3LzNxsGpPH
ModIazfBi9V8CkhKf/mBs4ykxxwDiWhoeqVLnc3KVMpgVbqgGcrF80c70zF2sm5rEiqbJ7AMob1Y
lRe66YROVU1qOBplK4+6ju7wt6kdBm7Sl7VZP2e+le0yQ9CSbXK9/Bmo9RgIQ2rXTyZ0hbSn9JSh
bEyCoopAHEJQcEqgLh29TEaFODdGr0785NIAwUQ+eLS7rNr9sXjmFeCsoLEO0hsrjocWmvxitmQl
uDkzFjKKzk4KpuoevXs8cYddkZ4RV9ryuVnQsP3UikNkNtgnhpurRAMgCQF81bSDeaoh3MxREB7/
vJxAuWiS/HGTEpqsod4yw3E22p0WROXi/p4X+3rct4+I3dXOKFVxMiyCbGYfUFHRzwNlaWh6mBHm
gH5i2T10QTntgcTYU4Kzo/IK4p3Lran5VNVEc4oSPpK4jwEtBFq784zq5mAI2BWUTJZecRgGbg5l
yJhENMlxf2qo6PJ/9U1f7aYey7hQhyGJESaJbM0pF2Kj9WPHOgzdcTGV0jzdnQw3/yxMbW0DL1oq
OBx/M3s9GOdg+rE4MRjTuM+z2Xm4DnFzrkUdOntXFocu0po2D+ODsvKO8Ur+0IpAboYud7fctld8
6AljUesjn33zxLyIL9UALBP2QhkVDZg29jC+NRP7cVI2XtLbKIvKtxLEFoVQHoPDv75UaXTihhv3
fzqihjR+VzmWV2HeqTalZBVduwvHUxILkFHURZCrOYf8oy2Gx1vtRS+z+0n3fI+rA7dw5jt7W9K5
XTrymArrd2j0PsvshOXPD8TayRI+Zs9L0MBASVVYnNhmpmwkg7TdYh8sVo7Ett2K4ZWgrr2veMj5
RCIJBArvFKSBdyLEAVDeNUDLENRFk1q8tNGkvjLLWiyMJOCjiUuiDRUsn7b85Ij75o00uE3avbIA
ArIxu+lUZEz5vQIEVtVWj1inh22s4f1wHJCcSPQAyyP0gnWWo2rSznlGea6wO3H3GRxtnpqxeJ0j
pyA5ZbyrhrZ6mrjwG2eff5zDLruP05+/mxBR907iL1BKNk/Tp0yXcEBL6r1wupvh+yEtobu8C+9w
a0MKnGnYSdgLh+FMBDjIl761wTnl+Trw+dywne5MyZ3QsUQz3qL3zEfKLInO7mo7e/pzV4kANYSC
AWKUZnQ2nODe5mdv/1yWf1zPf77M8JtUFtzCkRhEazy4FTkTFHGTtEiloYbQCk/R3Y5Nx9vgOuGK
pSfcTTIKuANx4AWduR8aDZMywHc3mRce2xiTl1dbF7hXquVKMQMzOTsT2FEzQRsf1bCsDtOPSNjN
yahCfoQk8lIuhHV3WWKGoLpJqmwgDQbvFLJcqTuIDzbPJNXrx4x8wk6EM9SOLDL4/frw288H1rk6
YY+BwRnXqN71ClEtsYxDWy1Xd+L8VWVGpB6sQxQ6BwuunKkY/gwOFAQZBvtqdnBe2lAj2U8hzIEq
CzoItQEopkPMfBir7vgLgZx1HzQIDRsUiS33XmjzSDCsgUmmgVgdh8467JeHnJU+kbXeUiGSNeld
JySc3gmGNZrYY58yUPX7LMT+sXMx+6z8Ep4JPki8V5RAir/KyH6O/zP8Lv5XF9n/yDsNQDpvG0q4
aOD6l3SRb9rSI3pjo8oJci9knP45XRT6Q8fBfKxxqNMLShR2k0iAKLlimDRF0lklPdev5UnnhPHE
QkJhajapT1ho8f6foln/l9fCN/3txTj0Z0kSly5HEUsuL/afok70bJLlo6b2YJrYp13p1NBBNZaj
1LxaZfXEiWQTBTU13bivkIIikKStDZ6MmpeFVhG+FsVTyq11cenmvixOaKTmxzKi9UahlJF93iTO
FKE+Af0cIi/fuFZk3By2k4lLDyrTOvvUZrrdECxoLoHjYqJsmXQKahjWrZdMJy9n4zSkeh8LJ31s
W2LgPtFawri/mdx/mb3pHYRF0UyvsRqx5HTc8MxjTZ2T6jU652WSOyIB4RpPsPlglDFP96GXxyxl
aiAL9vaOZP8TZiyboQO1a0jEjsvR+AFOUdrVsVhUlKEy7qyRYaGOxhjzkxm/zT5bS5XlW6wjJFSi
8Jgor4cG0h4Ds1Q3Jy7frXrQlzAyinNsc7CZgvzRKGuPljG18Ch7cZd7XOdgCnlMUrq77e1lxZw9
+2Yu80V6Wi9+YoSviChZyMycU7e982RyN7guKkzDVALLrb3PsgBDG01cR9oMZ6bamb+3eJRuEX7a
PeYHsSsM8z2Ts340pPfoVNl8LRCjN23pWFugez3XdNLssWctWnT9lQZ5eB5x+5KRIAkvrMy4oBz+
YqkQp3TiZaYJIuIgtHd2Apsyq2G8uDkPwQIowRWnoLHWjryZQ1V8jVFKf/YDq0T+idEAcEJEyzgy
3qeP6XHjWeUr6Ov0YjClxNUG18cN0kvkzCz0SIsFEdxnyyDnlM0JJITh4JaZt8XV1uIQdOY37Rf1
Oi6z33ZpWXtTczGRRwGD2qb1KxyKD5GJAe0TKWyYMvPqqFofaQG475Y/JaofEDuWv825oK621WY7
ryxIMHvEjrleXMpxKqb95tgRyAtda9z8+c4/38OjAMVoykF4Lf+h6YJYUT0h+EChSmA/S09OS81R
R5YNWLnFllTSPBFioztG0h8fm7EGA0y41RsbJB/v1UnwD+QMoiPPhUYRujOe2eypmIrqWviUk5tp
Qit3iZY6s5PCBQKQiXsyf4IIjXdI35vaDQ8lxbaM5KeL7w/+KlOYx6JWHZWoFqhz/V0ZEZ0vbsMK
UKBikPaCtVTUziP7TVzVwS2ruPS7LsD3G1nOLiwI12re2BsYGmAKQwpzooYPqVtKpCRi4SP+c0hU
Hj2fAen5VReQ2utz+r3KpLyl8ncV9sOLh5NGihZae4pKhzNTUm9jQloj+JJ6IJNp8WCspBK0wMn9
8kLIwp7VO5cg7J4aIyyvY6+YY4pxF5f2sGvLmthiNyPlUS274T2rCXrPjHIRcgw8FUSJ5m0w0pSS
sS+OcvsuUeZwsotimwExOCd2/Udjajkj6mYVFpGzbsdhOLvA2TYMp+sdhtF476r5C4kX0ISZZHtz
Kg70nMQbCU1i818/nIX7t2ezK5XjeB6PepNY7H9aKNJaWIFqzOKAo4BeHvKEjqDgyLR0cpEDjURh
kn7XXMckZjIsA9TF4X8HveRLM75YvQEMgYNSnhMiYdbyGzXxv3mJ1pKE/ef2RTKqUvnKIcXreDYF
jP+6fHi1QuTDA3UYRWJvm7Am+u0xwMPrZZ3NDG5CB/zjO+BR7lByuG4zyMKZtI37HlCZMB+yHOk9
Qj5c9zPI9r4e3avCrBYXoKDwJQmEbuZVaIaAstnQI3UW1n+zCgr/b7+FZ9pLiaTnmL7tS/Wvv0Vp
YKU3p7HANpbTfBDKewJ4K8XhYyOFzK+NPpVFf1loIGhY1T4ec4eJ5h+ebjvgby9fnDoGuTp+Mk7C
NVdUBn5dTSbsv74kHKLR/+n9poXTMmnOFK7t/+39JoZoBAUFeIc0AQhgVSFhw9JUB8sbaGerSMg0
AHTD+qFqvfq9VUC2GcW7qqn3LQhFzwv0Wdl5vhkDCqcL7b/llXvW+TRePEzc2zplqZd15bPBtmgF
CjQHlryUp94hQyYZgK5K7dr7fqitja8hrXOmeAvU+N3PN2PyxoeyhFA5ZlTdx74iLYvV32yRd1JK
hHuU/Rg16VCbTPL+vDX/v+P1eSq///3fPn/pOAdA3dbxz/Zf+lp9soD/dBX9reP1UjCM+lvL61/f
9b9bXr1/eEJR8erYHmluqfiBw18tr77zD9PxLP7yhSkkmf3/k8i3/2Fa2Gi5bZTl+pbP86spqO/6
93+z+IE+LjTftSyfwL4v/l9aXoX5n7bMgpCvg+VGSFdSoshu9V9v0BiRjfSAgGsv2U/GUePDe5ye
qzndUXWGjGApY5tHNHpPEB0JfiNHZR6lKqjtUUWxwjKzdCGK+iq9EGCjjLG6EjKRsF70C2XMG04u
YkOPKxUXWdtsMD15+6CsbLZf0VEL1A+n3VddQUWUVf/IHI5XTU2CLi6NatPVulvXb96tQdsl6bck
8zUnweIda+6MZdru4esKGFu4p0YWyZURuJeZg8AOchHBGEhbadVBI+Uc5+WY3f2aF1FpxkJOd1BO
/VxXDfhVDOOsO4xKevqoVo7ARQE6P6hqbyNyo/tu3d48dmGJTgik2u3+g7AzW4qb6bL2FSkiMzWf
1jxQzGDgRAHG1jynxqvvR7j/aH90/+97QtgGFyqVpMy991rPMleEn0+7JGejGBXZe5XzAk01nUYU
+7upZr42IQM6S6/BqgMx3BtuwMYdhCwFA3sTrmRP+LMzfrYedWJTbXwMT9RzjrH2SoX+qlwMQ3Hi
rAeJDjPsI4JXHJIhZO+uixilHxH3ANUdElVCoMGJZ70xkTUPf13R/0cd872m4gKhkFKWzVXCNWd+
f4Ink9f0ZV9Vx8r0H4WW4PiXL5kHUcxexE7hBEdkzrob0XFQFgmqc+z+98n852P5tph8HYpvCtOy
hOMxRfm2JCpDCpApKeIno8ECWBWvJg2X5lAa3W2o8ifDL37RbPy3M/BtJV5+rUsrBnWAZ/tSmd/W
sLkjx6qNnOxI5vCVqGloc2EvSJQoabbUTM2SyBvjEwaPVTUMIg2cPPtgAObI/X2sy/n5n8+Dkv+5
Vn0dESANIR1uWE+IpfT8q7RMhGqHvGizoxVxIpLCsJAyaKg8dHTGsjRXBvbBlWNlztZJ6HEV2Uwk
bEpu+Ezmo0mlEw7+rx7d2tpxZvIKSsIbl5dygnQ7mhB52iB5+OeDNr/Vw18HDWWEnYD0LMdd8q7/
Pmh60kNc5AkH7Tdw6NrpoNk9b3Vv0DxP6HqzIYo35lC/oromZy3kPowD4awsn5zPRn3WzoQSzddw
uI0SKHSwIj3wKQvMbT2qaVWCM8KOvs6IcNYlSCs2ROmJDnFLfPr04XftNSnBnAgVf44G1sHAXsjb
kbpXXk34QOY//ss7Xi6Mv7ZwyzuGtsI7dU3h05D49o6R7WaLyw5vloYxZWRYtuoY9OnwFHmzuiLG
e+sXYHyFspKTXIQUhiEDAn0QdVcDyoaKuTplVb5zHUpRQH07yFgbABPDSo3+Y18DuUqC6y5I+61T
8RDwK6bxRRa8+xUTQxsVw8lOJZ03u3uvy5HtgbEACZj01oG7povDODb4t/vl2+aat21DdmFXDQGT
r+63+yWTrTsBI0yIIvQfS78bOOXzTRNkHwbgi339m3YjtAjJNL3FVRCWDN2aLeKlGY94E25GB0t9
iLdH2tb1v3wk/9excXyKdg2mb/Z7/3kRsv3KTN04ybGeDqJJMf1n5Uvp4YWvW+cR+y0GQsPefi0H
qhdwIiprVYSAdc2MsAjUG4ZebvNOvbUuNvZ5Sre0Ye+4LNtN19eAULAKAcZtflN5eOB3H2d/Otmk
Ann2bY3D/0AXTWzLpMmJec5v8Z9AL1gkJbLKT3ESv8Ukul7++W3L//0Is0H4SAnvy/GZkn9b5dMw
GeLQqZLj7ODtsLPklvqR4a1DH9ad47uixuJY6P2gzbOPKBUgMmxGiY0iya0cxSWJwf9ySN82Hha1
gLB8tj5sZWwpvtLn/3qGWbExSHzF8TEKfO5VMd+IyLH2TY5iN3OxLYFrPyBEPCvfszfaba7pgRj0
ieW/HclyG/51m34diS0Vl4O3dOrkt+s1ybVjNAa3qY4Dkpw+W9A6xxw/GbDMYVgrnkOA4uhgM3QO
K7GhIV0ddL6Q0AfyC0y0s5mnCGzoZszCyt4uusF/Plvmcl3+r2M0Hc93WPl4mixn86+zhZmubZxy
5FHS2te+lv6pMdKN5ZfPhvLaN7PezKHIz25cB4cq+nB7NGoUsuLajskq8K3PNKFi9KpPYJcJ4hdn
LZgCfDUzlEGDNkByuy4xeG7RN/YkoxpPXRd9OSDaC8Gm8L0biL5o9f7lnclvy8Jy9hmIs6ZLx1WO
+H5H9pNM4xqF1FFYExJHjU2m7knk9Uij0S1USVNjXaFntAx/2VYsOLnAnHIGzTjtlDuchuLgponx
L/eM/W23sRwYFnlOuOmZ7MW/o6p68DblHKBnHRJ/7+oJeAV8Qtb66dEWi5I5IcwhTud7LzDlcgKj
VcTXHe2RUXU5m1AG/I1b2Jt2DAyGk4suySRSTU2IJDIiiwivd9whuxF9Tn+cpsumjz258gwIQBnq
BXNEkY1Q3XgnyxXDQd+uUQ1+4pJBRgPSikgAYOkQYAaKwTuEyNFuWqKyNQLlda0isl7KAVWEpz/p
vMzntOuuCyghN0XP56jTQ21Xmo5hchnhSxUZE5soO/jEEnV+6O8xEiQbvSjGg5hxLbYL4+6fL2t3
uWy/XdaIhymPXCokXzjfHsdsV4OBKblxsNh+HFC4s3pjS5hn3jhSLefWzPu7wHcCZER9sWPOme3m
vK52sBlWJSySfdtkTEbT0T66Fn6IKE9uJw8IA3ogeHzFr9K06p1jhT8C7J0H7meP6XhjbxTbzNXg
D9hTtUW4Qhr4u1pUN1XfWK9V8OiigKFyuiptbJvN7L8kYUTAS6OQLBVBcJxIYjvNULjLSCH3Qe/H
3ml5PoznISX2pxt+D62r0S0CwQ/hsm0c4SOQIu5YcS+/R+10M+MDXCNQyul/4TBsYVjpFF5fbER6
HQZI3c1aH6S3tJwdEPtD5r/ZoaHuinK64Yghizblbka5ebLm8eRVtv+n9P//T1S+rZfcBEv/BvYT
BarnON8/IOEXumwzzpIRM6bVRXtD51ocqpF0r0lO+8TW23KAQV17mo3MWDw6WcoM1SvvIlua28xV
F9TygApTiFJF2+rtP19CX0/n/7yE/vRtXFd57Dq+FwWxobiIjJZgzmUDi4HpIQ9CpoaCtd3zOOPc
ZktrBMUvHvysYf8T1uXbFLNNdidYXmUVHqzZxW43U4D9y9FR3n+7wD36i56idLB9z/e+XeCT19qt
NSZcZY2ykKsJlDjd8JYxoNkFiuZ7NQ4Tw0tM00Uem2s7OeQzUMo/i15U/1tbkYHGt73A8pGaxIEL
H40uACb1bVeaNZWh+loFh9HE3WObbUqCO9suXF9FXxgvfGtHvi7smzjGYV/98jNVvZvlq0xQipem
2fzsvGWrGuWHYcbIY5W/2M505wBNJIRIpEegg25Rzo1MpWpvxyyV+7rnruhRNpNp+Bx2zED7SG/7
dAxvGzempOKuPvJRXpKx/SyrMrk4SVkBTphvA0Vfsg374ORyJndRCCp/9ntz7zTxR5NE0dVoowqA
rNRv/YRdsE3Ugpm4tx07DMQ7HGePmoj5909SART4WQu1hWWO/qFmCtPhytyjh213tgXeIxHhve/M
eIIiFn+0YQtgNI9PVRKA1i7ncQ+A4jcfdwuGvjd3avI+zaYqthnh2KceK572BB7OaO4PAsqLyj1I
R0hzUdtbyaPyXjnZ0QWV530grGDnIi/fADhLkRFj99DSI7MLQQxz/nB4DujtdS0cTh/9WQyhQy3j
nObMgvpmuMN8Z2KBs1xaEvbMtDcfYAFnS+cinCDtyTJ7dXEzQtpA/jrEAPwom0ji6K3XvMA66KOT
S313gyzNucyjN57hNGCAYfU9+B162bLLUFlEQbQH8+68zOSmWmrfMNsk80j9nuZU3XdZ8u7O00Af
aDL2XmuRhoIoraO7tXcG7F4vPASvc/xtF5nYx3bQwXU2M5fVaGLXyTjwSXr9TvmJOphBjg07grdU
uUTgjpphiTUb0W2lAGEAFz4ESGT2VDdqrxV3NYos4zhbsLZMA61MVLrPIWLezVQV1+0wEq7pkIhQ
C0yVwnZeAWFl6yQsSESPfRDhg/czskieL1ySkOkBMYqr8Wvmydg8UjbnO6dLGUxhqlxJiLn4driW
o6LUR6cZPge37/ZADSTpChX6wAK9VVtWNzQvCLxpyQtz27M5pvnBBzvLzKRG+8w97YBY6muJSZti
atsr18Yx4ZwtH9ltPLTOpgHcoazmwiAkuqQO/GCVpLvOKYyNlKC/Q9uhLq5gHzixdafMXhOdO7JP
7UZm8mVHmMcYLxziPDwtlht0XPwK0N1uVoo7Uctz1FM2arX9s+luimCX+B18KpkT9wxJdIXZe0+J
o45lhi8igNsfGhgYIHmzR3TRzDauOTLQTL0dPZcfgUS407YAcFMEU7dZRiAbWjd9ML3nsq9jnDIw
Fro0k6jzRX/BXSGfzYAbMlJPygjHZ9UqWoGguVeKDdPGiCK65H2o8F5h7A/C4KqDauRUnrMDaktd
Oz5gl3Qu7IGqJA8OvgHv3BktbN1OeBH5z14QCDNbqIrG1A8v7nLQcevfyAzNc1RioW4Rhq0dquRd
as4oFiNs7H5ENh56itqMwmtFmGcuEUDX8oLQ1VhZCSDyxgJGYiSFfSUKAmaqTob7eO4frVwdojIB
fDCa1lYYLOUYTA66JRauQLrcyxGhx6C3qogYli/GguWNl00+7GVPgqGVdOOzV+l0GyTzE+qiK/aP
xiHKi+bGUxxcGsbBj0jPz8YsfKxhvrzMXk02tWA0rmKCvIbZfK7cJIKFH8ElN6lyWQ3jCNIwt9Wu
au3iyjEb0NVxav3ADORsTJNEdnQTxCsbMNPrALhNkjq3LTiUPaU758mjP4G//xCnDsYKCTxMjt7P
csBOW4SEcBgJ0GGaPvdNKP0Hx7BodUyJIqoyeavIpN6zU9NsJa8nN96y0aD0r+cXq+HRUzPzzTJJ
ayL4lfd0DagaP1UJg7i2ze5oAr+5iWcmiFnu3/Vpi+7VhXdImU2FU4TIn0dyfCZQh4i6bTd6zEk0
vBFlicUyxrlfarPap8PFDW74KLOjHJoP1x9tur2yOmbQtRCN9oxGpXjBgbjKbd2ehigGrVBk5wxQ
1oyJzI64B8vGNPB52KRIZ22/bhJmuxAF8OgugbLDe1Faz6j/iguze7XpG7feVRZaSawkFZ3x669X
HVvCzkTsBdt0HJqt8MxoZ8k3a2x4Vg02IWAZIRFTgxu0EJgbWnU0zdzaaJgx6HCZlyn/lFlc0KJH
Se3JodhV0XlOEkZTgMFWHhSWWQZyr+HDNbmT7DJEv+vcb4CvyGTEBe7cV1MjbyLa4W7nkRWprOyE
GWVGxNyIo/RLCCph30JxHRY6Dttvx0cnhrFlijEqoWU5BKXlA5+pp8tQNk8Z8uMgNfuXrHvXOc0b
KhZAFF56PUJFgd3JB4z7Dlu47azpQTU7nhcgUjMypTRUobKxrwrHgSgf5eRCx4MiDs/iZdKIVY1F
sM5L8yH6zTZS4gmcQPzWBFIZC2Iz967IlCuk6R4s9FQkHWXHDHgJEhL8CS5sGBSAwtX1VuZsAU2f
NbrycW1iDtUHv0jPlffoo8axfagYuYE23IpZboVwYPIkoGooQd1tX/WIR/KuOQuUrU7cGNsgUhLg
QmUeJINz3B2u3MFXeUpH/5OpeHHxreg05zS5uqQC1VOGK8hC03kemBoayCRFGgH5T2yHOqaDtRqO
N5lV+HsfzEne/261IKloNu4zi1iVNmeGMqURXsF0Wldun56a1oZYO87JGrjJ0QJcuYfwAO+r7KKd
l0MekWKojn7SPHvx8DYYP8bcGaHSIanpJnAfgf2QLgMPnuNkjpjeKvbZGWKYf1q82OjuCtcF5MjP
qtCSV4pQWi9+iMF1brjlWhZdMAcTDF3GOvPeHKq9k+p3EZenkZV4nPIbg/73isqPtlODSgb97eQV
Dl1oBiSt8xwOM36+FiOwnAPUefDJcxurjjawrqDzRX4c7jpdXZtux5iGvdOuwUyaWPYDW+qNip0B
3oRBOg++r6mfO9ow2QdxXkX3UYUN4cw0Y2AOvQJho2YPsoNnpY8NrZGVMLqXbrD8FVp7SSoWAWSo
xoF6AkVDxAY8yAjYtqn0jGQ33uSzu0/x/q3FzKy2mQp/NaZdsGUqAJpHkSnpyq0Y52jVi35T/Rj6
iuwJuhubKmNpjkP1OMwvCrreFgMRkFoTyqhMgX6Mbg6xqSa1YDBH2rfOp7SqZ3huEQO3lnBhI9mh
a6dLA4eYqNxt5onXODJ3ddoO26xp90lMkBQdVrLHIoxdarwS/kiU5WC8WBqllTO9U9uTll17+6il
3M7Go1cosiXSNNuAkGqwhLRPEQUc2wooE2zb+x6XcxhVH9Ixz66DcmNikaMBE136gpZd4uwTk7QA
VFLQoBP/VPhQ3koGd3M4r5LRuEmh/s3gUgA/r1wXFxZgN057B88QtO7tEPgr3ZNimWgyvdNZLh5w
0cOUIhgq3I+EiE0NqBEKJ2xqV9nSDPIr9R531QXXOZFraXmFUvUnHKKzj/3PsWDmTcSHSgFFhZ3b
tQ4bzXLdiHUUfKRedg8S6KFymgNuyCdNv2E109bYECGx+EyvcaqT8ZyLgx/y4PNpy6yCjNtlqIGT
aLXJkfDMM2gHXcYreolyYwYppYnhk0wYys1bW+bFHQKdA0N5IsVQv0Ac5gIUJHbsmyp6qJoJVm9g
NxdGgNwSUHY309y8sTliye5tNG+R/+TEgqVTFvvOqIsTJJLi1LdxgVwvQL+Bi2f99devb3z9yNdf
/3xZAqZil+bpCgMGfxwC4skJePr6ORJOWMe+fpBQo//3M19/n2oBMosy7utvf35Q+sLf+aMA2bH8
v79+1fLSCJTCeY2unQxjRKEdqUl7xLF8FP/5ykoDldv+/bIT3CYa8USpL+/q6zi//vTnf/75ZX+9
Suirh2JOsl2p+nhefx0GiC7BRj4JF5/Jf5+eb8f310t++5lvJ+77qfnzOsvLhl3xBLdWYi6+hDbl
uqWxu9k46G+YCh/6BHXA4I7vftYd2KuCRDVQxgLqmU9GAzZv6unsz6KcGJWSAZG0ZBeGsh9uTY8N
fgJQIY+6XZTG731aXCAmxce2suG36F1jpeam0dHzoEm70GnnbYWGeROjTNmCBfsRRoV/cfNsU4sh
OLYaL7fJhBjiaA36AazKSpr9rYDaydbKyI9NEJ1aryquSmbvDnh1x8vzW3MBjnspaXCUYBQgoISi
AI2YEr/byA/vE/HRDCj7VRp7h6LBYxb41riDO1+wPzfG+b2JM/h2aDyHfi0F/CCHCMqabt+G3NBi
k2TjJbOT4ZgR1rFqBnFOGvOumZY5BArutTde6SjC952JQ9nPmBmmjFLK090edBtZus4jmnDzgopo
7doJqRNWH+Gyv+1UR+pxRAC22WdgYICs+ATl2YZxH8IPmAiIKq1gjXPcZdrFSWsDg+lmByrMym4z
8RDT6t4A4fzp9Z1aa9Mn8jtC9jkcHS4d/H+fGXs2ZXI2NHxsaVeI292MRLZAXxBOQGtSRrwfi665
0Jhg39MHmzI3rvOx9m8M71jnw4W+xruQPTFQHZGj6C/zljooGtBOu/opMQPvCvvtDosuLnV/eq2k
f2szTdo3iaSTS+xkP2hyE4emIaIyienRpncVhK6VG/ruYQymWyvjgWrBSohUiSi8uR4KOzsWwcAc
y/yBWC3DNctGpHbTkqOlnW4m7VVDRX3jleDN6muX7OMrazLJ0OaqX42lR3JebhGJCzwZq2rC//WP
igcoksAxwHQinlIFPcGbDRLP83KHK5tJjmN1pNdNZEXG+0AO3r5oyDhzSBHzOloeEZPMyUemXOCf
gOkfbwAY9rBODLzWy37RMSChIRlrN5kioQSkSnyoZPyJD63Y5cL8DKYEa+00yIPUjncdEXYje44Y
nQkEJjeG89NVt7y19pIzTSiYK18biaCh4f5qMwQuBkExKxV3cp3YdocLJQGavi0qH7yq0XFm6voo
4/FckIG7AaSSPLjjpyVaceQ/4T8b83RDesoWkMpb39cDNqyPZH6AXZ0d6tmjgW+2l8lbV33cbOdQ
s5yq+d0mtIPIVoyDRfCYhtYnUySLEB8yhKZjahunICIHuc6zYIEUABO2MApUocdAFxkreDmfyMu0
fBkha+09M/bYM+MQD3V9Y0IlWjpHKybNeMNlid2PiYCwXRbixufJBX1ZERwD0eEDuBXEY0n4OiKG
BhDuTmTuD9W2MCQyGkmM6R5bIOXLeAAE18iqDXLNjNvHFLS+bX8IMwJiMRnAutG1RHkYkSwPySqb
Cguj5Ij/LOxvmqyd1pmCk+GJSh6A3L8VnctDA0DsStohee8xmhFcDhgHKv0i0+isXTnuOxOsPMAI
tswPwID28e8OYAL8ROfUdz551i7eTjqm62HM2EMk1rN0h13APn8faCvfQoCaCOyCWa5nBMKm4gJE
ihIR/lOYNPgpk2EeTfhjCpXl2+yDPcaow/hcZtYJiowBnhVv9jJ8DlVz7xfIbXlgPCOrxNARP+M/
WFV4fU+tCJJ9nMhL6Y77flYnZfl0UQmUtqf40YgX+r5BT9Wt0fR6hpXvm087BsJQYgxCpjRjXFVY
1HLT3XZ5/4jf+cask9+54d15moQKMtqJm5qtbXzf5nW9y2q8soQd3eWEwCEPF9sl8MKVn9o0YaJq
fZWH9Q8fCSewW9QA3ZA/VgSC7RNCBzfGQA8ck4ez8DZ3g2tkO7ec2c/g5WosmgkS6I/k12BqLm9R
rIUXQ1yDD3+uKrL5THN4D5BNrFQm0/XUTYyu5/A5Sa1fqp6CXbu0nubZOSUFW4o2U+69qSMg9ii6
B4ir8JyvWu6AqDE+sIoiBndfjKagYGlUeUFCj5bYfnZlh6nvbRKiXpsqgH0AwCZsjVtRx/Xek+I0
pwGtudmt14HL7AzzRLc3Cu85Csf4XIv81WGjV2uhdqpz2cIHtMtAQjzOAHlkgI2g5Q5N5xrVi5Gs
AVBb68gfqGdz5qRlMh5E0uM50BkFffCOnVGQxaj7Q5eVwJBtYAkWeXA6ZfTh7mmKvvQkX51TX/1y
Rn4WpAu4e4pEQkfW7UK0mQf6wl7MlRktQGxP4QBHkFfBM9o5BfWGF0+AYbq22PXuSQd1QZhfVG7Y
5tceslxw3dPVEMzgGwaCj4MagyAaU1bX7JFUBsMxzJXJ05NSNe5osTfHLFHyTIgBJV7bqgVV/1jB
+F55XUrmTWX3W9PpxT7G78gj1ziJFhddEk/Ug8hskRK5G0P02QHAz+/AnY8IVdw9WxEeywOT7blt
KCK0BdeIbuJq6VANCP13fsnCiZn2DBeQPOr+WAHUskbckAIGD+ABaKo4JdP4KaCRCYRl9AihH2+V
NT0WBX6R1gS0WQq6eTy+Ye2sjZpQVTc0T0ZL9mq/KIgdX29tTA+rtI82gOSZYfugx/iNU5Dke+at
BIWT7GB5ISLeKOfEEifUSYM9zaTirZChvc1tOiA0K6A0DquCMd1VHf4q4oxs2waASaIq6Cpeeg9G
1dt3EvKIOz7MICA/6YtjMoUzKmV1mhnQ/gjT8AeGFAgjScvmSNZnY2SMXlQLiok9EFZuO/Dnm0zz
1ME9eOYm+rTL0GMukponQH2wcUx1jZ452gZhzaOhVy8hSCHvFM65RdgIL4ff+y1vx3GrSkINfdwp
eL6POMF6wlMIq2kJUT06NcaVBItZn5zINC2djZcLIH0quUxR7h8mMUHJAV6fGtu2afZO0vSUM7Cb
4zdFjbDKIUBNnB7ZVavSYCSk/X7TmB0u2cp6Js7mfirb5zpinF1Hzo+uGtXOmG86zCnol/RFRGxJ
yGu5WJZ/FqF5ayCqh7nirgYd3Tjc/msG7teJ3efc7HWw8ZZ+ZwvrpcM7X07uxhot8DwjS2NNPcY1
gp9Rg16yW0Rrriz6kyTeZdSPzAmStWf4+Ya+//0sb3UDmcuSKJ5q7YcrawpwPXM4XeUeZqO5Qh9o
bfsRmJHrI4C3nfoaD1F0sfPhvpM9vU9AxAAVaPHfjNp/yJf8o2Kxt9K6pSldkJiyTSq6KX/+sesZ
rzeIg5RbMljKxmGVGwYxFkllPoWKGVUXkhfTtgmo7wHzi57LgmyjEniVTzF/cCJ3Wy62uq8vbmiM
yO/YOiV6+PPFCQD8RK6JYrwTHWmofGmxI5L7Zx7ahahVdt0LSj+81ks41JCRIat1JTd6ANg4OE86
jpgTGNn8ijp3m5qde5BLVks1Nkv4dnkVGAKG2PLFEMAkv/7EcuVQOlgkqS7/BgHVHuvkhCG7wVFI
ME68/CnQS6CvHEK9L6V9tJbYHKjk9Yn0IN7h//wdcKuLBd1j4oqyHUAkNnxSIrRJ5wcwxJfZvoip
H4i/1Xi+tRf+UGkWYDQhVr0Kjl+/E3QHRsj/+fUx3Tdszv4hyZ3hRMs6yVd+MYPTmY0HCxbMqX1l
0NycouX7Xz80LmyTUQEans2AB7Ruwbsg38ih4dhrp6L+CF0BR1A2jNGLCGq3RTeiwWaE9cwmyjsu
AKTinCpiLkZsTJqcJbYVXAF9RW+RL2mbZ6f52lvsnbkV8HZmn85LFcRHP3CnPe2gw59vLvU7HySD
wvEDL1rFDGxxXtbaBI+lc94J4ro77AVkIi1fEpaKzUjbCkQh1vspXnLFkmSD2henTY4GtVq80u0X
06Js4AHxJTVaJDOMy/WhIQgLNz94uond9mB46jW1Zw3KPz2g5bZPbgolx8FYYRZcv1ovwTvEM319
oZ+9kZ3LVnkAzTDhIqKjof/7m19/ypa/NkQQrB1NqGHRMfSMDOAS5tJbc/vxuQX9s0LNDPuKG0BF
kE+7p9Ixoa/N+pU17pUnIEG6kN08RDQ9KHSm/cgFUlA/vfgdElUJu3O4y7wzpM9nK7OYZgY9XV7x
PFPXrpCs3qrR/CGVfLZ7vM066Nd+7twHMDymeSQ3U3VH9sS/ypB981tody91zjjUzHhpuyhuwOzd
ocB8bvsBb4bxNDrsQNz+XfQkxs24fTZG/eFa1jviy7uxcSg2K8JS0SwRcV+cDZr8a2+gZa6UmZ9N
jYCdrRngk5ZRX86WkadSeSK46Ap4FUXd8k//86WlH8XQoYugVerV179nSwaekVCzL9/79qNxtlx8
Xy/59W3RaXfbjNaPbz+HLQR9/dc/fv3c3II/ErV1KdOcqVCRFwfCJDK4o+I3DNaLlaF2qf34JWCI
t2noNuXVZDy57ABWbu7rU98IHMDnPAm8c0PSw9bB1oeXhXQmu7gzWu8maEDJNxl4/Bq34gAhisds
vIr74N4yl0mYbUDU9qlhsY/ZJt9qPUYbfVwzNtZQv7nlpPgNwUHfVOM6LoA72SXAKB4eV457soYY
Exo4ZmB8yb2Zl1DzJjY3BbzbkzMm57HNx2s74rZqlt5dmBXMMSr9USPz3JdIPmuVH2gkqINR1o+U
/S57unpPQiKPOy12Co3yBsvIvHU6+SCTejwATmDTHbAWA9Bforaivelcm41/GKO6vR3nbF+3Qp+i
QB2JRXaXrOtmj9vyAH4eeXWE4jpCZL6nE0mtr+Vv1x25Ry1irIC8rhMzeQE1SYvGmrcua/5Eqqj0
+pNbpu8yzvROOc7PNvMurtPeEVN+6+jw07ILARLS2IQEOLCUPw0p7syU3O4Epu1AItQwtXttY5ul
nH3KG08xG2ZQJ/Ppk7CN51pBYa6XQUBbutfcHU+xH6E3kKEma9HbwY77SNrhhac9b7E8Wqailoii
R8sfb13QnR3z/jkbYe6n3Gd6qAgRqwdmLnO3R/L1y/ikzhquEs95lA7UYkSo7gbvxCOOExIGwUKt
DZ1Fayd0f1flEOxJHQmKFtlaY56YY+a+gS64CchtmR8sipXcVnIv8x+mY/10C+IRYZoka+ZqE8QW
JklMY0eX4zGDeNFSVWQAM0Tq4KrugRHe0upll0txbkbbwVCHru2uCljAO9soeERY/doS8a1hyjfX
jG6HsAdBSW5kRkE5WBFp8AFEsMGvaV2nsHfF1rCWSnNbp855wpQ8mwyvyDHZKbujTlbjYygZAhdN
9GmYs6K7YBBnQs6Q1wFzGV+tlO1qZA63aeneNQ69Cm3fi6H/ASn8pYiii2uPh4SevZ2ArE6m/A0Q
/8qc+2plGtwW1lBelUXxzqef4g4J75ws+slea17bRXRUU3rFg14wV/p02vIKMOuvUVq/oF4984B+
Jw9kk7T2wOyku51JcllL3WrSg9WVm08feev9rhCaVwgJ/KYR3J3y1mw/0cB89NJ5U48agBPtHR6U
c13+nITD2Y9+ATekeQYLBU5Lch3l5mu6IDORWL7Gbf88+QtaM4az33oht6imQwE+B4H7K9dlvE2g
PnOZQkAMxbP2CDdL0AnThxe7enkd9CKwuuXi6B/TM8ExDxJ3I1PVAdWZAYc3aMUKrc4iA3TZ6xGG
KwrF7Ba/QKbmK9M1GdJz4Gkr4JVaw2NS62pPgDuj/vocdfpVZ4LIielH7KUpIHBS0WVOs68P/HMD
BCMFzKIN+yYaF5xVgZkPVPg4oiGHvQeVV47XZu/QBcv4yLoU52V95YwMNiiub6JQsarfVIttyKqf
Gpq8Tmhf6Ynelbs8sxTk+DCIjgJ6ncNMitaa9XMQyHAUlNCJ/JmNCjv2vqJ79NrkfmiHVU3ndawY
n3QlExCcy1x75pJOPT4mWMsR/dQHo/EO3KWLTviYDO1dZxrvge/dc4YndiKs7f3tBBpwyuE9Tc6m
WwgYnb7p0uBUhvahJEk9Jx8ZCvAzDSagB78RPxedz4TATe9JdX3o9fyjApO7Ak9/IjnrqskYgBiL
+dRG/yhpYEk8eBRwmUm0HhYVV/sfuAlaApHAcUZwOdtYoKixe8hkcbsvzBKVa4uU5D1ES7fye5jo
g+i3kuMg/3mIjFsbBlAqZgQ1zCs784PWxHm2sShZQfVT6/EHtIF1UrUOVcavqkOG1jgBsyvX3hsw
CqPYeWJqQROtWzDd2fBLlzVrpvTuBFktXf0aiAA+iSuuRW5cEjn/9GL/eQwZhTIpRBC3DbQNVTko
no2G1bb0oaVHCa3AKmDhaepd7wVy19LYJ8mc8tRqXxgmWesh8aoDVoUlF6pH16YEu4dxOirVkzhO
/ZJ2823jCKihUS42yGZolhe/BW1RFtf+LmwCbkrUBFMCM6iNHuf2pxFjO+rShqsFvp3sgZYwuad/
lD/kzX+xdybNjSvbdv4vnuM+NAkkEGF7QALsSfWqUk0QR1Uq9H2b+PX+wLq+577ngcNzDw5D0lFJ
FAlk7tx7rW8BES4bRG0Vae5YGSiBi/EvFcnkmnjtt6iEQI0p2nuI6KZumCV/GgwFDrifErgxVXEk
+hyMJYMIhAmFr+F08xdoFvTDDbiaBi3QxSRVZaHPqkvV+GOs37xVRq/X4Sly7Zs7O+KlUS8WlHng
8sgrDNR4dtinzCmcgL8S3c/aXhqk8zOkqDk3MA021YRXZAin/TJEzcHiIBbIDIpUbkXQf2rk65XD
+ZJwIZKCs+53ZkyH3EP2lGRrAIhpAm9AywgdAGkVfJH+lPSu2M2gXLbE17+Gbl6/9KT9bHPRjXvK
zSTwMOb7AA6Sc2mrp4Z53sUTvbw4SWPu8JbECMXs6kKMX+1HhnkFVfUZjXIBs1H2UDTDw+TJhrA6
HtwqgaRg8Pbi3XNO5uo7UTO4nZkWuV4vJfwKDohZtnaWVvJMmw/ebrVhqhzyGf2zBydFPXd/wIlP
MVv4BRiyfWZLdUo6C00Qbf3ImWxKazZRQwwFcoSO/hhbye3+YCiUe+CUd1Isjy6Dewz70+pKRPQJ
ecS7kI2IVsSZcRamBdRCVL9mU4nLzGYIh40EZVHNajtDw3yhVh1f5LGO9eXFteEj5Lptnh2w16Sw
M/0ai6l97Y252OGKoEokaH1PUCTi697WnqzqLRoq+Xj/xIkMtTPWGX6lkQ4r7ImUB24vX5gourOu
W27xErOvOlQztW6x0/W8PGTsiEs8ll+d6JO9ZbbOJV9wVhltcnCY0G2dhjAgPUb8I0Mo65J0EHSn
WuBk2CJyOsFwLycRLBNEYNPkuNeni7OZxlZQWmoM14uenzYyGF4qpvxKp+fSe7fZ3U9WrV74KQSb
9QfFpv5A1ILhi9GokOGN89aZHH7mPlwz9yLFFtetSb0cQGveZHKPmZNwZIiX46IG/UD64FHzsBjF
lBN5aqTnYYax0xLc5zXP/QIpOgNOFa8+S0x0DDEW7Tq3NkGJMbW7syKzkMf0PreZYEkNDxrZx1yk
jUIwGvQNO1PS8Y8tHSwxL9m+dmjEazV9xa7rXX8aUV8gHsBEKU5hgqCyszpqRXmC8v9YjVDwaPxR
QWkd7qV3V+fscTf0DoQAbvWIwNqFk99kDfjz2EAD4aYBWcjqiP3gGs2NvMbpnO8XQJz1Ii5LV5S7
WbYf2aj98sQk0JLC+IhWeUsFVbYreCHQ63B0DbNzDh2QwXQIFJ+Ie8bvn0Kp24rjgNqfMfOcww0J
mATwUMMR4YZfq3g0E6kFNnnqgQtrDRyn+J2FU3vo6eYhcZpv5Kyd1/8Wm903lQQGNeS4xIjEGGvG
LWhdNzRfawVI1p3goI6s/xZ5J7OKPyD5PledtoH6ECJkyVB4KSCMCWWKYHYGyJOlWlTC9BFAbTUF
d0/0g/BHN/rM0w5BrQVwK1HVQvD2z7y0vSPnfBqoTke0NODyvSiRYSYhlmLSh69Z2XAibrFkRx5N
MIgnNF5JJbDSfu01G6ygOjMy5xsumfSxj6bva5qNEQ/DoYw4sC1TCuemW9M1xRm45GqZ9qCIUzI5
BsFzUWZFVDN9fLBmTtYpGdpMJaKd2UzhyXLgFo963j9bhnlIxa8w82JqcBTX8GvoaabxI/mc2jFk
Jt1HK4maEPtjGRskPMyuXwEY2Wb5WAQFPcL1GteDwaI1vHhZc1a9sWtWkpGa3WM8EM2hY75KbcGw
Z1yeciN/jJvCOZQeWHPmHckFYhFRzLN8YD980+f6g1tIP8YaWk9iwbyjJC4Bcaf2QJrdu8kUau8M
/WeZptNpsJNnVMWr22S+qFRcnSFxOQVTX3Tl9A6hYbM4E6oTZh6zQ3OWyCB+FoEUTsqEZFl+NGM7
0Fa0L7BDLJQynKjMgfubKXKIlTI9cX0l9PLqR7tdCBUaMP9IovVcqBbDgpQmeirrUeAft88u8Xbg
OkKmEva3HEWEZQOepy+LobsUn8ZiaLsyc+mhM5EIkrn2Q6//vFvj769YUfZjkCUEQW+6sMMWurzV
NrApuna1K88dL61ftpDyKkGJmBsgozIqKxTmuD9RiNAHpknhivTSefbTCFOSBJ0WW/5q9tOn3j47
XOBg7mfYs7a9HGBMzrdaPN+/q+1bFJoenlYwBYi9S2qQMe5QQMVE/lVuCIWoR4hgunB7HG+PDYOq
IHVvINEq32tAP4oyvUoSi4bGQTiSAWf3EMeB4Oks/i14gb7Z3a2ZeqR9EvP5ylmfmdkSH5i9nDMj
o9jETVNln/EU6QfDoRncgakheuezFIhYkbQQ4r167Y1R7KaJAW5ZIGEKuQPqBHWVs0CpigNWB3JA
V5QABnBMmsj0NLGCEX9Y9YTNG9loUKlsQx3Y895gnovkR04zjvCa5DUV/Mjcqsdt1ITH3OIVRxd1
IqDI2HQ4YAcHzWySv4pm5ldnWI3pmRxEPT4OFhVX3vHP45Dpd9jWQeeFw+b+nTLjQHtfUjO7KbaR
CD+gl71GvWKlY4aEfI3TLpwkf/K039ZIhFPRlAWwFyY0GQbqFmsIOqvtgsQIXPQv1tPVwpY9GjW9
OHMqyel2+R0ZrM44RgoxmZWfpOMlsa2/pMF6lOntrYqpqPUam67JOh8zP0bOyL1gP2gTSae6aT8T
OxYqnpXbaa9zjqecuNaPfuAs5tRMfcD6Cm4VPYhVSmGkoTLrOn99ZRhGphved0YSswY2D4UHDc69
RFxoFTkhDEb8ed9PlkYe86g8qvRxNO2fcc3Rofb4J/f2XWuhCeJbQSFt5nL8HpOVvYXbquHUXHOf
EKEkvH03M30QhlXunXouzoSHgE7FQNAN/bwjMdbmhEo57+aT9ubE/XyaDHFodP22dE53bZsB4joz
d8Kz86PMyvm41sBOPjWPucWimSjxMUSTeBwpI/XZbDH85YEGQPQx69cJDyFSHdqHaZrTQzk4HxB9
SC1ZH7Rx+BHHpN0qrbaDvEouWjTo4XaNeQXkk0TncpHf4klDPkvmxFXNenIIF5zgrKPPDNvH/WLq
z7XdOzvWEvtsDeEZMQr10Ax/liP+oXGbH14OSLXpjKd44BLtlRYARtaC9aLSV6JDPIjvmmSYSNgh
r9+adWErnGkiPC2CJih/5WX2jgx7vP165ldzDxx25DjZuwfZgESjyU/MGvq+LTo/P5/09qgyHE93
2a0xkJplmNARBt49CgOg/ZQJ03pSM1sCIzsGMH3F6I8bMTqCKf2ejihBMwJlferHJ5iSNzlHWMqI
xMLd0xUStWmbcC1N2q2ikkHiQNGUO9mL6O0SGc4XDjsoOxYCbIPT+kaiHeK51WpbtU3QTM47TMaW
YxDlUoS6hzjd95bKeNvMrEH3hYj2CiFDoI02dcd2DJ/e5mb/XMr1NDpIzv5J8gCAkZ/LXILZPcUt
VMg54XBrlcdCMvWnszYGsngodJAlE9zlgw4lgkoRvQgxKXumwNR7Hqvx0I3fDA3DdUhZJuDCUOoz
Mu5r8E7tCdcLatuRTfX+OjnOd21CmyaAT80mjqH7E66XedlEVFv6FL0tFII+pSt7PQwUA4hvwhB9
F3MJIEwxvpSKZ4BFLBCVwI01IJZwp5CidaaRiauOjgL3agL1bhOVKT0DFizTYKnJkPv0PUxIej0j
IlFmpvJYZYzxkjo+tTL+XM3/fZd/FiVXE0JaxN5A+0212s7d8SUy+nfFZYVHCZLKPy9BvWXoneL5
jsTwavhjxoqVKdbHcteWzS3zFPuje0xIvMBF3/nlhBENKgRlCd9U9XKviLTAr9V6QLH0Lx0DO90y
19dblvzwRlYja7IzXWldq60EB7NNUH7aESIT9AFEBtP23rpYXYzimXP8TYswCEoDwdy6Xo3dbkQU
gWaflbxTHPgyvl20lHwYRGhVmumn16nrvaWOjcQi+Ac9RgZBtXJS5WuCtKW1T8nSvuzCeqVcZMVj
LYdrwiKz0YrP3hgabMT8NbVOmnUpmPUvhyLsYt+mfb6BGOj6f9bEYTppRjbtvCn9zBlabRsiiHYr
R94crXMO3q23J2+bz9ztrnrgTAJgmSnUpqBv+20c4wa3SBXtchmpbwWeQ31y13bG8JXQ0Dk0s60/
upX+Nc8vERj7HzQqUDyXy3JJhJMebGtpt2SyW75Gg6rS9fxUNfB5bXO4WvN4LEYOf54hzOtIjVOs
iY8jsMe9Rz49bl4IKSXyTbT9XM41yANI5jk/cMr9pO0a5rvlp10aADxy7sf1CmmN4WfvqTfTLK8w
BW5TBQ4kbMmEwPR+1FtxpPfNIWcwGOvRZ57Wq8fWm5VgXX+QIsYQzcvYZllUrFwjwi/njhOR+2OB
lStzfM6OyL6t6yH3CaoDGdRx8hnL8LXKGtJPxfdexb/y3DnEU8mqltorTtDeIpoB/uvIl4by2pro
EFrJ2tnPKXfFehM1M7+oq2jsLfZqhSzqh6iOt1h9ubxryg58t/1mgaKpdFZkL28JqpCH+4ZNVJal
m2dMcykpGHbupww8hvQ8ns3W/ax195gJD3egeYzBem7qvv4ZkqMNPQdQz2C/zi5zckF+TeiXXqE2
pGmD/UPMS6pKunFHLm3BIIXNL/10MFNvosU7rPeumXYLkUI4dTT3de5Z7lo9zTaa1t8GnVpxWMsJ
okJ3osGt7FYPYc3NoJe4pTta3XYkbhU6vM39mbdguxGMqwcCRl+GUWiM47G/UUXUi0fcJ95gtbAR
WBL7Zu+xyMV4rWZ5azIu/zuI6n67RCmkRVFeNbTT9BZ5fyNMCMOQplu7ZlkKEcdj2Hh31i9zP5A0
2VoEsrCrVPhrfQJPm8rwtkqJG3Q9XgUhWxYwPfydiKXcr1/XyYTdULq6fj4iFUIy1IYN7yTkUVdd
BcFBJE3xu9bv7VjgwCNtqqiGmbMed2qpkwRvcScNyRVH1NqlZ9Mha4V8U4vgJJN2SEmgd09+DxMU
LgoXT1PutLx5BXvYUOSfZmGd2szFPrZystKkPOQQ5EFjrgI7hz978VIVqOJsu/Cp4vVsX2jLNavs
n3bNSSUs2J9jWtAyrsnZ0HQnoPJ5H70w0FoOd1z9mzzHMnC35rqkf3ABrZ1CeP8hLNGm4yhe5JQI
0vUIHIgdhjsYMrTJemlMsjGQtzns4u3arogRuHEUWLdNLg6CWdtlj0VDC5YG91mGa6NsflS8c0Ga
eW8dxhoj0Qj7BqCUFES4uQJkMLq7bdgKfW+sUZFh172IaXjv11NW3spzP1oKBwXbtKszLo+nxxRv
t58vyedkctODatyTg8GJLaOsbXBxYEBqDxESfzSWC5KSxaNlvF6P052PVI2CZ/v7vnbjpaPRYKBg
n6sDKWaKupG3bLasF7ep05tU4isvPsGYzd8Zg5IAcsFFhxA/R9OLk/loZYk6NUab4X4G3W3LtN4i
a8geUnoP2xyQa8C7DbqoIHfUqNwXxjnbcopNnx+xwyiMPAj3ncEddBRpHkze/JYNKva9NkOEozpG
/HqfbGkeTj6SnkCfjPCqLaxYplSvroUmipsft8bIaKXxlsPYdY/gFRX5YQjZlN0eRTKR6aMeOjpe
hGF9c1MyV0ujPdbYctDhOPsxwjW41PA0YEYYSZJhNfXaXW8N7LERBRDmhmrrxuWym5v+EewRphaV
5c+GhfKmYvnGSDMi6jOH9Npxgt9aNPFK0hoeZ06LzwsCzgE9yR+kz/+nE/7f6ITCc6E1/Mf//O9/
aA7/B52Q5tpf/wln+Ocf/BNM6On/gPkngVLBp4bJ8r+hhM4/HGE6IAulAe7NWXFvZYXN4H/8N2H9
w9YdA74rQE+HfwdY4J9QQqH/w3JIp3ABmv3BHP4/QQml918YBaBCLcoZBzChp5vSslaswr/hblRB
bVnKxD01VvaNueOmb2M7QPjEtgNZD/Xtu2uq5MLKc+mSpTvHSBu3Upl/aamVBBoeAhiD1ZUVYyQT
7kfcqOloMe1EgZgQrzkAM1ZqSA5Keb9m+aNvNeMscrmlC6JBk0nMV+QJwVy71rnW20syKp3E7rcQ
vOaxKLM1uyt/NXXdelI4KbQOFlA94baBmbDFpT3tnTLEyja5LzSJmOr11Elgts2odS9Ri7OpHWey
bEDNE7SGkRXP7S5qrUCrZAEKStJAyyQy+Nz5Fnup/lCZNARzKw/qNFoY1Rt+6oS0qmphPTWl80UK
DJrTePyins2DBTdl4vXzUbjdWzMv0U7msI8x19OhrCztLIRC0NN/TIml3ZKh9UdA+lubCXxIhvFb
hjy2tsTVZIzwSbDZueqSQ1Qt6okpF/7Qga3QykFHFdnCXMpM96FyT0Y/6jtmINWmteWRpZMcFzz5
G6MmkzEoE4EP34PvPTI8sZSdnNuao5w7MUCtarWcmYViTDuqnuNMQ57GbNPokR05DHHg0Wmh3a0+
HS03L3TC9QDHfrix5vImxoHcNIfQpLb8IdruDbHnwLxIkO0UF3tiJX7RGGGTgdF8CusU3ripJLNE
WezVlDmcWx57mmGnwSFjylieh8JoTh2VhKMIgLTddJ8npCPFAZM5xslMbQLZj1DAhPhtWeUZiE1/
LhEaYnpjjDK5O+cd/nmEJBXvC11S8IiwwiYoSq2pn8SYocyN7Juwq2LH8Wg+JNWXxtPbDpGOF30u
tD2Byh84ZCfaeorGbQ/StwxtZoPGeWoQfHYyQvpqteV2jnMCXO3OAnVgb8dR/iorOw2kgBKnR+Ev
gwz7g5V1YpsBOPDZqxK/Z7vYQjt7sssRB9XUrIcg29i5zvij1OP5kIv+Sqp1dSbUhKb61B8LrUJA
FXnnxXQCdHFuVYXf4NAQFonuID1Yo+cbMQiMjAts3xik49budxvdw1lRpIyaGR4Ls35q29G6jtU0
XlKD/XfOrzFYuADBAoNZELx+h16nBjJ9drA2n7njZg59+rkQ9XCsvbbEapp8GxDtccQjASGWhXPR
q5/azIgCy95HpPpVCrAaQloL+RRGAwhkN90MMQvWJMtxXOCqUx+WW7j7vDemLeGaD1MhJLd2Twdo
g8tER9al+5SqL+VacKIAQK3tOBOdaGcHFA7KiCqzLT4lSVRDSOuSvk+v6LXQ9mS4kX+Wzij2+YBf
KJnyaO+l2feedmkox1uEBWCrfqAh9hDPM9CK3WeIzElgKJTYCyZJiNNnG8PSpgm5atLyh0FTizwW
KloUFT7E9jwgpfcJRcNvAffCzYpzlKD796hBE1v/cp0IjjLNCjOsQ3/tOSDN/snzdrEhMbirkvUs
QGXhUjDZsiJ6yl621aRmmB/k1/XJx+xY5AGDpOiKtVOxuMGsIyNi0eYE0aO0yOEnAvanHOxoqTy3
FXnaSzggjWGIeMOG1axYCoYBZp0/0IQed4Pt/BxpNm5zI0XP7jTlzqadTpTkYB7RhJJpksPRctJH
RrXQXHKig8UU7cveafzCdreTo7mc9h/IqOpRcK4xU1WkbyEgpoHS4p3XLAQTFN/rpc128HjxvVM+
b3QGaqJZLp0Jkz+vlgWJwy87cnA3EbiyMaNoVwhamMppf5B+vSYo8lc2PULxjt5b8TV7U77PynY5
tn3hZzpzAXqKFy+xJn9Iyp/V7F3IGstuGZ0FWuy95pPdg2xlOCYxT7ka8cBSbXpHJjvkoZs2gZLa
F/mszi5BRLapZljo1vSVSc7sBGhwcCJQ7J09d9fPySOTjTVp3Gj9VKlLmhJAl5fFp3C0N00PzwbN
ENTtnGAjjpq9Nn5r5oGgLCpjIw1POaP/oPTMc0y0x4tXjM+EuNu7ZbaIqyKOhs4P+vE5HiUzNhR4
od7t3IpWoOx08yHDWfCuLDc8DWkvt92aQDspB2p4DQEq7ERxw11fYtqgfUkpqdMeL7ugYswcZm3P
KL25GBxKAzoK4BVTqR4zWoJc7GAoknS59KCPSUaV3skVEFiyFpvjXNuWb3IUpl+nQXn1GnMfmz2k
pvpQJcNRW03nuueCLOnGFtzO0G69LkWh2BOANNrLzXJqJAhOYfo1EPoknNgT3LneeVr+5ipyzrSx
edOJqPfdCNujHOmKE10y+oO+noWINUfbxevWEo67sccqv4lKsfiG/W5yWgwh9aVwIk78bUvfwuwu
TsdtYhPw/UCCHJNXslprbzqZhIB1cZKdywTNpZkcRqA+WN16I5g9BLHs7M1pph8i0Gazo1ca0fWT
P6eTw4689FsCnp8SVFF+JxAJaE1zlj1EmYaW2sysJnBb6e1pDe61tVVCUc+Vm9b90Y7ZgBFuMAIB
1dC6E5Ij070ytDUP7YsGX/kQWwwSVBK9hpwUIXEuBB2G9DKnmKMQPTO23GxDAqFxQWVTkuqa2jg0
RsFbv2tqbb4UNrzfHAPHwOEzcOjqrs+yeOgSygAvs5k87KMo117chAgPvXfpaIJnwZy95JehU3vV
RBFASkyZxF5LFiCjAFMLbs7N83R46WkySQ7Xh2iRBvFledvSBlH2mj/X+djmFqTaJH4NrfvLpKdN
Q/V416Lfv3r/6K5Hl7jkJO52ouLHl1mG5CINCvdFJYnPBBgDVQONph1jTiGMoT85tfUjzVSLI2ac
NxatvJZF7KD3+sHWaRfdH4AeGxzvvb+ygnCeyB5/akvYsIat+WA6QbGBmYOCEkmNJNxehkNo08qe
jdoXcZRDYPEYgw5ZCW7Rrfd/vAaN6NE5ZpJ9gHhdjtRZz4RdU4HR9589NTjDnYrsj/VJziVSuM50
+m0VJkTaDDbjrpEYTqz8gD92YUTMUaS1b0RPZbuU7LMTWNT6ZHjdhZSmaH//LKrdC00J3MkWF6Ja
1eX3j+5i8/tHfz8gbOfFSLzDAEbldH/o/vWRMi3tCImKCWZyXoMHTpX3DOInPTcheImR9aQcmPIR
spVuyxRpQmWjf+Sw7uwAHjzen+4kLRAFpDXf3QF5hOnh/vDHIfD3506Eh4Lo9m93ibygAXoiyySH
D7Xe9nPCeKHlLMPe2o7HtCWf6m76FlBZsKjdbfWClzdDWAfHmetNN74Zo9EcXaPgR40GDeL7h7lN
56ZZGpru69uauRY+fHtAqv/n8f4FQ1SPi6NjMzTnj6gB+M31WZ3uH/39YK1pbK3JCyN0ZkfmUuGa
m0BrrP4BaxT1yV4f7p+2Kvti7IZ77l9fympoCMIbqLPWiKf7a2HfjRP316oz7YttJuHOfC3bfjkR
iImaY8ERDuER+wmAyvP9oVs/QtzZMLTFiVwp9jOB2SzijFKVDWHcSFhcip1DiLPh9PcD7YjphGO0
2mXe8lZotXbCOqHBwFmvuYT7c811XrQBhev64I4SwI3TfUF3nXTccM0CfUIeNOqOP4aTu+vE/ZcT
hbk3Lit9IeVs1tBhrpaT+8M6jjQC12EgPI2sfUNHHHDlgZlo+EudZLiFbQsyQizonkgwfkbbAJx9
/Z/jerNbzRxve/qw9HvXWC2oZsgtSEL17+uEs1pY2vW33T8yyGbEGLl+PvbRe+JOaCHW9+j+Xtzf
qDHDEeqU8qWzUrrFiCCaE5mRO5kYzv7+zvyX67ebQIbWtAgZOmMEuH+LZFRK2XzEyI5E5I/hg1Vj
FfY3HUkO7aob4AVhH//318ubawzvRYpbgOPEn5fg/lfe/16RmMvp77+cZbtESgZpXwElGYG4xvio
q9ylQTiX4iB748ngRCyFW/i22VJ7W2RJ6ItgQkmsk0mycd+nO/LI37RygDfNAJwmJr02z+2/dN4V
t+uIpZjU9zaD+IFk1duUJTKerPUgGKg+u/79MBO1hZkrOXcY4L01GNJBB7IhdkOXFSlNif08xm7s
D9610ZqbGYUoIDm7IZbyG9zlUYp5VzMdXEfiueqrF3ia7JgDZzGazhKH+sYost3ilaTYXNOy/GlI
412P6O7lGgysaUq+Ffp7GmOAJsbgezSW300ZOgwduQWMIr210PwPlZifdHKsqybdTXNxSaIJlaZu
ItYdrW9Dx8kT2xJLe9ftBklXV19s1DlQIBjvUfpILL21WZ/Bj1wJ0nIPkMDfGoPx2Fqo6iIzCM5N
5NHQ2V8jvT8yPiv3hkWUj5ofvcJ9TS1oSTQizu6nRp+AZi82x8Gdnm0GQJPCG9AJATHi52w+uctz
nefJLowxhjVFdont+ZMDSbFNNO2mDRHOIVEwPxCc1l0XjBhUAljvEMYjKEY5Guo0sh/KHM10hsc+
gTeqYhbQPPqrw0mLJR+rC3Pdi2tj3JzliH+ifnbbI9qKPbzIcouSoOLl6h8ziUabWSvOlyIPwqm4
DlUzUPWNV30GZ4juGV72VVFk9G3LLWEoBF+tH1Mz48us31yCpQywKhs9pa5CS35ckPX7eAFF9ldn
j6+d4/4YeRGWuAGnNyHT8Rz7pQVv7xb6c5PjJraUFdTt8jMzOVOPqYdqHMWzCCUzCJw7LcGi+EKS
94F8ZSyXbypkThd5SE0L+6ttrZbJegNQLWZ21A2PRT0GMaBVMZ97L8VSnf+mYV2iQ/RiH7F1Zs72
paFx2+H6hLwktnSxZZDakhdS756LWiMY9WCmtLzLPvkkNO859RTgn8y55koMG5eANxnOB6tUJ2zP
50wMu2ykEz+K+Sf5Fsjo2zcMqi+Z4X14zhAyMjcwGy/2EUFktakb9xFM377U89uUTcxa8Xi2zmoR
LJ55lghPPXJ4jRQkQ8zBC5/PbrbKxVc6UD4wwpuiYm+TyeJrvA3R9EjODIVjFqCrGUEaIWiX4MmI
ahYjDkphS1BY3mMyd98XBZjTxipE1/47aMtwM3XZsTfhJxUucLGljSTghIyJVdIkCO21jxZJnw+r
gK3gOHDokVUnd6GLETRusFyZA4ufNgS2iTm5BzFKQieDZ5n3j0Pnulvm1XHGqCqOqJWJoT87pfHa
uSX6nYb5YZwWfsp0bGu1Y8uvB+o505YjoHc6M84mEK2PDspu4k0neiQnk469fDQI8yp/5w3T6tGp
v7vCBAM4ekFlGF+98jrQkuONeQ0yYj1EtpN7hHfVniQHsfFxh6htljxD51JnDP3JJhr3FnBTZjqx
xxTEKbG0aad0arSLbkaXWEesGE3gvVCkw2lurX1ny2ePuKktFvLRl2BHoDTJXaqc31QWa1T1SIp8
/og/yADq+K46uO29s1wMkVwqr6Cydobf1uAR69zQkGitv2a71fdLq3/gW63o+4szigXQFw3aRTdm
cGb9EoxXgiWF1epGQJiIBJ+hKCWWe7UR8uPs4kZeHKjWKdMo9KjMpVHqyrB8g6n72JH0jfnHGvd6
L4wTZtl3dg34YyGNQFVeumjiqCYnknT0Zw8ChaNb5dW0bWRJUnNufU6EncdAKdcaPGIY8si0Jlsc
AUgR0xboC+a1ofs7hSITcAyxt52WDH4qE6hwthHEdv29o2N9YVkjF4F3047a37Q91K5FMGeJrD7o
YfjSsAbBp2p+x/mEL494taJov1CGwzqdfpOEWDHFJoAv74NI5E9JPGaECwMxtQv90rfDA4l+v9hi
Lh0L2a6gDnSS/vswul9s6YwtUYVibxYno8BckQJZd1QwLZjLnYm9MaUmG+B8mZ275t/sUjBA/MW0
QWzB7E/LZhpeKVKXamlpS6IEKgDJuN6jMcJIsTVWGapajD/6hHdVuAn1qPYpBzDWtcLqpTsD60Hy
3GZ2cXPKiWC3AmT2MEwSLgw+FPmYc7AGTFvXiBAmy0eC2A7XCl+DIcSPdpYldeYwEVuFgnD5al1u
+cLA2YHbY2MZvQ3pBWBAP8LPpX++nbrhBG78gwRUkAWEhzb2Nh6n8sFaOvUU2ozzoyJZAmuO9GBJ
ZncjrAcxEPY6NpI/2CSGXjeIrTKd5y6tMYm7WQqO/GBZ+Mc0x/0EmHDVOIX5jijqTSley2xJODVk
kmYpC1o0jI8Ip7dDWx+mJEzh7M5YhkZxtbiqkwWzQDqpi7CQxGvKBLIEWA6w0Nzl54RVAmEtXDoj
bzAvVdG3BOt734kzDW8Y3kjwbOMZipkAV2rlcmfL6WdmZa/VcO1K1wbZBxgHpi5xQYN5R8mitFvo
wMH6KvG7JKGWPKpxPxuLfqJNBulK9yDH2baHvMF5ShLzMS7U4OfiW7YGYt8jpe8PcnRQhZQwtcr6
VbCwTf4kkQvL3qTjRXOoHqIqoBec7NM2DFSSsflHv8kArc/hxARVhnDdusFZF8P5QFzzlW0OBOJA
Yj0WfGK+y5d0/Ez6c2g2dtBTEm1kDYAvtKy3tkd5XSu8yTL7ywsZbTOLaA8qHz8WY/6kbgqMKP+x
ikynLHefwrTyrZG6pU2erJzngw/r1xyLI53Ki1a4IigkANFQ/GXbiljasnY4KB8XneNV0udfg5DP
FXLWTd/BSrfSz9oUnwsdD7/utZ61iKPmwFXnutrVTCAm9lWI2QqS4pb3hGU4Q/IoI6p3bXB4O1F/
a+iNJ2W4G1qmz/B80m3bFIAjrKA3vGPogDwyc9Sqy7K2kqbinTDAKhjALNDMtI6OhRY9tweE0qVz
Amn0II24CQo3xaBQeA5Z5xB++zzb6VlbsjEiNJVjToXSZs0ldjxkkzCMaah0u8T+qxzHEjzHz6bu
Q9/jfSzq2ITka8xBrXt/rYCQlFBfFJ50nTAu6pjS3bVhPhgKsdBtWmhaeG2FJkUCVNAUsFcktKde
5chu66jGdbp+roMFo9XEqes978AXtPc+AvlRw+n++d8PCLRYLlDTbYE74kUz6n1sTMjdaPz7AJm6
k6bzA5P7mc3leouT9NSuv6icyydmIvOOgoffsH7p74dxIpE6lPBt7gnM6Wzn3WEUBIXr6TVdig+X
VkZQ597wJ5Z7xox+KonOA/rgLvY2TUb2lSqDDtRHEWJtpg6neyQ7T+CyGFG5v39ddz5SU6hjsrr7
rdXu7w4UgouyDX9ane9z0xEZ1jMZuX8qcaVvtap21mbZP4PrY70p6kNNORMhNzgy7kJNXy6TL9f2
iL0+0Ln594e81xN/Mf8Xe+exJbfVZelX6dVzaMHdC2DQkzAIm55kkjnBIpkkvHcXePr+AEpKivpL
WlXjGggKl5nBCOCac/b+9mxgm2Bjv+aqq8B6NLqMlRrqXsI2GkKkg/G8HuqqUGC2U/5ZUjsGy8Y5
WegO0XJYb709VurjfQc7gbAIg6L8sgMnPn04e9LwgE8s998exEtK1nlmwKoZ+WrnjmBBWR01weZo
xgPI7A6fYdeIhJ58gzMfEmp3rguU6kENNIDsF2Fiaiz3WsLPrZnma774esteIs7XW8srahN6AP5o
e9d2dgOCAduQk5xF16O0tcg+PesmQKBENvaWBZt5zqVpnqvl1pDU4cmh8zkg6yTVfCQGHTWa5jtN
erc+loSMnOstQy3AKuDWtH76b4ZlqX0halYTWmSc7WAwTmn9Zb2zPmx3GKyIM9l0eqGf10Pz561f
7rLgbfdIrELES7wrrVQIa0DdtzNXTF9aPw7rw1PXBSdVPmCfEgjIZJQeqiy5NeyIu4TBmOf1Hacs
EpB6EjxWLe8RC7NxlsthvbseJMooIpcf04qZOM/4mnC0rn//pzexvB3pCofY4uV9rM9MnAiYPrjC
xxT+u4tkvLnzhglCUURIgUA2W+vPechmBQgSWs4Ir31CwKeYHEmPwwqOMIWsprJv5xxbSL5EyGlI
TDEIdFfDJJhIucnnVGVfWAMhY53GzWTmcmeU8Tchivdlx1mSQs7DQAG9KAUrJrFXbOaUj0sVxFQG
E3sJsiC2QBZyPD5T7VuTfenY0XSqEId04Nc1WrT7ru8U+83DHGARMpvwQtG34ZFTExvvS2P4Bgl2
4dKhKwsTjU/BAcXFSnHXDNiOiNxlUNWfyMPC3o/I90cuw/+KRv5NNCIhYPyTaOTyuWg/t3+Rjfz4
kT9kI/ZvsAscR+guujWyUknN+V06Yujmb7qwTTQgNpm1tkC08Yd0RP8N86WuO9JEKc0zvIffpSOW
/M3ziBdxKZ5I15D2fzPPco2y+ikPZEmZJd3CJQJeWC5YhF8SN2jPuBmLD3kxSGmxkkyHUNXrV6cb
GZAZkEI9lgeYzQdj6uvhEi9VcbtVgGvWwb933Iik47hEJxyj9F/mgnR5zXprWKaQt7uoMrZD14jj
+mQRvKD/Ip1wgbYYS0V6vYVHoTg3fW+dhvr49vDbc+tjGdtowLV//lRXtgxAFuxhx8wABbKY82M7
3Is62+da/GnIS8PP0NQGNfkHbKjOqU6rwCJ6e+u2Eb+rX9iqMH4hpiZltJ9lXR0bvDrQRfV3RajU
EZHeDgd1dMlgce2llN+Hrsd/gd/evjZ5e3R7zJBzLkCvLYcW7NqGztkz2xx7M1mKq1Tn8z5VJB2s
n1FQ+FrnagdDkbCxTqH8PRoOf72raK7MLTuDdlZ3ADWRcUYddt65v1mXKUYbnCuJAmSdRddDJha2
Lw37RYd5zQIHQ5wnvC0oqOa8HhaIHYb75T7NGXI6+TeXeUiTaIipZ/75Ntb3Mi9vaL21Hngfnd/q
44O3TO71UqF/O6yP4QmHwZl1R3xOwZG68kYsXZ2EKqYsM7oGWymyaG9rtI0t12XJu86i60GnR2yU
yXBUdLMA/CAHnLtM89H9PSkvVudSifg86z4xrIqNJWVnqgwTRI9zEMTNxqzhOvUz4h81w2izxZAe
XFo46wogzi2fngkx0XehNnhnGuAJO7YEkWkPVsEqUVTo7bBa5M9xHWHGiJ0NREl0KBVujLL2CnYT
tI9GA1FCVRtfvNIF2UGbIyiH3w9mDxQZ2f52fSguScJwIXpi4XYXtzDtk/Ww5kStt8pJDCcje6T/
8OxM9OUkV1U8R9Rna0O6J0ueWAn6sGbjY+FwZnpJv/fgwVKhy6Yfy9ARSDt7YkzA64I0cpe4TdP7
7tXQGJKYDlo+LxPvj1dXeYgJc32l3X5T7adAwcADlzUki4NF7x9sCl2+4Tg6djDzq9ZaE6dog97B
cMA0LwuzGsnJucclsKsqVCh5RaxIHhCUFi0fhyQPlxbH0gVaPwaSFStfr6rHX/7tCEX5PNgAHLqg
wdI8shfplo4T5qbivN5ar024OAtUeblMaQyyAirEsXe2+dISsGPttRnqyNdy+sozUPuOpfjYes2m
jjxv19aKXdUE1moGtLoF/4U5a0DGI/uI5mhfvQOFQzoKktGz0wzvM01Oftp70UJqPaRpfGxKRU5Z
kBOxM+rncemSyOzQ6rU8mUt7aV4aHlJb+EFmWJpbd2rxGsNCAb4J9dstalDAU7BQaSlVxUnU7OpB
jEeH1laz9ARt29TIvWCkQGKDeSVXBlXs8HP+5+bBbLzM11SIuY8TtBy8eZ91kgY5qOF0iNlqCbQb
2tCKQ5epg7HQr6zlEC+dyvXW+pg7GjghZfJ1vfrdpbtU1ymjATt7tFNycYRWMAMD9I2cEyxea8ug
M2XYA81zRPg/3lKaqWM9dLt1DFofcjwQRraG6mLIPhvLXmPdcNBlGM7pJrWTfIb215ZHpxY7MRd8
neu58OOmvfSzezkcvaWlaKTli1fEFiy2oDun3v00hSY15pkaFOoSAh4EmX3mwmgD7XcbVYwQ5tJq
XsDi1OPuPaMy2cIun+zC9rbNywhpHWBA+F6aD3NOdAwGHMYXQDV61lCp+XPMQ1t1UZg2fozLbsTO
OqBzj6cYabluVNohDccHDe0FIJmFAF/dxKXRYpLs7W0exOmWJcFEPbVMd/ochzsqRvVOJM2VVgxa
RzzjbBrZ6q23rMTAXKN1x7z34PKVfB2Gp8Njo6J/Xu8GZv9a6yWs/qiqttPyp+DVMew51rcptVBq
x3l2GSOdaAa/pN5xFiETr0qWNeN6cz04y4M/bpktqYCSYbMhTnSr2PNtIqIqaKWx0MXFjkjbhMs1
61l+mYw+v/SjrPYAByj5dwIwa9GFsOPZ92LaTU5BTlcBnQE8tiCCfkzzknL3WdcZYUPOIt9O88cC
tFfdWeyTXPeBVvyxmTPzgBG/OwNYLk8OnRPCwpkL1sdQzCzUc51G0sg4T9lyOhg6uXVgIM+iHjwD
4UAdHQKvohUzOqdYZjeD0tVxHNV8Bra1GSF9MOPbAUrWiVg+S4R7NzVOronEMLBDYrQ1whsrc7h4
mHVqtQdOugMNE/iSWjk67uWbyhtoguut9RCxEDpYjmJTC3ecwlkb9o9qWkZi+7aLByJWajtiV44w
4UwdPKu5DtZD4VaJb1XFh96GX0f6fHHOlgXMeiiWW26F4wK8GgVjnWyVH094kmEBkVb2rVHjHS6+
8WoaMNuiLtymuHtoBxmPSTliMAfAZtIhw65FrSMbnuOw/Dy1LN6ssUm3o9YDn5x0+r60ISfnKa88
8FCjpe/ayTnHQbUP1Ai9NwITgm1im47PCNbbvehXLeCwqSIEcAg6weUxvkSWdmxE/ZwP8l0aqBSz
ejsfFtWpyLDmUg8fuRgpNcQ3XSCygwn0tKdRcMhwE28FVJgcg3o3ztNRWpZfTdZ31Bm35USbpg/M
vRrccpFezh8aD8RWaA++NSPPcpr6gxxigaPggwNi+pbOWW4t/OoYi4pIIoxks3PbpvqVZI3Bj8Po
xSnpc82YKizWT/thTj0qGPkxcWYQtuAOlxXjMavpUmcOmZqlynZlWy7zwOcKWsJWq2px6oD60Bbf
G0eVduZ9Hcn3OR0o/rITYVLCtIfMsVtmH4+pZR6AQwYKCg2pmT7L1R4MC9Z9VKrRRtn5u9j00l0V
jxgEZmV8aJmTXPB9VHDnjZdpXzvdkv6Q1Tsaf3ITzBhU5oDVn5KvBu4Dske6dwYl2Q0FBiKDQMmT
EIbSeckK8xSAmBwSDcE+h3BoueiM8KJArZKky/6cBkus5y/4Nj9O02g8DFEOtMTE04FNQZrQ0Sf1
ArElupiCvuUUj4xpbYn00bkzW5ya9jjx8XrBZ7cUZ7ujHO84+J3KHNycdU8POnlM4xz7o0VcGGDL
k+USuIakDbSLJGxbuJtKkaQpabQiMq58TZBQhJj5vVnXpAxOBI+1UNKhXCYnZlW/sCFRloW0/EzZ
u2h24kMcFZ8GelpxnDDlJdG+cODtNg62rzzSs52tDS9u39m+F+kfRrHoH+TjSKPmaJfup5TUZTYx
9m0ReRgWb6Q59Fsb8+veUeV40yOhLJB0Ud41Nrrldr4xe58yd7zRPN7p8K4PHzAmXiLZobDXB3ox
UQPoaYre2zQZsqrVj1AqaNPE5X1nUfgpMWRu7JGXKwUbU8Tti8N/I+Kz7dTsRRWpRe73HsVDtavm
5NqJjCVpW1HdRWFujdYMVmp4mBZckjPRpW1MsVHCe8UXzUBoI5mwSyc9yCHQD5qu5K4cQd7LuyEp
Pa7iHv1pvtBK6cd3Ds3Fqlc0n7x0GxjikE0lodmwN3cRMoJwxIqJCHPMhyfaHK8AWw+kMuGjb11q
/Mkek+NzqIovYQQHfh4pw9Bl8chfBblmYmgF9a1TlOg/QUnPvhid/DzUA/5lF1SP0X+Etc4eyqHG
0hXIJULh7CjfRVOVnwwU8hsvV/m5qiV7pmnZrg0qSXybaYMtlqiCwF9f8HZYX/R2F98eP7nK49YH
f3n6f/hYHhNEolXx0r/qLFZH4bKrsZYZ11CLlG29vx7i5Zm3u6OV/vG0ZM3oo7G+aYICqOHMCmW9
1Um9OoU6dR/a3FrOnmF9eD3ky6veXvr22HpLypbV23/59NuvSUrx+x8DyDOw7H77RbomwtMElnt9
6O2FP/2Bt98zEKbKctGW0KzWt7Y+VbJyPgRZd6Lp5+3nqn5OljkuXpbxfdCipcexBsBh2W2vD66H
t9e8PVZOy+7+7f4vrwEtF8Nt6z5lhF7+9LJffh8yQ1aYv/xstLylt8eKvkrm7Y9X/sd31nsWsje3
UL+/aP1RAoU6Px2Th8qGprAvR+feoB/sFwYL7aGl/PF2kMuqa71bT1MNhxXBLZ4C1loDDEs2vn8+
/+P+f37O/vNV6+vTJqI/qUr2sjZhgzRt0lzqm3jQ6Q+sW+GM3t94t97EtMmmQtXaVi0cYbEIqtZb
bwfSln5+TEdEnzGYHt9esd4qtJDczZZEgfSvP7D+/H96jCsmpvL656vfXqN7QE0rAsZ0AJLAhwcO
TfFNk/m07yvNPax1uf8tYf5LCdOS1Bf/qYT5HLdfy4Jd889VzN9/6vcqpit/w6pmCkOYwsXCquNy
+8MAZ/7mUoYkktq2frey/VnFdH7TQdFS3OQZ03Gsnwxw5m+2Zy2ZurjndHJ+7f+WAW6xt73VMG3X
84QjLBp+Fr+OeK1fEunNRRaG0kQSpVQ2Ryfo1J3dPRII1QCDUxPa/CG6Fag3K2O2TgUrpW2hT/vY
sfRDb4//koRu/DV8/sfbwQuoezYsRlcai1vvJzceClezMqscsIgw8UhUUeUn5tcB59udXnz2qqDa
Cjfv2Knj9MIocf7p67v/8e/+P2D37su46Nr/93//GsT++5+3JZ+u51E7M3+p6HqJnFvPdGzgm8Gn
krCeJ1psR0k4/GXUCQAAtpbvhqrDlTvEP66y/zoAe/mof/kqOFU4VwSoUEdfTI8//9ubaIzCPjXs
C0Oq+FwGE6uRifU4WjxsSfgEtQTcJKaF0iHzCe2HBAOelgmEGdRFB6ulgBdGcIiQiM/Hf/5gDHya
f3tz1Lk531wdu+aajf3TFzPWKb5ErbEvGZrXfdLWn0RGOHpdw5vM21ijuBRBQLbDnSZgiLPBx5AU
ZkhbzKes1KYTRS5EAq7/z+/LXiKkf/nQuBoMz0SS4y6W0L9+aMwCLVyH2L5EbFYPYJEUHUTA/ngi
v+tpGr639QRkX0ZM7WyPkBIGwY4yF2c6lvEhPbYJFgWrHXyZ1dNlmvBY4XKBWemEyZ1unD2yCWzV
N0+wVkj3c5iFJQnLcO/Vq6Qp9tCXn8D/OUcvtY8Y6OpdxM7xharAe43m8aOWVvdcZCkptDTnu8R4
kPoSk2lW596bHvow+N4WdvMQLETCGD71KUqcT5o0n3Wz8K7//GkZND9++bSkzmUl6YI4ElveL4Hc
OOgDXGKBfaGuioESQ81OCtSQKR8j8C+WBrNiQoyJh9y4RfO1DKJ6+z99I4bByGNwpXNB/XKhhYml
s2ClnSdciqG9TgSqTo977tWhMrsnwp4Popraix1A7OtyuD+aevfPH8bfzxxJ2c21hXB07MTC/OuZ
E3dVgzCnty+Yp75DaLadRRndTyfb8+7tOPH5jv5tePv7aMvflLSyPP7PlPDL2apTIEZck+Hk0cVR
NSWmldZ8IqbjvgzI30o8fb4QG3JrdsayKHVuWP9vmhqgQtOIf7l0zL+PN0jgMF+bEuOVZbi/nAxu
YKG31AzrUqbdtUxH60oY2A1uxi1Z0N6j7k5fhaNBssAevc1iPHWQEG8MVc6ndi5i2DCVcdN3kYuX
SYjzyCZ178ns0dILcSonVAF1kwYntyuvedNSEy4ZvI0h33K59Zt//jLNv4/cUreZx9A1ccP89cwO
TMMMApnal9GeSihWVXCHTB+/ocKXqxIiryAQXyutJU9DZPYpa0W/Dyb5YpVV/djOM7FuOjg7PDI+
QTQWW0YgC2UVDad+tC6DMLVbHG37QKfmSbpvvtdRU+LtCx3KHnT96SNPG1G1aKW8tjn+8z8Pt/3f
rlvbpp9JR5Mygf7L5ZJmniQOrOK8SUV9VFqFhkfn7Y5FX17q4WMfqnL/z3/SWM7/v46sktnIcoXh
sAwxf70+MKQ3ZePU1iUWnnrMKVHeU3sC6VZTIhENir3cjQ5RZrl4/Ti4OB7ka4r/+V8m5V/mHiZ6
29Y9Hes+KxTn71dqFXX0vfCAEVuUUrEw9CfiZ7ODI1lRRypWB3NMdL/CR7LJQ826MYnk2IRtYx1d
Ey6tB7U3DJvwqTCG5l8mbfHXEXV5bzSAHapJkkvathaIwc+TdpXOC+MAP2HtAaHTIPkYgpxRxAmC
iQKK1NAn2Oxd90Z3zPZiELBX5YF7t8wrEIjMvVk7OhJenPKjAMwtVXwUQ2j5hleTQAF4tyk5jYtC
kMCHG9xjVcaeoPVgvPKDySTAIk7BRRm9uKo6C288ALG3bizr40QjZ6fs4EEPqRiFrgd1TJy7pgr9
NnGpZUYgEWFmNsc0yuNDniq/bsp8z/Io3U1zbO4StLwGvb6jHVb6/XiMDdy7/3ye8RX+9UwTNlMR
czgXLqFmkBh+7aMXLiUdlQMyBI5F5UrI9/oczX6JngnjS35nLVqnrO71XQJGmzqPu4DmJfIvl9ob
gIM/JE/1YruLXWrzellPZwqbKcHN6BDXSJJuTHyWXS+5nbPNTkfOHZRQUYVQZ0qkdfYc+aBGokkz
mlb0YkqQeKrbpqnpnGGwJYdRjrfk9IXbPKSetjZcI9Cz28ZDFIrkmf7V2uNNqGzCYfWwYK33aSZY
u9ajo603KOHJU3ZdP8BuaM1VdNIykG1jZZWXOLJicroa74yaMujH6bagwBlk9BDMMaSOjf/OZ3nA
KTSmFzxG1nae3CPjRvwgu8UfYQEtiovnrEqH0xwVj6UrHhnXouOyLGqy4WWi+z5lUfsU0erdQM02
916tqW0lZXAH4hltT27fd4yhdyOEnd1Qz9Ge4sp4Yv1/qJOovQLrJ4hehA7tJQLWnKn1roTfkuXk
jTHfnkl5v8A2UM+ZvXVUxbIn14qz1S5qcPOjs/Dl47DPttagPrdMwk9Z9pIUyUdLHLPZwJned9nO
GWJ1bUkdwMulP5dDGJ56g2jZrgdM0YIQmzUUjqURlIfWyYqdcnSNhtRgnX2MZQswNbZPYoA4Ycmb
FivFrMrhUjTtNus852kMgYQBWST8rOsO3hzI8zRP7xOSE68qsY6m0OHi5/JboQgrJZ60BgZIDdcq
49i3jZ4iIj2Ee8x7Ld3U+GhRAHlJi+nOdgsYavHw6ODgaUeLhXzXP0ocFkCvC6peIoCJmlCcTEvS
LdLaeYiMAPcJCGMbpfhhpKN0it0aOFmB+UO24aM2BN8DoAJUAFOajBH8Q9WhvGtFNt8U4YcUVgEG
yAllRBHddgHsLXN23Y9j1YS4Sm/qZASeCyWO6BCn36YBqCgjG6xdOE3Nu36gHd5UBACTtum206NL
5gjVa3WrCYn1Ar3yXJFfIDmtyWtPGwS7Gk2Q6tas52KvZ/BaOdcw9DUwaFFRUcj1KKNHJrFmWUre
ch321Y8zvCn0fZcHnKket4w6+O6BYLuUc/nqhczBnjeX96Nb3jKSYaaOZu8QWhhlRatPZw8p665t
v2hcGu8D61NSjI8e/JTrPLKysNhJH6rITi5jMdxofeaP9VRjmqO8D0nrvpMdhnZQynOSGztPfotR
T+9F3jR+i/oPqsJQnvJwvrQZsGIb37sv5yR8oA/22bYUJrnWq45tmH0OgHYxYHi3g23X9/wDif9K
GucUmMFn2wumS5eX30n4GG/C3lhg+pYLplPS3m36+F0oOMOK+Nwa8fTBDp4aEzp62PfOa3cV6DQe
S5NUCXJ96y0xLs0d0IbdLPP8TFKEBWn8uweinphbtFX4j+5sB+FfP38J9WI8Fz2OMJFa5SGNm4+x
fsqy2nluy+YlNoIdWLjoThJmQOhDCHnc9dKbICThElHHWbT8QYLUKY3VDIFzTQEA9dFtbzfTQdf4
tvTcw5ehw84oQHcS7at9aNgOH8RISiJoUJK2vPJrzpJik+Jjzcmuu4c6054GN73mZRzcmBF1ZXMu
nnQV0Sb0kClp80sksFAlNZgUQ3OyUz1QlauHl2bJmMjbg1e0xHqjWKWNlRD00RvyGrvGcWqDm8RT
7YPl+UXgknIII3JrC2yH7Vi2+6aFa6mVpvGucKBzOeG7npBiElby942doBg30uBDbdvfQl0h+p6n
lG0072RAzPKQVfC3Uf16H6jwl7e00aHhOdmwo72NJN/SimNMYVA1pBcYQf2sWKFtwJDTmO17rOqD
9y6aaBIADDhYBKHcaRGBmDagt1oB5bYA/b8LrwR1sLq2gfU7IRmYpZe+DGG9HQFW+DhttE2uiCts
UV0NnXEPnoMft/sr5icXJNdNM7ijv27OCnbGvtkhbMLIRuaV4cbloQHWDn5mzlgvPs1Eum2UsuuT
x+j0sDQxykLtjdwVlymd74uu4SMzCxwnlB33etK+ozjmXMLcpemcei9BLsvHHLPjNukSmtgjzi8c
yNbzYBuDXyUKGy2Dk4V+85qb7bd5IkS+GC0CgQLgFBq7oc0o6n5flAdi+kDJRfa0L2WqOEnMh1Br
JyQf7CU8M4i4dFGlIqe291WRvXM0lV2t9joNjXb08NfsgAKEuJ9m+ipmpe5bF5OkTWZ21AbiWpna
e7yf8E80DPUoucVB9RXb+LRhzm/gDGY9Y4rEtqU0LT8r3bHuzDGFMOqQp1OP3se6nT4OGW4Eldv9
gZbkJ1gIw8dwQjcfGLnc62EKcKzWg2M6BxTHls2Fa4/t65SQqdQ5pKpjscE0qKgagZ/+nrdWRJyV
sK515DzAGCERuTU0jH0VTODevQ6o+x5Yh8/8OS9EoCT8rGoQzLV2TewDtBtN+JWjijMRC/bJmvZC
ny0f/wIN6yW4znctfUl7lKgC4Rkpq9vZnjYc4tnQfbVo8JWdIO5R6oo3F3tDgshJjj12GoUYqgUU
QNCE21wBJ6IsV9UlHsxs28zDeGYcJueeRFJnchYY67iThABkhifvmrKuIaMkJHraUXeapKFfzCG7
9frmldQn0DPhsgAzD000kSUAFM5Ok/62DWSMLy/18PB7t0ltUeibqyU0Gh0MidzuDti3ZPI3E6gk
kPxAXy7r5NQ9BmWu4MuX495tzWaneWi68bAGfm7FZFBmFBw2da0RSb38xaSO+kMlUbOl4lMWGmRE
BR54Y04uVPaJuALFixePlnm1s7OVdzZdtUmcoqhwERzJ9EYxgx8s2YIkbVyaPKhlmBkNXFfeN6dz
v+PWG0+ta78MhXytqoTtLuD5Ikg62nL6lxQiLVuSPNqN2nA/oAHxPaRgUWR6foUBdB8081W3httC
9mxU7O6TqXmnTl20ifM7N6pvOIReLM/k6oKitgnUIq6JmTtgoVYjSsAh/9iXaYSZLWaYBineGvKR
0CeF0VHIXV1EL1JelmKYiqzogPsZ36v4DmAV3L6Zf3Gd/hn0wMlBbSJj5eF3z0MWcWBbiNGCON8+
Qex3961TwAmvXoh2Tw9orGZEVgO+BtWhsAsDvwEa0kzYmoLIuEFQHmCIbW8001VHvfDxlna++24Y
l7hDZX0gXogkF762sZteBP5UP47UyRU1GQqiw0I6lJ/1fPrcG8mxn4yvYg8zAcOvnj0N0xjuKjex
t3ZlH/PmgwZtAHOgt0B2W2vbiFczE2Q3Yt3cJ0Y948JPkT7pX0qbuHXXg3QMobGgjS5upyHCxVN3
FQtj0s2tCndOkWh8LXQdx2lJ7g2Lh0Gvt7Ez9XvDAnppaaBcKpAOOIobVJARCMZ9RP5KrVy1SxO6
9O0YNrsCBQKrSPQQPRRR3W53Y1zelgkE5G7wMUi6fBTdU1/NKFZqczjtPC8OdrqNQqc1yCGwx4zo
kgH72oyIdoGEkcjF3oN42Uhg6Im79jiZKZNssMjX4OtUWsTpHJKzOletvTGSDi+PCiBhgg1m01d2
YKIzhyi0xIPiKue7GoCSlX4iruglj3LXt6WSW6DqW0sUd5rTHPpAR4XvMaCzU9uxRnR9r8Ub6drG
pq/jb+x4j3YR4Q+xg2I3EPPMxHDPWvQVP2fJmMTMHTqLUWkcERY4Dy4k64PZ2r6FBsYv5voxK4gK
sPCe7FM38lmhb1QH/q60oJYoRjlHP1Za/W0SbDGsMj0wbD43eNDwMPZE++UsK0PNAI5qPukRo0WO
IAznQnlBOIc52Eqf2FWc5xGriVMVHYFNQIFDa2IckzAeIL4lKDOwYEMUyHpobUH66kbi26gIF4tQ
gfvtlBwm5byLg3rapzWOyiAJ9nkeLala4VUnfc23OiAJg4t5lj3+Q16ltwAd8MylGeMHdjdb877C
JsGa2FCmp+0T+tiOpat9VbXE3CaeCLKcN/oYvB8b69Wq8hLCOoXz3Ml2TU2kFolAkIX3gSEXT3bJ
yrFk+mk78tCM/otV3IN/U+TGaWKXAi3RJHkpBfVdYZW7HM3kpiy/ZNoiNivC9piar+kAT8YrkWBk
qEYcDYXOVLRXojQ2Y2d8GpCwbGWXXUMWgku2BhJapLK2qBxGWhU9z4eubm/dACZiMHogSO32wQSY
vdcCUsJ4IycR8K9odVQzw0BKFb9uHvzUrprbXBI24ToPBWkOoNMxv2DUPAv5STSGvhFEAN1NwzFI
TGNjJfh4kwFU7+gsIAqPYPogAbQ/ILtsENmi3sBdbOf22WU3wVDxJX6BlNWC11KfsxhajQZrIndN
Zpcewiipvx1ZFbbIky1AZ3zxNUDxIny0JelDVWr1SE4j8s5DeU0aZtccmUdKhD1yzq2qQZg2xtEs
oFnI4XMjPmZm96p5KcsTzGtMYSams12IzZO46WzLLsc6lLNxjZsehb2OTErr07M9RkcnDz8QcvXd
CBmeewWUfPTYDgMgw11wGzLLBSb6otST91o3VehH0u1MefroSDz+pu49jnGFkLQYsN0E4wLQNvbs
Lea96VElsuYaeYxblMw+yHMMPTtahpESmTqBwfXsFyqeOloGa/BpFwS7aOizowFsmxKW0gGHEWye
oSjY1jWB984YmwdV1t+E5xo3UpbXgWH4DGW3RHDo+PqATcjUS7l3bRL5+D3J7XoLJygBfWF+j8Zn
Pr093nZEYWqw0hl1ypgdlY6ZcsmKXO+uBzYlFWoYyYxbWYTp9XBrN6odiHojJPu2siyQMF05wMUN
xlO3PNasj01d9BoVxEuVqglvR1M7hjqUIqeOwtv1IP68JWEHbVUIhEmF7ntrlB/tzBqOvVQUnbJ2
9E5RqF3p+XDXGetrWglOoXSLCJA+QR2b+yrOqpfML6seWJmWwdWPByxPyeRuCocwqh7hEMZh/YVd
MangxgxNvSpgefMVGuSj5tVrWyQYMklmJk5+eHDHo1ew/3FKO/UrMp5LDx5JGunGBVkiX6R0MGEe
hwIsiMDXT2n7phGjHw1YwjKahwycub1zpPYqRHOd7Qh6REh9TDDNpKJ/SpLwrs8i/WCXSLV1446i
DJA07F5bb3EDbujSpn6cmN6mGaZ3bW19nmDHEzqYfO8XKbG0ay6gpcYYWaz+62gHET9Pt5REKaQ3
TnNq7Tl6dI0BGJ5FdA8IciOObka7OKiYiqjVyuG6jJTjBKEihuN9sorEumjhiAs8JNBdpOwGS0Kc
thQ9XDR4fXd12xqbWF/ctXM83wJiKg9MUuoQW1w8QRJrcEuMI0hKE6RYDetPV+KS5fPrRGLTE92L
G8fsoqvr1kgwK6Siagq8O9lvCtE2D3rqeMeGpcVmzg3nCbJxAwzbGAgjhXvYCnhjgpTmLMzGI8zl
/Jimk8eI3amDQ/TpZqq4RKM6POuxQQZJmcB+dnHFddjcB9hsB5JwynudUhmS0xKsKe6KIJkB+o/P
OckcO9obZP4UxZOs6zsRJ+m1hMXU1o68Gas48l2Tt1yEhN0wbyKIru8LvXX2UeAaDyJ6xCld70cy
SZ+HNr91KwM1WeV3rqLoht9jhxYTk4NJng9Xy6dSy7JjnuExyRaNizNlzbF03idOx/COFPhmUdKm
ZI018B3Ye8fNU5acMtPGnxeVXxvyvu5sYkSO8+BWlAKZXU2hXuCdfphNE+hZY+QX/unRocrNYa9U
eC5H68xCNT00ri3ZodjyouAGOWxuU9sLb8bp3pwth6txDPe0JD3I5EAH4tYItnQEyRETzfRYsbzv
0PVcyrB8Nstc38YqwxzlpNrVrf8/e2fSHLeSRtf/4j06kEAiASy8qXnmTEncIChKwjzP+PU+Wa87
Xnc7HA7vvWGQ1MBiVSHxDfeeW7z4c7rzCd0FM8r9v+uy/FLmzE9C7eue/PBbUwWfhmfFJ1V6z/Mo
mwuCizeROeIsJgu6ITO6U7UYb+YclXCn7SPtNhFT0EbX9+bTKrGddoO6MikKgYWEYAyKQKP2Q9IO
mB9eK3Mwr5lMxLU1CbZiHwuCszUXcED6m/e/MxbOcPVeiAQlB4jA3Uia0ctInN4uZgfMwIoSAEQe
lUmRd08DuYAYzZDTI7LFJtSX0rmAVrC3uYJa7ucSe/sAnO1i9yPTEbiwrveK6B4xfMIYYymJIylK
UmRpf9B6q1c/sP1D3eTzxi2blWIsuq9G9NyexQ6cR8leyxrNY5XQPmcB0cJO6ur38XO0iO/m9D3R
jHo7Q1KN+pOoKnPgNYhKLoMJhjvhohu7oPTkwCKQRGxB6tkxVyOPlkOOaEE8DFR2nuaNKnh4ZfSL
fEJuqvPGAoXKOh/AYOwUIDP9TY9DlYZsNU5kFa7qNPqytdVnMYz5hPcZ56ryDyQDWSe44Opohu8V
UVOn+weuo+dFJl/S8DhJvanm2GXUsnjM6PsRh9b9s3LSM/wqsdotIn1mp11Ynk2a/o1v4/GZXDVT
lzs8K5nHSDNa8I0TGrGmGjstoo3Pw6CXcvT9I5TbvoQR6BGZNg6CXRCSTkxOaFEr5ieefVEF14bJ
0Qxzb0JmK465HYGv8bPs2II5Za2jXuaRMOaQAORE3c9X8TqSlrEfRPU0NkQjTBzXwC6nhzgJmUlB
2goIxmpsYhZKYKG0k5xfrT3S/ffJKbIx1rh2126j/ndey+noyvZsLIArFKX6RuXOMU2ZRhNM9cdp
UgNcIFSEnAdj93I+pN4+rmj5ZmWP+6JvMlT3/luFbPUpdgModSGUhVqdyplHPDkGanF4NitaMlxx
TXgVqgCfRY7lOjESqqwCCWJeBvaBLjbMEL/WnJyrKg7mU1RPkrYquzJoAg3UQUowGUWszNR/twcD
Rwqkx6kx9QRk5Rqh2vouw30vBLgzjf4D2IgRJXjzMdBLHpOYwbrIOKIG3tzJTGZBL7f95CBsb+Eg
9wRlEHprov9La0QtjMFmaz7RdgJIS5ZHWxyNcWr3TPn3oZLPFSutNZjFemuAiFmIuHG62N/2CRak
RKpoj2+SFruSG+KBj+ZsZGvhLgw2DftHLCwUxllzxeieH7NJbFjeBntcOHtWCh4ZYIArrOmL0ZxB
t8ZIT1GGMl+ElSQZVNa/TIZEMBoY4dZ65DPl3TaqPt3Uim7R9LREszxgqH4UUBP2KGcIIii8W5xL
+1haUbDpYZgZ5divS5KKt6ZIthWu6S3DkAEbQI4+3CzPgwLq2sNDYm3F/aZSv2uZ9zvXT4nT9X0a
nwQrWPlNcWPYhSNdDxlW0Fh+5L45bmvhj8T7Aq4G2+2sSs4leP9TvJ3czTTTV/OfsUxJLaw9VfmE
JjbYiepnyzD8oPzxUEY+QS7qGd9Ctums4FejjN9OiC9xIEF1ReH3EaPnWRk+xbXMWKXVLn1QHLnQ
KSq544AgUDN/MS0v3IYq+DHmatkkg0cYZMOUYITtw0RplPumYE/T5e4hM+2tX9jvQRj+AGg0wsvD
DV8oL9zMcyw2pR9zKtCtQuPlnhiwTLWDDRa7AaXMBAidvr1tbYsMh+S9i2w2HmnznDT9F45P3op/
xphqoWbtZMUj/JRCo2gImUgYisAQX8zvSxMzwo8hTGQpZL7Kw1TnDyDmSwUnK0/PNPBqGr/8So84
2EhvRgkSoanzvVGGlOnw4BNzz0aYO14GfhYK3EUwotghI3tzpoL8tjZ7d1RTwW1O6YYcimZyPzQO
CcV+mqmnxZAfs4n7Aiq/dUJFt52VLLe+ZTcaujVu5oAECGXrt7fxx0nIe2oafMJqls6e4TQjD3Gu
ZWDvWb5yxs/1LyRiXB5e+wuWlbUBnDQSfwoC1urFLhUMgUb6cR/XznoZGGSY3q4elzdE3E/+4u19
w+wOd98gwVf1tpJA60htSnQhyfALj2KsA46YarOImxokYCJ5mWjhzyO4GM29mSm9T7afUJMq5Poo
a5INx6oDlqeWJycGgwWv+Ycbdt1bEkcOsZzDQz/44ZPVBgffGdPXbO2xWG0Cgl/HjDMhMKpkbxns
k0eTIh6e84CFjJGGG5YYNo4ILatLW+8L33krPO+TXMvqgGvogFXQfYARrFPOo90SN8nOzGgsgGxv
fNFmD/EynPPenl5yVoarrOhel9AIzpEsvIvsI+oruRltP9gvvfT3lUuhVOVtwsjJpg+26I5yrHtL
XG/LVrHOn4sYGIfH+68Xb1kwTttWppsirU7GIMMXZ4l/94bNKKdciisQh5sD+G8PXrXeEjr3VSxk
FDDEaw+24X0i2QJmV9nmuxVq9nVsr6wibQ8VyLM+9WoW7tNjQcF1igA4SOl/K/WyI7DCD3sqv+FF
EyuWa+GBqvTLKvltyoGwLI+gO8ROS4sPBToUpjYIMUo8mmFl7gs3Jz60olwBIrzDfJlFabwrfDza
XohjsCAE0GfUtA7i0mQVzJboHgjshMWv0u2/ZG2mmGPF1SmVd7Hj4ZCiJjk2Hm7AkkjbLCrtvSWy
cWs73KHZIXkglCviGTQHo+Cfr0jGhLbaE5syml7LzIoMAHQxP9lHYz5J6iePs3hvwwJYz6oGvdQS
hFoUZBYlasZgZfjw2gJeHqaXsVOx4ZrkE7Ffe2XTieZ1CqWlwdLC6dZLip85ABbKatHCJ1LDzp/F
vo/9Zxhc5ikIiegNJ09tEaau2zq/Fg7Q8nlOT2h1wu1ggPkoi561JPtwERHl4IfcdINodnd2bP0I
Bl45MipOmTVV6AzSo8nJufZilqIMdFMyHY4LHMMV+alygvkrqKGZCG7apD0AAIhO9hblvZmxz0ym
OnqvSBHrTEoRUuWCtYkuVVvEmBe4w8ytRtmY8kKxs/BsEhiJPMpfVHX2o+Scut2xGJrvDRzH/aB3
g9IcvbUTJH/Iwq1X1Wj/nJzUPPTecpKa2zxpgnPXzvs6rLNLk0pUipN0V64mPhtGarwE8PVSZ9No
JjTj6PxBubCMit+uUazDqZKXssPag0SF6F4D/adyrENV7gpepQejoFS1cQPlqGfWRI8ejN6N2Z6N
DFtHfzuzWetaAsMiYGGrEiD0hjEoAab4T4NJoDWraa9bFRzs0uuPSUpDZdAWhRYrcQOd0prZOA2C
G8W7OKf5DF25tZoUFjkD40dEVK8mqrRVGVu3bJSwuTsquMSqA6KKxFZ9t6ZcwE+nl5Hs10le/kGX
7XF39c1d0Dh/anipZFIhGRTxIY+BQjcaBi6ggs8aD84N9DbAC5e0pQ+ORogbor1YDfDLTOPFIzjj
g2qugwaP2xDIpUaR1wtQ8lbjydHAsTdES75qZuDlSmPM3RCg+aLR5gGMc1fDzj2o5xVchF2kQejC
bM9LSwARCZnc7TUuveeZQ0/TnaTLj640VH3RePVAg9YLiOvoYg4hBHZbo9iVhrIzkGhYPdC7JhrZ
7mp4u68x7pr9ASycDYpGvCca9j5r7PvomBSdGgUPs+mCaqHbFlDiDQUu3qYLW1saIb9omLyvsfKN
BswPGjXfaOh8l4CfnzSIPh3eE3wbwOldjamfNLDenVCQRCDs+x6YvaWx9rMG3Fcade/BvA81/D6H
gp82PG+1BuMHEPIrSPmtgbeUpw/UNhB9wgM2CUkX4+S/OUvyU/TRgbqw59YLTuvvD/fv3RFX//U9
A5cvdwR7WnlmamxlxTJaO1XutpHEBcz+bw6S+5/ULuAsUphGgHawqkskmoH2sd8d7X+hLe5f//1N
V1OT/7K53z+9/80Wsucq6liy565L/z1yWkD0aWa29/xvebGcg5LbZGqWPIb7T47uD+f+qZkXmNXM
iBsIAIC/P9TDTOL3318DJ+/JIUu+jDv2mF/vtDgmCRbQgMg0cfaG1e7vf/b3XzDrQNG2Vh4pNQAu
7o9W3FnM90/vHyILg7jbD5cBKhdlvepI0YU0dqeYjVz+WZ7OB1fbfVirvtQp7ta7+cdP0e4pCAf3
P7t/a/TscteG8gXwbc4JCgM3TFPyCZmwdgzhl3xf2jOsAc2cqMESqMX5df/nd0dPJb1mL4rXVtpM
TyaKY8NH8nBX2f1/C8/rXP3+n//j81fOURi3XRN/df9uxrEEO+j7U/V/iK66xl8I8j//w8Hzz3/0
LwcPhhuBp1BgNXawhGii0L8cPOY/GEgLcJsMh0xHKlTJ/+IQef8QHolSZEzayKwdbZj4J4dIin8o
n+PHZT/m+qgonP8nB4/+If8m1EWCajN+krZLSY5pBCnqf0pQ68mYujprxdkIxEvX1OWVUE8MDrYD
wtz/OaFB1PCxaAPV1tyWUDUfmnqOzv4ibveveoLiTnnmPzH+k0/sAL/X5TKe7185UwaIjkKC/iz8
krn5u7DaJxKP5YU9GwJEQfYSDMn4ZI1qS5Ic4TDcVRlYkk1rUMpiQc3Fwa6L+nmahh8sw9SZnckz
I47wwWoK+43xp83dzGxPlutNZI3lDzzXj21nTM+Fq2hflL5y4DqwOO5zAoeT6eBEFqNHq1M3/Lo5
qSpPMGUGWjWKHXbAHeusMfpUXX3Ip2FkJDuYBL+LgksZv/WMYIicc6LSuyggkhAD1hPclpjsSvU4
BJbxkifOp43s7Gni1EUCbfCg6y9VhuOLm0uN/Mzo/GlisYXMH6FpVpShMSixxCH/JVck3VkwnC02
VhnHCzclc3jJQ+5rtedfvH4CQsRE+RgggSJ+k0Ovs2335s1QQUgwcdZSJAyp5fBQSWfdFAwxSHoZ
bmU/7SoZFr9BS7iXfmz9F29h9kUE/X4YGM616T3DK6A71EbHeEjTbQiJ5KI69aLMKNhbnFMIPkXx
UJQZ5UiuLlM3Hwje8i4j8WJFZDvr3hm8XclfvyXuBk5s8xhbf4oFINvaT6SzsQy7XfPb0a+F6lEt
vCyRE7K1wOqSu8PzAsv/2Rm7/ays7ibrcNrCB6XiGB3niXzo/eAkyTXqjI9sXpjJdsidSfbSa/D3
MO/KM94EvSmrnhlHjhA4mYTMqD/OU8psyZpcC10ZK0zPQoqYwBaQsykeWwAL63GAPe0WuGBn+6EX
xAz+2wHx+L+bxMR/uji05pvrzONIMD3MWtZ/X3BeSyIboo0GExBiIo51BbpnuNiYStnCxox74eU7
dvzSRaE4FnH7QwYJVGdJDyrCPPi/KPUtHBv/fQRw3QvhYg6QnkKn/F++EiMmFN6AVIqLLxqPWZon
O8epYOJU43Of5uTVDmnONdmma69XH7kwjaegcs4Nk8nat5tvZVKrdUCVyaTceyRheyExMwg/RglY
uGAWI/Pxh8vrtiKFIHz1vyrfmdnl+/P5LnAnuoz1tkjhnSVegD/MWfXdYKwRrhHmWEZXlSFEQaO6
63r+YajQY4U+iKHQaonLqyh7JarSVef0ywMTlOvQ54dqRm1UD9SpRfUgMjYF0UBylQl9i7FHON2k
eYQumP80hsXZmIHh7pURXRu5JK8hm6JZRO7ZBRS69syh26apsI9SqGtqiPCKTildW1Wg0dpRd82b
4sWajQ922ChgiceDZ/2eWgkdA6QWInokwUhM6QJyoJyE3DUt4O/gn7yaIAzTgmH5RFxdOD5PsK4O
kSahhwlCLYmoBWFjfhjGP3lgd4io+zfRKC7uGBgNYabk2PjRbS6QO/Uuo7cwTC6kkLO7zX/kecdy
kC3BFstDx6BKfPo6BKEsFrVP+/6bq6ZmQ/ABQveRoIrcz44G6SGQdUGcRF20MfIWnc6Sn6XONLyr
/Um/G54Kl1rUKo48pPIQzSV0EvwsSYI+xsGod5mW3tpCYYvxxNQ9tA+iGMTwy/WRZIP4NtYdEggh
QlqYHGCPabhkASQMDpvs4LktOYkpnTSKlKNwcED0XfMDnwmTTwjjGqKh9jLqaxjVi7F2jHTcVMzL
14m+RhrHOCwmYNo2mL8NUcx0cUYFNkgDpMXs43iRJA1PLf3mjBY38yt/27WqXslIyrO1zK/8Tg+L
G7xIhZs+kfFwRRJ1y3S0StZP4nZnVPcaxOd75qGLSDxNfBnviPOO98J6H+rZWXdcHWtzDlxIovBs
GmwdVul3Z1wTh9KzfYKKEG+rhLwbEAWEucFFv7uMQid+aISPHt17+8ts5M/EHtvBpwMNZB8ik6Dd
II+cQpPYsxdDS68zalUCj0hczv30GfFSBByDIOXS3/vTUG0Ku4Eb33uQniXTnap9bTsxPXsu8e4G
dwDS0+brDKClkFNxZJnUrwi2ermrT5d+d7fvMp78Mmpo8xOzRjTCwast3ffSQcZg2MW+MWSMNr0s
L3OzqQTEbthf8Lw9tL1pcauSxtgEKA62QRG/W4J1Gvh6LofISnGKzNPWjdAxtfNgs/6FptQJfxu1
kEKMISZzyqIW8BiXdV6Q7ki2jFgBcShMjfMSNiweSXQx1mX2RE3CpBX0xcaPGWnMRJSh9CvfwmH+
Kau+wfAQPiaNz7RGS5Vj1oFTXMSMH7MPH9017zVOnnppPiIT9SqiEeKWnOZ9KPy3tgd/JipK8qkw
GKXp56FsnLOZGOi2SuLds8XaO8GrqzEbA1nP4rEzYXMYYnKRaTNeQljpoR/vyGy0SLY0IeJHbOSi
zHD2YyW/UALIm/2VL1ZJzZBvenCKKPiY/+a8F9sAMTtbrjZmYxFivUEe+xipBgY3uiB7GGOGPdH6
fsZVKYv0Rk/KW9e+VNPQnecuPtxXtchRgEmOzUdJ2svBwHukrWeN2X2wMQR742FtQcTtrZLB2qdz
Yqz92bEhxnORwTQ+zZZathUpfyvy0XdO/uwEtrvrWSVjAXVu3Vi4u/sViahyHbEDvTFIOVUtBVXT
QjcYmv6G0KZ6GpD5hXJpLtVczau6mwFYB6FiMNv9zi2vveV9vwN7B5rYqsjOEd6jb4b+owd6el2F
YH/kKNAh2j1Zm+ib5Ayuh1BqVauPeIYKjk8xfVYzSaLaEJrBcizLODp2PkGALvqrVQ13lhWc/xpk
tjoUVY5GZnEvdbmpUWZsXHZNmyIsrGsws9Zvl+ifKMoUOk7uLea5SEdnN/fun3Hk+os6kkYh35vn
obB/o+1KDunEUl2KSa4VQ4cdI2EiYvwxAIDswKAKSWYHZPIr9dPiqU5jBsRl+cMMJDBru38CK0Nm
J4fJrckcCwzoYoB27gTpDP4xk2i8O0Tlou1YKYQdNJ8RkFNxS0140a0J/hibd5tp+4e2NnZSyp2y
s09j6WdkMjYi48UNH8nLvM6xSUGWqfbC/m9EAtJxM3ooogkuTav99GbNZdIzwV+0D6nIWdiXorqN
ZlRfPczVa1IU8NhIC9oYF+HQddYWWcZ8jr3uojjTdt4wwtDkGVubqDB30H7bDT5AbhCS8Wltu/xu
BhejNIA+Md6Bfp9gxwHmNFyMZHwySkQI96/G1GBr7FbxnlsNUZvcYl9IZDw4CyHZtfbXE+3DMPee
rB5Agxs4y0U4HZPeCp7Cdu2YJlNXL/iWV729huuXoxQ2H+7GyCWxwKg43mfmViyN5rDfNjNtyYAQ
Y12E8m1uPhBtd9tSH7CxPmr7MKmICHKIXeVSOop+/m7nS3RBFYU2qhK7sSU+NtQ4fgW47RAhL15H
0TMjkN9MW8tzahlkg8Di6H2qpoySlrql+SWSau15rkCpJF55OMmhSOPfpBV0j4NySPSOtExc5YTX
1W9tJdQ+lt2wllPQ7ce6XTaDftnj0Ypvyzi9p2NfbTiKTGScYe74tw5/QDnjBLHTP7FpV4cowrHB
e1Uytnmaoug2tGjbp0V8hSo7Owzq9zbKNoOLjItwwwPFE6af3BlMUOYWxjO3Lsmq+1Y0JlP4YSYK
sYULNRlE4EWZe3T8/Ieb1c25jlkZRXXxTF4Yd8CJpWqZ9zV1J4Hd2jYam+zSBVuwm52hyEwRNTC3
b2D4hPZb6+I+a8idRTT3mE+IAwaVxLsISv/5/qEvzF8lw/GdZUQ0YA2a/6gjVHQAedD7Dnd/11pb
Cxbdrm60vj3gHOY3OUx6SQ61geQf5ZSXvxpIhsLLc5GBvHKsNd4Weax0QHO9LP0GUynvsIIl0tzY
chtE+XSIFvzwiWeFTG66h4y0pl01otxzq5RlMQSudT6zl1igy2E9hvw+DCN/lb0NiXHyGLvIaib0
hj75jT/u78q7iXYYo0tqOg8s3qpH9t35up2I6EQ38zOiQ8Jf0ZS7sjGt3ehTebPxqtD9198surv1
GEMjp7quTlg8xBrFufzkkfHwumrchNT0GyTr+T4ZZms9ZTNLJns8ufro77y22IZ9VePbSI+Y9RRt
aLWJJqKYR20/LAt72bgFS+MgKvU7fTn4Rv6TwWWLQH/Vu4oTzDvOZlpv7ZTSvB3UM5tAYiGN7Byi
bZ16C9ZrE/+WcfmTFleep7Z2D8Kib0A9s020d3hqEhaR6ajQPNjpx7iwSJ6RO4aW6XKT41Lm+2rf
dCSlqKAXmBtwONRO72+hWNpY7i5Db/1Epno0QkCC9mxBma8WED7YJdlgEwXmotLdgBb2oLRSWzle
FG9wjCJ/xdKwrSPSJKSr1dV+vm/bIbg4Hx4n220sxLPNIMIQHlvYoAh3ZukdM6cs352SAT6R1Myq
G/wi0/RhEX9tP5Wd8g7g0JZ9OVk3Hzifw2xfGFDsUbfXu7ih/OBeYZ++XDGZt2wII2RP6H0LJLG2
1S9HEjc1NTD8UefkY4HHe+m8ec9sGdntPLoXmydrS4NvbaxEDxeTomHunoh9Syo0r0p8qqtUbFBL
R5uwOcpFjLuyJ2zXamFDOlH+1NfJOwsyxIZDp7Uk+irwFR5VwQHg5/XPIG3ti9MjgGylexZpMt86
tIWFd81GxDbs4+2D2RCBDtTgWpKBe+aBfQbIT54cdDz7fuloErXqyaTm3qU1tXUoHzu4bVAtmmjr
1Fr7k8fynSr3Bd/o4FrNcSo6FHyjTvsiFiJuH2ZhI0ZEz/hoMsgRbo0IK2bMFBUJYW5FRf+fXTHt
VbilMSnn/nR2aulcReqgrdfVXGEFLjGL4RVys7lzFJ2D0TA86Kjdt7lpx/u7Y5Vh+XpMPEAe+gOw
v0bK9AHjgrltEmvZ9qDmPLc0D6qgqU2s8VdqcSWNAz8C+dtqciLj+W6/HxtMXq0eu8WVHnwtfkat
wPDGb1wikRukIyX74aaEHhd4ack5paJzPCXx+f5ZLXINjgZ4KTuF9aIyVpFX1hcqNE9rdR/i2Eye
mU8WD06f06FxEKzDpMTkyfc27tR/2kihH7lW0sfJBI5LXoKPpoNU4tCqkPePwSWAKGGtBjFRi+If
OlPqkxLrcbND69iuhbkEpwY/D4axrtXS4+RrUQk5dUaRPzMAFQfQnWJrdUa4Lsd1jCIdolzwI+i7
/NJF+soqlL+ROqmhd2gjBree1rKxjNcxLb5R6fb7OGWzucrrIz7EfJ35ZbCtq3h+EPnSIP8JSMNa
6vycMnsI7Sl9NkrkapmdkjqEYWZV+OLsRVb+MOqhlzGxy5pQz/eFCvdxH+KsJBXgREwVguLYjF45
pZfLXIa/oLLH7otZu+5LVDccCaJQx2hG0NgA49C+pOSpnNN1bNnD2SwzOhUW/d6M1cER9Ue5sHKN
HQTulRrQmsa59dh7wQuhU+bOdvzkkEWYJeapNBBPecf7L53Y6a4MccvNjXW1vUZc7++VTogj3fDT
SC38WFW4B+9DyMpS6XlhlLGRgfUrANC5ok7ODnUwPCwE7+DtfKT7WoU6HUEkLFpiaBvUy26yYRhI
Gdya16h+W1ysRH8lIBrqmYzoEdgFEiZ4rDtR+/JSX7vud7JE5SUeOZbgsnQM9yxuvE2e7BtKL/bQ
BNCXDiKw2T/2DorMwTZxxpH151pkSqYeQmYtVN+EXmdRwfMriRh5qV/ySrVe+1pQUByaKUW30Sw3
5bYd6t1gvOYLrnBp1fEN1ik+7MIer7YJ9xosIrzIZcwlwMcWGUjwnPcMI1Mpm0PGgc7d1pz2SA5/
F4jHzu2YEb0W0yZlhKfuoUJvisTPz9nUBYxdyY0An44ARH+QpdXtl3F8cQbLPQ8jW8Ehn/rDvQDx
EEYuYZMj3JnEifApfvgiUEk5IQBNKJjEq3JeWExiErFZlvF35RfPk1vjMTZsLTn4DO22pHoAtG5x
h9r5HTBHImVbhh4rOdje0XCY/ZjJ5PLuHvCO2wA8guTWt2n77mf1W1OZV9Jt/bciv1pIT1YO9s9b
XggkC0a8MyfDPXDLYIM8c4LWaes9gnRHajB4T73rs4N2l/TiIy92vNg+10310EROeZ7q9rtdCa5v
f7yi/M3Wgc7EcCS7dKd8DYiuvDeSZQv6gbH6985joNO22jWblweP7JM1+b/xvtU8wVKVn3G7/C4j
r8H8882YltWiFGhSO8ZEbNa72aPcybOJCAAoWvulxHsyk1t1WPQyEicCLzKWomk4VoZpX0pjeOrQ
Ul0RanyPYmOk8vQ/78yfHFWGLqWnYiApKs7ZKCTbRhEtz13+VCDCHpkpJPTqaCSYNwW8afOQECrJ
OLtnVbPjoGl3Gcf4ilI6PMvYQfboWPWePs7aefCuN8gHtz2V8lvSoNMQRDWq0jZxZ1fY5yCyM6Ep
ze399ad0Y6lpLP5ayeqbMXTF3rMWWqFsSHZCNdTN9vucU4TNeYaFQfByuJA6whBresZ6Af0YRtas
ta9z4e1Ej+zM8AtJU8EgkyQ1ZiairS6GNNcp98qHiES31AK/qECuUQlOj1gD4Jg21R4JUrfJ1fxn
tFR9xVO6anuv3CGjcrGkIB+PzNE55egQCFnFN5f7pLCOHIRNz7a6sL2VXvpu7oyuxiP/awgYVFax
/apG2pmpIvs7MaIIrTc+gBAZ8MqK9rQJI1runEldmjSHGMfZCvpCb/pkgwYwSEXIFJNKJz5tbWGG
x3Gwv3upudwaqZ6LPG2Y54XvTuQ4vLR+v7INpntdiVZTtsGvFHUx/TD3LDPHchvrSEG0FKugYMxF
7iYK2zSBWcvIgiaDyfAftxD1xchC46VnuaPK2f9rmNIH9XfWHs/VlA7bZcCuBLd/lWDuRJpTJKf8
XUVMw6GkkTXXUFrhMPllN/Fpnq1h19t0F4VhuCenhvMmIrICFpNuwC3MA2DXhBJLPM41IXmKkK41
1cw+m9oFcwpjGyWZ7zB/77d5rQMPq7HYGuojHVsblQLnzmi5+AjHehdWYH+FJ3dZQHiCiV5pfR8F
JUIW27GGAlN+RphsP/zOeS05OZaCRVQSXO15KJ7MJdz0HsndYFF92kxR/fAslKGuX4zbIhPxZoAf
s4IX11WkkIWyi89T39YMehYoF3n0fWKcFTMFvU/ubd7Xrqzrm93Fz4hX0o2/wM/raHN95KLrKA78
98H3bk260DsESF+GZjTOfdlij9StaW9zhrsJ1ZaXLCMs+LE5jOy/wvBbgmHk4IKTWuECYuK9VLjb
XJ9dOLD0kw8UgwQYnauuohdUQt7Krm08sEEISNnuo5d2Jhp0HP1y64iqOrv6gxO718wMkbbqoiWy
pie3bI2dn7nhGa0MAj8PnbAXdPkuFG3C4/ZqQOUx0ZOWtq75Kj06fGngqL34+kOhjHdVlmivmyhE
ajKat7L2d8Qb1IeuE0+pSCNE1H88o7Pxvw0fdth4TDMk3VPtLtuxs9D0I9PGSl884kosTvita1wv
4FTmKjwtifowDXwBJYoIpgdT8NSSDsz9/2dZd/5LysnFvgQHGuSUEks5Ck6mNtmrWuq10RH7SKy2
Hh/51r5ib0pwMg+0cQkIjpbuC9xCuqIqEieLqPMNsuJpP6X9uPUnmPNeD8qgEy33cZVvwTnUG4Kc
8tfFzIke8WCrGTESrqln/xuwYk2r0nmjBDoMbouIFdPedslMYAtA8DILxwT/M2GICHZete8+J152
m/gE9Y6O6z12Sf7RVNiQPNN6reWvFuQh6lXXfFwSdDhjnO1qK86BgdnlGqCzuNhL96acIkBYVzHs
ENC2SMl7Mz3ezr69sNHsAw/N2/I9qxXiHec7BlDFLRVRu0u2wFaMhG1jxeHYHfJ9zjLwZLZIzJlr
2pa5wanOOpIt7WXx5WNIhgobWXP6NkIfCdKFdpCp28Ubpp3JUfq9qKznMGF2kxYVyqaRGwsvkYHw
PW4fBzlQojgXrg5xxWrUb4KAvHtcZvVxib0e76i1DovIe55C2PP+YIa7JfXwtk/zTPBH9B0PH6aM
oSYZLMPJh5TXwEKgNWr6lPQ7KkxVxN4OJHL1o+oz7+wHpMXd/5R7JntRROqJLC7KICGhZPm4rhb6
CRyM6FDmhz6nSUv6cl8782PQgy8Ljci6DhlsCDWPj1yH8Z5LXefnmWvpOf1bEH3WxtytLQFsL9DZ
tvREOibZr67SmZlT+9TyaCzhVMA++eaUv+YoTNi1lQzBQWdzRtTROewhiCRJPp2nkY7RqL0n2jeG
sKwAF2zhW5Uv8lqAMMrGIJlhpkD1kK6JIrzJL/MsUlY28C7jJaEg0c6iEWEoxto/Fm60+1o7xRd5
8tP+NehwInnjN8irj6pHCwZdiYTh2PtC38b0O148zAN29zKp2j8zzHnETP9r7IvuObS3DPD9jaPd
a532sQ0Y2iYOqk2Dxa2wzFcVEq3o/C/Kzqs3bqSLtr+IAMlifO1udk4Kli29EPbYZk7FzF9/V/Vc
4M7YH8a4MCBIHo86kVV1ztl7beV+g54VIcj0tWY9RzNgh0nccJBvO+Wbw3JxSzHSWRjqiIEqkeaF
hKpymTuY7kLMn5sYyggjYUqJBmtehUWvU169HtOeoe115eGb8MakytVHfZPwtmkcRHD8eQ/v37iX
WAFd5QmUyh04D8V3Q8cvmHLcYZTiKB+hoRyF5CR9dMpjyPAdroXyHRbKgSgfXkTlSqQgUR5FENwm
twxHFyUeVz5GB0OjXmThJcZAc3l8F+F2zJTtsXMmLI9CmSHRd3wZcUeOyiZpK8MklpSI0T5fHt89
vmj4KY4DxsRSmS4jZb+c8GE2D0cmdGcMmzgiWmXXrB5/R5hTfB2VnbNTxk6mrcjtlNlzfPg+hbKF
Pr6Q6hVte/Q4q8ePoTKNSmUfdZXVFMQZ2ERlLo1wmWbKbvr//v7xnaFsqYsyqHoYVR+O1V6ZV21c
rJays474WtnIWWKV1ZUzJGJxZX9NlRGW36/ylzHHCmWTbZRhtlLWWei+HyZKL0RFuGp1/LWDMtrC
gao2pjLfGsqGqytDruZhzYXjNL5kyq474Ns18O86ysg7K0uvyYoQdvT76MXfC95ZcjNHDs75NVGG
YBE6HyOV16qukk8VnuFyTN4EHmIq/yP95I6hBOCxqKGV081iJ5X1WDFbDWVGLhRYA3eyWxWMp8fv
Zfnu4F02GP71ysw8Nuig5Ro01eccr3OiTM8ycs6+skFT23FqU9boGI90q8x6NlFGCJQhn9E5WxlU
cS4I+wpd8Kys1rEdQ+3Xv5bKhB1/9MY3VxmzBQ7tapxcrBQ6Uxtl3/bxcQtssWtrgMNd9rmGFQe7
t6+M39Owt5QR3FKWcMt5X3CIzy4EssUokFTgHs9xkbMVy6uNr5yytcdlLpXd3FLG8wEHeqis6L3q
RMd2/xTSEl97XThQlfZXbT8pG7tQhvZCWdtTDo0acss1SuizG/ML0TC8l/jhdWWMd3DIs2msaR3b
K6/ld+q5qgox0ytbfYm9XtnsU2W4H5T1XguddeoGPA97Q5LBhLftPvnfsskvMO/H6iCNjd83MPSD
XKdtg/0Io3+tLP8m3n+TeR5Fjvi+QAXgnLesTDgBfo1bfUm+TzjLFEagV0AB3Atw62r3L/T/1qpS
2IEY/gA0uGuFy5bZMbY3hSjQs6nZOjI8mcI1GXxQnFnevEZ+gzWwsV89xkQ+HtCtRVzr2oWD4Gff
M4VFmBQgIVGoBHrHBEZDTygURkHAU3AUWGFWiAUd1gL/+mUcmhbjWXMyU2xgbdlK6i7rJTYTc2Wg
qQ3wFdICxTSFiwgbZ7abFOCBveOHDfGBY/vWzHSyUGBBsMLTjI+3aEP5BBQuooAbYUoAEsWC6jZk
kCQ098lXkIlE4SYGuBPRENUBdeZ3QxEpIFPgTSnxJAKr0KFWdNArXCgWnsJZMKz0kPamm16hLjoF
vQihX5hQMFpFw1BYjFwBMjpIGQwl3xXfoYZOqHGBO1xUVedxnO8Y0PcagmC1x1S0URSGI1dAjkqh
OUIF6eihdUwK2xHD76DmxJUN0WMeQHtQuQD5KPFAaRUMszm9t46qSTObHNCGPC46aGw4ZjVm5FvI
F0dBROAXlylQkQG6SKaDGSEwqCJOD2GSykBRKBKqcjhFCk8Suc05UsASld+WkdqHmn9dNMDV0NQB
ZGh7ROT12tCyp8qDsUL+zLImnyJwE8Y62GksFsKSWVlJf8s3xJVxKEk6hrI9quzwEc4KocWrRIFX
pEKwFKFerrUaOFIl1kVN035xIJwU4SdMA/u8oJciDcJSGbi/9AryIrdFZf1VRDnTlfkryqavGBNg
DSo4TIygJm+lsx1D/aOZafnQwSCASLz1I24i97XoAc0s5TZU4BnX7S4ki4fr0KERZ83FujSqDQmk
dIpGG9KeM4Ak4xCve2O2G+oP+YDcdOBuGrg3swLggOvaVgqJYys4DtTUrQUth8Luc5pm34wYAJzN
YlzKOfCTMd5BbX+dp1MjwneTlWhDfsC0xajwrNOujz2ay5ZH5ZtkX0BE4Xyszb/qKnoDpQI7lliS
NJs4qFfLR+EXP9yhhXJVncLBO0S1fC8UJWgBF+TT66skqnOaQzQjQAr1BWyhQRvuhqINpYo7BFf1
W6FIRDlIIoqP6ky/9DvqgI9IUYsc8EUDGKPQZsNtABuNinD0B7nc7+I0SCb8ARsOVR2A+C/61KoQ
XprX4bHPMuIbvM+1Q2oLmtGc9NkI943A39xLZcnow4BotJE54SWj0N/0Lp15K3NI3+YO20Wcjv7w
5P5N1lVaPhfyKLpeB5GvS8zov5+cFS6xGzNLOKath8dbtb8cuDhbN7YCWvT083P/4oseJB5m+fXg
xS6+rXVBUh7uCc5l4xJSohTGuQOTszPn5z88wf8BmHUdl6fnozQ09UcI6T/A68CJnL6FrkQUW5tF
qwoMYVDGWyLqoSjyxGGejViTwTsy+R/RN8FsNEV1/e+n8ZvGmLfJ1XWDz9EQnv/AsP/jWRhW32oR
0sMjahqGFAuJPITmEW7zAcIN8ZL6MGsAYmGV53+QN/6b060+IU8n5YD4MqEbiKV/lTdHvlujDnaO
Qo2kW8aFaZJ4gT36+XpRrzgCRodCpvI2//2aTfXZ/z8C8uORDZv1kytXdywY4f++NgyvSqsyhxWP
wa25Ifs6dqO28XFY77so2c1jwbLVTq/l4v2EyS8BIt3nx2kPoBsdw+RnMeWQdP2B/ls5CWbw/SlP
5XCx7epr4XCIR+vwJ3mq+Deq//G0he7pnmsKi0vmV3nqXNDy8TkZE64j6a9oy3FUbZqKocMmE9Zw
J1GaSQF8R29jLaJZh0ACzwhwsXjiv9iiSkxHszpHGTN3resQXbd4v035VHd1d+r1Ougl+j0X4ixz
Y0Tky/eCEKPd2KYMHBhNrAoEF3D4YrRyroNtq8UpCbR1x2j68mAy/vcn9fvVCceMgszTXddkyPjL
B1WV2PR4p51jT9941XIDr3QcjM3Qf2kFJ8FE0gA23PSzJHVn+9+P/fvqxmO7ho3pg9knkuB/XyRA
EUbU761zNHQnKJep3SLS7IPaDTeuapv+96P9vlwR1O0bnoIl+yxbvzwalF+zQS3pHBNT+wH29BMa
79Wju58ZxU/S93789+OZSjn8yz1gk09CSBfSYiwLv7y1WVM0dD7IKcOi7QYJWVociXdGi/+y6lWz
Q40Ikoq2f6Q917UskXmRgxhWHk3AB51cumBdovr5IRolNi9dl4Kqagyhc9rWFtfxeuki+xa15B1r
dHL/8Ap+X0A9x2b54g0j5IRX8e8PCA5POI+5Yx3jVFMkUdr3aSvvRu9Fx8n1p71haF8EgzDHB6aO
oAp3bjHRY1NyxNFDIVKXuzbsE7Ads884w7l4Wv1mJnX0upSfQrtZ/gAV/x+Xs096tWHwtrPf//qe
++aY6Ettw7FoExr8NtMOG6jJHgXgAeCxsSmV0YFWeFTof6Bx/0J9fyweXMmuI2hAu5bz637o0rzl
sQvzOCn3QFNCKzE8lDuDxEiI8x/a9jBfjA5fo5V2zLqUplYSHblC4zf84Wo31NX1y9WHQUZlfOu2
49hCrdD/2HYGPYFs6UPXyJ2G9Uqphxal+blz/cW7pf5EVc4Nx/lQc7XqD3e2+/utDZDcJXzcchnY
/L6sMOvydIivx1rX3+kJ1ihHxPzF9naFyJ+XhBG0sAtaoKEa4egpuYJ5xJAkdj7cxNyHuWZ8k4a7
hw9h3yBT07lfE7xcb0AGGuvISclXZHB5myzjvsQcMeoQBjpO7VM2NMPRxh/Ym4O+62zA0V3MyK1G
U3uNkigQ9FlWGEbsbdEQGtzOjk8ma+5vUqt4HkS37yEsnxhKqMGfPZuQkVjB9laNataYo3jtxCbS
r5ZjOqhU9jKj/Ej16BludEsMBYPC0QjB5q49LpRN4kbTOUpNZzdOYMOjWjvD0p0/plHstRRVklZk
z1Lj4Mah9twOcA3QYzLsbKmo0l5fVpY3eOfSzV+6KLv3bWxQnZXGHy6X/7Fh+zpGKBMcgUkB8VjM
/nG5lAnV46yF9hFShndaMnuH0uAb0HLvaej0kxchw8hmNAOpQSHT2h2gx/IVRqt90BfJcJkWbITj
uzP7fOcbI30CtIwMS2p56Bsbh2aprXAomH944vbvd7yvu6yyHI99T3iPK/EfTzzKB2QrnAGPD5mo
jcYEvPnPHnTtN8ikHx6Emzy33Qsu+RDrE9kHJh7vzgfoSvVgvCKhIWSAQR7KBzjjyZrus0A9KCG7
55o4ZFFFXzF9i5hWBQNTvp0VSixHNbMG6AGF4X8R6Yi83tAKQiZyJvmEF0RH8lzvj5NVR91/Lu44
plgY/ckMyHGnh8xs+WQV4mnSmIXk8i8ZInreTHnCpJAlc99AbsOr6W+1Dw/uDTrjBFyimpYtnO4F
7/CtCKdiJXGD7asOnZdtju//vQH8D7uOr7NHs4oYgpv411AnvWlBvKqozdzb+zR7rq3bNQFyNvxF
fi5WUQf+yFBxGiSAVwQNuMZ6ihFFZH4d7WT2h9X9kWH1r0XNEbz7loGFiLXN+vX5NEnL4FLOC3EH
9nhwWyQVrhtMlS6vCcwbp3vKuhI0WI3ucdKxUQPl2JQug7ckrtpznxjxH066v6/6PCVcTcQuOj67
5a8HKG8BthvRPDyacSKQmULspV8RjswbstigPWMir3Mdfb7Q758PTt6tC30wT8IgKeUPH9dv5331
XNAaG4RBcHj9NXekwJ1TtyG8dzvCU88ZoTy0XbNLGAOuxp4PLYQvGUTMPTedoxkbt+e5aWN9i7Ic
TlZT3Jnrh/w/vbVpqHYpJpP0tEzLxx+e6O+7k8OBQhUlmJsoEH4tzXIRJ5NTu+NRk0Dy8E7qAOT1
M+pYsgUYO+5pwELJRvN/C0N/r/m7puLW9pMiPmvJs1iSYj269qc4khK8WNKvpPSKcz6Plxhi89g/
181UrFnurp3f1S+sEMWJiSWGo7EOzJ5luMpaQukhWwdL5b+HZfdDX5B/VrMIybGCmoQUtwTQVyII
t1OL5qISVsdNWGwHD0wYpfVOoNS3Wtc+2A02cjkXbtCZ5MjWmIXAvNHaRpm2tXrP3fVtrlRkbrmn
WSCQBzn+dqnIAurTZb5xT2PSXcYjvdEQeaPmrSvLLk+TYCz8+FJ3c7cdYOruHgVIxUAP9avowBNC
i5u90rktMxKEISh61/xkzBznU7jFhVm/w15icp/kgWZ1xgEH50+powcZxOKt6b1cohgch9P3/u2x
iKY0DU+6N7zMTf+uVwveCC0YUVqdAeE+tybpX9GElsK1oktUf2bgn+I58P2jI+f9o5JOQgkjGQV7
6g+8G+wE63KJjKuRJ+xxRbhvLXv6w5nj94vfNqj08Rv7pPL9VuwmJQ4Z1FztMckE1RrMA3WGrgGG
4QHeag0DhHH+/7/7bYPbnihLhhSu+PW82UU6PMAplkcvy7qtVlmXvB/8U6qV+SEd4HQvnth1wChW
SpVVYOb5W69g9yBV/vumMn8pcMiC4ahlshNiBrP13+6pEuuH0UjbYjStvYIqKM/cRGzBNg1bZL87
7BvWwYnDi2b180b5NRaXK9GuXP8N4sY2hvEuS5KGk6T8xkGExrGprWuEjpNWcHbyGeUv8ZNg/KeQ
Tj0UXbm1szaopsn800pPqtq/D7AWr4VMRUfwWkzCgWxlJf3Hxg4zr0ssRNvHeGoS+O8xoLgCjgvM
Hvraj5+xLBrHx3dZSfpNPSeH0Q2XY9rhhAZ3y7fgdfk294p8OwvtbZqy5fj4knCKR+I+cfCU9ubx
V7ZGgo9F6wIwd7cczSljoNDB0kAIxxCkEZssw0BxI+gMwDXDlJTom8ROtWIVqyic//utjjJFi2g8
4xwXxzT24M077c/Cn7VjUi0T+3vbr2UBcH9dTKQfi3BAtpQLAqLtbJ9qxDWRdhYec+TaoQdgr5i8
kox7vp0xCzGQOJbqy+M7OCoUlHqp8xV3ModVoT+VdodZRqYvXWjhlg6baE8tSpyBY+1MT0dmM8Uv
Tc+mxSqGYq55LboCobHGLhCDSHPjT3EB/N9tsLMxS0AvrjnJypTx68OZ+bf9Cr0glruoX9sTfqB+
ZixT5+R6aMlXo5PHUBTNdbFiDuAymbYCm9ZKb6uIkJeMTG60JCbDjefUGAiaiPtNi5YlmEK4rnnO
gNWYLXny8QTtclZpkGied3YLsaH3HG5ry9g+jmfzWN+tVDG/oszb5lYX7zuMYo9nyQz8UjJ7PwDf
TNa6W9ovXWYmGz/jaqB8YTKPRGjj5Fp31kTVn1PETxQXNZJ7k7gC2dFr6srhHoaN/ppGOpEqaIcl
SSUveP7XWcM9pGuNYF9qa20Tuw+1n3WJyii/NSmC2SpDgeWMjnN42HXYtrRVRNIAMOcBMUVXYm+f
scvj1tpzDUarqYwRr5KSsYsngoGilnLat2Fjte1feGf3nRgBGVoZ2KcGcBkam2ozV3ZxRuWi1E72
2c5QnkX4KHYdItcdzi1jlXTUT37TMnsMnVcEY2YAHzPaVQV+yAwGX+clGvOf6I0e0Q2rFW0ooHRe
DlrRLKx9RLGPRn0xgy6URxXLzugjKxvjS1nYb8CCvnjEu2ziPsZXiiv+YPZyqw2uvReRgZUvqg6O
jsW/jnH1ycH8jHCWs3OZW8EorWQPCGfkQdNeTnee5qpzsMf/3aHUM2SHnnyuGlTqGMmeH8bUWcly
p8Z/NdF3MYShl2lz9DuXU3+rjKVfl1paBt6IvIowis8oYeFOe1xGD3dxiML2DqEH4wtk179k/FWP
Fmfnt0a+gxiq3F65uS7TuMLWSrmOy4DrdTGfFpQxryMa8VWW5DHiJH4kXeuCkcdgtdUddCN0F9x+
RNQSg/RKJKd+kJJAsBMv3beNDiyVCBQx4HtOc8yLE4a/wNLmGBd2KJ7RC/Dwi3yZzdzd6LYepFqG
2cuB3Zey8669jJFndbDg7bxAZojWtWxIIUosUqEWJqxlrvRHWG83ZJrkOpZTBAT53ooqH9FQpLbe
GXZ6pyOBlPGZZkl8sFJWoVbnhihFr22lyNpNBwxhMzDAujhmSzPH5fw0emz4LhNqvxIo9HAWnCCe
ZT/qDKko2r76rBM7jzIFw0mOsPLsl09UKt2ZVm8e0ID0142bCpJxLVchEKODN7ScMp2oeeVcSyhZ
aT1xYsKy4reXsuuNqy+0FE/EM8adAp5jzxrTtku+GTqfhoo1jSdef3x0SnOd6N50T+1yvqOgirkC
ltUwus3WtmLvrkWtcau5mRrK2XWEGPOY4INXDVxApI12Tj38xBFDsl7/UhHVG6EfeM1MP2SnnOdN
V0c3BMTeS5b9xcbAhLUV3rErqHqoJJvIxLaJmNfadZgshhCOUXr3J6N9pS1vbPUGSnMWl/lxyqNT
MR3nLHGxlnRf8xmQUFKIaB3VWb+RyJJOFVzdB3q58b/GfXTw8ckcMx8R3Iz4fZsw1l45OShVWw7F
pyL71LdiPeG2OiWoyffDUB+ZMqYnzWaLk74Ntays0TW6IFxRnbcT0aoRYGz0H0bl36oORj88UAm5
P32ySlp9Xc2NX9WltdF0PGk9CvNDUpT6IZqLT2z5LFRoVHm3dRp9fttjSELftuZMDFIuBnCVMwze
RRBnJzDsj2lqWqMisrz2VE8N1XLv77Sm5m7W7aufip9Z5GxmoQIxTaY0oT3ZQYJqqoyYdyOcrU5z
wXG5CTdOaX2QI2CuoCGY286zOTfn2Q3VPR9DSnwtkGmLCfCI80vbRTlGAdxiCyyulkabvvgwdQsf
ajc5FbhiiCtYGrwSvpGdpH4xe11cKVvQqsGnuY1S4ORH1oo2yRSBR8+e/DC5qVzTOyOg64OKuK8t
0i19x/u6H7p83lZNNh1s0eA5V7+aoXCyNhStBemOx80xAcDCsEpMG4rcSr40ZgTaNuonxBN3yxb2
S8NSWbgtkQRzVe7GoRvXi3QwnAwZFp+w99ZNqMN0n5o0IKMaL+XcKstIciahAlXeMqVfdf/Nya5W
0rvvDryN1m5y/FoVkNVpHF5Qqa0f2t8KnvRmju2vheugKkzz+OBrHYRrzboUpTUHcpB3SsrvZtLs
vcGHQK9vLI5SFEbTd+QcuA+L9sl1VZpbZdh7q3evQDivJj3um9nO77NVhxug32ez1f29KQFeLQKp
bYQ9cd1Ho7HjiBb0yeLsidkK4czqREpYVB2xBZZzps3QtQPRzLpzKLIGnGhjvTzGMn0nsoOjSYhz
afkhdBQc3eCcu7I5WUpsPUXodnIo4KklD2bWM04OI4zWA+FIvk9QoOBRjKIeTw7RSkkUG2d7cE6L
l39vutS/hsiCBA2eXbfIezOJjJcRgoEOl/6oUsHi5VTOfn1FX4ak2Kq1A5NnIC+69IOMtyMB0kAr
CILAnD5XvhdfbOwTxmx450Y6G28R4PbC8evDWd6RKOI1RRzIpSVHqPNWtg9Bxu+69WMY0tWCpOgh
2zSNYWwmpK3BlNAjqmhEQy3n4nD18ZClNVlJhfFU0x1J+790e9sgRrBk6B+IoW2AHNcZAj0M94TU
AKKvsb6PysKIQxSfsBQM6uJvSIunfd2JO4rWcjOnskYE0IdHijx08lij14aKOwqxZ+4S0/6ahEJc
7KVVRqX0YOr5l3AarS3zUGMVFwqPjtcn0cvuJF3nxc/Jf7FS7RgWEFudigo0q8eXUrT6qScGmyHq
vO5mWPeFaPcGtl+To/kzvb1X2ML6KV/Qq4xhdsiTnPANbKvB7Ir4ipxkOy7YmwGUuGej7zCejENy
pP9oBJgy8iNtwYKC2b47WkLSSibBOFb6bWEzFshbD8KLWUC67Novtn+jdeIkCCgTJoIILBn7Ne3w
QfevfnKeHoCTKHMJ4VL1PKLpbe6L+Mx5X7CMI+nWmk4GGnf+RpOLjroQ1i/JYs1psTaW1fUHRB7t
JhLe8KT5oI7xNV+6XiNTJLKhDNlOtitj95bqltxpRY5pZsHHCLMAoUqbfHOHbDlMY49j1S+epZGx
oRXaix5Z9S4VRC65Vor4xAY3XSbhwZ+a+rlcACUYxHqyc0b7sOaxpiH7PIj2pSmmN8cYw2e6Reih
6sy8DZisaQ8BmJnTFjFf5hX7lmBVCEc+1rxhOSWtvtxM+NYrWYzaxyzyG06k3tHcn2Gc8mql/pV6
WNtIsyPAg+los9AF7TLjILOS843FtZErUxUOsLbGdDQ47XgW+EP3TuN9gw5g4hw7NR1TsiWcC0Lb
mzqwbJ+UVwO6098i4BY4AeJRxqmYi1ZOM49HOD6fGtsMYqIinlBjw5SLPSLN4v7JE4X7deQG8xds
QT35H0ciWvTn2kFzw2pySCIP+/HUpxjUQ7VnUGpNRXxMrS9Oo7CUZYskuW5rY9OpUPQWDvAhLuZ7
1CzV1rKW8IsTo7aZAK5X6XCPBot7jpScq7uwK0uk33MSm/dQWDffnvCAjCI/z3ipYTL7r57A44i8
79I3Fv2LWT7Zbd0+DQOKyKFerLWqHx7X7YgmfD1KGC5tj/K3d8X0PIGKvaa98N/YffzAntHDY/TZ
zjVAggF97Ea6sIb9cT4sGnUeFfab5Y/WSSt0DJaE4u34ZD5PsrSZ0bHahqm+rn3UoaUsoieFlKkl
4vg5mywATYq32wEtGLNh7+QYu2kbei+59x4uNgAUw38Zwa/8zRXhtoaKuiRs62pc0JvYnrjaMC9W
IWPEEnBLa9VBWmZyReMMzVU5HQq9Y5+UFoiaYZjAAQxB1XMeyBsB4CLPlp2fQxg18so6s9XM8CFM
BEh1+ZNWhh8wVTHXrSz6tWZO80E3cEWEky22j6AGUYktYp7sVDBsOnRudzanuDlODFk8W975dYh/
0xkJc5bVu85HqjHpnbaTpN3vqlAnfaBNTzMN6Ud7C1jnX+XADNfH+Uq2ZJiesVizNJvOKyP417Gc
r1LD1WVxgpvLNsXxaGMUbQGmVhKvpwHdXAdBrVhGbWq/AWheVk2bt0GoXE1Y9dtb3QwtAUw+PivD
AxXcDTv81YQY0vwixrT9ana9AEk2LEwTUO6shkitYeVMIAPy5cimMnCAT+eeeWVYNr3nNhaUeVvk
ucPRdgqccETeHpE+ix2jvY5dlx2NLjwWXV6dvCb7FnWNtsujCUeHxRSsEszDHoikDv1sgGwrXnUZ
eWK0oK4wcbaPdBCRcpAMU/ltjv2Zoza6LC8ZVi3h7YfMVABuYig2AFK60xB1ApykTcOsskF5Vl5y
totTHS7RBW7uuMUEAFOaUQkScDAnDkNWO+Y9JGDJJ2EYZQ+w70PvSmefhNM1QnC5n0zzpytn+1Lo
3nn28EW0Fp6UZk7HfYwsc6Nr4sNCcRw4VBQUTcOyHnj/9q58Gz2WBlOwrffj+PwAQXE20rnxia6E
zPbATCA1N64hqWZDE8uLZvevDarFNeDFIqg9J6RgB1Y+REZ+oYUcjtV0Hu3p6FFDHGsQYD3KugDF
bwZVy5EnNzVvxui1z9TnXJ7KIFuQ8uMVRy/zrRu+3FPVkwcMKCu607/fQB5uAjeK9E3nIquctbg5
y6bu17lsbkbdz597YL0MuvSIaFSE6BauNReu8NXt7VM0xHzy4CG2oV19jJJ/+LAe2oRgbSYiYzKs
QhsjQn3Z4KpYZV731vTidcCGjM1oBnZCZHEaggmDQbRm5f9WaDEetNxsLiOPefBH+02r/A/OKqvG
8nLIvD7HXJoau1yWGGjy9NK0sGlVlSnL+e9GaV474lC6xrY1GL0uNnuXrrqWPjmJjRlz4O3zl1D8
MIBxYQ9vZo5V9l5vKvOzR0xJ0X+LJjwzljuGQWzm+CMNyv7JFF6AzRL0bttFW5xt+wh3TLaIlkxA
2DGxH19wDn63eg5yLo2BlWM0BAh2OIIQTONWM18zQUvMMHrn+7J2yg9tEdGlikuqHc949XNn1UbO
uxjs4WYmYLN1Nz+lTfEcSQovS1hwX8KJ/B5LQ4GlZUGXOWBXk9o7JJ15avtoDtqREOTBIEZYI1bR
yUpxoxY9c8lXTjsd0AOYGy3BY/w4wVWsrkbC9CJBdcxL8hG0AWF0hxJNSRftFt39GRv0o3BlYvTu
kQWMM/cqmYTr2KV+rUaWHb8VX1qu9VUczR044WHCWaWVga/PAcsE/OVuPJkzI9DBaK5/gyCVgAz4
00Rkgw7LWdCVmFKLJGqbzns4c20OPTrjssLOktGsLNIX31H2yhbhIGrfnddY2gb9G1nEWthxcgZD
C1v7gmtsJHJ3KUHvYBFalumH6wDnW/TUpyM4xcorqBb09ntNUMUelgjW82H5pu3g8uD48a+j2Y9H
ZzRHmMTxsHngu6AKqHQzZPuR2YHyNmnWPkSTDIqzo0PzksRLgC52NO0sV9KFpazzyrrdWSPHbj+n
nGILcgb0vCXG8lU3ZIEZVeVx6LKvfeckF47yzUo6KpWcc9MhrrqnsSO2V7QuW8qsP5qmdPLU3+mS
sIHCiDakBg4kQgzvhOp027HLSbnKCHeZXVcGvjdS6E3KotKNCG3iFry32vH7DpJEVQ1bSbXVCHxh
XJPYUIHaTXkxfnFa85BYuJ5d/YqJVren+lBOjMxmgENAV9bATac7Ek9o4JJJqS6DqTcFaGNMCZ4D
g1rXnxYvM66jBBDSSw3H9jhy71CIeqrYybvwmxyhJniy52omAJlAEyK/yWpKjxbor/XiObtcDRN1
vHmUUSNy+qrZMT8RB/JoI7IZS/RPC8YqQoE/+G+YX8w+6JLEOLdjczUJ9z5oMwZweul3/1jd1hBb
HLpFNd0pnC5Aw/V20xo18adO+1LnZvucy9Q6FAT/LLlW3OXVGW3ryc6is/Sqv3Qv94J6sMCeI06g
UeH1Wzq+xmvDVnUomXpUsrrnNiy3McHNB/4dpFlKzpY9Pyc5eIts9pR+I7mkz3nj2Senz40Ny8fd
dWZwAWNDyFzKEk2siHPmJDrMN3rIGyFheKTQTp/QrDKka5x5ZTtjy92YzTeByw3jcJ2v8EGKJ81j
sbXMVmW3Qo2rexyN1MpkFGbqygUtjXGi7nfATwF0wYtnEN5a64pALnzYhMMUk+kSFtGzr2km7Wo/
cd7H+btHohxHpZAS05zyqy6Lr6FffvQ2TZM5f22JVfhkDgtuU/SPYD3qk2kPZMJxy2GaKphZLPGN
3WpjOWZ5bgGVbAWubfLO8Isjo3yWNoxwFs6XisVojr2jzaFpG0/Wt7qZkzf0Bl88ow7A/MofNv3O
KPvklZ44970eXywWZANN2dkkmQjrjWvu7XL5QQJojLUhZ3IlBustDN+piF4LOkbPVZSJTRJnN1Lu
dSYZCQkgcYzBdEyyPQf681jSTtfScH6Rtc7t0802Hu8Gvn9IZFqz0JOKnah9wuP1ZnIEuoj6rJmJ
vjNKwLjHOc56pkHNG/lv7abJZPPuKStCONbTrWkq/Wk0yi/46er7XLU/yx4amTmm+S4bNffzMpuK
ULdo12rG+5GNi7U1Kb32be8TNyS09hpN9x4KUrVz83Aj3BRRMC22NQQS1ipHgQrsrsnOEvX0MUxI
2cpn87hgkcHPg0z2gJKTRpef66vYLF/GdPocVoQjxSB0z6ExnoRqjTjzMHDappgrKjlf0dHNV5Ol
bKNNE13dfv6U9ZF1H2Z+8criqTXNyGk37xhC983wEmPZ3DuDzs2hfpzrsH/R/YPl5Potr+Jd5VbG
pygeA9fUi3fJdGWXg6nYysroPrlNceDgvxkc3O6rIMSrzPUIoQZUpPbVqOf3EejJW+xjA/d8LxiK
jZ13BKAvyMh88pXcDvoUVbzndKcq7oEP89g4QEhGZySd4ncAX9c7we6ZPz9+3An0WuF/5w/7dYDW
cge36mRfzbv3mn92vtMNNokcJHZKYPCH5MLYaNNxgkg2ydrCohP4rMLQAeY9eGN5Hr1bMr6gYycM
idgJVLM7axME1+D6fsVZtvpKAOM6XE3BFJhb+9gckntyH968L+In2BtOvbUDWJB2zhqPKD+mz00X
9DajjyArtt636f+wd2Y7bitdln6VfgEekAyOQKMvJGqWMuUc7bwh0nY6gvM8Pn19lM/5bf8oVHUB
fdmAIWtKaiIZEXuv9S3aVXuS508w+K/mU/OlRrSOzwRPFKGu9ZrCddgEOMG0dtsNO2r5uFdRguAg
0e/UlE1ru1RPqiu3DUA03FI0KrvSK/eAEPtdGHcWVvzaX8di0g7ekN9huyvuvE59GciF5kB1NvSt
xdeEicCK6awGGjQhAT4vzilhp+9FCQygG7XiMiG5u3aD/jLLfNsMffrKlRhlUiGZY0bpK5XktV0j
QUhsVeEtt6xX0TtUzGKmm3F+Ehg+ct7E42u9IYkVDuv22g4BjszjNQFcFT5eXaLWL1U5OIFNFs7x
dlFZUOwrcJ8/b7oqpo5Y4vq5kelvhP1f7P3btaRh1+iy7GzQTjvS+Tpr6pxRud1W5lgQ4eMU9Mu5
9m83a7oj+9nug9gT+bHIXEgeilA1PKn0y7Zj6j3cHplD4nAiu6ZCbGT5MYzF2aVBuL09GJJadqx6
WRyXdzAMpvbb/WXuUoTDg5MPRna8XRDplnFwc/Hrvts1sDbLaZ8xO8W1bCyv2eSM1+EcLolQy/u3
o5J1JT3dtTRKsqa78hg2sthNbVo3J700u10B3m227b+33jRR/vN1/u2+uALgZNSkRtAnfZ7zSm1r
18TI1KioDRjQIEJpVX5k5ZMfG2ydaR7PO3SMJqceU+EQolFtpvrvF7f7pFunlPSKk7Z867cL+rHU
TiM/4XJ0RnA3GhIJoXPW7+0IylZNIAPBjPlxoL3/Uzv4/8n+/y3Zn2X/b+KS4L19/18fORXm6e49
IxPgEuX5R1O073/mAdz+6h+0v/8XonZUsraF3BoFFwrgf9D+7l8sn/B9eI4O5sl2UG78g/b3/xIe
nB5w2+aiz3YR8fyD9hd/WXicqBwKJIc+W/6foP15mT/lI7pvoLiHek9TEW6KeVOg/SYfESrxs9bK
QZTqWqGqbl26VLdPhQU/YzM1uFhPeKnEB57WGUKM56aeIKeqU+5TFZuZ/OEaYrC/sycW2rMVUo18
Gcq6bX7IidjO99klSu97D7G7XsUzqR2zmMGZjGVP76byPJaLJE268FOL0kmbx9p2J5N+btO8RGbO
ciFuStVBW2RQX87KBIX6UHHCb7bqRrKgHVOap1L16X2ieYIA8EHDPtUXWputLB1A4LmDLUBlNGeG
vNI9NaHi6/BW75zUs82diZeXVkdsyijQuzR/0z0PC1jrEjEQ1CnO7TWZDT4ZkSA9meWggTA+zGmk
19yAQx6RcUqC/RQJ9QvpBhMTBZqucc6AiZJe3Xc5sjNUYW3qNw2vRpwZlkxpY4nO4tSOjHdX1Yk8
gAGKF9lHqkN4HpIkPgyKNCs4idaDNWAwiYlZZj1buEa78AhJqqqLMPkK25wABM3yU3VpZZ8BKkjd
kNa2blkpqIpZwc1CNuSHX7D7wxUgsGZmMLdFBtA0MqYjDR4RBz0Th8X97E7+tcOwNhBR7FXikSf6
5XdHjepZ+kP6TUfl2OyapALeEtd1CajAphe3nmzRvjlM/sKNAEV4l/mcHE0zFE+5gU07MphyA37G
bEflE+IhvMLRPCaWaX3KnVRgAaAWQai5UeTJuqlC97lzsfFv875sx09+B9+Rc14cx4FpguE/1jUf
lSa0QGoUGI1JPdSaW6e8Yo+xI/JcJob7umrKpV1qEiAFVqJgXt2puZlWkdbnV9BYmvfDdgfRkPI3
DyA3SYT34ZkUuDNIfKpd5v59JCPtBPwJC3JmOizZrbKcPWjZTu+2a4y8A3Gl+P68XewN1D7KFEzz
hgyfDDgB5SRzD6ImM7cOyy39rix74xEvuRlTCraH6pKie5YXbZSj+5LbEGP20H887xhyRhEWjT+n
m5NNpJf8KsOKMsvA8qxj5jTR1HSw1h4T8ts+l1Y2PfauEA8G9Bai0SOGPuDOV92d5JkjgE5Ja9sU
uHRKVmObRt9Ty0yetLoZdkMOgQlZdPS16kHdjZppnyj/lVRHrZAFNeFZZjm2GxcN9oYlalGuZj2v
NyptxcmqjeoSoWlHVUPhRUtmDGyRNj6lpEruhsgrTplbuedREZPmhwOJrIbrHEPyGQ+1LYdHp5Jh
wIpyWoNAi/eyE+ZBD6X9ok9VqFbKj2w8eeLDyobpHXlofWeRLPep6AZinfuZqa5h5J/KvJd8H42i
7N83n7xCdl/71CgPnR6JR8WiFyVO56qLl448EdDLrhkH43OWNxHZITEd0olDBZxYshV+BCLHi7MG
tk2OFCSSCdpa5mK15sizLMLIWyGUZD3LGfIer0X+lo9WvKk6X14dp0bGWsfhxrXdFv8FVsJ5GmtY
dWZD35dGi48CAMtDW18Eu+Kuh1a3tTATXHsr1N5NwpvYVFG+wG9or14Xs+LOtQl+WQytDxXXgRTG
lHOD08ICjawrRnMTOpsiZSrBTxCoONZ/ZHqcP9ZEq94Zo6eAcGCBcZBtZObBambtFWkrsJDeTSkM
TBMmZV0l4GJFisO9p/QKFV0GJk0gem8+ctme/klcIPiiGkL9TxB4AEWBwxwz9PgwO1W3dUKMfw5L
MQwOsLr3oTS9tUnfYZdkHrqAxgaNnlE4WNFvx9RBQeFbZ5gxewgm5ppQi0c6/c5dPdoNgCTi+0J+
nz1GKPsATm48mGWrQRWJtW2phDhWkTHuk3Sw6eWa40WLzZTRaoKeRnIzf+svIGjb/VYPlgZToYrO
ulhK+HWJqMEU5W7wSNYQkV9B4nTqO69u6RxOpXoOm3S6qA5Nomnq8RapwEh2IHGzPl7jo+1l7Tqm
9A6vjQxldHjmrlMW1Khs8l5QMsRw4GL7hKOGAkeCwQb5zPgpzBDg8x24nJLzmOCqoSh2vr708YEy
U9dAOOaTG7ObampKhTmXW2qAUZDXltpq0sgPlVlgJHDClgzQEs9WOnVHMl5I0kuhv7ScNzejdCnS
F72xn50+BPwneySdOJoYEDzoCha2dDmHu6osqQhahKm0ECS/U2uCbxETW1a60CVyr8h2yIOidZnE
yFsycIqeN4wHLYE0Rx4tHawYA6RwO37xaeoPig7oPs86kEhCsHzQXbTqSMBeye5ynpPaM++10O0C
Bkx3N/hxus1aHKShhmWbw5uTaDuFlMgYLdBaTdvKEt4PZenyZETk52qzVj9AiaOubYMJjQfYNygi
UQ5kM4LT2ZMLK5luEjy6YzcvoWd9N9zDDS5Jmc36O7Iv690MxnSTuk64nsde7mKLRMQ8IhIy00kw
sDWorpQZopFSiOjXUS7jI+b45lL6aYSHhRhLoJBpMBJqHYiCVBm/w7a2QoI3n2ThMG2fFUw/ZIAg
9PqFKebMh44Ia7DfpB24YBUDevxUDg2ODMK0py3ouCYYyfFkPV3X2zaOge7kA+CmWO92iuBOBpAB
YQ/jHY0Fndjj0mAvzWIZpGOIXiqecaNCGog3ca8zhtZ6eo6mrnvQNKD8djbn+9konEM74TrX7JGf
vSKiURKxt2mEr+0p3NsbZBTjJsqdbjcnTu+vrClp3ou6hOWl99YuL0YBZGLsBhyOVak+9U5aHlLP
U7g4vKZ+BeU/b8Uwl3dWGg/pFrSm6ZI8x3Ju2yRNE17GCFl9oEcy7bbKcDx7T3DUMJ89viQahtXs
tE+jNZeso8KubgOLwtyFQT0t1sJYytSONVESBE7RRdvY8o3KXCHEn+yQSD3ZaZN+7kjE+irn3jJp
x9ym9v+vV0G7j2JZHDT/e9nwt6KcagQx7f/582bz87b8KJY1xR83Nrf1xafuo54ePlgV8qe/csX+
bx/8e5Xy365vkIz/1+sbZoT8K8vozxXO7e/+WeF4fxGUYRjY9FzDIW0M59k/KxxiyCxmf4bJquPv
pY2w/6JvIjDL2mwFEyp69r+XNkL/izKma+AvwYvvuLb3P1namFBI/lzb4HKwfX95Z44QPgo5Puzv
0vjIjSo7KQFppH0R7f2hfess5471DhLPfAyPHseRjz5jl41YaeIoP8gRSq/dKn1fm6aghcWkHJpO
AugLW8xMOnyLRFcr39OxQAJtdB9jFnKqljSrk4wApEEOP/piKfWy0GC8xmQlk3lLj0xfCZCqctpN
bt1tlNbfifizPhXbBO52wLTVC/TaXYS1pB624kdNKWE72vJkDRlM/SuNLhAiZfOWVQhkqCu62wn9
AtKdleq+SSXUuvWsRycf+3UdoV8QUiVBOEN40cN5n4G/GruSKdgSckarWNs7i6oxTlALzASTbmPc
uL4WpneJZidXRuBubc300CP0U5zhsEsZmfym1YZPX74VT20roj1Dzhcl4ujOL3p154Yso1qDAc0d
w+nMdH9AGNfrgMKyAy4+qM15Q3pwHWvapvHxm6Gl1gm/aJB0Ri5vDifdxhZq7wGcWkVT2l5MDP2T
DzfXTvrLxEl8X6AxyMJouKZqfvQc8iDMOEkePf3r2BcHXJ/9R41mbm4I5bY6FEU+ZgLNCKn+I34J
qiG4JToPBUkkKAKyIHHMlzz0rMA0piejzKed39RsqKhI/phclGx9GJC6dvKGYbzOLj9oKdS0K0Yy
GBftoj1r6ZnzEZ4soqKFpwmssvW7UAUYBJ49terOLmb/NEYPWZievNCqKOxo3kpng3FW2TSIgI0P
2PyBOZBZL0rN3091cgx9s95hm9fgDRjHKaWU6XpS0vWKvvXEITHH4EJXw98XFJ8wJf3r5u3R2/Nu
9/1nN28PhBa53qNtnW+3NJzS66xnpKjjbpG9//kat+2Vt0duV+eMSl4lnYdfr3t7G1bstWTEdK+V
aDK4Hn+80ds2bfZqusVYRv7rt3f729tfIOknjk3HtX77i18P3G7KWNL1vV397f39fKY2E0yOf0/K
ZIJw/68n/nb19sTby8yAKbH5kmNkZsUaWrp+vl00hgnpZvbwgQ2MNwNJEQhu6CH3U9Iebd9m9SDh
dWRnRALJbxca5gzw1sgs4XsVa5laS22b+xAAGlsR7txq+HL7m9u9BBJPKwEEGCUEEeKAgBjVi01l
mhSBRVw1+6k/K42V11jk9MzYlQw9084h/BAS2bkm4EhtyMir8RqP7Qml8XHwh/lAk2rYEGu0ypMi
W+nGHmiiOLPkFGdtufDtyDzTr5XMjwMGqFc4WTg3lofM1oS1StBf6GrTKddsvmoKMNu+HKyzlI51
vl2jHxviF58eFgV8w9o+1NixZohrZ5lr/TrEDAa75J/7XHi2oiP/dVyeMdXht9pXNMoTsUf15JzK
LCeWbaDTZ6gE3djyvc+jgn4Wl4grFdEvfrxFMkOSRWOjf0s9/Xx71u1CRwL+8yaqxXhXDslnDFUF
J8/0fQhJthekYa1Cf8qPswu12/PtU8MCuCHKZp+RnNIaku68lX+DTwEQq4qzba4bJSy35IUoC3Ik
qiHbNrjhAa1lJmgyZANiRrcCdWc8Tygdd35WPGX5NJ6L5WKMTdx+Bh1huB8j8chX1rHiROhjdhxs
daeu0WA5cN3gWup9YR/GqAAnn6OaXC76MYb3S7iVPiLYTNEYe40gc8Nlg33EdNSJkuIi8jecpemZ
qb4+4K6o6cVv0f3NZ20yCDMmXvDcxFlymOEmqZm7bveDI61WuuWRabA8LV72/Nu1rxW4F98juSs9
DBqYNNb8nKcWfWvuD0QkJyVBQJYOfbvNnLUOxduI0CP3xLWdQ593Imct3tOEwHX1SOQlgewZWrQR
HPqUDXuLmIsyIHJBbHLUfACcMVaVwn657Vi1oEnnKIIikAWml4oU88vcYJrEplGzVuCmpTXNdsJ1
vur1KbsAqCmCwS3IBkNQ6TShXIHT/AQ+4Voz7doULpDFIun7VSLhx0MYTg9dggwQ2NpCGZTGvWsv
uboifY3o9+yJQLgHn27szaXOPuJno9VhJ8VxnOb8yOIqP04heBpZD/12RsuzqVqB4ypenjM0FOhv
137e+ev27Q/jW4Tx7fF/e/rtpsnPswURdX97addsXYDaRAj/2x/8tumfVwkdf25CUxGU9q93cnu9
28vPGfgzzPNhuZZOBFn115v47fl13hhrE6vWWurEIq60iiru7cIj/efntdtNWhQ1LsM/7rs90PWW
2lkWLVZvBz3HXNchgLNcuneiq5DspOMG9SQHnPOVKutXxOdVoJMY4szuG+2o/tLF4MUSAixoXn62
wYyNfJpDOkKksC2wBAvYKkBJs8N92sMzTdygJIMdzB1KzdZKN+Mc0exL0+mQlcYrlZyDQ70E2jx0
Ith2pjIk+Z/lQ+/ke5VPD60B8ApvOp9ZU/ca7fcuseBRioj0DANMZY8oACjUxpGZscYKSWqgMZP1
leIri8J2T9hq44ZFYBhHP25wdlBMPSDsQMlLe69p2XyBaNhxUena0vw85DHNZRW7W6zRGdr/i2tW
uIDa5glvPCCzV9V344pxud1DkceWalUjFQ3vLsZcmiQKQm6mvWVl1uOgRdgnR29fqcTE5mFkASBt
rKHYv88dzkBIPIyeOhxnozB6fvYDWttulfeNT3u8b9aQbqO1XYSHBEgdUxQKqmE1HjDuo9SIFNTI
ihW0ANfBRFIclN1PFNv1cWNUjbaCOAeMu2nHVYWYOoiaAdonM7Bw0Ygkwv2k8TvUURPvoZ5HqyyR
OsdIg1ZXKb6EIX0v++aQTPauk1hbEvE9Wswjmf7oGKAT0W1fJk1QUsmazygRsLqEVr+JpgS9EObq
MM3qA2FRaRBp2hKZlDyVJpatcabB3s7OG8tDCTWqbrYDuydzMec6EXtyRk77lr+4HTGic0ppSCsa
zBTwnW7E8tH9OrhIfkxiKRKMmrvSoYrj08ugQzwE5qAxqRgBL5NdxKcv3ygbqcC/uN5wLSllb8KO
4EyDzCQqzXu0tOU6jdECeu0rxI0P1fl7lINV4LKixxHhHPxZ7PnGBBo/Oa70kwFs/tKyO7aRryNv
91k0UMpk7VGsUtKarEKvnwGqKp+6eFv8cCnMQkvr9BOeuWHI3wsgUkGjF/uaoBHa4O3Zj50zhWV1
IYhiR3mT0c0Z15gtQbYACO1Rcp5E1CNVRNdZGeJtnKfpk0O9vFZJfYkG9iUUm9QPiNezW3ZQr9Tv
a61/zLojvh0DS6bD9Hm2wfmGWMQcazkn+8++0rpNRS4dNOcQkLpIdxFqFSF4om57xUrFmbYk6skg
keM5GVwBW9rfKZv/fQIOTPlsVO6LFdccUqHc97Uu9t1g7lXnRPBnKXvk7kVOeRX4+hFVfbopjILY
V96jjZwktyXQIWLuMhl3+04MewNkpgiZZRNGGQh93yOBefHt9hlt2vvowA0B/yWp6phiB9S1Epaz
0lpOKzY+esplSkIdIfUBm6q7Ic7xeWwEdvGG9JMyJVeqrpIdijYn5rudcyC45rCzc4FbgYi8LT0A
6xQn9w75tqtKKQ+XHvF5JXmqIwZMFkdE6Pjyc4hq5zA04+eBbgm+zfZOIR8+Q+z94rWk9wBtI1+X
TFYDYvzeGX3tfVR1us1xzYTQ6YNs4n3H2AHWdpVFm4zg4ww29JZI+Rc7JWvYVEW0NktFhqPP99NN
02YSsYZ6vKZ5pKsyiDxpbsgxuyxTHMqGa8dO0x3knXYF0x9uGKK6QspFAj7NCA+1CzKsKOS0n2j9
1mgL7LiDfECD6CHN7YmtcNkfNVSdlHKAqRtugZ8NKyIz+Xx0k/X47sk8XwF78Pc25xDKvCRi5qRK
EKk2rXITwUJY+wdP/0EyU7iP3AyhhJQYvZOKz97F9waOMxbhfLWmscublOq2i3Bb49eI7UGuRVR+
l/Y5br96Anq7hes6yKPxjRUrnSDw3egXOVd5CmkmU7twP5c+2pewYA8W/aV2CW6lXRBolsNWG11c
jC5bERzfkyI5IzxNhgc1u1+wGCCDsDz4dcsZr1k0D20Vfzbyut2kIZod5k+zrJIlQVAtHIqMEzvB
KjB9NnYNVhot5XfZHb05DB/RNpCBdc2ITybZWnqrSVo/iGK8CX26Pfo8miHOkTPVoFb+F7EwQFLS
+ujjvJlaHR8n/D7oyDg1V1/qnEHJatsfZYRVPeOLxv3Sm4FalqPKBBiioQud0+iJTCNWFll2FUtS
Y6Rn30KDEdBHYGvUZGpVNrkgA5D3gkC2Rb8nISQLdGcW6C8UeF1QLCByosDyddbgXzByGmMpKWQe
ueyR90D18yL1Bzl0Fx1tJrRWDZ+IrMm4TDmd6NYXaaYv+NspcRvxyh8poKeEf8w94dDOQEOFuEBW
npVNvF5ul0UAWR+OHKQo3DAAUcJ4M+XOm5V17XpRe8RGsyhFv5kk0wadNbSYwKNT6Fb5Wm984i6K
dZUIxCLOlSy3daeRilLHnkuR1Ci319IraG5UzmPu6Z+SfIlEVmoA7998T3O5x32C33W0vzkUhx8s
7cPL+n0H7uhhrOxoNbMacggTxAm5L+3+cx0zsfDQNpmSmX8m33P86WstqfpVpiRT5BkM8BIPiHGs
wBowmcQLzWX0MVTWF6elbsJJZMSaFCYEUvD0MDylS/pUKk1+RMJ+fA/ZGgNjHjg9p91yse9n3riG
AwoaOVZf3AivPW6olRgpbJkif1I5RRv5XGbzdzWXySaxpm4LnOPzDAZgX6gle3W+Lwp+VyUhj7Fs
QO4zvrUo2WiiTXi6kcOo8SGq2rUh829OPgd1jKK5ZKvangCqN+wSSWC3S+xRT6JPXCPjjyNE5lg0
ssSiMW5N810f1rAXk+IN1jPy0+RhGhCV27jfohZQTT/VOxoaNpU4+UwLj9zoZcplYspaWTUDtBGz
Ok2Xte9s+4Tn+d7RreQOzAUKI/tCq4sufwXqzbf7beU41daX0dZPgAATzbcmgyra1M38Sj52ueod
lkAjVhTCEf37yZuAudri1LuIKenx4ST3w1VV+/NuJAYHdENI23m8n4Yftmjr7Zhp+RqKjLX1Ztq5
RM2+dggLqXxbj3mnv0yqFjtPsYSPuwvWHXGS4ohufDi8JcmMsM8hNjqqMXgBIzPHARCOif97sqrP
vsugmtnuh9YWH5LoxwVP7K9KFdFIb4p4ozKzIB7mriBKlFghSh2aH2J2tVh9Ki86WN7BKj1v70lc
zCG5K8AShvZcf4qbWQ+iiLiq1Ctm1AIWAaGE7LoVSX8FUREn2gPPe6EXb6WzkXMqDtoQXyNLgqYn
Tm+doZ7OfVRdhLVb2H8Wm2PThsyvwz2NdHk/CDo6Zb9ustp5jDrrhwkKajVG0kbBCFyNU3EPu11v
zszrisT4qpg0ddAKYGLW9jauXG+VsijdEs40zpcOT3fF0X9E8kvdgY8+xeNu6NzXJETZkZhZH3TY
njeJOBvQVDPYmMdirsdNng3RAS7ORdfkc15UiPZnr17VqC0C18m+aPb02PY0kJ2xQk3r118ohjsH
kEMxOKPE/NZRmQlsc44OrTBfhqk61ahQA6MWHuGy96kBGRwwHqNud/LjjkFRk+g4SgJVe1wnMLxW
RGlZG1FWpMSixI3Dgow2P5hGR+Kam+gB4mVd9dW1N9WD7ltZ4CHyW+dj+6TLs2PkPYxHQA/NOG8y
kx5UZmo2PlMyF2QGIdsaF44s2ApKpa9NSJRqCzczsVnhICG/cxsqgTBw7p0MZcpMrziR9hWx08nO
2ouheDtMqi58T8QDhfemAgDltN7rhAwjGIvmpfSHh6S0XirRMeNt/T7IteQhNYiLUOVkb9KNEQEC
U28pfXu8UGkfJDExNihWKG3spnEA6xl6+1JTF92r3NPcxU6wQu8QHxsPqoK51UWT42Iyh60AJLly
avtQGT0BaF1+lzY4tZazRVkSriFFKPYNVX61HXrzM6iAeI0iQW1KYd6NOYjJXiWCqbT0Nr5mfi9x
aJ5YBAH6p/hfIsvzZ7uAL36oRzbnqvJE+9KD1IJkFT/VS0/t+tVRbXkchTcjRVzhCcm/i/SxqxIY
9lJ6u9ZLHiKTeKCpJsMLFagVlPKDhOHhXMmO1mtHa7UcA90lecYrPRZfeLg26KZzfsU820LD2o8Z
gyJRtsyKlhJWu/eok29Y9TjrhDmxlZHAXDmkD3djsQ8bhYWZUwfw3WTdK5Ps3/BeutYlib1+y55M
e30cnkxMmLXXeOtwgsKa+tqT68sGHDlN8qQ5FMhh/LljdtQehjjbo9c/eQUIfFQLGUPrkkXmuNj0
rI7c3Bp16mDaTPMpkeIUdXcsKw+Epf0I9T7dR9haOZMj987BH8CpYvIx+8eqm3FcIZ3e9YyFtFeT
cV35GCC7on2Km8Y8NopFDxE8xinra1z2AJYsHf2YxO4E7GCLU+3JcAQAqap9GF1IlrJf6M2dQy0O
F/tqAZNhuQuakOG9c4991+RbN5qYBC8ZDCk7lEHGMfzDivQJGztPZGUbADoMgWWMxxFQBAZ/JL6M
lhVBPys4Ux+ubka4UOWXKN57yIgY7KwYvZH9hh2Q8weZD0YSYuR03fdJlunaSzvmwe6w71CY+9Sb
1xJ/7npCqaNbUHP4xljaCGc1zcO+H52nOoRpa3TQNsuW6F6bUz9ini8S49YpzL0XGdYd33FOtWZJ
kxEdi2c9R2RFIC/UBfWpNGYcHhhTR5028Vy9CUrWRvNSp9jLUa4VlznSJn6iz8mkWM3W2teaIoWh
j+LcGBXMlBlkoNx6WeU+aClEUqrvxzYfS8qAU0gZwvrwZ/kyNUSbZQpGEMcQNCSxSKKbbGFJvMzV
HZhTjGsqL64AKartzNx8k9cvOXljjCcUclwt3bYWQJIU3jGpN6ijs9gLqlkPd/2QPQkZdpuxZVpq
6vlrI6gBz/Ai52QmEgflrqlvcppG5ZR+Uvxi1LhjxvmrGJhCtzo1iHEkrMN3PllV/AN77n2f9U+4
zdyN69DyMFpCojgqYxZc/Ua8N+AjgXA4OKYRBASzcOq1NUVPKSuzA6i1B2idx9wdd5FnXmo9jHf0
/0hPxuIVR/ggRLalOflCVRTki9U+tMtBSj0ymFgvotO3jgOs7xMysuQr4THLrmZhmBsm2nQi9LcR
bry40xDOKQtt1rz3ELQhLSZBxm/ZM31aqjvdHbZDbL0MjiS02m5Ylan5x4y2bdNqqCwqHEPVt1D2
O6GGxyVOpZPjd3vuxp2Ct1V7FSgCNDOYZOC9iyUOKfR/gMgbt2Vlv80iNfYMm0jo02Za0zy5Z7do
N9mEnQLlN+yfDN9hs4yO3qQhSAI741dfiSzDRFQ+CWAV2ygELdJBjaqb5JOuW09DOi6p9E1Gzd59
rcyEJiSSiFVmbFzScNbR/NWw4NGNVX1StY8rzmapKGvLXBH3sEktJz4jsQfPMrLSGYp7IppDjmsf
as4A2KkU6edaiHKjSkPgaLSalWFStaXGogEe9v191oGG0GGESXc6iNplaq2jWbC+I9J5qtPuPkUL
B51qfM8JQ1oZk1dtHIGBs20ulCcDcDnpXsse++ZrjOOWQAbxhs8b5Ai9VyPqgJbpjX5wxu/MMeNH
16HbaHc97IzigHKEKmDpsygfNr2KN4lts2iLENRIqmArPPPN0hX9mPsl/8/CkOEyI6+ahspLfgW5
468URKQAIB1vjTN2CQIXElBh7O2Yj5/q4nsiEeQgUv/eQtHeo++FGY4zLJi6kMYV08uVy8lzNWqQ
lVNOaIHWatQlZQ5BuCBDDSux7kw1GZHMD/HZ7kpP7jiAVkY8dEdUMdEBvtHWi6BTJSke17ianqcW
tBj9elhypHm3UYW7rY9JgbboQRVetVMd77iwZ3vV50Z0trRLA6mY6XV2b8XNecopHtZugsmH0vER
BTG7o3gtcCBtSOCl/4BWK2L6akMJsjrcha02gFMz3D1HDFWDNkEyGjNmDnWNF7kFmpZp2yo2Fkep
jyXd8K9tqn9xbL1fG+Cr+r7wz8J5TiP8JmmzLI9iMAi53gWcn3aZnr+zsrrM+sGcNe9+qPy7EVdP
4I/aW1tSC+upFOwmD1GtSJuLBtdgPYJa2Ew2WdUF4VsrO7/r8+8RvqaVPRwQKrZ8JoIRexDnvW99
i5wuC1TxKNLr0E2Y4VFGbcpQtptSA96q5Va4ruyJlBOqDJr24Ik9GijWoQibmARmAUUg6ub61aNa
usuJ/2SHGpjUp+ISWc4T3sid7bXdrp7SOij72QWkjz0PlCkr6LMTUu7EfloEojQ+5d50smPENiW+
2EOUjhcTPHhQWpQe7ajAGltSjcYk1YzRRkT5pzkx3+lNmSuX3JhpRGKHlcdIIqrQA/yUSP9aK18+
cG4mnySkiOLT6F+CprcpC6UNEdYR0vJrlIG4wIsPKAtIWSfJ/tSygzGDQTBFf6Xz39DFQTwdxwaz
Blxd2ymlUN1XCcdiTrbY2L+SeN9u5jbhC046/FEtqTpVq16YiYjAZKfGT7hWVRod5oaS6qS9hSC+
w8bqP7uTs9P0frhGDaAwy0FtOOlkRCMWg0UMEWJXeIq0A2Lh17QHuh2j+CKfGt9d9gQaEvtWVz37
R4PewUrl2jHPNii6lZyK527pE90sId3iKbEz0ph+WkRut2+P1Itj5Ndzbn/iSc1LVrfn3G7/evav
+yK62Ni+I51DgS3kCIPndTajstM88/G3zfx81f90k15K6JI+NWbw80m3rTMaLlnlyxv+bSuLNwl4
ZMwsDc6FCsN9n3iSCe/yEX+9v5/byXETkRLjw2ZePvHt4bruyA/WI3ivf275dvvnE2+fpPHsd4Wp
dHPbtKL0xBb+9Sq/Xur2xd1uqixXBLlDILrd/PWN6raR7yJhnKJaew4JSaLbSK0yiss3YHCQmnTn
P9g7k93IkXRLv0rj7lltNM6Lu3F3+kDNCoVCig2hmDjPpHF4+vuZR9XNykShCxfoTQO9SIe7IkPy
kHMwO/8536FLEB8k4p1Kd6o02Lko7piLlOwkC266EqZQpdgUs2Z+uofLKQ7+IoNLblFWKOCYJyNK
GIiSzyVXuBw3qW0m39nygzlp8o707DTTrLdyma9KaowY38PMNOIpPywrDmW3rj8HU3deLfwsDv5i
hYmZjK2zYTh1puJeCD0yWSEoroZHRVZyS+7yRnX5dz3C6FcKZPKpvWut7YMGOCo/O+d2lvYpwEsC
6ZN+oyOFc/dWRY6x3CgzsnDoHejGy3VP726u4kdhcUHNPRwCFk3d7I+AmG2tR6yJBWDwALUbzVVp
rKlz0+VBBFeuCjPLHveZe5qYxe9qwghLtqm962KhBvV/M4/VN9BczaFhxGW1XpgI2CiBNXweazDY
ScG4xuOg3VnlcuHGdjZa/4SQBhbJXT8stLx1Nt7w6Rj7RC63WHP21EKz7/UplnKy/tRijA/T1DqS
f3vHlsPOYTziS6TxCTCevQxxmM09I3O7fa1K90czW8tBdeuP2avgvhY2F26rUbs84R4IEqkK1faW
JvKlKVnetlzJCOe31GF+mQQq6EIZNn1GeIOzPSlN5zzr5ENtQjz0ewboeba1+I78UyfIscJMi+PM
PPQryoBtwWCdRq6mqmS7MXmmeRlnO9htxvTWzXSneXbxMsesK9w23zPsed9AIiOkeYyj4IIckqn8
tnJTgyyoq8JA+ZiZO5Onk4fMhoqGxNlRjQjphKk87s97LmMAjDAvOKNh4Ft2ePNdQFlA/AQH22FG
RlhyGdzXmcZUGKouUMCyO47rkT9lzEQPFKHX5mHcglfSIxEIyY9qycCuMbW0U+DHC3FSxyxtvDwe
7UXa8+S23vA7iPbb3/j4G2D+v+qJ7t+sHof//I+/0veZ47oSFoJNNoqlEr6+Pxv60hgDaDYhTtFN
Ye0qZQSRVzBZyMzysRS4OzI7fnHIg4dGVdNnPqbxESS/e6qmxtwb1gULPmXuZEkgXE03ZmUET/ay
7pbUqx4KDoTGGz5xKUj+zRu/pqj+Cch+feOu4HCg5MRy0f3//Ma3rO7dFY32wiC4uBiug10DOW+3
QBakK4Au2CH3memX6YOTp5RFW/QE/pN181/88v5KYNfvAf2D/7QV0meV9+f3kHVZ7i5pBft3GtcH
gv+XwszTCys/cx+AOD434EEBrnzyQbXeZZOIQGVDRPw3sPy/lgdd3wcg6ICYnMDa62rX5j8lzopm
Xe2+8BIytzGJHJhFF50CHwQXwXnI39RGHLMp3RfTT7o7eAq4sRFbVEsqOR6MOxWM3S0L+t0Vwpxg
mOF+VXJHNwlU2wmXaRyh5l1MWXNsO4BjZvzbxiAxtjMPp0OiO9TEQ8OG8JXrK3VeICwUQePdXh8y
/Wwst7f/86//Xxy7OmJnmyD+dHOS9xcz6iRGn8btNLm4pgTKDmorzAPaEM3EO7YEtlN7g6DRzewt
4Qk4sr3Qsc58v9xYti+3dZVQNS5m+2w6lbrAK4agkxDr6NtYnWCDSUBR86cpBtV0fef/t43PdwBg
m6H5Nf7Z6ny1L//hg/5/yx797+KfgCCn/q/eaP2X/uGNDv4mAtKBnnT1lesPY7TzN8/D++xyGv63
M9oWf3NN0+Qy4bGDx81JHvQfzmgX07Qthcf/IHxcVvb/zBkt/9J6A/vck7rxhnony7MYC//5HOxN
N++mLkkjIFh7307QhurxVCSScopUjnBXS5pNivh0fXV9wPkU9kLkZ7EW7UWZP65J6uuDDycG6IdO
Vgt2+3sxbvdFVh04SBG8xtI9YyP7Ooo4RVKp+1uTgXBqVT/dASMkl8Y7Acs4Uwj2q54P9HgW+ev5
LYrEIVkkJITJfACCmEEXTmgSrlN8/3Rz12zywtXkxuZP2ydFv/Op3babaWL37BZucIkNgQzqVzNO
lwPW4m43ULF1QL/HRwbX8KEoQnf2Ij2h+SKWqAaJR6SvpPSAv1zH38gPuhA4Y4q92a1lJJwGpD06
0/HUMPffS3+tD9jI3Z01LXMknZipadyqcDEIOY1JYJ3Ti+rNeDd3+LX8bj5KIwtQBYp9NlxZiMQO
VbKcTIDpS5J+mHj3dlNPCGRpxU9LvsAGISSy1jIkb1qEg8s4iJuksdt8Rn2N3SVhqcXYVn1GDsQE
Hjt96Mv1qKn+FoZvSoN+ubn3XGAevYx4GDJlg1GyPPzTyaPfrpfRzJGbXXC4gA72NqYYU07qRI3k
4IMvSVCfs1B4UBXxKugobXug6Du+m2PWM6lM4pCRy6NneCZbb4K3QTHgAmGEngGl3AFj7Xfexu+j
iAtYeflEb+esIrYsUdXANZ+2j0Eel27+uQQQGKnyZOvojgSx+vJAIpYhQVN+cuaA+DExw6Ym+tON
aCtBkgoqVJol3DxwSD6ZO0JFPVBag6RSapTRtjxR+ZCeyxZ3QuHZL0HVQ1wfQZAq/07nwIjSeTce
Yb6bxLF+qq1CGcN3eZhNPl7DMR4zxdtk58Cc5gTUjgOnRMv1+gGY7+QhbRcKJ5NNpUTSMggE8LBe
GMxkYdGbT9sGbbzJZfriGxQSw7Lby87CGVUKlmbjaDwIyS+zIAGMFPG+TA5DAhLj+1KrD6Zbh3Qx
SLqrKf5jc5YYZXOCRZdG9YCWUD6taRnwDgTNGMxvcFE4n1EyePfSiaivr/YNkKmDQrA3pLkfLat/
dpPc4kPr9unIeeZj/7sw7F/BOpJm9e0fZWxWX4HBD50DZbSK7JWZiomX2TY3tvf+S7LV72Y9wTXK
MkgZWUy8oXlOaBU4NvZwDqwacJkBU0O6NuLvemJBUx0dBisnsoTgmfj0UgPGpFAYpNIGrWWVR5MJ
mMrIYtMgTpcwJ09HTmFcB+MEuUr1p2lLHq3FPUrHPbr2xO4WbYhlsR50SLrSadc4t55kXKBzvq1A
roYEBvYxObZlhbQBqV5agFDKtLiTZvaAk6sJ7X2WWfN9tX4eB2M7OW1f7Q3/LCsj+WTxv9/llH4L
4b97yr+Qte4OpuHdNpX9uFQcyKTN1E0rnW+COV+2Ne3JpYN4f5u1iqU7z3e+A3wlyT5nMxaDqejT
YwIHODYR/ymaSTQEBkPJuBc1/LFyMoh1VigXlfPIMmB7UMPwZqj0S24XeKrtZg23oWsufewfMSIe
GN1/wy+ARu+WR4zP0LW2NUxIcRFpFh8JghejgLjKyHazkQtR5n+lpYomQt0x/eP3EiPJbmYkhITE
tqBfKFNs1y09SIGlPMYttO/Auu6gVFG90hEiZNQy4rvel96MHS07OxtbOrs0b7bNfbCyuGV217Zh
MQ3f7IoxehMEP7POfpsA/V9kjXGf4deDuVoZlK6toxFYtCdr7rU4nh9qLm2HNXMvKZI3EdT1Y4Wi
zNhhO8fKG86iaihAztI7K7FuUGAs7kS4qjNEtK6ex6NfVJHscXiVmXzsSZpY8TkHE3lqmapiSmdX
BEfrnh3auL16C5vWeAAR7W/+j3nFsSK5RZAUuU3n7rHzku6cN1COVfY9r/2chlzU5saAPpauX7yx
8MN+9bFY+AtPYKDazvbRZz3nS49MMZhY1lrkpF0rC2fXZ+V8LsT8a12aJjQL+24eghVOHIzJfOn2
qt6MkE777sKt5UnYn7qmcX5486ublW+jR8JlzgIHSx13TRt3w74U888xqNRTnatnhrU+RGA2M7UV
3AwbO2XbFF8zjeMp7vA8RKJZDgs76X6psGXFZmS6CQTzsgWWkgQHOA5iRx1VuxuV+l45X5IqST6J
tCYFPnBVqe7XAO+b2Fa6qwLxag1PE4iu0IXDAplkakmeruwTv5lQYc2A2EziY8VZSV+LpiruZZpy
YYbiMKIpHj1Tu6xgENN7aoZJ0301wIOGVindPczp+CjYbe9Zplth6i6fGWa8ZQTvgSuwnZ6xCXJ8
fG18YOONGN8Bv/sUPidUaJjevB/LHA5ic/Sspebkp9vXMSl2MFOwiWuG2Rv70ZvlkTt2XOMHoih+
FkcMYQ9k4WD7zBhwhgDtYwqKjYSO4zkoQ2dWF2K/1mNjztUlqflYvY4hYK3V9NwrDi7BJrcYVOTY
BEM9xbCkAL12qlhslJ0egg4MsLjXPjiQ+H0gGfQONGkkZMkmzJoPSxK0tzgYul3mDOeuT8Da4UY9
eo14RXV4szIGW+tQh8Ji6LgUwF+awvqerurAzPveGFpmMRIacmuW8IC5nsPOuXiT8cw253HmMNo7
IG76gdM4G4zv9GRa9my8BCJ/IO6aYKgf72mpLMdtjIIsW8M0g8E7rNtb0XLy2hKrVJLkqML18MZd
xznWxDUOi8/NzHNIPfRig52xodBZJk5O4ScPTZLtBqLKSKw1LVYMfERjRvVYzkdh1MNRuXqYPnwF
2oyUsnpZ1Dvmz2xknQHPkJaXLj85XnIEY2syVfbFxSHxGzoVlfYdqMS9RzbxEfgwznSn/Lww4dX6
g7n3pIjvmYxs4RgQDvY0GozgOPYO1gr79M0wrTfe5bofAgp/aWxKXgeHiL8XnGwi1KeJ4hG3b2q2
jSIFPOXkEaeXlrLnakeYiy7kOt5jxsHPXTGCn33r1iaWBvE/4y7YJgbj/4IVKcC/p6aVqCYoXoI6
q6IyKZSHY9jTk4nKhboKEH5QlsneDihxkMkbscTlAQwfRdpBc3axkQJZ8u8m54XjU4bNLPLd6ori
QPIhMlRFmHiezAs3b44MazwAyx9D6GA1S7Mz07f0JrDoGa2mjgWMIX+CgRvCysQDx6T1sFwjyMV8
6RLK22tFQTjk+GNL3IZ7TgpGne54C4MjAeEtBNzG9FBfOksv2BlieLBa++siOVYyumi2oKKzpHC+
1j4xi5W80AuiuDhIiAaEH3nZMfXZUfZRcZMX3EGC4DGfWJyujnMZOTno+oIzlpfNJ9HbNZb4bLud
hb5+lwHNDHarTp7bQ+KYm+fOcpBlC/LGgJ9fq2SIKEwjzdxR5s5yhFScqO/ykQW746TDfu0OXfdk
iJkywdpL6WXadOndxsagy+Hbe48me4x9bPTMNfjIq5wrd9VmMQdh86q6yr3b4uzBqrYvrWEP3IQN
+8acD4k8dP7QnH0ImoyRHVDueaE7XVkNE24g/VR8W3JS12WK59RdwGCUgbyxzdGFpdw+BEArQjOo
3IMbrMzuS0ZqU3fnZrjqhu42WdwuLAbrhKzC/sPDRwtO5AsGcFbVxENXiBWXXjSfSGnHoZkC9B9x
g9F6497OxUbOu+hPtsc3Z2ovffkMNPJ9yIKLTL33tWkQRosUD1WDwbqRyT7HmLBfTHIEAT0kClj+
ZmUp7/QOLjMqtMk/hN7avZNsHGbDEG7JV+w8a9TDRYjZwbBxeKMDPj8NktuqHBXFzMN3yOv2U2lW
Nz0p/R3rpYs1Uj/Xt7Ub2U57TqKU2MQpTdR3x/P9O/yN014T0nNyPZ+MXP0Ao9ORigWwlRnPCkvo
a+q41SlLfww0eB+BtS63G/Rw5rbQV6PNXjqwH+8Bmgli1oMgKn9H0g7XJ3RZ1q5AYnpQod32pvjU
PtYcq9hS1L+SUOSUaHvMflxh4qvo8P+MHud06nc7qaQ8lqRK0EaPKPocSmD3xIwTv5fJpXezc+tP
CZwEAK1Msr9Ll5HibEgEUpcrY6eGz0lLAsJpoaFwkqZ1HxzkynG0Bc9eOt3WCew/KPDcBzz/0tjm
eqIU5NkQJIqDJbA/qtwJKQ8Ps9yof8gcLrQyObXbrmOFW+MeqTiT2QOHFHcyq6RcNcke+lGWL2BX
uUA7/Ptb0+gjawFFaciYeIrlhH0tWCvze9lLzu7DhnyN68tsToWHYW0dHloXkSnDqsV2PzkJQRiw
gHA9VNxW12Z8IND/brXV4yLkdKswEB8zScE3Pt992dR6YTXA2bVrTkdzYwyAvzod1ieprHlPDOG1
Agt3dNncL6QOjr2zYg5hBLmo1j2ibi8nmrTI3bjyC/HjIkzjeb4YpZzhyn0ffHDJjlf9yvGVpH2e
3ZlKPUg226wyC2ohyN1dKJ15CQrTventcTukhZ5+WzBOWBfc1nJmMVZ1dAThFLuA6btr2+EnNjA3
xOgU4pDHj8gvO7eMMix8Oj7AnNSHoG67uy5P98vcv4INysKA68Bxoer5aApl3mGL6EemjgC5GwIW
uPpLj3INW+yyIfvSu/RuUcGZczGVn9KR/MWgvIgJD8khz2OtQ3VapmnVCe+Nj039HDLz87Ak9sWj
N6lPbkRMCcjYsoURYbIbjPRQKi4mbTARo5HFs73aN9Jeu+MMjChEgyDAGuMwMZe6uRHFEOHiwwlR
CDbnjdlhN2bS3I5y5zr1Z9lkPzfJt6ss6saJSezLhRGEn39ISQXDGI+3CUMmCKucbVg8TZy2rX0f
kLHgcnR2V8/d1SzeOu9q9eKfUCeM6dtOfHHRB9KWjgW1tkQS+gfDf8kgI4V4/nCRmdNj7UoZdcKQ
Edcpr9pdX9N3bEXXZ9eHFrPiBH3Udwf80MZT1zfYDXTr3fWhczozavTD9SUXb1Caci735ONk1OqH
tJxtbkd9eu+6bn6SdoqPtgweyf7El+tPG/RbuD60eDAiRYvYf78JMQpahkDphosu01P64frsX70c
ZhDStTFcPP0Ghe7qG7yPRtTm5fri+uVFE+YL1f8UvcncHXcZPsuNhZN+s9dnlsoegEkbR8qFrer3
nxoMfTnskwtcNBlROYcxST+z8trem9Is9vaU+xFWBqWnbx6klPRxHMlieqO0D7SFjdjR6rDjwhM1
+uH6LECf+/0M2kZ7/T9GFgAylD2RInfGj8NqdozQTMbIGpKJBCZ1RkwWsIJT/jVh4eDvLcvABpSP
CTclgAWVHJq6U9GG8fP3w4JvruR3848vKu4oHCWMSNjrPhp9MUex8BTLSJ4F+uGPr9Ws1uHs53t3
iedopKLj90NpKAJyfvayQM2BoGQ+J7DWiATBglQpk/l2UtlBLlAv/3gwNZWRRXYb4T2cD75IBsy2
bnYxgw4krlG055Xbc1ROZRd5rNE5oPFN2b3R8Qnh02ThhS1RvzQKYR4Y6WqHHQphXrmUbnAmXkz3
nSHUHAnc8KcuzW4Xq6FiSz9cv+43BX7LIlMk6vzNwfMPF3y/rpOKAlyyUVcGGHCMYiQGWL2b+R0w
7CkqFqcczm2WT5Hh+TmuqBkgZdKO0R8PJXnwqAB3dWyW+un6dX5+HlEKkIuNUoPEtAaYudMQtbVI
UfEAv64kHaj18yILpAbhgpSMyOCO0R8Ptf6huiyg5GrPnzxa+juYmDFoAeIbdvpdTGspWEPr172x
0j9Xej3GiualcTjugLoQrCTOkXhcJr0Zd6hgm1TXgKv8ZGmO6fga4EZmKgo1KDXtrwoyIP2tM7rI
Ri1Dhzrr5dZlLoy7mBSh33sp43XtGaf2budAJ9vPTYfTxYnffa95StL+pIRyjhR2f+qs4Mta1TPk
qCMQbji9Hb71FUCGbXbjXTrawCRc90dufAJg0oWUnVCh4Pivq5PcWrldHidW6wRJ5uBYrT8qmhpO
PudxpVDpYFPdl4aNPZ3GSx2PIWHEpuFMg6U8uH5kyCoPG6t8TXxG45S7BQUxpXEKtHkpwazVl5+a
ltKcpBp/saSbLpPDqtQoXrOC1g8353qJa7ZcnQONuDCEtFzORHJHXEkBTfSmh7zh2/qGD5UiISC+
ED6ogA0e854O43JWOzHSRDZZPzROHq82+wkXw0YujXdbcFw0q+txVgEejZf4oGb88G7gfhjl61B5
28HpXWMXlGy4pN/uJpeu1Gb2LkOQM4XL8QMXIOHuvLqnfkm9BrW6U32zRl3D9oyogYXxqpsehwkf
oWF97ohuNBOLZRpzvtCj92IAGALspXeZtTqZ0BkgL5Bqow6ieYdfOO6gzhzLqKr7L5lTTuSeXLQN
Q14Ysb9PFndVz5Ve2NSLvCTzaz7O/QtK1s6VM/M/PPJBCWepi8unJaH9A2bL0fG4v3WBuYSeOb0p
x2e51yFAje4HA5vym6umd6yfBJ+89Nu4edmu3YwAswIfhpFMeKTm+hu/8C+yzEO/9HBsglL2qEdL
lPyB7/RThr1CJ92SJH7cYm+lRALdMzCd0xgggCBLaOBrdurx/hWV7XMFxyM+5U0Aat19qOdzLMg6
06UnTlbjgVCBvb/vkx7/35L8JITi7CwW5MwWtLqmnrYOC6kpCwzAEzs70Xo7s6FWx867gzUEn9kh
0JNMJJtCE+SW4Stawdd5AQKWaHQUqSQ2Sxa3kjRrHnHqgdVrB3G2fKYha/pZ9QzeB2IYmMoAjA11
elOZj/3zJvmHF7TmsgR/3yx/xCCwmmxIFUJoRwCqASVuFRS1Sbwl/R2nFkeXY9/nazXhrXfebSAy
53p6birSqIu1vAqzso+JGr/GxlQeDEeU7O05zIY8RbnIWfg0tPWm9XvCB8M+3Dk0SWofc9zT+4kd
40Aba193ePRX+FMYnBlCVfELEHJM4qRQj6YH/sd00jtOrp0eZZQ4KkLbX8u9qrwLZIAW+xoWFw/Q
2bP92GLmP1gAf7S0laLFWJHo/A8dhrrVjGO2585DK1vCsnlMjAypbyXwgYvm62r79Hy1tNyYlEQl
GbaktDSfzFi8ERn9irANQz0htDS3l9Y3kxuurZh1R3pL+cf2oxsaC1u7lDTWgZLd3cS99+RgvdTx
sJeUwQpbkx8EorNdnILkUAs2T+5eBIIt9+iXxnfHrrCZKvGrnwECbov52mTzdkyl5tLY1Ys7EyIE
UAKsLC6m0LMD91jFi6AwAf0Zsz3XLB1JQuje0arRPiwGIZw1alP381yM8lFQ6xkODUdejKX40jRD
si8M96Mems81bQeFR49c0WGXTvzu3Dl2va8LyNLZWp9hYAY7WSZ5SDI0tBJup6RGQMun6uiP6y3N
yPdcsABcZ2xuJO2cuxJpks3lfVq+OkqT+vruVW55HBkWua4gwR1oZtvrrPzmMMYkWtfNudBABHre
QqKVIH769Vxqe2oWvBZtBljct+XJxLiJHlKd1jW7U0WCnZnlpw1mzkvXbwkoxxOFJcWuVO4LC88v
IrUMZKzlBBRujpq0x5A4Yr6qEgqk+yEUwZeJ8lmoUyV56WV+pXoONdmLxGyxGWkpO/JWjyY/E4qk
ONlyxVfOPIYNn9OyVW4+mlJ96ZgcaD4KHi/1kTUzDQO9+Uzoh0JkacBMi/t91STzrRLTw1CVPxED
beWSA8ewp2zNsojRcQfQlpdcf+36B9eHTBsKK423gDz5iq5JrGFjlXJ96DoWpxMXXb9KkcVW4o6Z
a9/PwPhF0D9XFXhRHOkgUqJSkU9wG1YG1wfINNPvZ2s80suXmhkRu9gE3UCWMthlrWS0MhnqZo3t
5ITjbu8TYJgykYQZmiRjOjs+MP6E7crIL6FTMPJsyiXLuLirSm48QdA+pAu38SA3fXNfz/0SUbx8
KYRYWeFnS7QEM548hNtD2bB+5SY5sEJhEesSrJX50FyuX6fEWp6g8bKp95865PtwmxhPZsXzHI8u
+aMqiCzizJGrKB1xsqiVE0phBZoLXGR+8XwWQu5AaSp4wxmge1Pv8KC2If251Q3t8uXNRl74xk5m
FBG2V8lKC/VudseA4BoZYxDEnHtyyPG3sOx09cP12fWB+gS2VNenWGabCDszrNWbGovhzaJxSWVu
/mwnm1psn3Ob0uiWnRUlS6hlPxIBtWM0XFDxDWCP60u2eu3ONcZzv9Klcv20PDoMf39aVCHNJ4L3
t93idQefrMl+6/PigOWFftA4I/XB5m+f6R9lLzXaeVLvNn4dGA2fRJUZJ8t2K0p9HNIDLAP/eLBq
loqDzJByr0+vf7ISwIwl+wUgF9VNOmIyVXV2X6ft+5V3vgrAgfsio0qqnmnwuGJYrl8b3eFOQeXg
RGXn524UGC1SMVDl6L4y2a/PmEePl6l+nXVJ+bWevFIJZwLV01dSfJCBVtAPkEioGN/soqQccjwE
VoU2o3cRf2HjO/kiSW80wJPmIbuRyjjlNTo1eVZrZ6HnRQa9ZDDnoyzo0fKsxSNv3/mozXpZD+me
ugWv5xjTS/3rg5dNwVHCS4E+IKMx8382Kyopt/WLx2h+slKW4SzhqJmL941ehnvJ4LFtWZANtKeD
gV0GwGCAQTO1gFdNF46mrEmp/PEQYKU8mwlbWKq1yx2/1yokD/QLEHgbGXnKVkY/BP/9zOoCZ295
HKMA8/zjkk33hRWPvw0kLmQXih/aM6WpmyeonhHyPLr2Xuk9YqV3iwFZSYB46LjXDyLRmJxyW3Fz
DL1H7Sfja5SPcWaIz5K8bQjt+H2N5xQH78gICIGyWozT5kDqT/INPTVoz78NwknbqNO02qSscRdX
bfwcB0F9vP6c+Uq9ma/4HqiU9jG25qfR3xjneHCVK5xhlmOPvFlFs7ckWHLdCBlgHVTRvF0j+1hP
sbpkDutWQm37v5QYXF/aJPpPZA0uo97kKTIyh9gSkABoeqcWRu8Fg7QD121P7EAGKE1jyuDJV4jC
1vTNletzTgvE8VoQACqxjcBPgCa4vl4gfZ+yPuN3oZrpxispVmyRFa4WnIXyGRIB+i02+vjsSUiR
ilK4fLk4pN0buaP+cq1bwPHHhsiS45038BGqa8vAtXCgA3K6dcEx4Yc0YgXy4p6v33KlXuHv3/36
WhREQPTPZlTVkTXjQQ4Lb/SP1wpc8L62tydjKr6mCej1GSTWoFYOM6mPLo4Qc9unGyHyRV9c9Nd6
26WagynE4fovtr0JN/P195Abw9tGXPuQL3BR9CY9va0x40QepSbROAz7ZoYddj03r29RrdTXUDXE
nE5vy/vK/xZjxy+1PDJ0a3KiNuLh+opauh9qqVTobXETxYwP93YaD3vTU5wq+m1dz5fry+vDpv9g
ntIJgDqa+/WdL6vRwcCVt1BV7xO7xF3Cp5t7jv5UVui21rGAREXp9nRRVUWRlsUpXxEmREF/4w5m
wDqpSizNPaicY9m1n6yJtEdQTPdmbbJ9SGJgX7rdFq1lB+fqTmXikRUEYiRXLlmOFAQqPMNZB10P
O+p06syUc9CIZMNvVbbqe4uuuYNz/uy38i0f3Xdw+PddawYHdpTYxem05rft3Jb5tp2gYHI7F2ME
SuFm8Np3B0b3oXPEMxA3GNl4xfdrisdgqL4mgSQGoGQVltRr1NBhUUrETll+ceoy+/O03lhdfNdg
2GykMx8yOd2Di/3aDCXXWftumkm2Ev35jhw/PCu0SkU1VL+k63MZi/PIegxbKF7ztb54nTEeqDcA
H166d8j0jz7NejvvyfRg2bY2cJDFzR4WHVXMWmJZ/kqUWrIxZpHKQmWcAQU13zkjNxh1LMpkRt+h
FMTUhlz2VFJjf2BaUN+snUNJqVVfIMpM3xrx6Hix/T2NyWezP+Eu37BGVQB6/Vm8JrbxECBchLlZ
gBWfx19mwLq+S9XT0kFeGRojOF5PRkRn6u2A2i91L06z65+uVShBL6mkvT4tlkReuvWCDQFHwTqa
D2a5GccgrYNoqUAs/3+v5xWo++9QuNLX3Nr//c+w3T9Vfdz//NZ/DMWfmz5+/6W/ez0D52+WaYO7
1QZn4dj/xME1hf03gVTgWp5velAbsVv+HYdrWzg7LekL1wpcGxMXf/R306ct/icmT3rn+AdQZbjS
n3f58Z//ganTdoi0EGgD0MhO2bb/bPIs2QWJNU7Vba3sceHKwybg7tqT86+6c/7nX7vW8AQ+3Nbd
Hz08/+rbgC9HCkrw0sLstipgjbq7pwGu8fe/qWzcgYqc9dpSCoAAE2slptSajIc4A2OQRBhqTTq/
Nn4jL/U2czfWio6PtFMh8fC9WlA+qD418g+uNaSgvNWb0o9popaxQTJwMmyaLsZGyvV0M9p2moP2
JfbTt1brTD2CE/CRzyMCVKWVKEdrUr1Wp3AnrVGMYFUiXPkIWKVWsgKtaY1a3WrZbdAFidoQG6RF
GhGaxPfIUtEymlSvQJM/Zq2W2Vo3mxDQWq2k4ZiguAxxrdIqG1Ri84INZLciwJkIcRWCXM3PYeBC
ZaCt1TqBbAfqs9kXWsmLtaYntLo3ZjCGoMvgHcc4Cs3GOQxHTyuCudYGx7Z+lXlyHlxnutiG+jXb
KXLOXH8qmHKiFaAxxlptdMYd7c/1juDsa8IHFXo+HR3ok41WKhetWZpnBpOtY+D9oBmr1spmgMQJ
LAkG1Poj1tqn0iqorfXQDWGUm/ZrAGti37ikZ1X/UiOhYo2lPJd7yt2aEcmem/KxT7v0RGpn0wps
jxSrkGQ3t3GOtt2eBq962lr/XWn11tY6bp0ABuonteyCq8qL3Lsg+/rIv5bWga3A+q6ybg1nrRFn
iMX47SEia/24dF/ZXmNO08qyrTXmSavNKbJzTgzB8Niz1NTU9uJ2KCFk5DbmiaINNgwEANeT3QIN
oBPBh4JJB68ylfR3Yq1qwZiY4nujVA0w+IPi6OFYigpolosq2Bfdra/KivJDPj6z6GskmIJPr2kf
2ipwD3jMDA7ptKPAxH5g3etiPWV9Z1VYN0aLze+MW3j2mzBxm9e68RjGsHc46kY8jE6YWSsrHLoq
tDvIFnJznpcVvmFCXEqWqU2gi3W/tfRR2+FzdD2kmhXSJXP/uEPZFnkoZHpf4SGkr9c44xKf9rxV
cGKd963sq28EiA9YjmmMs73nfCx/CmHQtumwg4L14jorWwX7o/bYwnkDfaxKrrcU2l7Yr//I1UI5
zPhkK0vC8GoOC5u1J5PaNpmUX4u0CIW5fNtK9U5rQn/GmcGIcKw/cCjn+wEPomFZn/2WvNI081kZ
smNKON4YwbfFbD/p6+uO+3vAh0bDrqrvgm5ezuOEbBBLCu5mW5yAfrc3Y5z9covqmcsjzYsJcX02
zaTDYAW6eKbmVDY7giSU9sq6faF/PT5jI98XuuDs94NHQKiyv2TVOh1yfIZ5T8/9f7F3HsuRK1m2
/ZW2nqMMWgx6EoHQEdTJZOYEloIJrTW+/i13Zt5gsW/3q5r3gDA4gABDAHD3c/ZZu1M8fF2jGo0V
QRetd6mf0QkFKfGdkw67kYwBqmb1tKCVIz5rHqeSe8JJJpzGC9cC+3FJjPSpy/sfCXeXqSwwSvjF
tAcFhqnR55BbNPNUK+hF48/WwnBl6cAPJjWJTLjYpyynrjc+houOkwGeTCsEwDC4xYCaJ8oSDuaF
sr+bKQ64NPR639fmOuymuzoLY8aUrbN3ckSZTvppVqpqFToVTpGedQkd9zsjvPHcWPvJTSkACABn
J7b7UMZutg0znahk7WysfqG02YDgNbmrZLDJ7qf4ZygWGghzIccfD2NxG8C6RmNWqcA3bD35YnoD
EzQjp+adZJ9KMDXBcpJqGApLc5eIEAr0lba8Vrm1J9o+4tqCXYNuml+rYFq3/QXJVlI3BrXJaeVX
2CMDTLPuICj0WuMAR0Kqoo9Ut7epld8YTfyg2f26nglXu31DLcCifO9NF5UDrgpr3aQIkyAGGcGB
QsDK9e6KwA8GJTxmEIHgsuOe45gT5fazvYlQUiIsJlYEQU9fos43egoJZ2To4taaFpAuWEjNmzT5
qefqIbDMY7PoEfNv6GhEp1/rcXjhgcRW6t+9XjuXUfmzKsdbOoNzExIUSCIeuiDh7z0VNVVYAm2c
4QGOv2JdJ4+eN68R0dZVF4x0ld2vOcARBDbwU9K11X5Ar1xq4bLt7O5XMnWw81zX71zHPMdW9VKA
D04dIoHoeHvwhRpXeQKNVQncX0uXQ2mK4GilQ3hou2Gf5CihFMLlGohoHlzWreoo9o3B/Hs9T1F5
iUztO65ODxiYnjvgbYdomAtMgbdMgduVp2fPWmeSwk6NYdcVCCGSeL5zg+JTrVLDGODLvbaokbUW
W9/OAdFom8CqqDPoAA0L92U3GAl6WOQmuskhSffqxUVLyFhh7IC8XV3Mk8ckeVO405duTNVd0Bjf
gjogZ8K5Q6f/hT+msyL0dwY2vJyXNr6f82dXD5EHZHeOKVwn1SzcpLP9y8qQqVJItqoGffADKIrr
znIeOOWuhhO8jkaV5KCoRdH0EERlrZyHPjqpFRzomuzF3mTsjphqx8EU9tY1sJzuYaxEWqtt/KGC
UpFnXkYtfdCu6p4IX1wON/3stX6laa/14CEQ0StCJ9ULhPh4jaL0l0exXjuqWAIzpKPguyZX1MG/
bNuZNOEwYhMSr/ERIN3cDDgT6o271hQQ962W+W4NvM7mwRbm8SkOyY7EKQbV4F11kck00uGOcSRq
2SmK0bRETB55HG/aeNx37vSNMC2ET6j5W8Q6r+FR0UoHlGbq+eWifNGTJMZexulPjBUQ4mZ4RQ2N
R9GGJvSIk1muwb181zIxxHO7fUCBCC4x+anEQmnuMJ5eiKP6faiin1M0vwcq75uQ02YSnnsDBsvc
qd265ceipKSldMGsfHUGfpUZhOT5/hICMfVrj1HWilpe13dihymxgh9iPmvRTS2KZoa6BjRkKMmu
c/Ly0kVMzLTCIVupcgERLGammr861F+fCWjxLNqrY/yz4JesF31mfJWPB4cZ7XbMPHKpwuVgdBpj
61rIEy1F5zZS9M1cQ68dF3rWKnTAHGD5mPF/wa8DVp9RsCFKBM07FpkPwQUSxqTeK61Rrcw66rYN
ErHdkEQPBRjbs6VU+hYjLoaydn/hGmAMkh2A4aQbjLO4PIvhp9OmP5dE/U7g7DHAORqN5CQiMv3X
Olrczdy71pGSoo6ono6/gjV/UpAI7O0iR9CHRxvuZ5Vflii7obNYwfDTnLwN1bMCVrK0qyFj0cxA
nD3UjXZcngqj/6F3oXXrEYDMCX3s7Ep5ynO3uidhGgfWwa2RoxEEK7ah517qMgbXrtGRL2E1+IZL
TTs+8P25BTBjJ+CIanKGPnEs5ZTNxIKyMb+1ChVGqoNEaMYMb90ghdrCEB+eSHXdlk1zk1LAtNcM
s9xDbfVWBf2aGiASiJBeI0qKgSMTcVyIM4BSQ2tjK/mwViuNm7fE6TCNGNkYNrrHpEC9odlxdVZB
2xAHq1+xY6hPLRZHJ7lGbeUtdXTaQVeQIZSYxlG7S3B8BEm7DsvxszLnVKqk89m0eusmcrixUSnu
52TuDyPd5ipxs2KHlY6yYZB+M+WpQV5ADNsdD7KQwVBOhxNC1ji4IHvCI36orC1hylVizsGejuLc
tA4cf2JU+zZY7udkCPZTGjirUXVQG3XGKiUUfuwG5yEbgJt6IAsOQVKrz3hv3SWaiaATNV2qh9FG
TxwK5+rVMKvGqa+m5FIH1EPxIOm18tyWi3o31dHa0GYMFA37S0esc6WacB7SqXyq4fyc8qp+tLwK
iWDhUC/z0KrucreoS7ypl7zeukWOdZxXQlxAio6wJHC2o7ugOLKVRxVe3DpgZoG/H4CoTNU+d/oG
sqO5aoZ8xIy+KEltn8OAJMLiMjiVoqD8L2WQ1Ax92Oam2Q8crGe899AIwcKhWwz7ABHNVSVEthtL
Z55nVVVMRykVQsaNb8u1jYdiDB5czB90pCpDPlNJVIS/3qQxUhUjF2UeziQqiNeGtfEt7owe2yaz
/w1I9zy4hsj5vOYoGeheV38LoTJs7BaTXi1VRMaGvnYfU77cCKdeuUMuYqP2FeAi+96cogGDvcEC
6IP//JQj5oHiWR5zM8AJVq4SdXI3vdZ+lix6SXe/LkYR8pfNWUEWZ2IB0Lck23rBc7dFkFOeQy5U
HuxMQLCilmWgfy2GpiYLPkSKP4nUiTwbhZVkDOXqdaMHA6jUya1BRCyOqojLM9aCwyFXGy9cDqF2
zmUkKxIWvoghuDHkKkVnWACn8bSdI+W2E5FqJh4KWpJ2sncT8YNUaIq8Psj5upSFKeqgqSTtSRkh
D2K+IeVFZWCBgxLx2Ejjq5cLRXwS+5zWVqSjlWLEGMAikbR67GYa1FhkwKbcWLRNrKCVmMI3dRgu
gAzMRAS9Ui1M7c3Jeel5glOkQswZ2U91xFF+KfczpL9QSNqkJiwiwHhMC5GSk21dqMAYnyx7A7Lp
FJak22qL/yjWKITv9xauaL02NsdWLORaRs3VptOnL4M4NFB9yiqjNxmVvPhiIaCKXZEqG6ZiXmtJ
lq7l1RYy1tE28oPzIzWIuqpolTgwdmLxOUky1FR/WVO1H4kxR4lm78KUvI5cWCLEjb6+Po5tcERy
X+zkpmVxSt9jGgqK/pMFOVZk6ATjTFxBcAkRy4lFYVY4mxk9JTVqt/Xm7r7u/vIdeOcukIhUzxzh
bIf5rLbqRYLZk5CbVqzKtlzIJh7rZDaawiug1zMNj8VETF16zFXyYCsvHIUpA1Lg/CXChhZLA/EJ
5AeSn2V6gP6QHrEdhLkCpEikHUTcnsdEdUyI6O9sEgdS6UgNK8K0GNj13jUTHiX6g2WOGhwVkRVO
RJJYZoRTbhQfkSkFr+Jalwvu6d9rMwRMaPR/teVuVW70hnTcgD1F9fDndVRxqAu+SLS7Xs+blw9n
W1ojP7Tq61SJtEptct29rZrY2PMU7xmbiI3JQLA9b2Ke89cjh5aEzCQWck0eOEz0w0RvsMAWyV89
6TcVIvq9bAHq+Z0F9ozmpe47wWrhqAa1M/zWUC1IYVWWXykF1OUSOw/jr7yxzCB/aEIg3XnU2O5G
l0kqooA/pzeMVvFTsxI4H75b+bVeE/By2yh2yLW/OySCK78fCp7olLlXR5kbokgoUDdK2OBTQ8CT
abaZ35aUXND3ofpXqbcEJSaeLg7WQ79X61m/xE5CPe90V84WZV7CjzyQDyfpVu7KVcK4tb/U9Ald
ea/IX1OmF9+tylwkmsO9E0fDzpMPybdMY+kV5j5FnirTYoY9uGC9VGRhPEqub182Y5lDEztkM6rq
L8vYGxtdPI9kcu4tT3dtB1ji7NxeIafGJ5OZPbmG2ctmGvR4T5i48XULcbfcLhdWC36OHFPhj+HM
DG8m9ieeKtxAUbOXqxSxw9lxMDvKpNRT6EYTsSabU9gwA81FurnLviGlHQ6DkKDKBYlum2eTaI+a
QvEf2ed/vghFUwoZ5DVpEX/baqN59+76lqu4cdurlNTIWjbx3Up3maad3h0nr2y10240SzG27y5+
ecz1f9RapSL5rqK13BajnWEGDSJ0A5H99xuUL2ntitrcyXaqlauOi5+0EVlpKYuRYhgpi/nQlDvI
yDvr/8vI/EsZGfgXgDT+t4zM+B+X1yn+Uf6TN+Hby37nZDRVpFdMG5Nq6vBs8537uqbC5rAMZGrk
SQSgAxzO75yM4YgXqabDqxyMrUS65g+IQ/uHoXua7ULRQXOvmf+WRaHrfUzReB5QMMvFItuiGNgi
5fNPLJyaGDmGS0VybklKIkynKsJgTLFLswnrJejsKx4ijGN0jxSrjZkWIWpARopwfI2R09WR9cPM
I2KC1rkU+qY2Ql8uF8K64BjorgkLaf6aa4xKjIqhiFfUPIflauESTtjI1T4oKAUS++UidRhzKynw
cvmskDoCyh7u6rwft1LfIBda2zIMlKuEM4pDnP+Uz0751JQLR4zrrs0+N0K6LCVayRSQfF7K3FGp
uX/SSN1iVgS2kMJKANwV9nZtyjVPw/QmmBeG0AwnpHzEEOqf68LqMR7qTeskwSZS/iIXUhMzAnfY
LnF7lpsIK0+IUVyIvlKXMMhhgi2HOkNZAqxum20wwO56S/K/rTpMCw/p9AA2AL2WIYb2tRh7yIVs
JtAKIVwrvxrF7ccTtJNutbTO4M+WkkxY+ZV+FpF0toIAhv/ws8vnO1kMbOOmvWo9fKyi/rZJ1HA7
tyA5GGatHIVK0qaPOxS+wxPlcTuNRMVec/OnHggSPL7mhlIMi2LLeqNWSXjHE6/uqMzE4uZkijWK
qABJaNq3AAKKYygg7Udz2OKmrqzIreSofyEFG+gpM0RwMtEnf6bErj9lC6aPy6XQzec37c2yxIzO
Tbfp7sxytH3YHQx/RljlOEjMJkhV+7WD2rGxhYiM6xklmVhjKPB77brNqEbsL69tecy1eX2d3Kbi
w8uQiBhVM/cVYfo/J/z/nObjbnnaUI8gVcrVt/3pibBs8+69WvLNfXgPsvnvb2sq1FNpgWL2eoIc
B+y3f/dhGy4Ny06xPAIPeGz/+erefQUfvqYPzalIxpXaU0QsX0xXXe0aBvgYchXHWEzq5KL4q5nK
Du/alrubIiHrJl8j97wddH2lGROr65wIuEiHPPdvTvth2/XfU+dDB/tht2xej7m+m6Ijn6cwGEEa
zHuXO/7uuOv5kOJ72yb1sEX+82GvL71uu36267a01W8b2565wsUgQLedTyWOTNuooopIKVlUbdmo
zMCF1EpXAJN8XNVdMXCbw9uk17StbtetSqqL0ii03+FanuN6tg9Nea7UISy/kns8bjbSDeKfYzZn
7jvyHfKYv3ud3Pb2YnmMfCNvZ7i2r6/+sK3MqZNIKSo+oPwmoBJ8NTeIcyoqQJg3MUea1Ld2nNkT
ZTVi17tVaxbRhUzMtj7uqvo9maZdJ6Y8sSR6zgXptzhGdCSnfDKA0Mgu4d1BoTz0Gly4HioDDL2N
keacWjeJGEDL0ixXTAzkAq03T2jqXfvtMrf3cps8Tq5ZUrF2bcsXX5vX04yi6ks2IxDXKw9cyVrG
oj6EpqzSG9a1u1Bgc41ZdaTl45Q0cS80kLJY7rr4u21dSpCkCd8myDLOImfF0gRQrqVSLin3hGDy
KnOAUSSL6Mgf98h9XbyyUMt+PPjtdXKrIi/rbsEbhxQxSR7GD3LRDxQB51U4rGXM4F14SsQRZFPu
eItlVeVntZmGg6pE7VEudOqhGV4nuosxRvgyia/KaNEoVK2hoDOux83kkm0zNcoRSJd1xJp5/Mkq
tutCbotKADvFhFmRkM9eayoLi8+LYd1B1rDJAJFcS0CxDGZZHWTgexTRb23qZjnNj4g9qhjM6M02
NJeHJijNFRhLBfYOV438fWXYJgsWLhi5sZfXDiUb+RGhNtlSXm8gD0sLu1oH6FKYEYqwigywBKa7
N8ko7IJFNYlXeeZRrkVW83tttvsSPA6c2BxLUOSXYl6nS2ExI0B0pbIWMSrRippq4rsIF/f61PrW
ZC7jo4zokcmAJyOUvJbVEFT0mgRRPGYyqzRSO+BjePZi+ecds5wkd+wqaGVdB5/kAru6SRGmzEwU
TTl6kylt2ZZRt7eNsn3NeMN9ZZxX6Zm+NsoJ9aFsX/fLtbeN8iSynWUKtCa0pW+nBHk++F6AknBR
jEcXiMp2UrplWcswjIwfycUUAyyqRmOv5XtbC62DjNXIhSEVmCJq08pYjmzLF12P6Ugp/Y7vXA+/
HtPYNVAqMPGUNiGQlYtFSlrlKlcZAYJKBP3+dv9sY1ZYlgR/Phwjj/4XtslD3v6LfAk21j9DL2zI
qvx5O3Lt+t6HiVQ+eSdvfQ1aXT+u/PKuTflBU2VnLfed6JCuC010QtdmKHqQQHRfWhdsjYYgayC7
FhCP9GbXA+XahLSWGOdfr7nufjttDDkaaeaffyg3ov+gp/rwb+Ux/+M2m4H82siMrY3QaaU3xK7l
okOFzG8q2u9WZbsgCfl20MfdrSUEt//z/ndn+njou/bb6rtzU5jNXaf0qO3Fv/5v++WhS1yWh1ZD
5fR3b/zd1r//T9c3nc7a0+xVyfbdO5Cr10PenULu+diWG9+9/G3/u/eAT5TZavmRGiD93SL7q5nj
FmVihE4VE0dct19f4JhqsKmW7Ot1U2B2OjzEDCK+XJV7+szV3v5FSZ3tMQeZz1D1KBfTTMAecyQC
8olIo8hVuVHuxmCL2fD1SLkWZZHmzxlGLcl1t02yHz2yOPG70+lF3h71sSIEJFfl/rf/JNtJszxh
6kdVIHI4bXN9uVx7d87rW5Jnl7v5uR8UCJpbjYoEst76s7xXrneEbJohwdD9231hDwkGwdej0Ijh
hxML3bwIG48D9gfE48SkeBSJlOvCBYu99nAHIx9UU5AceNrvyLQMT8NyJionV/MltdS1XPVem566
pInwM52auHBJKuJcLMZs12Y+bZPkCDO02M2i6KF1o68MdoggzIYC5qV/nXvzZ0BHnoHMhbId+pb2
GOYkMjByfKHUOj9RmqVtO8R2EVosoNLcsymnKb2Th3hmQzLkN99ezuGvU/olbiKqm+hmlL6A2tOD
6k1DBrhwA1HI05nbnbNO66Rhdtgjp7I/ZXwWy5pO5MZJqDNE5drRmjzbuCh8FsXykya9vc5dZShC
zmLziSqs2sYU2xsH7fh/Abt/LWAHnPZ/DdiVTRf9x/pbU2Zx8c9CamoQeOnvoJ1j/cO0mEeZrm05
um4LUPX42nb/9Z+KaxJ+04jjqZr5Ry39J2hn/4MLU4OvjbGOzst41Z+gnfEPhNWaC57OI0VPXdG/
I6w2tP+OctZM3UBWDdMXxAsA3X+O2jnk2fMmA98TowPf2VP1yXJnbNaTASmo3t8nhhPdh8kIC0LL
dmoXar5RqcYD6HNqoPOlx/sBz7uxsB+IuHkgHfViGy9KcR5nsnXkGK27AV9cpBJ3dh9uQyKEjyUm
zSvcm/Jz21fVZ6O5eBRhp7G6fIV9Uvj43dU3eldUp5Q4zypM2nnVYYlyX3uLhyVQkD86aY+fLngr
mLnGg6sr8xZHA/1klbF3sgfMszRCkL4e1da2gm+5gus7/eg85RK5msI7t7OTWdjZfpmCnPDRPL6o
TeMHbTx9iSn5V+rO2lRN1u2YQZSf51mHdEpV08HIxLMm7D9NDKBWkTJXlx7I3Kc2hy1aVh3pJLey
V2hwok9FSBm3le0ycn0n5mU3M1qHIDIPg1t/8xwPYS1UNa2esm0eW+45Qfe8a4BFjqJIjCwAxgCf
SXpSsm9HmEblw9nLz4Obzies0P2AL+tZ7dCaVLZxSLzlqRSiWcUaGhRw5qsyuht4WOZBbRe0ZUuN
LVM2jSCbfGoOoz3S84c+RZvl6I+jA3o+NHOca7R2Cw6s3CnlOWl771k9JfegoYu7sJ9Q+OXjNp8I
U805BvFz05d7b5eOSE2oEYTEQrcwTYN2Z07DQ9EM2g315NOKIiBqV/kIun1W3MwiW1NvsM8t1l2j
5vu5c6lfcqAJ92aTPAe96xOCKe4UF4CACTWF+eBP7qN6nya5ST7MVm9jD6wcUMWnNiWrunGo9nOj
9tbVc33tWEF18KoBpLilT7tK76atxY+z7TyUP+o8bG361EM21ZgwJAQKi3ym7B6Q9B5zITAblRWB
QlN+la36neTWvJ9RRtyrTPYGYEqaXnhnC/DoYeKkolLU2HSqHR5xswKaF1NxNhixslUQAu4620XH
Tk3VnVEV7sob8pY5V/a1geV0rsTCWbpTgCc8fu19BcEo47qHYkaI/JgDIDs63gOmUvrFxWEDsICV
QxI2IRKbyWOKa3PMlXV0g9n1x2Q+usgp7mJMoezate8nAyWqFkFpomYXKGEO0JO3kW08NQ42Yd1C
zjLn6S4Jc3zOMOc5KoPKz5/DfChjx6eQDbprOT8Xs65QGEaIBoJdjRZY/KYjqrKAcJ6eGwT7Z+yB
HNiZ0AX61dM4FdiiNNF36iizQ1OjgLaQJJNsznzsvV0A0hQ8Ok2zn5eHMe5OdV05d46aM1PXxMef
SbQVRtnsJ6Ve0Ja53a4TF2uFGgrajm36rYZ764xbywnMEsXpZnPnlfqjHabHODCMix66z5ESUH0x
Rn7bwnIc7LB8yUvK0BvQXQVP4Av3zmcL0zKeXJqzpSLpfpn0+YCLHxd3nJyKoIq2yB1AExRlxsQ+
wBmkQ5+bJBFaOxVDK3XOMJ7MUm40k8dEU1a2jx+YfmNABEUJHe2gknw1EbL7lHwkgBTwGvqEm9Gm
M+P+Uurk3uemcQ+CAa6oRnfEtHT2LW95LqaiunXQG2KuoKKWnAbkAt6L63XxbikczIMsgDkE3FGH
BdvaVUpM+yDcqA5wD6O6oDfEM4Oqhocq1nJAt1V0duZF8Cajbm1S4oPSx8LcVcn7285p9HszVW/1
GgNud3RgPqfKuikXbFNCe7ipSaLkGFd+h7K7qUvrEFbJcziGy8bNK3dT+CUV9YcZpw0RF4oPg+O0
SDkdb4PjdgzZDtB/rCvJPqmU71ZSjo9JoN+WGRLxyOgvNkRJUInUC9MPlWe7Me6Luf+szjz5tVfV
ifTbiqt/E6mxetN66MkKEQkIp6HfhcLFMOxJAYMEDygU1YF/O9/COPCejQA6MBbyJP4FmrQKMCpM
lG6F8eN0tim5wRiJgLS9JFvK0Ka7JQLxnlijeUs64ZOQlWHe2n8qnU2rB6YBIMX1dQ2Vs9r1vxI0
8FtYZ/0qbcvobBU1nQfSsT02v/OpdtOXLGZgGU/KyQ0in0Fr+tTMP6ohuO0j3f2UKMpLjtK0qpzE
X1I7QsSD4BoXVSTcMAlx0iV3y8O7IfNMdfA80Bjnr2jVvs42R1J3GW3hb4Bmtgooh+FM1WjcxXuP
Kx4chNfcC89q0/gZlpH3DGTA2i9qeIfgvYId4kaPCc6jFC7HD5Oa1rui4a9IFLAlhp8DPfO1ykO6
1erRPq6LlyCy6vWY5kSLU9h5A3i+3bSgQh2CCqh8k+g7GweHFnfRpz7rjXXR5tPO1krv1jWGvYqr
xNZpHDyABks9e3WF17rSuSDa8YpGF4ayCrGk7yLBRqhZhDejQi1lWtpfdRh12mDrn0atnDBV1u4W
rPrWlNdaD8CIzHAct3apDccuQCnfW7q1o6euqLqlnmGs9V86DOa8T7XnWTupQ+E9z9n4wMDo21JE
BUL61tuYKTjDwUNL25FlOEOY2VSp+y0yZ4AXyvhStWiFDc+3a0GE8Sr426Z2eutInDk5RK5Lr5g4
BPhqEllNS5/Y953OGAASe9rUOPiZbX7nUXa1WvRveq1a9+mIGjNTa+Osp0a8TWp66ggcxMpsC3ff
dL26arB2e6IengCZS7fe61Tg5+Xc7DOjLU+NbiQHVHwIkNL5qAaZu+d2XxXB+MPOKDZdglM94ebY
aW6yaupUe0iz0He6wTsZNdmzsfGY/qPYcozbsDfVh667mdoKRzoNiO1MBKBKEWUi8z9R+bJAOLeR
VrdVe996wcnjAXQuA1SDUZpDCm1a+0zS8WjXiJyTCpm6k2Wv9VIzKlAwtOrH+5rCnE0VttNDqPaP
XatYT40GRLizkTVotQoJJdwpTtmd8+RrZqjFATTKz0a1UMR7QbeJOqyfYze5AK7Ey6ptKAG2UjRe
WJyBbHOzAK26EFeH+VfmV+5WV5d1NWLEaGOZdhNnXPtl1RQYQYLa5JfG9Dz84mIRy6OxhEdjdEp4
GJcE6JvrYZru9rdYNzB4TMZzMGNvHoxUOreNhcO1W7toPfXobFvla99MATAybYt1LqIc0yxgrbsN
BDHl8wgyhaTlI/DN8pFUpxhGpDjSrhftIckLbavWmL/hv1S8DDV2tzzalOVOs9IfDsXAQItbn3Ss
c3EZF2K0WzW7aEE173hfCutBiTC/NgPzm2VG/S5f9lgMt2sMQ9t7AKurqeuck5tl25oZzBnGX2dm
xSkb5l+GZURnUA0O5LeFTsGJjbUXd+EqwfAc7mrl98DsN5Rr48jQJN0d7NxpMkGwh0l/x5g1P+d8
i9RgTQvg8zDbRyRf10TOYfMYobbNHPs519tWpGPVfY5ZIvE/WLTToHan1IJAZABMNrMyRH84fzLb
Pt4ZevCEZ3S874SzmpWMtxFjN7wylkNR9cF66bjnO6F/0ZUnZDt64DYvTg3MzvUB1te3lVkA1xnv
PT2uDynMCzhTe8yxMDrUZvVo6cdSjLDrxMYGbexxcAfdCtJ0mB5ys3qOEGGnvVUd3CGn76yWhxTf
BGjt86WMGxBUEwIrqNa9EWuHdjKNg4LOHJcUFOEKg/BmLNvN0KbqNsqKn0VBlxsoRnxOC5S2OCeW
q6hzcBt3h57ezoYGRpkIQDOjZpqhOFtqhSgqET1Kmw6f8yYxD3IwxPulKHMSVoDVYxv3lZgF6LdI
0XE3W7yzk2IQ3FOvvmv06tGZghAedJxs6yi7h7mVXNh/zGxX8+20BJaKY/g6tpZmo40DRTJgNddy
UDY6I7INZEV8JYDkqy7xTuqYfyUEI6jLRXau+6Q+DIVa+I4So+0fC4jvVBJ5zlwRtqBYEdcYY99P
gKfsId0kdci/mjLrEcdwKFnl7G1UessN2bWNvtbK8cHwZu0GYMZK7owHN+JtVaslr2YwI8pm8qz8
IfQU7l0ex5Gtdhg5U3wzD1C5awbb294iLRDrdcao0jsoBgPfPmZMrTTUSOHIuIdzN69qBYdLxK17
snCXwhP4DVD0VDsOlNWDsC37r4POCIt6BQxELXWTmNMvx61cH8B2ClQ8/YHDDTekUYHaqCpulTTC
/9bEQyRsAa+PSxPvPM9tfLp7smcK6RZvOOghakXgrPpNWWm40Jd1FCCl1bkEcLHwYUK9JHgPboLW
zehieQzw023a7DmxYfYCwrd8slvNoatBnkUQpLpyHPd2o5m+roc33lgUT1pVvMCTPFKAA+GcASNA
SJ71cAOjkzlNj7lqD7uyU91dFhig+BiudBMTFjWrnD3khqelpSKIYhosSR0IC71HzajzWNltD9uF
HEeV9jkduN0wmg6anaMoeDYl82csQqky7fB0zlqKmzxxWTbUH0JcpCwuTS/VXH2OI8/m8iv6lVsY
8akq5i+U+lB5ZuLGkpQB/K4WDvS4BPygcfrS4x+0GjwbeS3VG9vBtS+WrmA4CfmQXxwNQWYn4dGc
YATpZn3Qauun5jbDZsLyZl2GNrWvMeWfE/J7+tUWQ4ahTPmRfDnhjt0ZhFeXP2LCxjc+aL9Kxi8b
ClaSjSA3zxY+eRl1wRZiunPH5HMdtSYfLq/dfW/H3lkdudXiHDniOCvhtqkd1a/SApR1Orh+GeXG
dtZdrGUad9+2VbE3NQ8MpaM6+7QSGDnNvqRaXF4Uk9igw2jFjAN1q5k91LXW+hEb0zpQ63Kjj6G+
Ay/V7O2dp7XhLhK8ro7n9jYw62/Uq/5ol0PHvHO/tJN3qYY0ptQAH9E6UA7VlLb7ZkoMv8dJ4EHT
cR9xQCKd5qplWt7xEK6QUhX6ElymYPjKzJUDsiE4Lm732XUG+4A1SHfXlHdFPO7oxbvbgP5oZxLK
8euK74Wg1a43fMqsvPMywpSFrrgQ1Oyyrdqkmq+Gk+fH7fLqJgu8j3oCFVExCUtm95zpivaE54Fx
jt0l28VORWkyc1N6j+IBNMXBsPTuFk0D1h0ddsC2m+K+krcw726mUjfP+uhkhxgUEVVvGP4xRG9d
QfsXIHI6v7IlPp8HVHUpJgiOtMUaZ7aoilZxa1O8yUeSHjxHWrvr1SrdhglV5JrBaAepD8gqyus8
IDVpld4wI+h22CqBic0o70K2Xq27GQ8RGx+stSa6wKnRYeR5ySe76Sbc3ejn5nS/zM3dnHfzCZ4X
INmgfbIp5mqNbu1EVKYy79glXeHedZP6QPmziOc8pxODLtV27UMPZJgxUc5DNaL6zYMKjYcw+GTY
e3SXy66mWmBTtvAS40bH04dpJt6h8KQX917LW+2udL8OwrYFsvddpeVbre08UAK55St0BwfNMNZN
b57MpVD2c4F3VK7b05Y6cZ7vJhxIbcSqULv0TIcvcTq+ZJ3SPiMLIGBQfO8UJX40s/glSIb8FAbR
V9ljJdhFBG3hbDStLrZU1n0aCMQsmt08RvD4LaMxLikZzFXUQ1XnIacfeKwwZL83wi57jgwj8mfH
Hw2Pz4YrCZW8+S6PB/12VE3A520Q7kou8m47quj+7bLdu56mgT2ES4/QbO8pXNT01Te6+LRogFVm
zWZ88JIRohGJ7kM875yJ8V44avMeBBr5yZDhXJ1QVZxq4S97cea7DNsv1VDah4khIDQjCtmrL4lS
+m5HkXthpBjJTxmxKbM8WUXyKzEb9WJF1sbKI6oXCfEeEg1BiDfpBDFaFTLzxvR691DjcdLalIQH
9S6PRuXQxkt6iiejWIep123DqXYuRVkq+9rtH0tv5P03qQprh6Jy3Sh2Q+QFBBGFd+UcxZdstPRd
JZIJ4TzN0NVN8zv0RET1h8oa2xet9RApENWE7bncmvmEnVQSMMQXiC1QLhe1/OlO3W6a6v/H2Hkt
N46lW/pVJuZ60IMNbGADJ2bOBb0RRYryukFkSpnw3uPp5wOz+pTpPt0TUaGQsuRIgRu/Wetb47Kq
G4cgWfc90Hi2HOYzS4o9f+Fzd7vUqbjqUxzi5qabobLpL+WHI6d805tVuarwNWCxyu/SVLOuQRAg
PNZfg64xP3ztzYNyeQxNCzWl7WFQIt4QSxkMY7c/27XcM8gF8R85+i4JOee5ixMUrWkMY1LMhRH2
0iJUHcLAbh8lPdNciDyPWVtu3SlDLWCB3es8rlkQtPnB7OsrsaoMM+EVUNMGaj3hlFjmkgwgpWcv
dfwwkGjJKAXqrhlAuCKO9ixlzjSyfwr9WJ1lv/eZod+53JcN0Xs7VDbpsoYGTvEtYcJhx6MRH6J1
6jge80YyH9JM8UMiMB6Dh2gBdj2WZd/XdqFGbZ215PdksUcGRNd7C6Op/Y1VdKQrzxOLbmozoBkq
3Wohog5IKc2687V0U1ZVvCnC3N0qXupTzqxcpcEl18ZrbtKNJwAL26HtXlg+Tnvuz/e9dD47NDyP
cSTcx0IyIRiYTTjy0tvwDoTQ3HnkTMpMapPdoqPiwqT2GMDP0CjuTr0fv9YJbS/HZbhMmTM8MB9Z
5kMer0FrpvuBWo+xPv5gaJO7LAaWzYLgMIoRGuzsMQ/LdOv0xrvB1HwRka7aJk34iiJ958TVS2l9
dmD45gmHs+p0HZ4BeQpiHn84PpUzvM+9suMSg1IJ0LynsCUM+CEa8kc4eGpL9TXskxFO44C52yf7
YefimlwEXV7feQkhsUluMHEtDXvfaYa7bFtxsDAsMQvGo+d1UbXTukXlqIz6iHtFNLPFSb763hXE
3PWFxj1nFBdcVenG0WA4aMYimGIfM2B+4I4D41TjSL4pmfByw9msjGWccD+yoaOUvuqJrVP3agaP
Y2MeWt0EycTYOE6uGokdZuwOuOh4o3/NgpE6jcfdTQaBU/FRZ4SyaTzvQytZx0pYcBG2RhL/igkM
KBNXEnsftSzSDwBEd2PqkLZe9hFaZ/1MBWJubvojVcsSRoBWLdHJ5DsLop3dzO5kCMWzLBu+1mxZ
n+z2jGm52Q8Q1KzIHRkbhbigIGTeON4DhFyHp43ZLRHMqgoutBWrqrQAIabyXvdda6NH9n0NMBnP
cPkAb4WGl8i7hYZKd337PWNwCjxeix4butdSh+imufmzavNTJFESDqUN8N8ZdpTUHK6z41WERPf6
uhksP38XcGFa6LfpGO9vbqfbG59yHduCvodxRRHZx+TC+OsOksnG6uLXvEoAEuR4fWr/7sb1vnG+
TSv5qfKWZHC/rWmLHcWcJmtWQRMTuDFi9xnKT8J+uIvCL9fiu6hy3yfv7Wb2MyYld7n0MExjt7p5
rvxZF+cHo7G6SVh0zamhiQ3t6ncvIyNfoNjsX1aaOwJKtPKYLN/u7ubfA9jaE9HQf28CF2WXET8q
6qAl5R6Ik3HeS8h8L3Vn6WekQSZkAlMHCP7SWXydQ4wWdpgBzYFhNnvBmA4C0ZwNelOa3o3OYKLI
X5pY9g4ZNAearMVgYOQK8b+Rp+1+98vkK5fTtinUE6HrPzxd2+g5hPtyYpHBXdLmWtmPszhOmH6w
IbDu5WZTNSTBZ2M3fljEOC0Kd0UVmMC40C714Ij9CAVjcgzB4CbVDjAZCVLyh5qxGy6cMnvWzUmu
Wl2HXDwL/pzhguOGW2BunW7qPltG6UbW3jHvoRqJqJi2zCe4eHz/pZOd8ZxPDRnbsdpZHAIA1VS7
AZ7obaZifHYT01zddiQToqCjmc0/6/5OhKN+j5o9fnfyZhVpVB+WqrVDIawncv2Mja4p86Bn44vR
DzZhbY22GLBAsMbwt7HWc2YTHgCF0IArox984UmoDky5mViN+rJgfUIvg+FHBljsaySIa2EBowRU
QzgLc/pZg/lLqFcX1YZW8/rrupztSSNzxoWGOECGHWgQ9ZS6X1bzUoXBVRvxx01t+U3hHGBy4baL
LLPPTgrcZWrjn4M+whtoxpWtwXchPg9EpiR7Zf7967rBzhTD/Wxyae7I1TIOGl8cGNk8cORvbGeN
mm/GSzPMKYq4KHEKMEPcQMJc2Z+UKa5trt26FiTXyLs+kVcmjr9Uh5p0vzlG8aHPsP8sO3YxBbD9
ONSXyR8+pIv/UFMFDU7fvWlZ8Vp/OlB68NZC6rjT65kl2M5NtfFc6fWjVPYB7Djhfd2VFJpVagyr
gFsCShEgsm270kVLBE3qPsdILjzNecZF0R0U+a69GcU7a9YjAsrpd/2kLSHGQFs292w32kOKtPsw
YnNmSIencttS8U5MyMpyG2RMtFkyL+0mrBfOXd/QDpZihOcx5g9OPIilwSYJooAB5YGGVV+kMSBh
32d2F8RM3/1rbECcbDMxRwvE9xK9IulC3Rg++oyfKF98uXS57fgmnqzA7FgdT64+jzR07HxQq0Y7
Xdft8HXzl2a7AiCLU5FdzsqURx/44GGwUlYTqZWV5W59GiK8Cv3OHBFRB4hNblbWX2boSB7ashiY
ohnaTuHc9Y0EUoGb7Tqy9xbk7NAmme4X5pt6Tl2kZk4NNI2K0RfzAVhCEU2l655CW71REPtgs8vz
zTDb/qKxWmIH/FTf3ry82Prf2UzQYkR4UKzR57Xh6dGRHYoPNFvHqp/26EmLMkXArENVkTjqUsEM
r9W3vpkfJivwDmlJWT0olC32MLymwsXT4YwvxfxlHvlzB6fkr1NrD1QIGKUT76xz/vwut70FR8jZ
sxJZzqUkNmwwAh6fR+TXzVVbm8ljieh043vwLosc/VUnCUvKu5JexaAvhGFLaFoz/7alx/Me+GCB
zCw9o1oAMuVR9AFcutd1voXr4zZuzwWRcVs75oVOOPg3py/Wfsgerckqmub5Lj3/5rf3+uQb4URk
odSDsRxy7Y0FZr7Us/RleMCbg6gT9WYBYIPovmNBOcN41gEAlNXbpKzAYnSLKFVX7ldoYJvy6uaR
BJzlT8DYWpYAQgACStXJHcQAb6V7NVT6rfXtAd4k3nsNqRk9niHpkM3vt1gUa+2aHM9mxlLNgVii
UZ4eYuxMBw8I1b5C1y4NQZyc6F8si3sGx3m+mDxyOwI3JhYoAQACS0GuE4e8DiuJfEi2HreuhOCs
QOsQ8QrjJ9b9vbSYYw4T/Jk5mYUBVrvX6m+mrj1h9ToH85XimN7R9+1dKeS1RoezVeRpkeMTAx7g
DFiqbjy3EM22XrQZdJvlZGFvpVm+jF3kc3nD1GiGo8lE6ChJvRvNSl7NKi3ZSGAFS+3hjr8k6H63
f/K7/kxl+0C3RvCkVVVwQGxCJ8PspyU4IOiVV7jfQG9MyavDK6lsIbGQ83PqZbFrXokaMvZTTU5k
1pv85fwuW0v9R92XVE95WC856bxt2DHM6z3vsaIFJD+grs5MRImdoWWpnZ2Hdo/IiWIAwjpskwQy
Gaq4GcKf+5v4qYw0IkaC4IFzwmOsyBjDYrONKUAUgpMR3PG+JQGXeDSJhFA5C4a36SVPiWrSbG1b
gSolBrtOdr4I1ZKJnVwaGpE7qaXvdafeZH7NuCB13kPwnHtdUMSo8dyxEjlWocM0AcUN0LZz4yMC
oDBJqvabF2Xfdf7EC9sZx6Ul2nqFfsNc9F35QVrPhwaezmwsSELwavToeyaQsOQjyZ0mQu79cMsR
FAKkLp01ASrBUuuuOUY0Oh7BXXIRuXq3kbi31twf4YDEEGW9Ec8ZlTPxKXLcifZLF9quJnR6bxYz
d4UsJDInLlHEk0fWaLUVqYoWfhk9KRa2u3psd3HnCXSIP7wctGEgSSyml1xWdkKeZv6zyr3kzc0Y
r9Tp3qiD+MPd4k8nSo4KctfLTG4m0/rhFrW9jmoAYuTzMb33jiEcANiFg7PswmJvktu55gH4Gx36
01JCbmW4bKxYgMbLBo8h0Qo6GdvSfuEiWMqJgVBQk7zZzsIAnyzWeTPvuek57BN/ZzRXvUO6o1XZ
coxDCjzp86JaZrr/zZz5e6xTPqEvuiudD/pILabQH7dJ43Dgei2jRr2yN5rf8wJP94A/ezZEpHl7
Y+8zaXqsEN7vkWBBPo9lfd9G3cVXNcGJxoIYrC/G99bFaVVKK3VqJtGsOr8AExMyrmtht7FSOwsa
bItUmVXt+1sOqGjn5IW1pJV+S9t9kehfXoWRwjeHaBu6wKFYfhVbz8q2HoMhTiuqFGwCyXRy8P55
rprpxeNxGLAlSDUCP6lqwtRQbZkS2Zgh81VeeeSvOXicIVo1O8NUP7oTVvGQ+V+VekRoSSnANRJL
YU+rYa2zQNt4kfwwqidTmdW+7dEohGSCzPsrlD+oP9Z6bacwDfu33ETmEmcPiCucjSLzhYUyEobU
wf+ucTuK1wwf6aAs6J5sZWjjW5aOzUg0OhGieBvlcSAB/EbeyEPAyYl/tPX8TRFzkiLEXXAKqrJj
QUJED12HQWShyaGhYbuA8pZ+d3uwvPr8i1nwvhYlODIj8+QurMuSWA3jy2EeXOpHzRqytR/ET0lR
iuOY408pNfo76FKLUqNI5jankMwgB6sI2wyWUVS1K7CTV7o8btJ6Ui6LcFoLINVJSOC1TNABVbVY
W3O4YNpny3BKH7BgRCsz7L6rynqcmqpbMuZfFUW0984YjVOGpqyNmDsuSXTa6yREO9CbDnltrO1R
Jy+3zVyUMsYm8nq2h0SEJNKsN8hv2XWK/qpVvkuUcgQwmtDv3E7gvBbbSGpi64lsD1uqAA1nxIQq
GSMhtOKT1a+5tAtlruoI2vJkDBc9itLVcKXDqQ4WKWJoTMKNdKaPMuy6BXjIhqHX8GbnJ9+FvaUK
+T3p4dQ4vSJ1MeR1TjDzO+IfmO0NUTVR4h5ZBGtbqJFrhy/ZkGh+rbKhpdIbkCHN3wUovNyUecGo
DZVTkyeKUdCebL3iwU6zS0Six4H9jb2S3vgzh9q6MzP7ZDoQ1mghagrHemUaATdeeKgA8oMzGDZy
LBq5a5HnpUl352eOWJiyK3EiyWVRFv1K13IWzewtCFvk/ssgZVH06drX/PfKeMiabHou0u3EFUWS
jr/oDUNswigvlrXiXmSlOrNe1ROzqrt36MbMFTtxuPGTsegy+y1LSLVCKo3QZUAaHdHcWxD/hppg
BD2dr4ZasYXHSWN5KO36ZlrrevTU2uLVYX2USkCXHjJRR+QBr7nnBB3iBokGbTrXByIys34wAyc4
sqY69QgPsb/a4cY1xNGxvdeAtNEV0A5SpobwaEvU9KkV7OYpflODZExbH9wV9f+kVauJpGvYaOSr
DxL8JrqsS1kkZ08N9UYILhtHVh7ivlLblGkItb8P7qtifAdf1cpPMDgsBIrsuWgAseqd+xHCB9sE
RKSlQTIigwMwxbF5TCZai6wjuWlWg3Ukk+Jg9c1oXZTHhlV8aHBfdlmFUc+HLwRZRxQehJAmPnNO
3cIql82vxIEamrMPU8fNv13qbdccC/uZ4Ilmr8/8mRu1/fbm14dzyLRNhPnqhoHXxjJmyDHbEVPQ
H7/bxG9hEL9/eHvvX/9bihds0dB4Tm4iV4HD4PZG6+4iXUGRm6Hndis2TuUQoO1C6/VG1EaE9cyZ
dVHUkGM3vxf813u3D//Zv90+5fev+GefIqFErZj2kBMmRcxJU2LbrqvgHLiRs/bFNCz1vEGZN3rT
SqsZzwTkU2dB9Sx7+eW3fnUOo5DQMztWC1k6x8whWbqw9WwDjxmxAJ8lO2SmjRkuqJXQEBUHxyDn
Gm7I2msbpoV9F91x5W05Yo3NMFKTtG4wnHsN+HCQylVmjTq2KvLZa8YcFqvahWzDo8//HwN0x+hY
lu20Y9jmfXyIWLgnmfzkzBwwj3PMtTV8HyzsW0u64GLFNz8y29VIiMYq65kiiYhT0oSERk/I8B2a
o2e8Oxwdew+o7mB+FIZ3GX1Pbcl+pnU0dlrbfzcKWxw9omRFwxLUJmwzIe+Ep+dcuZHJzNBE/Nih
KDJsqPBzRWl72kub/tTx5T/24r0R4w+Gq4Tj6t4zUHpAJea4NesGMlQcR4t2QFczVYZcVs42Llqy
Jno6+37Iv6YxOlG7cBvU6xf00MylJ46C0UnuKRfWzhyiHQgFtUm019QjF0K7oiIyVzyo576yt3Tp
8IqFXsFyDT9rBhQASsBnYfFId1AfnzItMHmp9eNKgApY0i+fTYICnbZ/HFIKB90KqXhSOHV5MceK
+f7RCVpzG06TdTDN0jp0s3FS5s4TDpGWmpeOjsQNMDGxGlZqGMn8AMKXtK12KF1FUG9r9yyGv0qL
F25T8g3z2eqZDxGDrAefCWypYA/kw9lgV73g0GyrdcKNZhWmcbAYYeTMSNUHMk8eA9epWa9D3qw6
NS00MaiDncIBdcaUFCkrk/uIdUscMk4lnX0bcwry2zFLT9Nx61ZE2buusXcCdw5HztdNnPY7Ofd4
XU6wfNE1pOxUaCVcWKIL4afGUarplUYRqi7+H9/tg13hQUouYjTfg9jdHr+ozqYNrksf9Hu25dg2
R5vOO31VcXyxBvMS9ejeghfpoQJydCw+HutFdPjWtY2odwzGT7dv5Fp3ps1j0npGzoGtbRpmBl0A
twjdxrhIJmaxrhI+aj7HI5+H/CHCinZl0HW7DrgkLMKRpZXBVj0/xiEZb8l9lEWHPG35uR0zfUy1
PplJ4HcP5CRw4VAPo3Gl+49JJ/S69yqgF5SK/Aan75ZjQfmWEP0WhSfHEq/NYJHz53rf6kKQbWhv
m0S9T1nyNlQdmsYh3ykCuEwv8NhiR+1jZwYLfdIDEkUhnOKNltKUSJ6TklGR9ybKVt8ockiXZTi+
x0UxsvFnHtXhC1t7EdwTh4zwR0Jaf+ip2lZBHF0xYjkLvQQe2CegFWV4zeA2LtqJFCpHuSctoV6n
fVgrNlKspp3onM54Ys0LNlouA2K/bXc/ZKG+ddNDC7zhLh9cbdeGFRvHymUkVJILVgdn0QramW+2
kcR32fQtQ180luo6MMrx2TgWiDo29Rg8JHMX1ascc+KEbsFh88DeMVqxUHtyEuYcSRupZT1vHfLC
/U5+Mxsus4UA4iTjwZgvv8ZiVO/WPO1+NpFDWbfHwMBp7GN2ApQ3EI5MnbH1svo+8G32VkX0GhWF
iVUpyla4KcrDpBruYunoT5x+JB+DlkmXkY8OuLXZOpDdl2BeWWJPc2lpCKnR0cyw2+lJSYQJY87Z
M7c3bjEx8TeYG5BudspER6wimwjHRBSUlPssAdcIBguGvV48dIJw9jnL5vamLRCoWLpGsofjvQzx
YC/wHcAmsciVMrvhK9VBITkuUueynY6UTDlI9saMm5U0/KeMLL8Fzon+FyLKnp3fcn4z5R0jwmaO
95rpAMIIX6aCz01rSGORbbRHI5ubnurLCOOM4SpfgwKAxmo+02zd+AnQB4h3KF8kfKuQS2PnkpKz
j7rq5KBvei8KNngFQrPMG16reYOdO2Dh9T7+Qi4V7Dun0M9djfpdtRI8Yqi9oFdMSX2/IDJuloMm
gWmoWG762q65aw7sAXRiuQsna1eM44LjpP0cmdfTScijXYf22W1YaWeTqH44xToj1bGbw+shsxvm
W9+yKCYMrF1YvROeY1neMT8Hps+wibqsPaX89pWb5VdPWd+H2nz0ySt51/L86Kp++JGa4cm99NYU
vFcpO22MbyBZ/QJ1shPhGvfzFyMYl9Fk9ZsuYoI/YhmYYM4sXaMI34zWfQcWXn2N9auCE59k+sVv
pE231JMkmpk/PYUYNcp9YmkqJ1pjnac3zBBsmXhRViLw4YSG3o94AifuN7BbMf4t/HzKTqNCIlqJ
yX0kLYUrOK+cD9Hvm6K+NLp1JaG0XVmVH+8J7t44afnMjIrFVTK7BdJpgzLumxVd5BAGT1klGKOH
ABRY6vPK4GRTJfnTCdnXloeasmnMdkOVXewtH1FJnOePORq5wtNr9MU1aTN2ee2RjUrX7D6dxum5
lbjVUxFAzqOyXVjZ1R7b5s4jlrwcBWl3ofDQCiDsGkuizqUuMEXxd7QDVex9hxmsMf5wzYSsdhjy
cS9/GmVA4iySb5p30sp7nii3Na1zCzpvz1HYbiUKi0c8X/S5eJp+WP5OTFqxm6hwV8qf2qMfWDhm
WhIzLaTaQ8VaUdn2ndHm2zHvy1MXmNOltdtgGxsA/QfGbSfH1h8a5NLIl+vs5JfE3lQRw9Su0h3O
9Fa81waInjA21EHNa4rbm5Se8BC/9kFTnLI4Kk5pFdprp2C6+utDBvlbsPvj0qRWGWEPXJwmeAtG
PF6pw4anLYxr5HjWynQ79FRlWKwTrZxtIkTCxUGz9MjM4rwb4rU1NOASPLvZN6p+U2qK73xrfs4L
JjcyFvKujLVnqzXcNXOAbN0EP4Wy51vk+MI6iLDqCRo4KSEtAvhq2XqsmyhZi0VdxIhckwnkleXd
d+gBzKQ/hMEYX5zH3o6REM1ZuE7eIpBwASNXmVjXPXJMzBuUxIZkllRgmsk5jHdamjlrx9OSXwy3
z+E//B/55Vfkyv/AvHfJwTfVc/TKn5NY2NBICz+jgW3QUJgHAYoVn9+uIePB//s/xf9qAy8hf2gm
Lhs1Jp6pNk5dowOMaNwHnq4NeMOQoA0TOBRzm7Utx5q7OJv/KcOUQimFmD0ZwwRFS/TS1Zio8zkH
PIxDbYd8JU2Xjp3iFC7M36xQZhIYy7xSycov6h35sdFhpIRHMZDYT03i1ng/WnE0Y3T4uSAk2Bcw
KJknBTuj8N4TkolPtVtGe6M1z4U3+aff3zhpVu+Iy3ryRcleS1IndSjg9FGRyzq1dbEudHFtlev9
m6dRWv/4NAJem59N5Zg8lX8JtOkDDBET2Old06uvgnDx97aKumVsEs+K6cZmwtGFb9NbMdZoflRi
rhjjm1fUjhZykCTftzIxr+xf6zOs9w2aBQwsMsX+wrD7kRcuZpxWPeljre1jF9o/I7nLEEf2iue+
Xue2/ZmICvCqCIMHAxsikovgI6kAO3fDlL6IcMhWMpcMTmWglsg/vXtyg/fOMJZHJKGXxsCnJ+ty
37B3pj6rxYsj2Z//wVb7Ty43E+/sH4N/5ifIJW/X0g0bm6xScPT+eLkB5/ZgXkp/1xoe0VLkmdle
vS36nIcbGSOlJJBuFEfNsdORspKhGnENbHuzDfeMh++9zNXvAjYUagSEejOwRVZT7izfctcp+8bl
l1Wk/tlZl8M0PqdDeD/o6UCGDFpGzUvftSjqHrVeHtHw/OvHxs/9pw/O5gHayIWF/AsyLxtxsWbd
hOzdTpI98lLGp5s+N8OPoKixQPo5+F3JH4LtldyYZQ3lUgu17wDJuXflFMFVUuwkWUHkBLBsZX9K
zs7Y6s+VSx6ZqlJG3VxWAFRyxCtsbM++qZI/vBdbwb0yzOZ+bAGNa0bcfHYckbY+Zq9241Ubwu3m
lQSuXHE/5XW28n1dvXuA7wlwxhY46C96E72HRhc+U9202wQHzE5Ck7smCMGJ4O4QYvajjURde2Xq
Yz9ilQCUGoVyXdFzLPPcFcuSvcluTOy9ba4gFYqjEVwqx5hAIQvnkZveAWk5+YVlEtwVrh3c08xy
IHh4Kato8I51mb12td396Fh2AWn4yNtxROOOFNSwrk2HjiFWVrkQViMfQSMwnk6H7ODQUK80gZE0
LZHzqbaz38ohP4tqsn5wtO6YfnpH2x4w1Iaet2hax3+KPJnAyLLse2x2OC60FMAuA/wYk2EUbLhv
V5tJw6LSb+qpqN+xvSEcr/e8dvHv9m5zZ0S4XGTH7aiviK5QBOq4iBTQYslDFFjprjGrkchjpJhd
ZCiUVY25TigzAi8X7//6KjT/8SSylBKWmhnguhJ/fYWx4Ak1E0/uzmVgutORLpuMNk+qe0064xIq
SGHSr+w1w0TjmAiwJkEY+zsk9HT8Tt+sq3nnGOrG99RizgvZ398qnT25PlpsesdxNbnYO4wap0A7
q+qnxlmopiYEZmQGWVfO2sxJI2q84B1hG6INpqNLEpxPesNnJk5v7SBP/ZsX3xxG9peDBTUFrjfb
BI4pdPGXg0WzyA5vDRXs4EGfQVkZZ2MMAYknWnjvE1SUZgYR3X72lBsuMnmyhp/oaM5a39JgVnV7
qSUeS2DYbH8s/6R5iT0PK01kMniWiw71t592KAdnIeQ0fBO4/xamhgPQj6JnXkTFCli+Hlf1vU3o
qZFbO8bR8SYZiNAg9MJaEUZjbUprW7P/Wk2ss/7NUyDsf/zTQySQlmvj92D6KOAM/PFwVZ1e4Agu
g11HjuJ5THzn1JIJIlLjzVZN8zD5dnAo/fCTmBj8q2Hx2ocEFCqfoAOlM5BL3eI9iWGci8cEXNlJ
pYb5lCpfLkrokg43kaNVVt2rG757yBQuXd99Lwdd3xnliM9Nk/qLGRFP39i80uoIv8qYnxvTQ77P
GjvIk5eMxdsZoMar5jdkHXpxdKghnz266uB5ZBq1TIRWZQoDvG3zS1Lo/blihXw3+OOHo9cdMtN0
UxfETISW/VKPkXVuSNw5c16+JTLUV7YhuExB817RD5l3sAbujbK1aA1T7CG9dmpxFRH1IC1ylabi
XLOqWTWjcbppSziz93VCy9/pJAVZYzldC0tcnZZ0ybasrqbZOHcDgqhrSjNI6BaKY/SSW3atRy0v
8Jw0WQjv2MJNMTnbdnKPjV6yKuh1ECej82CJNt6CZSZUuvGB1mkIUrEp+oVEga4K586wag3REvKX
AX3ZhvnHlwLkssZNHS+wgGXLvk28S5KKMxOHZBt1SbUuyHbc1hmsppD2HYJfWq6gaiG+E1q8CY04
u+hhu0NyinwvpC/3CE+hOffjxRT00RFNN8noGkNzK3C8tSiFsZVNzFHwQnFF/Zcw0dMCjM/1d0uQ
klFNI1KuqXvXlVlvpwARCs5Iar8Wg2ORQVIgDWROMAp+lolxQbd5Eki2zn3KcJTAsq2DMGdR0nZd
qqR117ayzDXppAwVRxGzWs/QAirUFmOoP+Ezzx+SYAjJm+ErA8+mVp+cF5RiCxDQ0RqFqX2XtiML
nsLTnv/1gSqMv5BwqVlsZShpC0cKabuAdf/0sgoEyUJjp7Qt21Ty4NgdnRPleUsU3cZinORXRxN9
zYrIW42iTtaFkmByAvHRZcqHnsDgTovgSuQuFO9aM4I9GJ9hSa7Nk0VG4a4CWbDpVC92pmm/NuSP
DMWYnqzcqs/NqCHdK7t6YQZJc+962tK1nJwG7zIEcXCZ130PFKR4K4Sh1mGG6tdjOe/oRrR1uqYh
nK3j63zGKaRTJdyFzPhk54gfOqtvV+C5rZMlU9bmuRBshvNvrM2ZVDv5qQ2CAnU/12NoCXVvJE25
NO2w3gR9RfCJwLqdjs1r2hvq0sfh2sRtNvv0NuQBpEB6PtVY70MX9a3QLobxnfFFt9NytuV5tJko
Iu4VFS53kr7fAQ9Bf2JHq54Ded13/BTfsMnjSj3SCWz/0mQRkhtaMFZz4x7uhbW6+eAtdTRtxnqJ
V0y7VFbtIrF79wUb7SkeS+gU8iGbgC5QeBOibbnYARtV7rDPgwTyXXMtsWEvpjIzz3FGaY4w6Q4d
5lJoBcUGRq8qQRnTY0062pmvb5Cxz6K2WQmBuBq9i/UU4bxh8uWkq46owmUU59POdeLyPkQPMoGt
AB6EGQ+VZORH6acbIwxwIyLXKs84Ggqv4u2K/d9/aurqWx7oZ16wuPSD5i8f/udTnvLf/5m/5r8+
589f8Z+n8LMCmfaz+Zeftf2R339Lf9R//aQ/fWd++m+/3epb8+1PH6xvgJ6H9kc1Xn/USMH/mGP6
//s/f8s7/TdJqVTcgpL7v+dyP+btf4P5+e1L/475cf5m8a2YXoB1gaTDffbvlB/zb6alHFv+Rt8W
5u9obutvBvdcy4G/Y0uDz/qd8mP8TZeOTsyqZQt8HMSd/v1Z+K1n+vXn++ctO93kP5xIytItKOB8
U9sUpv6XRqOdT/QqCvNdleOrxjSk7sKyfUpp70FvMTrs6ms3SwqqoetWgRTWXTQeuwk2d2vZzvas
eKGzQ/fSe1U+eErDRTuRZ5Vr4mDm/rAiWtpbe+P9WBV0Wbr7GUWJQkwRRyt70MKlKYmjClmp8Woc
0HLfO2kSPbox9NgqM5+JunNm1oC2EVNLn2c3uEJjc9sAz2Ps5yAurRx/Iyt8s7Xo2DOr1GfMlUUk
DSUuwyx3ozLfOrqWsbCJCY0NEh4Ev+gCkFMOVLLI9jlGF2cYhlWl9xxMSA22WRESkCbdjYeqCWML
0nXQ0fj0kkcWrliROhMBWgyXW+vyVRkKZhIDSYZl7+zTkN2FEQzPLits0k2j6k6ztu3gYGvERwC1
ra/fNZNgbyQKW4o+d6MlocQiGeGK4no52H32VcUjFsUcqW6XG2Jb4zmeN0TYJm2LYjqs35I8vBs7
LXhpkoyAZapu1qLm1gX4YHBVHdtciQMChu/VvJd36IT2bABUiITZLWu5zvE/Z0YlN1kapHf+4O1a
z/APQjK49dZpzmRy6uq71Hy2XAseAJKCNfKMq6lH2W5KkLfYeuLQDyz8/8feeS03zqxL9omwA6bg
bgl6iiJF+b5BSC01vPd4+rMK/Z+tOTsmYmbu54ZB2W4RBFD15cpMam3XrpXdSGAh8FlpxGWYBIUe
Lhp0EvrCw0SunsxOOXHJSo9su6N7km+gbtzyubfoAzO6ieKJKKSNuyzAncJNSjjrnd+AuQw+c0z8
N9s6F/XDXGiveTlXd2ptv4wFeRGGCYE2+ap9Gxi9p71SgCKBqlgFWp3b9UjtA0VP3Py9mdouUoTa
Vav7xkGvg5uYImNbpTHWhZLsEpAM1bd8bgWk4ozM39dTaM2nKZnZsrbmQ03LzI0XFD7fYqTZDE8l
OKjXuESSKikd22nPKGUuBwejZzHgow4MCua/SAVx0Vct+yqSWBqQ3stMKz/Y6cV3qd/nD0rP3UOw
MPWw6VmvYWTuSe0x93nJ9qiw04ttpWD5Y0keHZErK6eaCOKwYeh7DJJqeUJVvEGRbaKufYRRmI8T
Sz+HyfWp1Cx62n3jGClsmSrbsB98JmYlvpuDljNBIZHiLhoJgDJa/OowDbinqm7TOphGSLcDhTG7
5kRT0UNV9IwbZW0YXadKMR/tSIUQzLJHa2y5sUfTQxH4X1nHPYxwXJXjmrPND7p8G8qQGDKz6FaM
jFVcUW/qCLBtpcyHvcJG7KT7J035xSL1qYrq6pL46yxmm8OBCgeCn6bYuVPcBguEXEk4XeMekzp5
VjOBAOi6d2QkXhYmwjG6y4i5+ZLvgnvbtk6FNcanEbKQJCtV3YhYP3a4Uje4APudG5YDGVAkhY5l
t0uw+G4Ab+sLHibPbauta+ThU62/5LXlYeIa1/Ao7AQDFsWxC6CrKfaVkNEnLkGsXobuTyhL7mwM
QF5UZETWZJN1p4LQZ30JHN91kReqwtrFFbweUA/WCau6H6GBKWx0/V0KAOkxi0NabzvlLBy08bIC
qYiI+nKGiXV7QFMKmVR4lksXGc3Qf2m2EF5aJe5ODbuvBk0tAPHeKUGa7KFpqIoT9bfdTelmHLDc
tmQwbIbYya7YnolJGmrlGb+fvo0Qr7ysxAqTW2DCxUSndBgoaCkUBc00dW1Cw/kjXP+lNqirK7Xc
WEWKJXYkoSlddD85LKXjyvf5f48XXlpmAlN2q/LvLG275xoKroCMiukX36uCUh4B26olGdG9g9cG
MSqQpmcg/0yCBlMd130PNzNwEwidNl3b07dfsi9qKps4JS2k9LOpXmMTY1bU19Za5XvcPH+rk7pa
OXZQeJUYn3OmDutpbG0cgP5dqBEBNKj579mhJaqAV1Ty4TeYbOYx5QKVJeHOprjJY5q6MfALr7JU
22kqCF5nMDaPKDn0NZx6bTBtGQ1wUmJ0KSccKwXtkiuMmiEko15t+a/vRzc8kPVj3wmhjFfoRen7
OIy1pR47m0CxfObCYdQmnVLBkHGZHynzE9h5G+VVRMHz1IzRBsTPONCZSaX28IlNZMRU7IxUDoGh
GnP1Dpr/6YSp/1DXB2sU/Q2UdcW2m1GLiK5BpGlrt2XlLxgSr6eCP4LRwUMdUqM5TpyaNY0V647R
VJ6Is+FjaWLD4W61hPCI2qCLAysahDbUlivcZjMTWbNW1bPTmzPZUOjdQZmreyePP+Eq8DrQUbOi
Q0zhSrcrVFQou5qOAUDDfSbwm7UZvafE/bHqt9Bn7JwkVNyx5mZCeDlac7XxbQBeNxGkGRj1q9Fa
jOzJ+VuR8w21P+QfADXeSC35gSAqc0XPqbnWTfIIQt5gaUWxXWE37qEorxYpAM9jpuyzsdoQjTCT
PyS+JtsOz3MMPJIaJhcfOmUzR3ti5q8W2ZvGfpFtefBaVPPv3PCDDSXEOlOpaL1spUi9WHzYJDn4
ikKASP3uYETcUzJMAkA50KRqxrEHlo4j356zR01vD4mvYGDi+s3kxmcjyx9g1I72wAxmE+dK9IZh
LR4bf++AMW5QWNghUOV8NK0AjrwXj4S8PbAzDt+kNpmbAFDEqZlPSDnPXJYwhoTtKzDFVyj6hjCb
pLm3I9gTQnECL2gLdZ8QvL1O2i59FNGARZn+NebHXPPIF0JbDxv/DbvrL30i40cjph4z+Z0V6OKj
VwMi5EAhTq2l3eOuUE8hzbAYlFv7g33+m1/6H6E6D8ScZeKJrDo8n0Fq34XYUJ56u37thcyV0cgC
ZLse3EwLlaYOw2w/T6m2aTELeaU9JsfOHG8i6/uz0QN161I2tIJ9MCMjVlJQNKW0mEiRsZdyo98h
PMZSgjSlGOlKWdJAn0QwE38KFEvi9O4GFMwQJdOWkmYlxU3yM7ezlDsHKXwmUgKtpRiqoIraUh61
8lsi5dIK3dSVAqorpVRTiqoj6mqJyhpJubWSwit1zJsUJZaXikReKc52LTKtJQVbQ0q3DhpuJMXc
WMq6NvpuIYVeU0q+VnyV66weJViXkrAtxWFCJJ659xKZhWxsSwG5Y8TboSgDwPtSYHak1NxI0XmW
8jMtYfk5kpJ0KMXpFJWasIhvXcrWQgrYpZSyFfnGSaS8TagtFShS8jbRvmMpgodSDs/QxR308bl5
FVIuN9DNfSmgq1JK76WoPqCuJ1JmN9DbCc17GaUAn0spXpWifCPl+VEK9f6VII+zL+V73HanUAr6
bJ0fFRT+Rkr9OZr/hPbP9YgriAMOkMIFWBIQ0HhbohAADVjDmykhgkziBIXnlkQTgBj4EjYgZRhr
G/zBLEEEVfljSDChkohCLGEFRWILowQYgMwEdhmghlTiDTSSRFeg50yCDw4EBOu4cD1IKALuPzxo
cBKlBCaaBZ2AoahgKSoJVbgSr0jgLPwFuJDohQmDMcJi+BLKoFDpzyAxDdY9LboB6IYhIQ62CV+M
z1eJxDtyCXqoEvnQYT96CYGw9SAvcAFD5M8sP7hYlkIJkBQLSjL6j+WgNOtZYibsseJ0PpEZ8JJL
DEXAozgSTIl1YONUgnoD1Iq14CsSZFmMussD1+dDqJYPisReCgnAhNHBsXnH6ZAxhURkWICdRwnN
MAyJwRihaZaHQcI1EZSNJnEbEWmBZxCRx7khbKbfm17COcSvuh4aATOLAAN3LiEedeF5lhJQX0I+
0FEYHeF+tGlOtl1b3SsSCdIkHESAifAiCQwNkEOB3TWeSTYaO06wIkMCRrpEjQYJHRnZIJfN1mcr
gSQiRW3PlZBS77dPFR2A60YCTAYkE962AqAIuKmFcqpMcCdTgk8sT2Y4qAIeyg4/raRP7tqvEPWD
/QOwldmZXhvhcPK1BqwvDQ5I/uKOvMVJQleJxK8YuoZnTSJZUAWo8UBajsS1Yrgt8Gh75UiUq4fp
ovq8Wo0S80rgvUii9XoJgGEliW+4UXYlbJgrITFF4mKDBMfS3ApxZcbTOmJMqgxK5plI5tskcN5y
PapWRTuInUuy4sAp2cRNeCTLACrSaB/n2HXJFnDeccXvJwm1qdBtHZSbkLQb1Js9hJ8Ms3IvycSr
UtNvTpxt67IRrTC+6DE3rd6fL107vdO5sZ1h61QJ2RHSaawDy8e3xpUthMTDkHNgY3Ii44b+1PsU
Xs+H22NquxYmIN/ArriWaF8uIb8O2q+R2J8vAcBMooAde8BVjRK9x5TopRIYDEb1IiRC6Jt3izfQ
gC3sJWTYQRsqEjt0JYCIJ5N0jPAlgUy0IBQ5d695l7z6Rmkd3ZaOVlhGIaFGFvbLLyok7ljBPVbw
j6Ih9NYoDcRTVRp9YSQlLOlLbJJ8HraFEqUcJFRpyrdfJ0FLxKuNK9FLX0KYlFNxloJlTvCZWI2s
I644kM1EufTDiAcFmNOVWKctAc+AgP1jI6FPTeKf0QKCQoRy4XmIOoM1joRFM4mN9jXbkQ1uUB+Q
9ULdcX0KYuzUFwqNtUMp4dNOYqi1BFKV9ovU/sGrJaqaSWiV+NB7R2KskQRaJ4m2Ln9/JnFXE+6V
nRUArERhYxZvR1fisSa/r/wLzJL/g4uKinp5TXPhapm5v6dWeyHQFpx5AL0tJITLWuZJqwqUMYCt
rRoQ3ogZ9TeroZp1fUAFSmjuVMn1SsDXhfQlhimG+9UcLdkk7QCGDBM8wwarEhIOZnBhbq8vqgSI
FSs8B3b6lTmptnJ6fFaKulNU1sp6kpKwlJLrYAvC3BIccqInZpnC+WdbYssd/PKQv8MrZo+6/m3N
7gtafrDVE0e60QLC3ECgjckhiTG8YBSYQKHBpEcFlCJt1lSNa6fYbj/RMvakG8moYnvX6g7RuNqv
Tls3eYdtsVPfiShEt3Ba1J4Z61fXxfsCZ7sEuEOJchvah8tEgsgomfUC7B0wfIZ9rUZ8t98yJPt8
38Ez4kDa9yRDVV1GBTuTscDBHCRxcleC5RWEeSFR83AKxDqghqpLDNx3Yxh6MHr61vSd3Rhl8Z3O
Ut9r6ybYqISNRH0Dsi0wd3AwJurYJlP7GkYwdgx77AGYjPC+tE6+QuBfRCbKpsAjeRn4rtgsntWy
jZmr42PJzHlNsrBJEBnsekqJILYkfCl2k+nMaYZk3Xd0xPsJUg+ImuEp0dQQakDaDG/rfZ2Oskbh
muQgImPxjeBHFA8l55HdO7hPx0v5HNrtjnAFlI36xVVEvaJi6dq48ClN9AszTAHZnSZcNpKdmdnP
uHHeRcEoZNbvOa+3aCTHbMy+y5a3g25UJ+HDUQNjnfGajpxXyXrUkZ97IvdEmX+odeBVAAiVGqfU
srfrxDdUaTnDSim6jykf973BXc410AC5l+D9UFawW9THz2fbNrkvgAaQU7Aq2H9E4suJwy/mhm4Y
P45B1m0SFKt2rN8SK3kfLDkiPgisuSutKrcgETvTNx/CgD+47tMP/MbnnlTGVT5CtpGYRt7FwW59
umtzbF0V2dJ4utLWPALQemoc4illpbySAW4eyNVBtH55x6bqpMbKlaAD6C/4jjp+ivry0QnLSF7h
t6A9axZHN86RNigf8qj/tnTy0BvNeg368R6T1UowogCzuzFgAuRSPklPtmjExk6M3Ko6EFuCy3wA
rUQjbaNhwOaiRr+0MK51S+adO3LF7UXIqvV1duvf8yC+47l5zoS1wfa/iZ3hpfGtvZuPv5Fwq7VW
T2clMj6VsXqchwx7cvTVQ1rZJGKoBOXNSf7epxrxxgXzI1yi665LP0aCZWCHxy8NA6mvt5w+HAc2
KvdCZ2zKNuHgRhY504H2bFgmiRPJIcBd6zZEFpbte4H2MrALGJCTUi7maZHsm154BmEMSJI7knbX
oV0wdTX3YHSKwQEly4EEg5hCauMLAn/NdHRetXZE9HObvphWwf/Rb242uxDcmXzJUQjyI6hzcspP
xsDX8CCyr4KsB8yLZ6MeuLGqCa7pYeKkEqRJttUnivTJN6dDMVBNH4/5ywjqykbKbYjFAblXmXsW
6fdEBqRCB7mZyt2NQ2y62I2a81X7w7voKfyLNdaaBeCfVeaXai5PinFNKd9WKnR086lI2qsrfYKO
l1XRGiPcqppp5AkSQEnTJ0AX4Ab1ncst5hOzIdXcsu0CMjMNV1VNgGfdsbYOTeUxD9kFYaN8SYzn
JHGOrsn8o+DHZ2bQcCsaw9DxTykStlGJ+1wrgrAzZ34PnQwd2TfmgwEDEydMW3An/Gly4x7/5sTp
6R46p9tgpMRoGObquSpo6uA/kpebyAiNXd45yt7qbvDo4qCi4DLj8EwyczZikEekuzUSjkydHuOG
G559yu7YlafbdPbzjRJFl4w2ME42lddEpqdLG5EGGwH2MuzqnlhHLQTMnP3xk97tXzLPuY7Ckx1G
oIkSqNRQ+5ypPioMTzFgs4TZi7Lqd71Ky1jlB+s4a6IdVsbCEyVnnUKUka6SiT673PGchj1mHeJt
jqaOUZVfTHcKp5We4j2PsoqZrGbizyvFQVAruxpxzgZlhiScxx9WGOCaVol/zNyIoKaKk2NMVM+B
VV/pEA53Y7IzIBFmrN0MzDMG/DbdNA5rIJLpu958DjRe5eHeMrWPPP1dUf757IQoBCAtK13GNFB6
QuitbQ4HQOl8S8odMaFpvdW6vqbqVGeNoTGXNASB6Ky08j42to0e3ea4KxiXi/YQVAw/MVuyUw/g
oPwwJIa/3Nd93d2bl7n7jR1coIsX5KxxfRZmSJWgMhXroe+fJl0l9US5zXS08jIwklBtl/D1mEjF
nExWXZPkZxGsojIZd9wXxV4fO2UNftCsXdMuPcPPXyamcHUQPIF6mStc2a9Ji4dYRnpD3l5drdJ3
keVecQM/aRC2K90hPc2qQ4KQgtTw2t68lU1cH6ZQsG1J+s86DJ5aC4RHNAHXnYC5aqHXOIWbRweL
NVcD117buM8xImnToSW42nOYAK2glzGSM6jf1qRVrxwXx2cjVNYiRuheRd5sTQrdVvQL8E7x1bva
nftNAAGdtDlrFMf5k8du5uVcq6xZyzd9Ze3Dqpjwrr3Wk1JeqeJBGeZt2ObBpksjcI6MQIa+8CJX
fWGBW3s2LMhRZyYikz9+k+Ksrwr9mWAzknFdNmGmmxkXNZh/Nbi3eV8bxT3+nW2WVs+ZjwfcMLH8
m4Rlr/KhXNPY+0Gxb8oAENq4B5lmKpXuSNnWV4Q7iXXVvzDthxXovuNmOo5G9jW0/brRC/ARxXoX
Vg4NGGwszN8V2b+ruJ9piidMznLzx9HmP6U+ONKaAjDOindgPfxLt4dHJ2eEQeKNSsk7A4WAhEsl
nyuiqnCOYtUssVWLbuClDixyrie1JLF3G4s83Wtjs9fsjhOfUCnRTiTu+15TP/qMdKKRC7cds4FT
yYTJBv9B8e3HxvAvLAsY/c/wNhSGEmBgrG3OcbfRMdHPMWJYwkABHeI21RQyYHKKVo1KgTjfnIjg
TzZ9mVN9tlXKOmhFyFDuypsekbgRs/gWpFfF92VW/6qHlnds+m6y3CXs5I46b4/5r1cqxEyYlh1x
Ve6vidwb0JDHcubcZq/WiHIYJhZrLrX6hs9hm5KxS2HcZexIpHjQx+EVdRHK1VjX8PKK2/2ZeUl6
U3wTV1iv1ZLfMgT7jPdeZHwYPukoSfaVkc4ZuA/FRFSIpmO4doc7XbVQXwneznrroZYxtE3iuQGF
u1ZwJoflV4O/D3rghVWe2EadQwqdfSY4Zh3U7FpXqpY+9V37VmLhkr+rNhNyDcWJFeuuNd4qMsVQ
LNhsEYXGvTUSw86P8lOQXSqbPFt9ug6qdXO7Zt36O2vu33TdvuNIugPJa1O+o9Fw3Zh4PiOuPsZm
yjVKKdwIBL1b14W5SblI1bQ8MEPAKE0SZcZ79myUXCqjTHvETfMUNfnbyKCjxQQ12v1dZpUnYyie
U/HEq0Y71Eg6Qr3BE4ZK7l6AYS7yeHUKA90svvBP3qv4ogvrwW+bX0PJVGuO+56YIvba40Bau8D8
5xMcLlN6oniF4YNbS8adUTBbL4GYGdNXD1bavVZOzcvdcAfQb9KxqbTmiuzFK6kmm9ootsjZ77Fp
NKsirohgf8g18k+m8FA7E7njGG5YFq+GynyJOn0LB3mkKeZc1Z1B74ryNOY16WPDQxwzqVKIkFqR
ChATORK/jMr4haropVnTkrUSXI0uualOjok27fdYH0hzQzdoFKzCCbk9ZS8ulR5s4y78KlIE17Aq
CRSLXpg90/6j1TLKqdU93EwX694XvxhsnUiD0bGyMrQmIUJ1gx3Wr33BLjkjOZnLo+iugTVuWt4j
ijadI6HtiEc4dHH4JKsywFW3MxWYSVPuSZLcmkntYV26OiXWZaIfFV9b+w7p7KnZPfoMgVtFerLz
3Uh83oqL4p1eYCuK8kf5xm+V+KNImXpwTyvIlJwK4shlgKX9libhqVbc+zQxN03rPCO0vw1JsY4p
6mKHzeWqUl+1wTFpAPlDmUjAzbp5mDjlV5oVcHD6QfEGjZT12b+remwbar0jRQ6g1n/SmT6UrF+K
TL8fo+g+j8sP5Ot3stL2WtyijesZIY+/cyH7kLDnK0SUs3BRuKI6rfIJZ/XVZeJ50p3nJmTuzjDi
K2+tpymxNoqi0zFWvaBj/ppZK3b+L9X0H8Tc/Emq8DnPk21iJg9ozochm71kQmiFr3Dz+KL2FP9U
T1ZIv9LIqeymn7qKDmwZjzktKXizfzOG2c/teuqSj1pRb3XavGec9YTc3HVh/KaXw/vQKrYXCIO+
C4KOs+w6I8EaxCGz96y3FZkiaKaek7nHkNoL7jEHxwqedUMjVL1aG47zxf91VQ00MDf1rsieVZQ0
i/tnpWXXeHxCX/qm8ea+CvT7Jk1+pXRNBXa8T8PgLprHe8eCOVHy82yIU22U31GfeHXSn2g7fDM4
qSwy56xJy9YRmmmiPqRN9J5nNALWOvM8NrgdFxNOsFdTMe/MKFrT6AFvWVFVX96Htrs3esQUtR0w
IpeXQa+P7WzcKxmtvQr3Syc4Nn5yR1DSE8Olx5p7CshYcCtw8QfTTG43b22unqamkgnD6Znp165k
/3TLzUFZtV6QMYq0uvZkFXL3RSJRSvGLfTEnnTQXE/jFzaeQGhmZG5Rd/eBKbzpFzg4+QeZXXGcU
RiVNnXp+ztAKGNfPjAl6otwWNfEwwUX0EN8teeGCLHlj8uzCxGNd0Mqklpe0nTad/WjEw8GUoZ4l
E/5AfzOn3MBxwQjInh6ppOKfGMhfMOvL3ItzPOlXV6k+DZw3QV3uwmy+81FRm3m+z5LmF+HiNyg0
0jl9MEz7dXJ++URMjub4u1BKlBRNv2+b5IZDfB6fB636GLptXzd3Q9O8hWJ6tzttkyXuCw4Dc0Wc
biqa9vekR2fBFBxZZFeqBSqmznLKqIvD2OrrSAn2iU1oTdCibMDFwMadBpdZHEajMSFyMpx3fsIa
iSvGxjI4TEOZEbxk2TB7IVk8Wr6tWGbB6z9qyhSse1t7Rt06u7m+gg44ssfZRyJ9AecnBWQO+O0z
5SI4NYxmn2s1bz8GT6a4sub9nvi6rzkb1522o3axKqA8QmUC44Eei9dmqB8t09y6LCNQBxiXhxja
CYmICalWQgbUeFYsTfyR/24yWQ+q4Z7CKjyHGnNhvPnozPyDmdAe7czEih66cNDdzQ1xOsiEqTB6
ph1r2/bFi+1hZjybWB5X/ijYh4SkuJvOSQnRn+U3jVn12tkB273omwykdmVnFix8+dCFWxubJAkD
Rf5IEOidAEhMMvdTJ8WYVa1JLvDMnZz8RzZwK7+ImQyPeLWt+cWYu11sEiqkNLsmcjxLMBRRaobc
LHbaeaUzYKbO6zxoWUH0JreDcdjXdn9xfZKQVHHwh+YyKfZ5CowDlOMuno2DeOs7htjTUz9H6zGa
9g5lHSJ6D+Qocyi+8bF/Mm09kDoPNkEqZmB/ViQGWvqeKKtvXzhnrN+xN1nVAWT8Y/atm58R1dVh
gcyZ4NBhwz+grwiTXk8zl8iSlhNGeF432b9y1LS1iUKOKYtY04GXMunEZuauRRS5raxtZFUvbuk+
6MEGUKByTxhMAMZMf5eXzKAhiyaD00b9wePeXCynpYAjVvH+0K2mc3mEmjibU7hvWU8cc+Wvx+r/
45//F/gnzOX/Cf9cfyRF+z86HiX8yQ/+A3+61r8EjiTLdFzDNIXl8KV/6E9NFf9SLeEYQgpjOmaL
f9OfwvyXK4SKIOToBH7ZBgbAfzoehf4v4ZhMny0DklwCpf8v9Kdm2P9hM1NdfoeuEvhnEXYPcmr/
Tx7dVZucBOFKOcUK9o0y9DFuc454nc7sbmzwLAdckhWusuxYJ5rX/COIwtucKdd08m0EbRXT9VDj
grHsrd7P4UrbT1SvpQQWOsFAMeA6pRZu7YuSNBh6EAkRWU2ErK6J20+3RRhsCFZgXO2aE4US2GOK
7NZY3Ipn3JsQBQyW8vtwzMGjnasmzw61mM2DUWus7Gh7Yfr8rtb2o0tQMPoFodbjb5Z7LPGETPOY
qHJkVeSPwCT5nZloRAGF9jlxJ8NT9eRWtNGnEc+BN3MrU2j4UZtbgv6z0qvI3pRdKLi0FoxA002q
j+adxo6Wyue1Q+4Vt4H8T5jSfSnGU1Rsc/DsGftPNwK46mlz6EdqPvzizxDyzRHmWCAs8dwNgv1v
8qLYDBdzg7/Z9O1VMjSAjcz2kg5N0A3037MmNlM7QKxW+q1KkyNNoo/twEjaIItoFXcEjNbKr9bs
n8oq/yAcoG/p/5vigxbXBKYY2LPgxzfKWD9rqgWwM7A54wZiAkSSITl4RD6eKfZrV9r4Qq3nuS+q
bqUM+AWol00TXoWG3TrMTX+Fd8H7r7PFLaNwT868xVC4ZSzuzIDCOFHuZta+njP4kO569MGWo8f9
HTH2cxLW/9ckMC+orY+0V2wtfsc26UqEiyiq1wMitG6U+El7XCSxotz7CUBYZI6fdZbcKSGN71Wa
Ev8039LoVlq/1dE6DyUe6JYXYSJe7TaNELATXTLup5NEJ6WsydjtfIxZ8zXkWOtkKZJI1x9IAE5o
h6/sg4YlGzoz3tQaTQJhGj53xuAQmtqeZf/GqbT7p8IRzSZMOwzspjRWsLI3mwYjX4rA3CS8lWPt
NUuxClrGotMkd1ZRxVtNpnBC64TMF8wmvDd6rWRlw60q7PO3zCnfSIOdVrn6IuzktUzK1IPw6VdQ
Py9Jnv+e+rPq5med8FgnQfepBMFbeEuAusZt2eL6H6zbTIwYHZ4R8VTDkYzVNdl0HSNr/2qZyBT5
va0EkcxMumFkG72KdO/ZZcFh1N1G5ZZqFHQ4jQOxntLI8fOAj4k4uJw/MXMCl5tWknNCD9MbImWz
gp72nfYbyQmWwcm11ZwCyk5V9lyWMqGrxw8YBJ42i/dKDoDaEO4sB2tZlyk8c288pG0vkDLIuI0Y
nVd9Ha/zqV+7NatcnI3bWs1VmAkA1sHG7LU8+/kc5nt2CCsaP/Lj8tAJPBnLs0Y+kxdjDE/O2z9f
REHn3SOzsDrx81yZS3OddTXbhuVr/8uvy7gXi1Jt16VO2PQ4tCTYknG9fJTUvEwbqncmItmKdqWP
PiJJldk0ZJktIagslo5Ohy1OZZtadmpV75sAtIewKOAaoknJ8N+HsVztIwW2x5JknmMwk+m8PBuM
8krhDDPyf39q+Xxc6/fRGNnbn+9nL/PPT07cS9bE82QrpaDqXndINi6NmaIvW9/VkcxoXj6nyi8s
37I85IFvkqDDno4f+vnJ5bsiWzqOyXjOubhpCD385N/f1C6/b/lEH8W3wO1xAte8u82+eGw6tIIk
j8TTkCmnieyeIYk/2Pbb6B5cbhzjnbGJP6PNuFXk7KrCrq6aXBwO7ShOcF+7rmrj09AXT8PEfKzT
Q31Pn/i9RQb5EUgkQK7Jo0NMLijLLvim+QMm9QalzRyVMSFzsa2Rsa8dq/gekwKcxtQ/ZZFCO1xf
0LRlzwpYWeoca5seDz0onhuJ29qGeqeUJchzXNqblAi8NmxP3czch7GDQ3Hl0Z/fWLCz/VPeZ8NR
mVfWM3UYcXtfJM2B7jicQXPzUTWavVdylvjZVHyKkTgx0nDCfdj0zjPNtF5m2cQdwsxuSsXJDgrt
ctXUfedh19ws1S+uOg05BuqrrbTd05x3EXkx+bXzR4W847ZgvJfglgpvWRz6W6WxMO2FpMk1tvrW
t2xakqAinNflhtsQ/xp+deUoGyIfat5d2yFzESknGge0HDhmohtj7QdtsmaUyGlcklUTQIWLsaJL
Bx4b5yAhISYnVlhjINgvHzu9Fxs9qUODQ0Xvgi8tD8D1lx77GdUDfnYcIwJkVm3bDGgbQk6YetPn
FGk4I227p9cwPlqjK6cMMltu7iIy7EY3Zb9Cbe3y4Je8N2NXvhl/Pp5KlSqTbtqFFPxQGDfWJSNs
HlqE8r5Ep4zro9VM1XFssCgoSn4okWGOaDbVsf73s+VzPx/ac/lCgjYYmc3vWPL5p5y7+2rKZfSN
nuw1rHqMmDSdmFRy+ERZUKmj08KUtZFB5wIh/LRWRYe0S6vj8mDS5A2NJz+m0Zs8OcN8tazewYtI
uju9aEjMxCdrVdAeGQK0ZC4YHJh/f6iFKKA4J3q4c6tHJMcKd/z7lI1dfVw+JoGg38RJ+Vss+dwW
2/uY15N3JC9D6uep6pHoRFr77HhLRwINaQ6usd70luNK+D8Xx1AeYvIOrF1ludvlKIcxsajs64ji
mvPjz1FeMvcbWXG/PFu+gMf3GyQBIIb54rFgl/b3YXkj/Hy4PJuxZnhtOYZ/jzuzNchL+RDJt8Hy
XigzaS73ayvYZlb1vBx7oc1wAstTnL08DZTmDQHclMlY5UGNPhugk6OvkrRP3yNC6vI6ypdslg84
sEl/zBFqlg+Xh+X1xtir7Qhv2fuKWh9/HhSVl/jnw+XZ8rnZeq+KuKV4ckA6+umdWJ7BjZKQBwpI
Tw/vt5+Hn/fgzxvRTlEqObF2vaJm/EWpg3WwmLdLgvrysOS0mwrlsKvl4yEqSaCJqu+haYlDX47d
33N0CY1cnpLfwqUtwTj07wNnB4oDYCNBw+Xh5xiCeLKCtztQFQ5av5yzf8/cv8/NuKRjUm82y4H5
OUTLEfuPz9m5S6VdmjNRk6fwcvZaUVkcreXYLR8vX9GV0N9UCK1aqv73yVs3vALLxw1puNx9wIEO
LPtWUQ5OtVpOmeVUCkHr/55fP5/TAiJ5Gh3VOyDbFasL6+jco7Fh3DUa7aWiVrgcyK/9/Qb5uSIg
Iac3O5sEb66HOCKo6fj3s//4nFJXwZo8RbESDkVk3BvbiBq0iMluONcnl6Itfblw9Ox0lme5SyAo
zMOv5RAuofs/RzQjU/WfI1pGubVvYmyz8hRcTsmiCUN1EwRYrkEc6HRN+mBfaw6X0+XozRT6VfHf
I0lSH6na1IZ5yylpNcx6sA6Hm+UQW0wL//kh6LYHkPt6uxzovLKsZLWcrcuD73DPX9WVz5u3Q5t3
5QnpkkTJxHB5+vNx41iIqqnKwjMfmUH9PcLyMJfyqKvLJ7O+VWAjYwJi//vyvNjilw+XZ8vDct1e
PucXcBp4+vc/l0vaaUFAlyvn36f8/vfcDbBmJI3YuvImk8l3rTUlgGfO8ieMxij/sOVrelATBiu/
Y8RinO2Xp8uXWIf987PLh4GughjolvLZl2UYfvptku0C+Sf1OO6Oy7Ofh//d5yii4ir68z3/xd6Z
bDeOZNn2X94csQw9MHgTggQ7ydW6y10TLHmH3tC3X1/boMhUZFStyqp5TbBAUKREETCY3XvOPjEJ
Wn8+/tuPz6xVAOkmv7fjxBDxuigWV9s20+NfXvY/+PUwTrGadSano/pbt1eIwn1zJxuIsjpUzX3g
dFWNrqb/qU/qdiR1Lh+If39uxo6708exCeMX80WV7EJn8DhPxRUDdnk0HfVdbC+Ll5Td7SXbi7eD
f3ub7eFfXuMv7sHOzBupPnzSmi86CdeH7afe3+79Z8d6JhHI47+hm2N+3J7fNo76e9+fHVdrJ0pO
FM2qGSYojTLd1QUpvkjCp3Pn1MthHCrZnkY9p5av0nfSxGNaICW8JG7uutrM2829NjNGnb7S88v6
VKm5gZYxajfbLCFx+GMgyXxtIfwfNvYtHoso9OqJpg0xOUC10A+VaSRvFi0Cs6xuimhq/txsD71t
5N0O0q0n8g/NwT5Vl/r75p31qx7Xvcmp4C39A2ZdguvM4Sd5s+2Bv7vmqvoH+nd7aG13hEzCBTbR
ZrLA21tq5MGpAaaJ2er2WbZD2wfaNnGmO8exLI69b4PF6BRmMVGzhFTdGj2fTgmJTy1hNdz4NG4M
Sg7LLqK4PBhmuQQJqYbMFdQsBbdXd9n2OiISLwMnohpA7UJ8sye8P0NjMxCrzban2+Mez+pw6tXQ
O6sf3fZaB26sjjN/UIMzOH9qm5PBKairEXt7PFkFRSVURRYw4uqUqumUq6ZTpWFbjJLR135cVW6F
miyuarh53xN2fFFuq9Jc8a2qz+k1XXvZ9jBuIIBbh9ussanlG6qJwQWkPvi2gT2HgIXkxB1hynT+
peBzCzWhqFjLY/xItBUHYlSSGMUybkq0MKECeFyLifCsjcRM6Od9Y1dzuJ04vl6STbpKxtNtN0JA
qrp9Nw1AhfNq2+VFUM9agm13w0JKat5HiYjUVHPwSd3Ltz2+I+4LHwfFmGj7oW2QwagP8bEpvcw9
rp1LEf0fx221jupjJCh9F1EisWBOz5r2sL3bqKYU297HJlZnZq93L0MZe4ftjYrt3rXtOnPJP97K
8sBsR/vUA2ker9EYD6eETqmt5uDbZiN6JnayNzMscSLX+IK3J7QK2YLXN2+R+mq2s83zS+xg22M0
0+wmuGn4cs03YzTI+YvRbG4n37YBpDEJEvXi3xT7moNBmZO3xv+1ouE6N7WcL348zRchrJzF/j8f
0+CdyFn19htsemNPV55y4OoNci6mnpCr0xTuvWfLH1I244WO1HiJVYjQ9vA/HcvaQMPYHZQTSA1Z
3TXIrD8NEUlysI+Y11AoGtMdnjZyp8opDXpHexo9vBepiNwwMRwHkmglj65Em1WvJfEutBYPrfDW
e718XIR0T5Zf7+H4P9Xd6l2R9D+vRCmeuhRxYG863wx9SW6U07mtVnFPnF11QzxEHXm3TLez22ER
5nWGV65nLheEUirpxAemOs5RD+0T1dwvHgLzcz7Wco+Q8zFD/0IVpjd3o3AvU06hcs7G6NRG60Me
Lemp6dz+Wk/jzWg60Wlq1GxhskNctvN+dRQih+XH0mXNyXGRrmgTslp/7mjNdMUnGenaAUOvPFrw
WuiZO8MZ1TS4KQR1MQE8n2J3vcnSQaMUvLxMpm8GkzstgXQnc6drcxUaWLnOvTHdUdlqrgSM0I9W
e0Pe/OrMcgztpqtvzGSb5JYm1nQw4sDThmCtldxtIKgAK51+kbFrB1qEwtEG/vOpKIgM0FmNhyXQ
6gJjlTCt6pTRRT5JFPXrCN8rxfwNTc4LF6MoA90lndCSYjrGBUJ9elRBYrSqDALE36ZpE7TuHC5m
PNwYHmSWsR5IBLeMDE5rij7O825N2crQpZG9S6jNWIBBKBU+2LX2XPgmQZsuAqGeQiromx92Wl0B
d00HSq3HoaAnTret2+GLKvcmgeNWNP6sdAACi07XFHFWE5nPNvKP26iG0WjZy+dZGDgbMsVjVB4A
Msm8QzYMr5U1t9iXdECSVNaXTHx3Ooq4cvyJYk0nIFRQ4fdP60yEgukMt7KzUI2YkxG2pqASXGSP
jaO3R5x4fRgpM7S0Z/HQkQHUTrLYr4Ksk3IhwMjjThHkdILHPjZ2hW8fRorgBP1hFbE1KAckYO9d
O653lVjMMC+r9QYe+wDwPh1Ccymnc70aC/ldMe1ZlMLFCUYNwYmqIK1lv4ROVjIoah0Pg1StTGCa
blndmqaWUWriF9e2qUGd1JNPaIgX5rIuRlKz8vb9QDMj9Zpfva3mmyZ9zpwFJqbiaj/k5Dq0BinL
cy96KhBEAJt9f4oRF0U40fdmheklSvUDZD5/T7t5CmTn3UWivPqak980Xn8SBai8PG++16hPgko3
+/+Dt/zaEDD/rntnYiP577p3z7+k/NV1v37Rqdve8Pzz//8/8/1Vf7buPP0PB/idcA3d2np3cFP+
bN354g9Tt03XMTzdNT22/2zdmc4f8NKEA7aAsujWn/tH6860/vA90/F92nq2ZxJO/r9p3RniP4Fb
PMP36doB5DUdQWA8vcV/IbQtLci4yZbnRHe1YJv26GruM1kmAFrxZZt1VSZKomDFgR1oTYXr+5/z
se1prVyoKm3zsO3xNi3b9rbNx1RNDqhkZmhhFO6wt6iVRacmwCKOWeVsj993PXJzjMLvj9JB1c9M
AV0oyy9XzX62vW0zbFUG/DFLqDXmnSpXXfStLrjtgkjyV6wBHN2m2bmVUSTUzRptkNIEKKTyJSFs
sLGcmKsPuYzl5V9scsuoxdd4NjDM9et1YlY7l+1wAdADpGxFX0eiJWxc15HXVAV3lF2Dq44sjwxp
W5gn8RuKWyjrc/25JbAGAZD7Q7szLfENhkPyaTEy2HOzFubWGp0SFiB4rCxEC+SJ9GK8n1TACPEK
VbCo0JGF9BEc2LtCxZEkIxPDATGdMOL0ZJNZkqrwkp4UE3+CbCNk8rVuzesyxxk8HVPfWRXekrig
m2UOD3PRHVMmwAEljmalozB9zpMxCUuScoZpZkk01aGBhU84xTPsX6LQSF6hTIZtXc4u0vTyAW8y
BC3UOYGl1Taszycv1sGirga3Q937CsaRXDkSC2wV+LKQ/LKMQuz0El29WKrskMK/CSrWBeHUIjTS
GsrkKC0qsX7WkscJ2mfB8k4SroBHBJEWErt9znyZzt0AdNS3MJkjOps8Td8NLtrR2H4qXd06ibRV
PQqIH8RHwNfRWEkDctGxXxkqCCdLvFs8ejPMaf23JoHgytTwL01R35s58WxGfgGZ7NKm0nrUGqSB
C9cCtk1nOgZ/vJc6cYu1tj66PiE9SYfcf/GgsJHfE6sgn1lF+gzm/M1I6xisdqojwvEaVgDOd3Bi
Lfeb25xkIKkigmoVFsRK+pWMvjTUWVJvF8r61BVVuV8McoYkbVMmZUgh08kk4tP6EfegukbTzemH
c9pEWX0GZWDgFmyPRAcUQW84kHfyY1sWODbF9OgLZStuoi6cGo9baLwovW44J72/d3IvpytlMnV2
WJ+NaYi36bxi/KtbB5UwjYV99OAb+dn2xr30xjFwyGUy0vF7oYKalrV66HsBeWRF5zlwo2VYC+vW
WM6gt/c69CU9qrHN0sulZ9U9yhbC2wI3r5qJ89Nse48xlAuxP0kHKF024OKfcYTldaNf0a89twIT
I8Xyq1hPjWX9TI0BNxcxPSenEjfMYjate7Kb03HBM1Z939Ky42FKyVJ1yD+Nq2QvmyXbkdZtmIuP
Gcrd0y7+SsUupi1x3BZ5OiFCkQrT0iEO4lGdQr2nu1QRp+Kp6C2ppE+stA6dRizzSnWJfoxWoRwE
XeSD/akfKgBDpFF87Saf+YlFoNwCKBlMZWUFgxn3e6ARHUzbZ7JIX3MXnRxJSbbYT0356nQQakEy
TDs/Gr0dSbtMLdxfSAT7k6Oix2olzLRUHFmbdy8Fp9nJNcEzxBN+mpXFjSYFyuxkwjdP98q/BQXM
10Pc36g0SuSfZSoILVGRaMjXMkI/pgJtnf6zWc5xiaEsxp6sU8bA2Jvgn+fSAKsAuEDeOeqXVERs
r6hNj4mLBCASt8rMSchva98PwvpZQMWqYpQS6Xw/jym0X5xHwdi2Meymp2j24y+da2NTIHXlhMng
3HKOiWFxwrWA4ZsYKttGhcmNaORX5IO2T8zcRN6coYLnShLoYi1oUwLpZpLp0Bsi7SzgYySPJNVo
ULIYOUeBF8iGINUXh7hTsPTEXBg90sAnAc9UUXhzighgjuMimEEcIR1XVaKhROTvxvC9sGatU4Ow
FTECxDBqxg2wCjwb0B9RawIZPoyT98uaGV5GAFSnxec6r88DkoHXwqFBBMJXem351bZ+a2XTA+2z
x6AvUoxrsF+r+rdXSUjyEdjBVh9O8VQ8z2UECRHz1lHmY0E8RuLc22jAM9ntkapF51Vn3Bx+1g3Q
kWgllVB5z+ecrOi8m2A6Sd84cFaPocEwVVvksRTL2WXV5bGC0yIStlQA4qSiEA2alGep4hFLFZS4
AlqpmbjmJhGKCNTAqLzCPX41VcSipSOGbwaUm6QdI4QniRHD9du8hDUUgWDQZoxONXZU4cMUbjqW
EXfCJbhmkXlxdo3oW1uJiVSZgbtMAmSjTI62Tb6P1UviIc21OGmof44tPe3JtgRqlbW8B3JIjolN
rpcwlLeo6s4JYOZ90rcXf76SeIhwZXaAxCbZw8IqMui+tDBWQo05yL5e+xELw4IQaJ4xezclqB60
tBlqv6oJcigwd4THYbHOk+em5F60GhOoJAHmOZcMGlP+21bhmqWK2VxU4Gamojc7yCP1yR+X23pg
ek8WJR4BkjoF1Mq6QZxkuWr+In9LFevp28hppYr6lNxU4m65A/v13DpdH+ZOttyMGipQXeXr6ab1
SFrmIdNW+0oZ9so4/Sl1amKfyRltVeDoQvKoloWUL+ej1gnip9oE+1CzAjXmmugkVjDHch41zT75
NitnAs1JIAOpTaTD3onLa6aLT660n7hyvgoFPGhqEkbbPLn4zGfeNzkTibwjAss14Mt6yKowUdrJ
xPRhtHHyJ1W3z0DFlM1UncuVJOFKbczEeKU/ne0Fy855kFRncwb1NS8eEtrgAYbGV6oh5aFGaTjH
tnmkRE26sbQa5Yuwn8Uo8ZhEyzfhgVebVCasl2A0RLhuYCOUbywyh8uARPIy5hoV6r4sH0WejSHV
gCDOHAS3tQ3qv99RvGzCyP8ZsSJE9wzkOEXniusDqA3zidOkad8Z87sQCfFd3I92GAOyobBrke83
+bQRHYt7ll8AD2g8rHULDIhiQcSWLkpTirM130elBkd91wp7XAOhxu8MO/97O9GQ5PpSf3o0fXQO
76nWaBEwsFMY3U8ms+rcfASdRAdIdVu2pjFElJjwGFSpSq5S9hUYCiz13dFRriTR7Yk30U9bg4za
7bNJ7RWfdXq7ATRc0xiPc5ddwCjDdZ+Tu9lUoTYWcmNKMk2QZAXGBygIW0+RKlgDHsZ7lF2PPzJ9
WpIv2HnRng+YubY/x/HhIREUdXb9Mg2LEU2F3hCJPUf5BfVIIBVoCWF4GmD8Z07oE/Ss9fXze3N9
YSYdDrN2S/HEPpfDhpmxdlunKKYhgo2hzA96pv9qbK0/5KWDqdPB00g8yd5pyAotIoTGfTo2ewE4
eJ+oWNGtPbd168ro1eoiBHpMlikDxHsuEmF6AFTN9jTRBzQNpwtBao0JlcoJbjIJLkO5y12rPwEJ
OKwoG8K+db56KiUZyPC0T3wEUxthvBLCObhe+VqmtFLXAi2BKk67zKN6gAt2LF+b8anMvF9TyniR
iApPBamNlVFc/Mb8PLOsz5v8OW00g7KMQqV0CgmQOW9+Sp13VaHTPpV2/g0RhqipZm7O5aTHxZfV
JwIP/jK6fP8r88AECVR2U0nSCvNKhMAdfo2Qnw4Ub6M4h+smkt/9XFz1oTIvtXiugYCe495c0BNw
K8TEHiZORwqiVxMBUi0EP1TE7Um/IltHPmM7iw8SNvhO1LW7l3P+oDV2gwl+PNieaE7vTeui6ghT
G+uglt1yLv3HdnEQpKvNFP8oXG85r+CJQqORX0ywoCWpVrp/hLsCz9IEnBMnLTxEuzuaLNwsfGP0
OutvzCh8YlwZbFxr30OUo6AqVjogK0jzWX5uGGxDOP1JvYDXTpunccJyRNrEeNW8OVhWj4y04URW
snbp0v6N2cOXooE1pzndFaAurEaSqhG9CUgmF8PxCUP262Y/UFu/DNSE0obycWcP8wGDabarVT6I
llfu2a1eUNSQCcVY/n5RW1P5YDQGnjwlKclUY4FqXHNxrCo/otAkpTkmItMdX11QhGdyC8yA1Ms2
iIfipphxEWWO5jOsEGRNV46r24PSxYoQqzv1nB20ZO/U+jEqshIeXZrfptGUXpb70i6II+h5O9eM
n6sldsI+65MrYT/QpmkjbBnfkZOVoZ+4X2IXvlrirorExkliN8CBKQqj+kaBx+8eamvXD6g6CfbL
d1XnfwE2ynxB9WC203xJAM0w8KB9dL65qfGa5DVOpaW+yQz96pgmUVXtei1im4mQjUmqXtv9hvpo
BVNq16bYpxpaeTGeE+u1lHjLjaoc9433eyOIbBshlAwzss0HbEGco2rtSgrFn5uiHr6MVTeHEwio
9+ONg4XJTMb6sG0ix21BoVL8FMLYJumHlYb0h+CFmp0OTqF5s80V0EKK4h3L2ciJafd7KP/jJcUT
cCFmEz1k7lSniZKEU1p9mBQANAjlGcP+JWUwQqklrEsKpuJ9L58ctBgNozX3IbnL7a7FtUn7Wmp4
rfGkaPAPJuKfiSdH0cGy0mruoVUkR+E07mmFOeQ2vn8Z1XMfm+1YkdGCjLW5PkBd5ZVVGV2cLHvE
dueGIOtz5IsPhsL5xTJafljUVYJFFVuzCp3nrnL8Tw3w8WPiCO7Mvhvt+4aeIja8Hs2C55EbVH2d
VB8TFwsxZlWSB3oqftVU9SGIDtQKytzDTFG0WKUhOD2wFPuH2kj1yCJ1l9QTZrtZ06+XbYPWF7nz
YOxNFKMMG5UCeqO03DaK8Wlqznm7rX0cNjD92VxDC6HgF6E261A/y97yEYagIVtS6y3q8jjUI2O6
ri4nVUYP47Byjp7islKcvukqnbGswkFm8lDPBAuTboK1DGwQnvTI8EPGAMHdhWROMymt+21TauK7
GKonm1SloPf1z41vkqzqkNHZ+kAOs/RatTZKDqOvj21nINm0rWOXFUdXa9ZbGO+wsfRY7s2cCCaR
ud0OO2NOIf7bLB9RS8mhRzEgq3ifYNN9s8YBsl1hd9dojR4S2bpPdc3UQHgBMVpc6rQF7yM/ZVxN
ip99qx0jf6S9XA9obK212sMaXQ7w9yo4h9jWh8S82i5W7xxLN9iRClSP8bqK8uzl/vBNqmQW3IdV
nZkvXZ0ZOwuz/Q7dIJGHouGfFefBlHXItT0xn23L/tUPxXMiSv9kDwK3kOkek4nlWZQghF7T9LxK
+RaVpf5DNjREnellMUoTM54DOTYD62fERnKZPAJhyGv4VKfNT+F7K3QplpZVD8eLws54JUjnbPeG
ezuKvgr9coGb4k3+TVp/16fCvNZ3c1Faj6xADIy0JXDe1If2zIhYLWt9zhCLk8ukKwYYHPY4rizy
YiU9AsRGR1a3+7aRzSmP2vZmiuboJrayR3t6W4DRvxrWDNuiB4w4m8+O77x5L0Ws47f0oN+2va0/
g5qARw+qY0YPuqsTudz0NEHCVfPtI7R4/yapVNx91+sBdMu9HwPXGpP5Ute2vh/rfDm65u82kevZ
sbPpuDIdYQHiaYeii56rdWEWK5hgZARc3DZdtxyAUALA9qbv5IB0d7bsXhLk4cEmxNu0YYMfu3uq
lswDVddcUx3NJc1LtM5dGJkDjgUc6gFWSnHBDb9evHaA5KNlz9sh5kLL5b4hHpu6FptlGcZLRvw0
yLpV7HEMtpdR1W97tdFoUfho33Kye2iErJDwdU7AQhcVtvb4cz7AfmpHQFuxqYIilZpHbRajvWdV
j0RTPTK2omttOJ/7uQGJpIQR22YTQXpOEwIhgXiq7jhNct+hCD5vz5tKbNBt4gmZMFcoxVwHjtEx
ud6kupvmadsYM8QT8kEDIRCCD06C5npjaG2THrpDgEHVJy/0rEA7rH/ZVjoVyxq3THQEtro8zZwo
jq7/1BsvOULNO+M1R//h1P7ViKGuViMFQ5+yCkZByi0L8O865ssb54Jc+95HdTCzomyGIxeM3AFr
YPzQ7mc9NwM4cTrcadiS1uz8GhdgT4vlXT0v0yn/KdHLNIB3fExiKHn6pKhvADuyKH92VjNj8UL1
OFXYHDMil7iumrus4XeNjUXee2Pfx0YcHcbIAWG3TNEtZyst3KViiKyMfQIilRavtyZ3Xn+oJzke
K1qYsVdgn6HITvlIAUXVUBPfD6Z7n40WIsY8BidhGGc3cx/zOPtNUQvbmXbJZ9wBCVZ0AHgJYt7x
c54B5LKamMzdgSAv1exq+Qp2rYZLJ12gRXudvoQtEdyp+WtYpGRxhMlmipM31vF3Qzwfcz+n0tNF
fdj6WWBQXGR4HMO54RaNwC7a8S3lunlClwDDTYOeCxViph0JM9DXDcZyb0H9n/LPdtem3LvdFpKp
Gnj2zpq8mxx8335Y3e8y9yGzFDdls0y0NPj4/vpiT+4lyw+NMed3RL5Qo4OMv687SDdQfWuKvHt+
M5ObHBBfP6gxbF2vgwr/IBDhadZRkjJ5zQ5ZSvW6M7EGNWZ9A8+A0qZGAgcd0n1paJygXkqrmGKv
bjGUO8YU0s6AgeM3xF4RaElDcRbUdCe/QVZOGd1sy1fIgPbJKKNlJwpam/36Se9o+pJctmt67YlC
/9Ohiei/1PrXsaPsq6axcnoTrK53mYHfqFzTr1Cpjceu5mN3TUb1vC8pODMdJHP+iYVAZt72NDup
iidP3VprgRVxx0MqEsi6fHaM+NZlTox+I7md1RfdLFZz42bBXIEAsRzjh9t4a+j2X6RfOLsCYhat
ny+21emHZLCso9sXt5NLKcR3QGNRbsY+7UH4hzXILUPPWM+55y7RjRM9+9si424mtTwKiLv12vmF
yC73jCH/2fOKUHcWf09oL7XHsUUnZe9BDKO1MOeeYr5eh4OOdxu84amwnUfDoCGQjn50EDGxHbpz
61CK6zowfEVZt5eyAy1SQjbOI/QLGgYyo9UPgq6JiODsLg4m+EVrKARM0LjsfKTT2wdWTKun9E2f
Xu4vze9/mkaCI4Z4+1irCibG3+LkPhkA5i0xFhUDg75gekBmDQLPCIO3Zzt0lbvpRi9NI9Bhjrto
NjAPrw3/LMGgAvhQa1/t1vo9/5B0CXdFLG81MlBuyjh5kdkPVqoJxTuyb1DXDytgauEYLNlweKT4
CFafqpWlhYAB6ufO4gRx16fGFh7rJZOAN0teh5Swsp4rbXKiYHW+ZvpEmgh98L5bAKjncbsf4AzW
OdzrulrCcaIkYCWgYGJhQjqgzKIo2HaZQfn4WhFXt8+gMlm98T01oSY1E1qZZK2+yJJSOaLqfEeW
ybUd2irsCZvZ5VQT5aI/0wlv2iWMiRLe1YP1HKV+e4oUCaPKn3NrsDClrnLvkITglL4XJhkOdCOV
b7FOa7+20fVDAg5MOieB3jy6FEYmlT3Xm1PoSKiccK5zi/ZQSkqorMa952qPAPz6p8QyXqrF/ybz
eqbqlvjHniG9S5xPOLp+xxkaiWWKzZ1XgxH3soyekeRulDCDyuIOdaCiSrkFcw+SjS/IYvcSkol2
Hibqxj7urYNjEkGmVTYWbd0nBWgk2LAgSa/DiGxHmCJ18jYzpbp2Zxx5HhlSO3c8Mv/4wcW+T1rB
1yhnhcA0WFwnWuAad2Z5HXWutCb7jDwDYzFseEDYNCu6WP/iFmSdsWY+rx4mX4nSI51VAQ+AhFW1
N7m/Ar8rQuY0dx0qybYAPC/MhFyl9nZldcc/In9qavO30WKnpmXCuQNYwYVvHiX+cC6b4jZ5xufG
aHh1bEkHqHH4N/i8xZjUzW2kTbtOK17xwjFZSfsXmgh20JjGXUZxELqTdm1svG7WCpDPJDSjKPo7
8IJEbIxrCSm0csMV0g4EtdoyNEjSYdsmTtC7Eu8VRHitaSro5/6PPgKXnKy1cxtn63lUF1RHjSjS
AJz4xAo0NcsBu+YS4T7R4Z2jY8PgYittRTezBl2GjjWQcA+eA4JaRuBtHXoOtQyAmL5S3fzRIPUM
SSDbzdPZ1X3xnBKwoyODZQ3BJDE2f6RLf82XSpwZa/brXJ4doRxIbnzwfrpHXZY4JCQWLi1TJaOR
GjtY0USIu8LI3uiwNWHag92gek9WsJY9tVXuAAnNH8eFU0zMNOwklzTuSpg6RU3oZS4JpHA6aBRu
dSnLNgu9hngRpOKPblKLPQyVlqsrYVB1vSrE+5pCIVjpG13i1g0xmmCpXZQgjul6M5ckkepfmwKa
UWHAL2pG/TalwTkV8s36Qcij+cmoQcMObQpPq7LOGI6CdXJJujUdZ5fIrjoAR3d2g9f9Zoxxg0a4
XiDn8drHdBdmxoyjPlJ5TdbhAHvjO5zbq7vSCsbcS7UHnEYEm0dXpcNqtKrCO/ZQ/Y7Rptr758ZV
6tFNX/nxxHbs46G26j3iTqVAbGSn4/JEXyg35etf9LBUEZqAFk4dLJvDgTvbn8rEv/w8mUf0v8vi
c729fPuZv+y+v516+0oVExyDy0NXSkqoTHf6qq908Xhy22yv/XiYbqLcTQT58fT7W3883vbeDy4T
CNpYXxmqowwA1D/1mpt6crIz1G3br9adRD+Vq8CFHBufxYri2wXqCF+v/0FRbDkNfZ1ji/Oqk2R2
fagz5wfi9tM4vqQN+lhisINkSSpCLfD2NKB+oAW+JgXDdOK6N54xALM3VipWSslKoiSzob/vyqbs
Lo3HAget3esmudxUv9sm23xG2+67AHjbTQy/oc2jvt1OuNmltKn3Qq2plJyJg395fns/d9Ntbk8V
6rdte9vGMRAZvr/T+0GLWBV01sycuQd//NzHn/X+Xh+P/6uf+a+OWVrvnd3uuElPbaVEnSg1Aold
zHdh6qZ83jTQ27MfauiPh9ux7Q22vY8f/ttr//Zw+7lyIPwlM/kuWtUc+Zuq/EOU/Rep+XbQrFvW
HB/PV0qKnm5S9O3g9njbcxpWP4N3nlTroB04pelXs0vAGJq/bXd7atsA/aBEpp0/Xv63X7E9NAXC
yk1a9X8MiX+rQtOtf6NCm9+6f1Wgba/4BzzC/IPJHgE7rGbI+TLdj+gwFGZ/OKZhEKSpGyi/VNK2
rNo+QcUGcsJ3LB+5BnSuf1GgGfYf+Atty7NYyLieL/5X8AjqSn8LYNZ15PWob1wDqZuDUFVFi/0l
71v0mjY2FbdVK2vHk9ONTw3Z5KSiMM2pXCbyPtAcIyJJI+Z25q8LSFqfKhMiz4UfMQqEudFawRj0
Qtuj+2aXb22HMEQT7qnGBZeI8dm3gGKZfvJAc/MJL/YNzDZayKsdRGMykJ5ifSYTuwpyYXQ3WNvf
JEhUjSlLQ5zUnMIW05kIpPpFz+igDDXaZWYrEOVfVklwiJXIG1TgGXpzm7pn9wmWvxdUcmJt489I
RRo4qQMBArJbj5OXh/gEr8bQx/t4XWnS/4CvDtAgJ4p3al3YEpiSXd3YT1XKpEmHZ+2eYYSKHalb
9cHL1+OgD19Kis8rRBg+mDxqWvrcEVyMtNmi1kAa2tpM/Y6KnnEU8QLGgIDmqHttPD0cWutm2MCr
RnIGUk1xy5zc8aLjZhvdheViU16rSeMPMDDh12Ns3MIkF1c3o3qpHmHsNW63Pb11zHMhxK3nWiQ4
s16mBpqS10JgFZ/C6m4AhtC410ySwedV39OP0e6kXcX3EQjk+6rRjrKa1pt14U7VFlT0aGOL+3i1
Uc0z/L0/HKqouV+sXS5SPzSNJQEUhkHcHanUVu5o0U8aE9AT0UscSe0O6BsrxJiFgqt50d22gV2n
3dVG9TSa30t/dhFTuORleoUDPiquiFMoMQRbJcdE20B541vOUi2D31tCAl/zrtqbdmUyjzdY39TS
pRLB6R30Wu7dTEz9btoFGChl/Ks9zi5RzFXLcBnV+7QYk/u5ddNP6VQQADMUHobPYQhaYczHYpL3
PgELt04Ou71b0uS4xGm3H1y7f5KtbT3QwccnnVh6+1loFRvxGptr9LQ9MDBfWFM13rs2nr0pcz6P
pbfbsmCYvhZXU1BOA+OYfV1rOIOsLSmIdubXueqW58jsv4xYS75nU0miwGpZDyOgrEvVyBmyqpjQ
a4qBQgQxMFqs/WocjRN4rj+NjW7txsKrDgKz0MWHXv5sOOYn38HK7oiJ5KfWeIJ+vvz0mvIcT3QZ
QAdT5gHC/q2auMQLHxUCbVxAGs5jgsf/VUfKzwKq8pCLM51Hfkfc9eT4O48Uc4zeAKIbvucHSLtj
kOae/eqt8bmmNfqdun0QoUnx53763LkkXiZKYul1Zvc1X6sDqSjGHQWlAYkjcXmzZhMxyKLvC3Rh
ONTAEw+e0imVuYmjzCZYc3vWn4yjDhsiyCzXw+kxLC9up78suVYR0EwVaG7h23iRDVCz68af5Zum
19Fjjp0OjVFzLcrR/9TNqLJi3fGPxZx6JEchh6OKXz8nDniqjF9ddHgYKNmM5PC03cUZjc++Yd3S
zI3fSi1tdm1srfeVLpZbQlbRipdoNT0utisLOPcye0Ani8Kfnyptmp+kYZwGmzi5qZMIM9XxKSHU
sCfL9rD9BOQ2H14usBHkGQEW2eUhx1fwYFv9dCvT9PJxiO8yxziRXlPHoaMxy/pF1CZyMK/SiBTg
4YJYkdp5xF9V0pWYxuKFJK27CKDBA+q5/PNCEp+TT68O5aNbjCXyuZPFp1R28d32aI6neI+GC5Qa
1wTORu+ZEYg5arnEN9S+xQsKMDA1tv28zNNw39r+FxtRKHiMAuSdUTz0OF7k1CEucgDi4zQrb612
Lm41KjmVObBwig26MzX9kGtkPFvk0zKf99z/IOy9dhsHtmjbLyLAHF5FKlnO2X4hHNrMochiMXz9
GVRfbO/bZwPnxVCwqERVWGvOMXeNFzsPre12m7mMxR8qAwNdi0slPJNw9zbAtVHUVzV7kxu+P/aB
SqU0BuIarmTznNha/6DVRnUamC6jKob37AEwObSudZMgqPz2fePGL3Xta6Jg5R5LL5lfNLt2LoZg
ddSvV6NGpXbUDcI8dmR+v5ZrbTE1ihc7CAK2TyjI2L74r3DfwLRzem2QDlioj5PmleAzy+tecS/F
J+zcAg2f/FEavyfTNW7asVLPLuHrOz0zqmOnYthvQY+/JNFimJ7Oii6nTx9Lz4t8Jezbbu7rUOn8
hEXt0zUOqjpSQxcfXDttnz0IYmEFvuY0ZfV13LQB6XbI59LESy54yfmT55QsxMv51YwDiM52kj1U
ejPc+araZOghH8RoM1bHbnsgKq8kqF5eFsJXt4QuoND08+GlczQKJU2NMmfInqa+G0Pbq/tjKzLo
cp2g4Kzzjs730rPxCo0VQbUck0Qf4g394eXWcYc7I1nIfDnftl6FIt1s20p/JohGXvnrn/Olseb1
jMpJt3IC3zh5JpvZ9RKZCkh4sfdElIEIzkiYfaea4UnvejfyM2IyM9NsKYVRgK2CStyWxnjwiv4H
E6mxD9RA9ogNexiBO9OgW15kdUxfE90iHhMbsXLgHyzkHiEnPpBy8Wa5xngssuSQljrVlyYD9Zgz
sY9os83Oiy9bqEhGLfNrk2Jdd1shS7nTGGU3QwLrRXP/GAsLIptJYV/pywzKuhcntVKB3Ex/GOMs
D408Ng6LFdOL9rtg1xTt0bLEWxJUe1K1zO2kivHgjN0ng/CymYUW3CQzkTlQIl+EV+RXyp4+bAGi
ZkDeRSgs/cSCzmg7P2QKhrepYLbiYeFpkR0TJigvLO/Lm/PHJScCcaYHqaXUZLrpznAIQOg78YPB
JRyGTo/o9UuqecYtZVE66qb6tqb5WHYT0Xm0VHdSc8SmsXGB4UjEYWWDEENsC/ncYSItzZ3nTmI3
Zm1M7mcetUH7lfQQD/i1PgO4XSAmbgPHQpifVNsgC54tYX4ZlXYlPf1a0+MpHOw3v033o+HfDWSZ
b/Jy/OMNHnVLAROJ/f9TMvTPhefse4wJezGARm/nP0XbU8kptXCQ04sTt18wYlQYwGJkqeFZoxHp
sx5Jmtljmt4lSwP8fqePutrGKn5viI/c1N9wSziZ5RCSJQu0bIipQXcGCSEkTo0UQh16yaHKklUS
m2Nddu7aYENb7QtF4Otio7or1b6eyZtGnnQZG+WFWEmTi2O8NFJ/QPZxj+Y+gITB70n/Gcl1Gufn
eLa2rcm+OXEAfWoXiZI38ULPD5gVZxPpCkDN1O3U+yG6VsztqXavLO1jBY3piX7sqVDlmnuYveZQ
MBJvfHN6RIyE2FVrSRfAQb0BSQNAZQnJ8YXfXd4ju3o0s6WKEPKsXk4R8etHpuxTpSBqZeeb/CS7
/ChMh5RxMP7IZvhlWy7qEsKCbPFEWutGBsz1ZJG24kasXbou7S9ZP5HkwfYcSeFmMiaK9WOAOnPs
Ixx6uOFMWNaxQAjt3fQBLK3OwgVYxydTcGlddmew77dV8grRtr4uA/XmVeJELNpXLfV232vzo87v
MZLdmPMxWofKXC7HVlBrFPwQA90I2YitQqv51pgRmlp5UYfSJ3kWvjG5RcPDXFSnSoc2X/t6F84W
Gv+4M3ac6njMfLI5l0R/1hvrmnIlNbXAyrbCyd8WYeE8K3nfvZ+EAWihJTAprPXqua+sN+xxyHcM
5w1N87U10CmafUBGM4F3Nr8RSxNfqs2o1w7oJt0nrwrePd/4zP1vZoBbuue81JYMDhqYWMx+/Gr+
pOFzaUowzXpddeRvDrdF74zMk26UaWTNWf7zbNh/FDkkcyYu7RazFDLeqqku7To9Oj1fOUkSX6mT
3ZHLg+rIaT8MMFFE6M1MXwi/deYilbXvYOAg7wt/7zvToUnTKxbMr3RJ14oyHD/32m+DuxJINzEw
a4bQ9Kb78NnBbdhQB1kaIT/v0m985DQqOAFhXqMlbPqdGvJuQ934pitcOEzoZxxQPlTZvDJq/P42
rtHAjV3NSbLg0rZo1I3aeKsZ+W3e2u+Ont0mzL+uRhJWMy1Uo/sBoKZ9EMoi35XgS3T2eVfdKhW3
e5qPyBRg4XZVdZO4A0NWSkmbCCZtSJMI2jD1qXe7QEmG+ebP4I8kXmAz7ZH4wgNN8zgOWTSQrrC4
xcEas5u+NMmuM9StTxInJFeAtsOx0Ty8PcoQYQlFrp6yq0EocNbSMPZulkSGLfTDLGBKa80HGsLh
aNN0ABOnOdfs9ykTth3rjcZktcT+2PD5DAJCWa/sHBRd0Ke3XhdT/+5+irkHVaUIpLHKXQyl8iu5
zx/8wXpwgzp7LBrrJY6Z2pHba5EWjxfK6asdq6z+6AScUnUwoPc36xtbSFgNNimKpBIjiJ3hQ5Op
10XkM6S0fMcrGpb6vVY+ZlhiNqbT2lFpgU0cFFF6gnyimdEkUdMciSC7sOeUWFHXj0OhcmevTUjd
B0T+qcwoUfv1jVfMaKYDFOy4ok8F39pJ453S2TzOlkq2rV7eaNpoRsLxb8bR71FXVDs3D4Du2R2N
R8h2tI8GEFra9O523nBkn3h0QAuTLeVXB/jyb1nemBddxS6+7vVvQ3Yo4EqN/kIAWa4lkZwF8bwj
71S89gBTZAexiY3/Ay3j1UbmfpiWNYZJw9j3jk3VRi5tLwfps292+fI3wkIV2WTeXTrHdM1qPxSd
fw+Lhc1EZz3rpst02ZVwY2EFJdK/IRn1bo4Z4LFLX/WDprZ1HvsUVwnm1SMK8hKxiM0GvZ21px5K
gKaCLOqC7NUpwWh2zng11voPpMOSqSyrD21RJVtD2Gysk2DXD6g1OhdxByaFlZnxn+vnG63AfSnM
xduebx8rSBNuP//f/3e+O9ezC3ZjYn9+aEf4VpNRjPjnkOc79ZgVoT3pl+dDnm8aBQ4IAVlyodAc
xlZSnyCvYCBC0h+C9u8t5zh2zXU+U0iqxz9pxWJWzvrrZDK2HHuN+DlTk8emlze27KDymsjFJVKm
wX11sDcV7fLHy+c/wsIiMiCk70nOtcbxz1JAfmqa9JFJ7FSloQjkhEBrBRGQ80RarflnJgsUMV3U
tcZVM2eIKL+XhVZXSQYToCDjUrSkSGRoJGjR6qFHiEzY+63ByIlcD1asvFAzUr3zpaUkYUuNwgvN
wRsOw6iDY+LO859Uymq3jM6TKCCOKYCZaMncC9KLD2q0UUW1HtJ39DyTKQOijkhL1W0Ij/SqqN2b
EEahsiNxPl9v2eNftAOxIOVd4xg62jeEd/R8xk1MNWkGq31RuCVRiQ6rs8WsXkp7SXeLt/or8fTQ
O8jfFx+Ds7IS86QrC9fW+sf8zyWX+h9LqYQf8UTQnq9wltH02NRm/lCueXa9da15zrfpUoPTH6SZ
PJdjcuqLKiK19wpfxRcCkicPlRqxSY45XVduNBbVJTyArakhMTbQhOXLlWWMzca1zctEE1ub9p05
6FHWqD1JHOxnopJw0phzg03KCkkloY9G0moZIle4wKl2d5Zvz3D8XG8rA+1dGAkzg1eDTwy+29k/
Zj26BpYIDtkymy7GlVjeDYZz8upVWXUHFRuNDmGUJMSBBoIBAGIVEQ61P5b4iMmR6okhfTcW/coS
tLL6JVErapRqSicpNui3fh2IKL2vCzM+WMN4HeA53Wg2C6lyt/T2iQxcl+DnQmsvMXvtqwlF1CAM
5n3zxozzm2LNAZvywd105A4pNtT0aAvepscZXIvysRkoXDblhcMuyi8f55mWNaLBF0NTe+ju7C+A
Xpg3ttcRxFfKz9in/9TlsRMB7rk186OlS/whVvtTtASaIsb2Z78/mXIgbJiKgA88TU1Bc90y8G8m
Vi1oRI9mPc2bslXtkSyY7eS3qHWHS1HFT03r6hF8DZRPHk729ma2a3/f2W9zHD9oJVhrpqaLJr8d
HJSqsm+9EBaIw7rRQEUq91WNCxETy25sqpd48LeTYaGAz1IqrGn22Nr7ofJWSRW7ABYcnPokErXd
w8Jyf+MHhEh0LhqA3p6fEIozjqgOp4Z4Syk7+AtZ0n63qbr+y268C4k/BiVQ/pU3lY+PkhVrMY+R
OV7ZRfk+xUN3YfWcnHXSERvVHkieTslDx8jcxOn3PFvDdWazegRqMBVMY6UfvOQF6oF4GB5zko08
d4CIUo+0a7Mwl+Wf0e1fDBs5ebF8SVTCSKQKWr6mx8gQj3hyHkqzM2GQDch6JjK8dA2qDy46OwW6
OA8mCGTnpGekcGT3laffIDfe1HK+U0mrHQ35atv9QZMvg5dh62m34yCOemnf5zWBFbpnXI8oO0Ig
raslwPnpNIvsjHgLpvamEfOGFfpVCSlys1izRQ2F0AT1RyxA0vNbyxAvaCdaRCtA8fXaxeDoMqI5
jkRskl4GKk7ehrb5MtziaPXa5WQPN3HyDKjizlKsQnySmlo/vjMQ4UcJSxEgiQ+i119sJz+R9PqQ
mCCLS8xmZXFaUBr2nYdRozvasvkoxEyyTgZxorHQpMtieEvtAAHgYn/GuQuLn3CWsHKaxzQtHqql
/UkZKMxF/LQIglCP3JVrBqRnXE494JKm/lyy6TNmUDCM6scPjCs5tBckgb/Pefs+kOXDOBX1dg3p
uKH2r4ym2qG9Dr1iQRlDjNZbZ0/5IViWx943HtAv27ENDVd7wi93V/r+e0vmYdiv/uARlzQvcLny
J9jT89NQSX+XzPS616UqGfY/UpN4wREiWLEF4TD7GBLjxg5oGKJ23hhzvWsWbwdrC5nYklwx9e2o
tt2VSGo058tkCmuxCHIGv1nG9cDqzZ3r62YZyVRM7lB437s2i7KFSjFsJt8RkTsWt/hWRt6KdjOR
ido7CBgD+yozcFhmlvcgcjcPu/nowPCn4utTnTbeRj24TwFnJH5mbj3WhvoaBjcKTIteydslP5hP
m6T30JxZQZdbN2HBszTT3foRD1X7GJQB4lBGhMJNd6ZMvzT2ZSu3mWUObyGli01oOxyYiPQlDFV5
8GROxtXocqUmkrtbgOi4RMQenbK69bMv1TvzlZ2lmFEc7bXMyjeLyAC2ViCxl+K5S2DrjU9j3Rg8
LLs5/5Bkyanf/rD4eKoy/KLJhGVTIt6BKy5cUvjGOaDarplm6JEMQ+1M28z69AIrAB5azJpdI2WJ
ihTTZLFcmQb7IkgetMc4liJGnjOGGV2E6Fe6fTron3EKdq1Ib7PR+MRywyAfiNvEkPzu0ZPNTcuv
0uQD7HIq2Ot2G7cPksbEuHRbaDFGEVzz7R8x2mWhT1ToRpvwJSc2ZaMViJr4zmFm7gjBxYMZd54c
4b5PDmgbz3iKUwocavxhjfs8lA8OPrFdNkM7GomA59wCsGQRdErbiXkl8+FHEcDJOnKG0k7sEJu+
H2d0dSRi/q6Y5vuk5fnLQQ079F9MqKb5CYdUQF+7yGcnvnKG4WksQaH2urhekGkeJJYYvHEns4QG
ULpstFcxQoWLh5Ir69Ke4pPub1Jl0HRbQhS4DU4Ok9ZhneRU6Iy3xfhAiPM804LZVAWK0mAdIUX/
hi3kw7XAZ/ljunUrZVz6JevQ0iedhVOl20yNIxlHZTTFzK1qqqm7mzaauwWljeyRv3hAcRDQuAM8
9A5RPA0R7CcUuCFX55jnW4n2mLCtW09LXYSyci29kmYoUx/VjWds8ix9Iv5hYsTqyI8KXhZgXdYo
vwbh2+QiLjO/ueTGK4O73qRKKq0HKaaX1gquVUIvoxTaKxVbR6/JOU+b+oAtD74vOdxmzYSWZfNn
ls6HbCHRj23ez+IuGJsUe1b6fOE8mWCFPSaCMcjRpDnBMc4+Kdt7/IRA6thEnFvmW79WU5g2vidf
39qVxxeXFsV2aUOVGN79xu1RF+K4e07tYdtIXoBKdeJNOqrKGNu2RtUklxquUqTtamM0a3dTkcIj
Kmsv8JfupBF8sbx5ShZ2uf2iRcmwKNYk88+Uyq+qs3cy81i7Bpm5iQ00aHG802tC5HDpPxsB+6eh
v5kqslviE0GZ2Eia8UZrUisa1EoIGAKMLcWTR+rnJo1YLA32teeK6aR04sdKDFyXyGjZPiBNfNZb
k6yjMQm2dNhw0Pcf9uISbKdIU4/VVT3ZqCN90npkOlFe63cMz3PkkMZF14YNVg8vQ5se9aIFu8GY
FzRs0IoUS3bQftgm7aQ0Ocpqooil/vitTk4g+yYjNzejUT1NYzHvMoFOWKX5znHhOxT6sm2M+Xpu
+j81Nj1gzdbOps5vtM+GpC/tZh7FvCz7bE9TX0EOV+C4cfs7+Y1bkYRUzP6fofep/9PXq1fAt7aO
AJVNC3rc8tKqXSWqbqNUBbazRvPYJtiazABGNJ94l6iPepgzoFDbwFjdx9ago5YnqbX37tjQPqbx
+EEOsreZpb+1CKzfS9166ypv3sdySEI1de99SX3LyEjdTCfE5zjNmJwMUs6yyIn1FiYgI5+lEVsE
/11NqU1RPd8WdFO2ZsyUzpId1qAH+A42BUvQ0j/Ayb6YB2eKKrVSJNzv0dbZwXiwRgaLxGXdcKMc
wX+EYPpb0DILxzp/9Eid3phUAsKOGNENuvKOZzbpCESwVQh40fp3hyQbvDMsjEnW2waen4VGtzzj
L4oZe2AIjj5ySbf252jQp6/B4yaHiCV/APLkTxcJnZeIwhi3TvfSGRYi4ZEZpM1JBf1h1aNvYlJY
QsPooDSgpm9NDU1rs9xjOYmj2VggxYtabk3fraIx01dRAYtJ5yX2rDt7AmAQZ1QJfQP7hle/NQmQ
g+F5yMkfTJtgPuDcNU5WhyrREzvCa1nbPnotumHFAHNRLVDTpLnLaOsTmlbyS6bzZB1yT3M2WmLr
+EyUhZOXSaZ1u5n5x/iTsfkL04mJNnB2XYNCCKjGWJXHYp4v07EfD1W5EPhgu8cxYIrL6+7IWvqu
GWj25GN6pVl0G7JyOmYFhC691I9JaaA89VmGuLaN4HUJp6CP99pQIBe3sl3ds0Swu2nnQ+JkgpFI
2F025EuvvTadhzkvLqDmRL1oTkSFT6GeUFCxOt/Y4t42L1SpcF8XC2NRg79llvMnEI/lqtQVzvgG
KXV1Dz5nCQWJP/FQTDRp+WFA2GmavLis4+whHkYWHsBZKM+uAQoOrgV4DFla7HK6kxvZDffsY3eD
rgc4m+nUqtorL1Td7JfsojfrW6emsdCyz95ofnk/qiR4iUE9Zli1HO2b6tx2ke6+VOjDZ6YZO+hv
YhPcCg6IbM/zfWB+ZNQkMFciHg8ngOE7S9WfBDZHTZ8ngEU8xljNktuZioid5NcOjAmm0PvWc48K
EGDkyAFGik3gZe6y3owBBoQ8imKb94X+p8YCVhWM6gAADOYot4E12JgxTQcqPiP9yMQzPmst6U9D
q90IsuPRCT75M9SyOC6LGy0Pna7ctbylQ9IkKe4e70Q0CzFFCeUQpBFH4kdCJEcLQIXqdh6WS8vL
yojmzkaX/W3VFbQ6yIIw8AUxO5AF4SmZ0Fxix9R5y3Yp0gfLr61QJKQsEYJCgGec0ErUrCcRNPcq
ldhy4BQwillPWSx2i73C7Gg6HknNwN4e4Aug5r/T+wqCSb3clto16j5IiSYFg0K7RlSA8mOF3C+K
ugR7OMQ7GejJRfsQaf7kv1LQP5Xa82jPRwv8eTQmjhuaAVOP/scaieSSfUnwBrRlakF0HAbsGRAG
WhRCyBvulAIVEBR8k4s1sXL1K3dru4SQ041+UaZP+622drjeBOKW5UD6+J2aAdqlSUCsaAXJxWpc
nzqSf7261ne9zmrPrNOrqiu9a63wTknuIIKywBjFw1uGemg/k9jGaR5TqLgCTf1GdZCdiCSo3DXD
whz8DTsKAqO6dEvnw74uFa5jknugMx+8qsLiT3NZw8aiSMY0qWQz3Z7QuRph26tPt7G1jWMLXJHq
lbG9pT+Jv6r3RZh7Ockflu5vq2C4qvZ+rKKxS6GjA/qZCta/xaD2QUkgnGAZO2RsqSjKCwsuCz1L
TH8mvdGVc7k1CkZsB8pNpyh8Oy76ehHH87VVo87OIVxMLfypYkASitTkYHv9T2LklLmKH4TwfrRK
qX3lWltXZBfovdFFwEdM7c85G28CR7swjXwbz/ii/Uw9ySZ/yEkV4ivLcf6OTzPvxlTyfc4+pCPB
pqND2SLTj1LXQ3Nb1+W2mXVOdQWNpajye2lV7r5C/wMuCotnENV8a2z3q4fCniTgQ9zsqvGApzbF
t5nS5dHd5jEmXQjZxNtA+520FAaiQJAVlqcHVtK6t3iotyF/klr7Q6PqGZUwQznPT9UWD/rw7BnT
VT/78S6eKdeNCjl63cBpycoPd8Z9krvmCazpd+zWrGhZ+7O+9R+Vu0+Bbu6afCQyRFwHgSTqLktJ
5EmGbUwRNxwbs9/7Rf9dGGPB5pMVcKl74m4Q9gnOYbCtZLETnhZjvjMfpDwQf13QKNQBT6bxC42p
bkexgu9Gkm7ckDdW9JiRKiZPm4pGmE0QkHxPbpt1WvLTiXEfpAzzOOL8fN9Wqt9qzJjOxH6ydRGu
N1X/h1YcGe0WwqukpolEna6egxLsrrWmQUAnp9lFRdMOXcUJx6EZGfLe3ncn1xNUOuzgQUtLB/FF
/420i00UdoqN6c5yP1sWNrse+ptjgnfIWGwaxvOia99dMtkXfdscOz0o7v1LggqntD71CabPJnep
dyYPrvXHLfP+tsmXu4QckhAwQTyl0/W0bPiJsOPqyRO14PFgZF2g62CkWCp11UhwUr4FaC+DXL0R
rgSM0Tcv8Bj0V1gO953lfDZO8ZpURMzb+azvGNWUd+9QYN1bpFuQfIKzhq0/3bBaOlduxQBZ2ISx
owaOdA/IR+L4WF1fin6ZYBWAP9Ed8dngpbioWkLo4uFWtpZkYGCJ2QwUfNpOIxFWtlGSOPtUIpGc
+zbZCmFvaq28jiGuHg01zzeGl0OJhdITZx25Tot+Q+GAGna+7DsSTQWDsZ4OArgvMKIsG/XVJM+k
vmY0JWPPAnvsL5ssj7/TihbbJFosGsFec+MSaEzfRrqpbQcxjRHFkf3kxNcgz5mzLE4DX+XX8+w+
GE1s3dtlcwxGQoGnxHjI6EUdJp0grxmrVeO4BtG1hBfQ2L8w/IDcKhNm3mQ8GVQIHVstuyLWtZUF
ZFyYlv+RYwkOyV4udzjWaR7i2GgMxa4FMp5hD5LfOx4S9F3FKdCzZ2PpU6Jh5UcP6xVWVgkwBe/b
3FEhi1O5x73Wh0Zpo1mDk7BxgCQc0YHoDCXvJI3BARxrbUfvneCnjDYQlwjvzfTbXlTAZwCQLkP5
oRxh3JCWvh2rz1h3iucyLu+y0vp0SlKT2goCUYn9pIu3hQh2Qzrel5wKKGplR376uvvVSER1MZ3L
F00MwTZz613swfsqG9PZC+Zlve2+YQexMA2wy9uyvRmlyUypLsamJSEaDALjFLupOn0Zc43R10La
VwXxflp3nN+ZL+trO8ve2oZ5uaJcDXkLvEBfXFSc1AfLtwFVa/RUBGvrsVlTlLeexfJpJiXcYjMM
0Cp0WxybekMXI5Ovsdll26CQb73ZxWFMCQ/rh/wzdm1JUi+hSAEZMRGkFSwfNQvkYcSb6nm7SuN8
XcaBHHSEJKXe8WLNOggTKHC8/pw2hHdqGWy8NT9ZCf1FZ3UfeXju9YQcY7GWie0Gv+3QSDKAAolx
zp2pOTlYANJhxhHF4/Iivpgdohrznvxb06lCswFX1pqWCrtFq3c68n4knanYJtb80cnqRxZTi1DK
u20gw+/dYHF2Zcu/I1x5LjKWgONSPw8jn5ttEYFZeqSm64Iar7mQkdaOj7qCwCAi8rRnMuV9ZAi9
U4S0qI745yfeqJ2egjVJRV/B4OdL1FMQa/6/bzPZvf9/wQ7nB8/rEX4P07IUCl3AvPXJyGsRno94
/p9W/CcRgjq+T0TLf54xLlo0eOfr2Zxy1/kB/3Xx9/h/7wFygXPt+Pty/3kVf1/k32dkvuuX7X/f
kgAYjzwB9ejkdhbnx/quz8/+94Wcn83EElEdfp+41QqWEOd/FYW7RnKsj/p78PPF36OcL+neRDiE
4iQ9Buo9WdkiftU3RwjJ5lGuqQ/Gmnp1voSJbYWg//9u85c1jub3f3JEVlTV/vOf50vJOlL/3tbD
ecQhRPrZevvfI5zv/fvg3+f6fdw/h3GAhcDqTIzQcKmjb7PBMFg3JDe/L0SYGh2I87H+62LTc66S
YcDzng8OaRq//+Q8FdU5IaSAJOEPUMrW9ILzn3zF0aTrn39u+716vlRL79Ir6mD3z+3nx59vOx/k
9+rCKpS9D9jp872/d/w+2e9t538pKWRRgV9f2j/HOt/2z2HOVwMpIGD1ThpSAdn/Hu/v2z1fPx+q
Htp8Cf85zN9/+l+HPT+mWIKLoB/avbtGuPU1yzLDJs7ufNWLgdM6659/ruqTBIP2z92jDn7V3+XB
WnHRgaWdH/T755/b9EaRkDwBr/t9hn+e5vex/zzV//o/I4h5Tb/HQl9IRNbFcr75/AC7JX7h7zv7
PcB/3f/Pk5yv/nu3FlTtYc6H7f/8CH4P+/s6/udhzv/4z/+cb0tRkG1HD35BhhUZnS8ywnNYTj1K
Wh9YuDt5m8gx2/0dLkbrWXNgjAGHMdun82jQUMK7IJevOdpW4cEsW6sPFVbhQqOkyJbNtbR1EgO+
YBgfEtfBnu5vd5qRIZ2c9RLVus5mi+22W3JHnD3v+dosKJ3pfvWox51+CNJ8X0zqUQwZJUeNkqZH
qMdmIv8c9UKya2N10xvNFSkRKMsG1sx9Nd/OrfoG8h8VKXoCK5fsPejDUgMkcbycZwB+BD8QFRHv
K0P/Dsrp0WiDYpcKRBHV1CAu6pwNOOJsa1askpLiqmpEuunwOOKeadNLFxXUVbL2YRqrpwtSXVcG
WgCa2E4UAGw56SyF6aK3+HBlfNeK4TjpsweEdNFJKiEreSFPzHLZrk7eC0sTtjaSaM2xZ6Fj+rin
M5i8nU0PXFVs9flMo4a9Cju9G9uEikfPR9vG2PVYDiIFxfuij8uTZZfHum2vUOlieO5JkxzFRdPM
AAYGlW0d5nZWKJdpQkcKqnASsWNvor4+zulwSVWCPUZOGVDTASAmuYG/ny5ALO1sNwo+O0dah9hP
00dC18kCMPHfx34ftWzMe3++KdT003t8ML4K3uip0x5VAej5gsi3kuOsDBejhcZI7+zSVHqK6Cln
39KlL0L95DELSF1nRTAtjr+Pl42ntfIgTdrfWucDcnb5pG3K6W0/2lvWxs+sJaddL/QmLGX/7WW3
VbKaRtHabqgF1cXe0ub53lzDgqAysDIvl5CMtPdeBemW9n11IL62QIiQkse4GOPeluXOR6OxNW3e
eIKuERjh3bQ690F+6JfTguYzwQpAtAxfNLGJKe5nepCY6RNfp23Ab0ma7OxT7UfG1RJ109V6Bpm5
K6/KdPlDC5tlck97QNjvUvPi68YcvkRlTqHJzy9EBqg204xULk29NrT13GY/5V3SphijDm8IUYBT
BMJzZ9mFtl8KHb2znGmKVPQWUb68xFmBmJ+ETTRrCvWgwQvmuVyUZFEtF0UojZqxPjro6LRdlfTx
3WwAlBT+J2GjNhTo5GNW2k768KVGg3WZYV1RT0hPaY2VK0i/MTTDCwE5tDWm5TUQM159+2Bof7wA
2JuZWdnRMvRqDd2+W2SMG34ugdeqx9kAcwAhe/BZfTcalddCwcjRiq9CGMNuESyMKTy2O81/hpwG
GDcn1qMr64GgnppaiNZcLvykw1GOFMUN4yYhSnJb0X0d9A9H2Cx7MJxDDH/oC/GEmL4MAyqVbtC+
GVJd00OrQt+SO9JUnxs9hjLd51TGiRigSKPYbxgTURtJEyOfot2Re+nBsTWddbIBytJ+BnwlbGxr
Zckeqa+EHtU5uYe+kWx1ALeGheCyLOcXuDofcSI6usbNd768LiYUQw91qJ6l9O7NJ1+kTxjh61Od
ScDgJ+jguquCDzkNfkS5CvoHMFbsi3B3zJ+6RE+tu2/56Fyjy3wBEnAJ9TIJKwN2so7+Ti52vl0p
DLLtL8kKJZ64nvdFmrqbbKnTw/zpqr2Ky8eiHt6NoaYvJOdbO9dIVcYz6FJJxCTB2G3TCBNAjox6
oMDajVHCOUE0yoA6Lv8gch39T4sQBpvFsZ2wYGHTEqFkj5jqrNk9/D49GRvtrquc+A41ityOMQSc
tYXsTqRs1AMDgUbFoSxfR7CBkRGUqzKeckTfVy8t8Y+hI+eoBMwZAX9cIrfTKchMdMRQ2W9BMDy7
uXmnprU4/aJcur4iK7BSIojIzO9GK76rzPzqBbZvCq7hoBP0MngVjpmB5VoVF6AgENL48H426Zy8
GqgUpgpd5zg3D3ourkUPxgQ2VjtQ6OwpWJkjLzg1d0GP9U6XZredNHeN5W5v6FsRa+fa0f9h7zyS
ZEeyLLuVlJhrCoiClXT2wDh1zicQp+CAgpPV94H9kPzR0dVVGygfmBh3c3OQp+/de67pBKxbg2Ff
QCbkP5InttqgF6E92gDcj/U9mVfXTu1gHkqLqyyhsWU6+7K03+tIrYtB3gDpy1ZSS3eh7pSLwG+a
VUs29MZ2+wPItEVgz2ADzrrr1ozRtQPzW9mC2Q3ivhF9Qz6sfFN8uiUDPr8btmZkMhno0Sg5kHWH
6oE0SEAsmdwW0thaU39OwvwxH7SN1FOE6CHykLFMXyNCZApRvHhaQV7eMgjdhaXKOzTAD3Aan8YZ
yyKr+gE8yWcx2M9Gga6G1jCpkxs7GM6ALZ2EhqteI2XVbftcKGQ0Rc0ktWAoY0uSX30UKpG97SNA
GBFKtVem9m9ekD7Yqj0NtrWItR6Ba7qrZfqaDGwTcVNvjJbawOxO4YSICB77WqtoapE8fRMRG2BW
7J8Jctp0x6ob9WHKrC/qbST2xUjGs/U2NsNbUDMTdFIkoW5BmyBi4psln70TPZrl8Apq+DtmSNsF
JgjwaN/K7IH5KhM5rbhTuErbSDAdT3QuzPBeTghSiinq1sCcWhAV01Z6wXvt1vugxZZDd5Nw+Azp
R+N817KeVg1nWKDrSBhyyfhJQ24hZA85XcuJPccj1OS3SQBjRkcYscYUtR1ANL1mdTw3yAivHhjT
Y1ILlmKUxSKMODcL41imLetlfyZyOcZu1lGXys8XyiGu2vrUMoxHWv/S8qH2mnqOVAIIakyfPLJ2
OPLdR5VPJELr8NUHV7qiTLCMbRP3u6HwN/UO8vYG5J7FQQKpRITlatEzJnwLRwaDraOuIndWLzT1
WqtHezV4p6Qo7tMWICxDIUwq7L2963+nKaDmpIfANFTPqEJOhtfctG66dNr+VjXBm0UoFXMI2lBx
n746nof+ALPnsp5oapmS3vDEtjGzr8jaoWyo9J6KZgDZoZ3YJbeyHac9zEe/yK7wBqC2wQyEZ4bd
pX22G9pyxBgPAGWK6zSmQYLLh29Touc0M7ijdvqtZuNK1qQ90uv2MaIRv6tCpioIehxcC3gM0J3n
QXdEuhUC9vHfsMGsOOQaG5v4KafuzmblnZtCwYTy0dKnEZ4vRuumQFeAhTpLUKe6gSMW5mTR5Df5
kh2+RsfBQZChslq1hkOCOB52+ixMVrN79NSKbQ4xExrqhVVX0V3TrRvfbh44wVFJ3npf2tC2JzDI
S6gf1s71mwchR1ZzXvuG5ncxjiLCLtu+VbW3CTqXqUY08iiSuZQmTcVUJC0Kwhs0wc5DEVaiCSwD
xmfM+hCkZgkIjs7dE+P5TKISsXdIczqFDpzaGAIXvk6IOXF0kvixuqC/HryYzaWM7nQOP6u6ZV/z
/YQxYXkKouLHqSPa4zrj8sR89Gv3CsHJhz6gSpmqmtIbk5BPSBTj3nMbgHelWAxosnVecEUJsogr
62xEyRO19pNrm2ppQRJBpjt80pVi2OJ2w5XrcaqxxxWozfdARZzN7VtBbi0A0RLpdsne0ZPwQO/W
6jKmTXZKtpxLDWanchMH0U+38WRztAqdYCeLIGl96B+tol/rBpDwMROcWx3WwXZ7gw2VYa9Ibkx6
48xcP2iJ5VvGbNdlOTHFnMKOaKaFCTp0pbv5IwqiD1bK5dJKSmSvOhN/h41G/Bi+8R4Vyd63mQ5G
ITFh8ipTGqyoEDFxmlGIThYIqzpxlx6mnHiyzlXrPRA3+c1ox/TkKRr8NZJ3MjUQWGI1WjddMCPw
JCKS8nWo4kObT3eTSXOmU2+lFKhVPURj4FselUQyOij/0SWoYVFqAXUnpny0shjAXbQcGggBxCmM
V6YdmQDEzFrvcZuFi46EMRnYxkaa44OhYV6K2QNDvuFERsEsOfu2EJSsUoAyrBFDQhUje3iDV8fc
5zF12EuzrC/Xmc73JHt5FQzZGZA8zjjbNSjH6nOdWM8CxgAhXVx03YtRH4W+sbWBMYAl7mVBToFk
OcZBqsAY6OIDHZ/c2bvbEw6XJBzYhHmECfXaheYHwaXjxje6e/jU67HRgWIFKdjGiorQ8tj6CzF6
awoTuIFhQkFlcrJA0lck5o/JuGJhD+03Q+3LcZPsBMtYkrd4G6GuX4Sls0o8ZveC5KqFYxnvlut+
R8yXsAoWe9Pod91oeEwe9LvS8pBO6R6iYvhjWkKkKy9YRxEIXwRYu8FNGIyT16UjinT0zqUOiNVS
95DwIO4AcFbuK785CgSK4G6AdqXqMU7zc6jZh64C3lRQP/eNxwxeN8qFnc6Wv3i1KOrpilbAi5Jf
I5IklU0xKC3EZGbd3jp5/+rU/WeUNbuJobZt6G/oO2EImn2yzOHP+UOFrW/qGQiw8Sh53yXObcsw
dDHG2bnDsSSYUS6K2HuNLfQn6J8e/OaulRqDUJbu8HqBEmvQexkqnVNLnqTO5DMJmrVNStqq0pxr
xaqjAyxBJIx248n+0ejEo+a1+SYIxzscbt0KtMFtRmpP18U+iMvpxfXuyNolON3IHCh4s2GhiSmw
KTDnOL1VbBSrsbcOyMYWXdVuGydEP4TrOX0scYAS3Onv2CaXlQrN9RATUI7cjqeCZlsLw6bzfCDS
DJF7jc8vIOzQa/GeEgbQl9qLSNMDhFJj6w/jthj8TdGlmF5Kp0VS1XyGJVxPy9xTX+AJp8CYgzao
Kll99ddasqeStvZiVp50kYdCprP5NcRwpB6oX9N7yUsTDZ4bf41O+BI24RreKXkeXWsuY89AdDU+
FzJK175BqonhLvIOwluNq8WOGe3J9iXJmbD7TDtXfsx/zbMrtDBej9tRx8Lp7HhaPIuv7ORxGDh7
WwWCVgWQb9nZzdJzawXur80RCXkHWXwp3wkWSaiumiDcmIkVYXodjiox4L36sHXjlkUbeuSy+Yz6
8TFBxQZD1fMWJXv82hPwtEyPXanv66t83HiQpkeSUdB6NvDOkoBRaOEDvfLXMu0UYFqbwYBPLySK
vgo/PWkOmiaWYBbLekstpqjehUPRkDdXO4uqML56E1NH+ghYOt8ifHtzULM4E+C50SNHzlRfBTOg
jVOkX2RsvlNR95sS6uEUIFQtuZgTJxaDNl1XobdzgMC2b+yKRFTk75Hhbwyr+wHJcuV7+LwijlG6
U62zznny9OE4VgIlR8kqviCIo6skujKmfw7Tq8QztmJuhYdqPKWW1pBOnrebCAGjzbCZQKn+iX0U
NYiuELn00l5X5MXwugXUwWAFBW1POuYjHlSxipj+PUkD7Uhf+rdN+OUNz6VrPqOfeXCylmoT6oqF
zmJZ+360QNSBIgktpcNqgYKXfRPNblFuy8remK8aqSilbj4NWSv4Qqu7gi9vkffmrUiTcdVI86WD
+6EHgCRJD0QimXrBCQvBQzDZO33WvckgrCmFCVFBMOKyhsWkiL+rNTP6cLgeO+PGC4Nb9c2B14e1
2ZfmiQzU21SyUrMr+O1xDz5Oai8haOrFaBRXVto/DOgUNoQx3MRAFIm1FAuXmaxkDLtiEQgPmcJz
NO/1d6TU7w7O5Vpjw0ysJye07w0bxm0QnUNv2iYNFhSSQeqKvSXAOu3Cxze1l7axPoSDJIS/a4+p
aoMbl2ZMzPkf1DxBBka3L9urpLTPNQcATxIMUzX6qz8vXl0RnKYKrQb5oYlhTzTu6k9VDrNW4Clt
S7QMIXKtHqCOplmIRXy2FqqYNi9IhdRwU1lMkAu/+chld6vClqjc2GJN094TeH9EZFEvGVJQUyG1
d5lY8sEEkeJZ/E0BoDOUMZqFjIvPMAt3sZUcKrzFWmJ9hW5Fn6qqFPHjerAZoq0xqqvEToZlVaZ7
1Q34STTAloX1nuj1oTKYxHoWMS0J/tu4MT9CP7+tImvNRzi24bUDDaGe+lMuoN8kNtKNCPxFb975
jcCd4f9MuXgwZs8ajp0Hkbx1aBysySAgQVPUXAbazkytzEb/dNpmb3jRPUScYF/kyVfjz192mL6N
evcM2JhDmInTuC74m6P+akz6cxFH91go3ikh3rVZ5uwUJJaq8a1VQb9wNU7kIvMSAIpkUU2Gg7y5
vXQqh+3AIXNljrRmtcg4oFqnmxC+ERgVzTPVU5YGR1TQdxC75cLRxOsU9Cet9A6hl58NDuFAUbZN
USAx6A1UNaTA9tFLlFZy+VNa6tMy0w9fKWI4jOI2E+UCCRsHFxt3jI/5A/TYlPdrH9urTUcvTXR1
NNPsHjHkInfQkOSoX8YeC1Oo+89xjCrWaiG/wCQkeE+ajKkR04si2NplDhp62UxDvHCcKNlMgXNM
i/zdluUb0vHrLvPddcR2yh7yjNvBWYt25eXFOWrdYGtU8dLpycRwRL404+lK+AQNpt20LS1zbbWQ
fjjlibWVLl2DvQsVZbezOhTms556cLHYzX+UMr27waF5A6aJVTkVHVtxfjbTJwgyqzAtbqqweQk7
tK/zJjiNpbHIKY82gc2GQi//Crvflo74i+80V3Rur33ilVklEBSRlvraitUxldl9Exqv2WCTrNKE
lLW92rokHYYS0nmXR/eoFzgPazRlaB6rHauxe7C/L6qJP1n9PvRu0+wd/CBmPs1BAemLpU6V8l8p
D9p9GFKi+DTqT8KV6wod1RKxPbnembGrhKStF4O+i40yOGWjOBWOElesNZ+HjN7u1DqbSkWEUln2
HKSGEAdDDZ1xmSYE3p7zQjAg4A1gWIlP1r2Lse0eZOS7u2ESV4pVOXFkCU1MNzh0Uc+ikaBGc6zF
UsWI7hXU47HO9INI0TKXE7DxIHFYqLmhts18fTuOXrm3hIscf/TcJQ6w7E6MNZoayBzby81f9/nZ
Lma/nCNinJQ8wypXBueqxmIZnxXbNCSKJB9eXBmdGfy0G9vBU1V6475wsgTHgfNm00fWMVAvHLMV
O/6ezaRTqLYEM1cZvHqWNk9TWtXbjgq96jmHdRUNyKi5J53+vW1AQEU2Z5+JSC6pd97W8X8ch6SW
MWU0VNI3nuqyQy6JiqDGmyLascHCRGlv9/o3bmB2GirszPc/zFiCzbFpoUNVkh4WecI8+JtsDksu
2L9+LtlCgWjT3Tm+8xl6BuYXsPYjB2G/9ffmFJ3A1INe9YxnL7lqkSLgET6X86+L5gmMaZNz2Ydv
vec+uRIihpvvSJZEpj7Gp0mz7zJ1rWIwDChr7vMAhztGpn2lJC1N5xoP46Jy3K9qAIosA0heVnpL
YCQteZHRNhyqowTcjAvCZI/w8nHdas2h7dA9lgHxusWIZA2hG7u1uc87+e0REbbR4KegEy+TkE6o
7bcL3VE1W5bpLIwR4x0Iqesq7l5gI1MODTG2RjP76aOpPjdJsw1ob2sWK2Uz8DjBwkL2cFWtvVB7
iUbn7AU/qKDio1bNXgQWnCpycw6P8X3WP/kmtpTOZY0WBshjC6zfQ1OgEi5QZngxa2cHWR4MmW0c
afpz4nG0ThogdQktFmhQ1lYn4GROWrY7ecUa+8HWsuc6c9O1AA286nQQFIGAFeYa22iWwsUoMvkn
BizatZ2kc0iTCp0mbU+Mv1PKrARLsyKZZhL21WAlyRZlEK8yjiazsI3m2u8ThsSsp1XpdwxXuoBX
1TPjrRlYwwkTwlKeusvEtvW1P3UPelpQqJolzmJIPwuThpWlvpK4vKm8vN+l4+wuSvGMGHLfZA1B
pQGDqXqi+eQ4yXtLk4+zTSEwm9IxS4twH8TdXEAbr5aN/5VuZbDl2dWNlqFZ6g3kbfPoyX8r6bBg
XBLUrs0J4wCmQQyVQQpNj2Lk1gfzAmSOZmerCW/bXXXkaS1V1hKfklsVNT9jD7vr3X1b0vGLprZn
XsYG45kByZghuTWUd4uhStrbMmMIVFs1/5q+IEIxPgcWXAVQ5KchRY7c09akliKIosNCw2pqG5YS
7ADZs+eGsTuOUg5ijuHgsYnOudSuPSXNrdTactON5JWUMQaNJF+HBhGSU8DJIQhkfezptyculoY4
GZ7sHB+o1jwyNeP/n0/A5ujI+hHJXmlBW511a4bx1T5WZrfJNbNa9mUenRqH+WlZ0bRX5iCOFVsx
DDBggQ1yTxYQL55HjKo1159FYx2nbm8lHEnTCFQ3qQM7PGcxh7BiPMh6nglVmli0eoZvy0kq6trU
WszgcHIU2SxEL40j88asYUdjmWVbT1mKbczRc39JgEVuQImweoVvll20VqT42f51OvArkpFd2Ewr
UmelNFHRlSf8tc+NzXfr640NZS9BQ8Nuv8qGp8rmLy4tfqWRYDAbAojNNSMZ2+2eLc/SkYJnJ5em
5DEobjVaKGxRDLr5r6zDpIbyCBJh7fO7dTVuzJJDqD5XWQ6znrVNGsIyDrqdZOG+0EQm1kYr8y3D
YijP+cZDhhmGHb+vfNds2dxlhBB28fgMjuGkOqeDmhAX6CmxVpCChg0egMAQTTxJ/MiMkC/LCj6U
SWCh45IuwwyVxqFneBUAC9rmtvoympSvaIxvutmp6/ruUxp27g6fEukmJPMtGjSoK6Msd21+rHK2
ZMvHNcWOBJlFneVIvFkx5KQ2GDg7KSsstjmp9C/i9d4146cbpq82L289ogosq7yZapukswhjee2/
o93j1dKwMXQ/+JClVoPikJlS8dii7656Zsw2/qk47NZ1KF69SrpIFSptyfEOSYEUDqEQ7meYSGY6
jL3A5FPpsM4hlYWKlXXt1ig4VmbDmKw4be9j0x8PNlacRcTSR+YtxWxQDBtyHrepiu4bkWqbyr0x
pKAw1ManbgBQVWt0hYfqsemYiNg9vrsgr8EAEZNqD+nEpw/OYd28wkavawDmXXTjstpnEcxZseuG
Z2mwHGjxqy1CT1Cz76rCCq8DkN6iMBkbUKv0NXreonsFHoGm2z8nbdKRNvHVuzT0VUwLvgvEQ0NT
gIA3bxEYuU3zw3wk6YNua9pka7Qg74KlexU6I+SwSO6zOL4lznmm5UO3cSZF7KRH/1rvWPNBjaP5
r/Jvzew/mk6jYrH7nc6xZ5vkBazP9ANHuc9rMZcIl5Wx4VR3/EUxWxW+okpZ6TY0wXjCH09EvMs0
2EKVb96UtRcfCnTJS7OEj4QXcFRkmuDkhZOP1yZs+v5KYc2SFUKWAXRW2L6PY3HNGTamCibsUxUR
TNQcHYjajHFRk63LugMLlrrRJvUV12hBmjC+NzTPX4YlrdewsCD0lTROMNC117m9jDLxSa+9fxPB
jukrMnYhr7qaMds05J+OAx/UkSyNqvqqnJ05BFNO2wCq3XU0X1h03zLhwS6fb+FT+ewsOg9zLgGn
AvcBcMGwyxCILxIkEDSIko0rPMiCVTeuVMlx2Ff6Q9xGMduB9lyrsF/phuEsA3Pn2njG5OQ9E30B
VKaip13UWb+ufBYyWT9RCy2qoSj35VA/dI6atgYGpHUHTGlIZMDsmOkcLJByy86Di9jFotS4eH91
JnGUcBxjbVT2rLySYm1WdXvVKfcuzflC8wm/qtKrq8ZrCAiMQFLyegTwomG8UfbxdeWPNPlpM+Io
/OhbHSapw1g+bvUn0y4d1B1vqsz9bThgsC5Al1XOdcZEjLhTiZwY5byvxKZjxKqnol4VQMtiTFu+
3WENLw5J1Q4AzkvgYf4VULJzYLNWYVmGDlbBixVEARQ6emhPkfQXDd8ccoGxOe6Nbla3ZZvQhrEh
cYzMPyXnpSBtWAngzfS7m9jHNR5ZZrdq8owQ1hT8W6m7P47V4T1snoYGpZmsKDecEYVtjRXfNKcv
ORB6Z0JnjX8cmw10ytLPEnw8zc+G2k+g+s/HgOR19VgliCkaNi6jfhiS+uhVKHzwaa7RmT/qCVwD
Ip8/ZVfhkzd10HKeYRIC5pAKrhYp85d1F9h7D8nPQcXDoz5h4QuIPrHSgi/AkV9wA7YteQs4RVLA
62686uP0AUIEc1MHJz8ycuR043VnMj2wpP8a3qBA4aiy9Ptp3RrNSnTVGfBYukWWsR87/1rVDIgd
ehGJTvwFPb2Yw//4nOXWdzUNZwnegCqVNJTwiCE5X7B1CgRB9SaR+LSSuTpjjnJtxyGW7qTGsNmZ
u9Jq9jrEpDYb7sU46ecWLZChLE4D0Q4uhUXxbn4biQnOGFaEKJqJPlfCyYDvzSA1u0T0VLnhsWGW
Rs/t3ZBNc0L/ydHeHTeiabxVDUfZkzMOP7pNiS9fBhzrC6LFpb63u5RTOYDkdaor0o4jrHUDdiVD
fAdW+57I5KOBqMzWb2z7kv+LjPolPqhkY081uFqakHGcrYWImaCZ+PmMAiSIxMVGh4GJrcXX3KFZ
RvjEEfYQN/Ej//8756PCL7kK6BfQpqXpX3savkOWVVbwPdTDXW043yptnt2xvmcKAYU0FoTKOw1z
Z9xlpc9yQOqzeoc5qsBzbUvwRlrouQuyFEuW/KT+IDsyj6rUP3S/B7OUoxObp1l5Q4oEKzVgYbna
d4N97AjjIl/YYQ/KUe9lHLh9W7yYbfRTGTixYVkPRHQga/Nxz1ffuVM/ExJNNzovrktJrh1nTo7p
JNl6u0x25wGgBN7ZnuHJunUjJHUa6ZcBhWqpnHRtzTYXDj5fjvHNQNNdh5N3HpCkrXJdfqZZcItZ
ODzAEDoM1nQxlJ8VgDAK9+xkAwpMcqK7m9HS1sjmyFal8dPm9lbvh+BUN6rcBHV5hw9srVnk2qhE
HioWpUFTEvncgh7IvLLhCI+RLP4OIa5hWmj2Zi74u8EpSpsuDuUtizA7WIuxxwIRekc6G8uhzufz
YESiu5M/hKq6MUmkGYA68DGiVY+PduXSLV9W9PxsgLmLknH5Mhph6Dlmcort8jaAdbswBsXEamCI
MRBBg3JqSyISgBJ13UyaDrW52+CaAK+WUJSpelfkoD5aesJRDnmnGfK1G07nCH71kuSZfK2p5hC4
8Z4oYhTuKI50AIxr+DXPEYvFdMDv0tWUAE0AB46iHwDEV8BAr4wBK3iBiFZiNN7tpryWWrPLCAxe
Nzr1btrgDqGuFkRuFrC2+5smMD+UPAYmR80h6h3GYT8eGodCWhArO+/bGZt3ml+ydJ+YoGyHPGBW
khxNFqVhQBkxBMa1Ew/XRFZfRz1B2q2+V0GabXTaA3Zm3wwGZjjaU9VWlRpZbyZos8p4rgd4NyUN
UysDs9J08dLL7at8Mu99M76THFM2LvF5STVtPUXSJWdy6cbLtmBARi7KOo7pRmKBi7FIGOVgrpBR
cssNKHYUupg5ZV5rsn1UgKruSIxsGqoSmo1ePiABEOlJDtWXH3dfSc2sgigqvbxLy7ZlpxmxwhQv
6O6/osH6brtiTdzaytRStdXEwLyMaDW9ZNVuhx+0ZBnYYyCjeSauzWIisM95ip1hp5F3iymzXInG
OEUETIGXRaPTckK0ary2px+01OtSU5ww6mrZeXJjlZxhtf4DyfpNmnxIcwYcJHuaurdYwgz+f8Xz
5HurCvQBVif90Ssq1Ejea9jiOmfSeRJgEhYI7VqEs8PJytx7vFY0uDP3Uau6U+sX1/+TepA3UTP+
d6kHsCXty1f1OfxH8F2s3pv3f3xfXnn1nn3/64/H5j38v0IPfr3gz9ADXfP+qVna79gD+cc/+u+6
+dcfQtflPzVbM1goauQbaNL5d+iBNP6p6YZtuzZTPt3TJUkFNQvcOQ/B+afGj6lZumPBxTSsP/73
//r10W6KdAyKvP7b7X8wuboporyp//WHYbnmH/9Qv564//rXH3w0unCmZqLKmRMPbJM/9q+hBwVp
xWExuuPZ1tHMpAlmdGbcrjr85arttKx/u6gtD7+u/v0JMt3S6nPaTV+jMl8WznQThbMG0CuaLcnG
S9YX3lNX0DdrC4nsuIxYtYqb0IFUXLXuqapEfwA+5K6FPv0MhYhu8nGas8NHAkqHJN4UlbCXAs4b
p6cAGGJl4IJwgqsMQ9UBv/hrKKYXwM8IQIkt3imJ2jjph62R0f/IqMwoJ/R6m5Z2ssqg5S7qqAfT
cvlL4BFyTrxcFSDfp/vLVQmcoDu6U9GvWGnRtxSKMvnyUDRn0v76Kv7yNpeH/vItXZ51uVMDFhTV
k74lDaHT1s7k48ZhVtW9XK5i7U83UoYP1vzA5a7LRRIQHk7YuvpP75N9g0Hn8sQUg9GfV6XoINtc
Xnl56PLy3zcv9/3+NfnlhZfb/8/V//q3//6Al2tBpKz9GFXDvukrddAuVqP5WjdfXO77/UCdaH/e
9/t5gaU4sF+e8/slvx++vORyE95jyIwIZvl/9mTdspmoXh75yzv+uvfycouCE2nD/PkiaAxTGf76
sH/7TL9/3+W9/varLjfDeaMAlkmT5t9/j4IoAkJvvo0WmpR6xapDjfN6O79cRrP/qEfci/1nvoqF
Pj8gTjukQVVsL3f9eiINUIxK/37Kr/e4PPvXk+aHf9/8y8PJxVvEmIf11uXq5Vl/e7vLzf//w5df
8ZdPGTR+QP8iovODDqBcxLNzKZk/3OWZZSCAF3m9UCtmrvAEL7eL2W53edLl6ZebkwjjQ393ufdy
x+93muyGN7ncJtgnP1yu/X5lfrF1/X6NKxjGtZnBajnkhDz3mxui8jD//L4KFpGIKYQ1h8vjQ451
VVlU7f3sOsPibq661pGrXohulcjbzLKs/QVB6c8wyjyqT4xBBEUFSVaw1pZqyjkBu5GfHX5dRRJI
xDnfJv3pOX/219XLvWHjHGVM6Pbl1uXi8sLL837f/MtbXu68PHx54u/XXe7zjTlBIM7DTRlMqHMI
nv7oxhJKs18dp7YwOVKkNAQsh0lK2ry580H8cmHWAwd1YlC4ZDSjDjqaRbA5FbmS7dAfei8aDtLx
7V1OLi890qtJlg+FldL96/5tvrStU5XV4x42cHbAg4R1bb72++JyH0g9tSrgVjAM5fuYKkZ7LPjA
eYjKfJZxSd6po9u7sCrNbRD2w8EPuEgZ6myiSX+IfiXTB7V2QErG4te6pWVIDTwHiDdRZRI5UEar
y82MMEj0k/TkuhaF2JAQB270DQWYqxOg08XQ5KI5dNbA6OhUpUeLpwXgVPZ7vX2iVfBuuq2+yWpE
jEg8KNDqKlnCHeAMoZn+ZtCne5/uL7JnbYdYkNwvDdCzJZw/r9VuJeldt0tzPka7EegKy67R5NF7
Yofm4E33GSXJ5ervO6NOuzb7cCJPnT3ochHOyW2/b16uVSMKOjObG1fsSJeLBNHF1sn1PYCKkdma
rWkHEVyXWiO2dmWrlVA9u8CY1bQng7peCvgyedXeGF7X/9oQzfk/93vzu1y73FemFQbiToJCcTSa
k0W6BRVTHy40VgtoyZ+I1svtyyO/uK2jV40710xXyDOGA6DX+T9sKg54YFjX0eV2iObzMJQ+/5Xe
6FBXO41c1/4cs05XagF+WjABm+Rw+HW1KXcQk419OE0bv68kIYIuqnuFtJj16IJ8eA9Dv+7+usDA
JfuRE3IbAzSrakRg5iRXDMkq5tImDqNhAlpEQKZg9k2CAjvyQJONimanj7dwOsd7HOQm0N/74Y1E
ZtIbXDI88+X0lO7ED0uLwIQRtkQ9yKaYfEUsZm9Qxqvghd6oIvkbynX7sv40yZmldVvvDEwc4bob
jOXawdxl1GsrIMDY2bHojKarQLvRx3Upv1r/vcvmt44BMaAqI25xWDVP4LkrsdbC98w8tQCwEK4N
x9bdpQEhmiuogHbxAscrm77RScTM91TIbHVjBXsmpzM1AApEsuxc1qPyEf+PtAhXOHbBs/Ntz4G9
j7AyipaZ+q6KzwW0avBn6YlWFnLObDxKiEPhGXiC0nYuglaAGN2SdETAdxOkAWVua75OQyBnlAvJ
x2I0TSvF2ws0Y9NS/Awgsh0gsX37Ug0riIe8o6+u0SVnOS6jpWhPo3uHyq5vnzPkxG1wo5ovbDDV
wT06iLNhoqLKjWDxMS5d5ek+FBbiuh2mZjiPQXLnYBuTS1+7CrqD7e7qbMnk3nzvg4l53FZryaXY
G8kpq/dduSw0MDVLpHwh368Ja4hx+AL2D70E9CserclFg1Zsqb1UT644DIxzf2LkfdRr1/o5q1ci
3fnW2ibqCdkX2TnTsnuKj4O37q+DaKU/NudoRVhPAK8CWaFJW3g/2vvB3KqQTvzCqr7hV00pc6Kz
myz1aIdy356IN/yIJ+pIDpMzbe6kebeFWBX21gW4OB0q5yZpjzEROBP7hbkYaHvFyU8RPMn6HLAd
HUmF4ftmUasF25i/zV6IH8T4jrXiGCbYTIfwoALazmvg1LLbTuRB/cBalkiPkGkMKzz8bnPQf4rq
Nk/26CNM5PTlku9J4MKEDsXWyUSxdPexWINMBX8K9I43a96IqbLoDg6bIodntURSYxEbGiNjWcM0
6KFouUe6Evqw0k7qzhJQKuBXHSZmxuGq3qNd9WlpAq0rjum07uHANycEJ9iNQKvAZ1jI05SMi/Xw
NjyGFYMT3Vun1m1j7PsQrl93QrYDWh3HYozqFhlzir5k309Hm1X7d/xGI9MGhER/ztBID7vrs5PD
tOkBVZ4Ur4hhIuc6ekEtbk7w8g66TQW+zF49k1Tdkx/gPr1Rc7xFdEfCKjhtXFjaDVkQWkTocohB
eiNbJilLfEE9Pp5ghQWD1nyVHLiugxSAYgIpS5zi6qPJtklAZ19/aN1rxt4VIxNvAXLF/kL94j0C
YLPW5hWcF4jIsyjRI4mBCnKtyER9RZxiO1i+sVVs5gZUtSxecHnAemgRBJOVXK54l/r/sHdezY0j
X5b/Kh3zzhp487ATsQQ9KcrbFwYlsUAAJLzlp99fJlVFSV3d859RxU7Hxpa6EQnDZCKZ9t5zzwEe
SozdbkCdL2nM4AaW+pzQqkkCVLMcCVKhqg/3BnykiMh6re1RkgDkezKsy1s2TsAH0nn1YOoPWTXB
4ldOqivtdaUPo3xC0aD0SjGqw/mUp2PKtIKLZ7/Q9L4FXsHzb9N7LL9GAAHMfDdXoOyBFka7xidb
IpDJUKw2i7pZWMpo+1wFy4M7IN6lt97xc2Wl0u964yJYYtYCUobQd3Ab3+/Pstn23LjpDcvD1TaA
4BsT0JOun2+BcSVV3wKEhXR2OKizsb47U9tFzzjLV3M/w82B1NMoc7CpzuHDBonW4jO/DHBMGBOC
BonZ6AiKuXDvMYi5L8kdGC3g3BNwRtcILKTG1L88zCOjf8BoeO8SItWNCQJqoiEYbyxZMEOGDwoE
P4dhAFdX7U6KHXMdAHyiAQaRQBj2MZptF2nvxkSN5XBjHDCKXTZsSou1qyxKSEbQAQn7usmPjLGW
eMqRjwoHkNLk+qba3nSHmeNgJi29gLCAHTIVRFVf++H3pnusoc5nP0kUwv2+QAO5PNN8wt2gneNE
gZTNU/ABOFew9u8gX18trHZSM7IEsxT28WzdpAu1B5v5mBqCay53+pALBLAwYzvc9tHicgk6Ja32
61do38L++fYhMObkHs3Z0Gx1Ar2AF/a3N5aXjZurBApFDa14WP4hVUW3Y7wbgO7F2V4+QwuZjLf5
GHmWGwXIkGfNgBv2w5ENyGbwYoZeek9IhHURDaFJvtRBzI3CQTzvLqx8qD+tJiVwf1AzQ1qaPSRW
U3nFoxre+bBTe8q1vWzCISVXPTrD9h5a5hUYcQINbo0L5zWd4GQ62+T3AGbNZUikgA8bjYc7skeL
5aQ37HlQel0Vg9ZbTfYeddrfemp/OzKvXvqbdFi9QOg4mG6VvnahL+OJdtExKLAAuCUyjB4T34f3
it4HQJDfm1dEP2Dk3xt4s4cr4uUI2Bhud2c82iSjop5a8PSMdSzWFysbtMztDidcOMbYbK6IEkaD
ue+33naAToqdDOAyRUJ+CjwL2OgW+qanYpyeB8MW5Thl7BdXbJeESf7g+fmoGwYzY1B7BKdpmHQJ
t4iXh5luE7Y0eAbU7UHjpuEkGqn3U4OYgyew2/oCGZKJDdv9svei3KkQUxHpufbpBqA8Ls3J/lK5
9WfRGUGiAGqQc1iFS9ylyW0yDinVOLh0HnFxcE8ldgqYqnd4tin1EIg2oXTbZArRkw+jJss2pAio
Wzyil0AjcKEgnGPeK/QwzETsnm7VGw1+zmvtDrj5IB7VFybA4359Ec0tT8cf1B9ViD1RaZ650BfF
sr7Ip6vxE6R1h8VhkS31Eexo/gSw2oII8jO6N6F9EUFlixZJnptyxZzRB7aFmFR8zRNJHyaE5WFh
jraP5dREvX3dDZ3ZavZUrNvFftkOkO9xxqw+FtosXhDbfhjhGfAirzfcDQB796t+eLbyMKgPgBme
7UbuCG6zi3JqOV56Ey3Tm95DcNUOqnV4g+bBDZ6Q79ldM0ynZj+Fqb1fPvr3gJEJVr+BtxoktxkO
OO7Lfj5QR8wa94xkNB1qmOjhHdHPAEiwxIsxvLk4XOULxEbSabTsTcyBvTBv0gG4cS8euxexF4zs
R1TRe+Vge0YkweGx8jQPpm2PEQoyUMDcjz19AhiMyeURCXRv7I9ZlEx3c5rDXXhTLprv0dIZ14ts
vWPVg+XrQfn+sF8GV91w9X37GL/CVkNNMMaYcziQz4iDEJS+1/F1dRZr3qh6Um6DS3i6oFWmWdGp
gv6NsonxWHpK63W3QhG9f+M+V08QBBtDFAQv9xNnbdzmj4Q5wBPAmmWdP4YvhtcsoZdsr6N5NNdu
La++yC7RSR3iyO0rY+2Mo3cY9PiC55S4gDEB4F4MJUvfXNgTy4N2/kE0uknvHh8nw1uFtQI+pSd4
E6ozEJpcbPv7S3USnzMlzrINbTW5JeJhepiHo+L2MPcZY8r7JBomZ8xO0Ua2+/I+PN8SZs3sQi8a
tPM9v1c4KJFGssAVeyhupEBYkQtgT7pBx6W85x6dKagGljp32KNQNfDLMmFRTb0+APT2+fAcXvdW
Xhjh1u1DJ6gqfaMbm/ieQTLd9p6VM8ZlyzNH7RQPMr3lwpr5k3ba8oN0y/Y1fyTMB7mqEe09BmPr
6S8A+Tsvueudozwz8icJM1KoToDuKXeN/gBAb+pPg2k7ZC6u4asc6rPemQ7kNRjaV/sNoYpmMdi6
rxHAU7+/15gy24voHppdyx1tL7srZWyfHxYV0o1nOfxaEORF9BXlER/usJ6sLjbBZUNVQ6cNBQSA
F5bKs/A8uDzct3IAlKME6BIGFejcittk4+MxR6uibz5XfBC4NmzijB9Mg8/NmcVAcFdO40E7Vdmq
rcvzbOY+70GsAd67Al/urEnlj9sHc4H3vxWlPiz80Cuu6hLMBW6ufn1t3yu3+TmQA0Rs95diffCk
PmdPFBGfE9FU2abuFod7JsT6+cDPCIgkFoMxAxtLBHSCGJa6IaQKRHDOuuEzWC7QOP32Sl8C2e3j
jfG2nj/MzxlLmSafDvuzphsTUHfOkLc7b86o12iieAi8ziuAHefabEsPZQnkqU/KlABZa+EOnSkd
34Ct0yMMYBBPWoYba+yeK2NlmRDWOzBv/Pt8hJoq9irCoei8/uR5O0iHJph65rT20lrU/YQJLzyn
3G02VBkkkTIbsRu7B9ThP9uvh8eSONFX9dE8d5i7w5G7jO/TuTUt59vCc6+0ED6aYRUOmdK0C5aD
2GFotLftRGd4zqeNB6HbXL12xtmYFSo5jy+cgXnFmqLZOOLtQVHPYaKdVJuacWKyn+CO89RJOAqv
g8vo0pwTinw1yolMv9doAlG/7Q2025qeeUmfXd1hW+QHNDY6/uZgqNx1626dXuQ30dV+WS5iRkEI
ZM+3N/a1ep7vvMN0NYP6culcKkM4xh+fw0HvCppturM+EX9WC61mP8g9605b7y565jBM+42ITu+X
tdd7INRfD/oRSyiP6NwHZ3vGTKPcFauFU45YF8+sGfqPY/iF0yn7hUvkmpYsM2m12i1KCQA4wLc1
0/bGnxlT90D87Uhzhgd7o3SC/f4ysjp+Raie7ZvyBmZOf2bRjnJ6bHLl3lOIZyCp/SoM61Elra0Q
uvctzdbZG7E/kma3njBESqYfeTheQw5GdzQLWwH2J0c4FGRKFSYqmTpaoxxIPZImvGQXghHKEOZk
eZCWqNOpTPld4/S1BjeltELJ8jjKblZt3XTQ2Oo1VBDtdIvXNVs16DgSWarCSj8lppkwt2Be9J5q
jDmqYArd1cOMeL0JuFdczPRqcK0QcgE/s6NkgoLvuYZNfpzvfDbA4sDWBUVia+pnUH2B34HvS6RA
2xFvC6eQ1uJgKEJh1SfsCr9CXiBsKZMRcgjMAg3D5U4wocG4oQUOFkzn1ndy4Kk+KFZY7a6SAzBP
wlnY8B5C/EmdDrTYwDYYWFgcVHGpRbd2tt2qkM920TNYUawvmmDqYUWdtj4OqrYVi/K910a7sy61
WAaJcmLVwiOghAru7yhAJ3GVQhp5SJaarjPgZr1zbLSTnIB4Bk7KpPs64J7kvq3RU6kiEMemK2jb
bOEekcmqtTBpBAYcjdKkK2280q4rU7Z01jVZNt+v/P041DF/y0Mn/HdajqH8dC3tVQEx9AQvxF2N
SUVthGiQmc9qcZCn8qAQYoz8AjswaQeVh7TXyzT4N7GLWiuC2yrgD9Iue7TVagJUr2UBx2ZrQVSd
IsiqCI2mVliGu58ps/KxfYpr8vDpVD4nP4a+EG4UyD+eVCfB0F1sIqUAiuJAEmAzAESwxPUU5plS
TeZqqWkzN1/uypT3ajFSzjpXyWeEz4GET8D3raaE2YQDrYJiNTOwiqfCa9MWePZkKnJAj8TbaBAe
2gvgCDFYdDTYYY0E+j2HUeK8guJgBOIbpLuWZjOI61NspNadrTnV9Hgmb7gEaQwCH5v9u4vyc8dz
maxbIOM2UUcHbK6QXTOtYEQu/Rz7cQHqEt+YTMvL8kCMF31bHE6np7tZscLiWu/G8rHT9WMuepXn
B+90y2riS6eyS1hRiDCqEeklnEIxzwJwdojggZbDyoDaQWtYVC99UBLv9QyEWgmnfEx2Zj5OXND3
P+/J1GdaQECEcPzJW/KQSWo/A0g+HOS1BskGPUZ+COt1efBOJIAEM/HzfuYoPJ7LD8iPykx/yT14
fFLeP2V6+swx+9PXHx9vTT9GNbG+/vQR+YWNnYN+z7Fpn7I5Pfe5ZO/OZSE+f9XpPDPB72kubKAn
QsZj8vPbvWNoXMlnZSbvvumYlFePL+hW7DMtGJLe8Tr+ZZ3Il4ELggYos3hXr6f3/PQyvy7B6SsO
T4fSuMVN91gIpwbktvvZQRB6ysOna59Of/UIPgDsWp+yUaXT6vS4TJ2ekdkmkhz09Mzp9q+uff4a
mcWnbI/P2PrhqsTfNqrE+znSAeuHXTLOCKEoxUQOCwoHcffTKfEbOBcZn9/uONKLKh8/JuXzCbYm
zTHhnftFFvIJeThlc/yWU2n+8nOfCvaX2cjnTt8k8ztda4UX7P9jj/4l7JHlaoCC/v0HoOdP2KP7
Dpnz2P8APzp+5if8CIyRqauOYSrkZevv4Ucqt2zX0XXXQZrdPKGPTNBHumG5/CmG4WraT/SRoXxD
6d1WFYVASgX4kf5fQR85n6FHIKNUQwcApRFu4+oU4T30SD1o8I+7WbPUswfMWzZoNljv4hZsM4FY
/Xc18wZ9eg91kkCmD0CnT9/2CeiU+bqStg3ftjoDMY4T4y5pQaj3V5cmVgv47Njdz/0zfZzcBGiX
P6TDYOOPg6kxIi4QfnDH2y4AlS7agT1FgD3xCG09YJpOhsn874uqAvP6XDUqtl1dZQ1ouCY/nvKx
ajq1IJ5tZ6hndqFglRdrrFg6oBtduG+EB7r2t4SalTBJ6PGNLWjUe3u5hhMrt1Is5CqRCn0sHVAw
G4OtZqowG+Jv1aoAO4o41OohRE5XecrSuMWVjCteh9zK24eEcMhrMQpbfRWJ5EEWsk2JAgjqV8Qy
jQ4OEu+nYeA41MWHOhwaKnEKusSvQFyzI94G57Y8r4VjXJ6mSn0RO1kzkigjywwQ5VYRENPF+vR0
YGnIws0OrRFa5ctIwK7kYZ8TYpua/uR0KVdZYfYPNoHvVJI7UMW+AG2XdAYJFmvnqkqjYdlCihGI
nZFpN9okzlJPwpeOqClLYqfkBQmbOhg1gSU7nDmNk6/Gel2PEA/MZkaNGEkv3L6lXJGSp0W+QHVK
Q3FaLBRhs2HttrWzmTxkIqW2bGQbhX2x22M5ulJYmNoxzNDvzhNoG/ADr+4zjPdlpmhjCFjL2V5A
IA6mcqYE5WokL5WHHmxkiJxbqPYFj46AJ/hl9B0a+mxoiTN5SR5Op2oWPpiEFvR7WUnQsNgiSgRY
WAoFmhNgzMn9hQ3AdizfV76lTK1q9C76Mqk4UUpgdXh9ekMt6qFBK89tcFLsffTqNd0CbF5lBf7d
VizITy8vUyqg3gndYdj1WP32FPRfZQoNNagRjcPUaQmwdm3zTt7bBSt/WqQ6xC/EDlu9oue1YnOz
jXd8tauVhLtViIDJU91hy9GNNdESTIF+kSnZOjRT0SaNAOpKVIxoMPziDuELtHkfHQNW7GLDma3E
4hMSWWgtitr2Wr+H8KaboVpqCkfrNsOxpEsoDVx1xKXEHcIpghatFdCaQM1bMF+2FyXxYSIBgbLZ
SqjgMXWoAB+tCI49tdf0uKUVhYJiwRkVq/xMliaRRfp5MAXExRX82/LuqoAAOUgOJixGNJoVdCuz
/U8lX3mNiLg32d5fPbIzwG7kRYebFFrAmSK2TkTCQ8thxrk9ttxkrIqdlLx7EKlPp/EKr7rrFoiT
QUuHGqYOtkJfaUghiQwtFWHmdFc9nLKXKcGHPqkwD8gzGJDpdW1HsJnYmzViW9aJg0zJax3R62za
88AA6wNFsrx4gLasb2bubni8/e7JUtn06t4eT/YP8JpMtUaY5g8y2flCnVEm5SFzzPWWKWNYyKXY
6YbErx1RbvLiCeUmT3sOEfm7mGAbWfMnIWXLaFS6nXZVbQEhZcyzH7CK6j5zJyIErJGvZiPacXxf
+dKaXkdj11fmx7uGdWC828LNyAZb1Iy2xcAUgLJKOiINrFBfoCQD7oRMjs/Kp+R5IjBxp1OZkteO
2b37TNyr9uOu2c3VXLPHutIbtaHoZL/K5nQNWxFCVWw6X+0iAcDvlt5WNFOnMaFo29lreRaKS4po
r7DvWvBIcdqIDaRMnQ6fr+1bJhXL1IMxrCXzPeob1ID4XHzYfu/Ey//ys/JjpzuJ/NzpXKY+f9XH
IvkVTKou1dABYsoJcU0YzYbSVKJv1aHdpsCFYuXBWMHIAs9LMpOHRsx6cM0JZktCSMY1diMz8+HT
OsBjhlJkjkwmLGqDxoAwXR4cU7nSQ6TaJbLsdEA6BU5bYco7HeIg2xQB6nQSYaakCI/HRdgSXcw0
B2P4XgicaBXOyoqYLbkFEQdNTNCnU5k6XhOzXh5lLeOVADaG9koZxgaVHDeFOqjgCvEKoQoFD91I
Y9PvwG85inIgIU5bT3twMYfWdgeHHHyqMXOLghIgQLRr49yIouj4ndKQaMtulRlJNGijvd130GhG
cIrqyfMIhfoMvFQQoD1XYsBfifmy3hcNSzaR3KoMTPKQl4Swby3/MHBw+rdNt5qk9YusIFPvxQlx
OOlhWmjLo+VT/BqWmPQiuzgP3UOIK7WAQacxv1ehns3RKep3rbPOCuxije1P3KjoJhBAVComS8O/
3YZ03kKssFqxPHHtCoWjOl1doeudYfflmmgOumbAT9mGFLjoHdxpoy0alSmkyGy8KavoEuj/Xcla
t+v8CPjWPMnVCJwfkk2AxaaZ6Wsztaerx8OBUD0Xwq5JXXYTwL0OYbR4WLXDTbZf1aOwQxuiSa8C
lQVOAtXVwMT7l69i+zI0QHtqZQuBndhpy4MUnzjKRvy8BiNf7UU76DpOmM5jC5DngRUJ6oim9uA+
ZJK1e0t7a2tADg5gd7YGJE+N69mgVGE8BnblNP552Zoqofig7VuNdatV2eeIhrfjVDFrJtS9+r1o
FZiNxSQnD9JsK62c8jTWa3V8ADwfJ8Zr2qoX8U6vZ5HTq+HEIQWRIcwIW3gUiAEG6ssbgH0/8Mu8
O3cVYQE9Xo7cbXG8h7LRvEYqbny6JD94zGNf1SzJCgs6UPhITa8Qk5C0EoKmBnIlk5URVnAj1Njw
DREgoTQulmf5qLQg/sqqeLohnzt+BEq9110ISFBes4n0AQFmjKw0RsNDHJRDLEQLRJLGDtvLQUjp
HTBXy2t2z+B2mi/qTjWn8pK8iUUe6QbxGMzLONczirerIMKykU/Nm5UzjSvzokWEb0RLYUrXtrid
Vs24sXzkdo/XynzjO3CYSEoPecncq72BortEIIlPnW6cTptzEJaugRkeECQElEMUeWkAUFnaY9Wp
l7sxFvNSJ+BtaDrD5j7egB4+Q1EJr7w2LgbWzW7JtuMKHn2XCOtBvb/qwLu24zIcktBW88yagfHs
8quiWeTBUuyS8PP4s66+q7R1jerQNgICM4w0yBjujPBcRZm+8Pa9eRISyTZGdDIkehIvbA2KH8hI
vIjDZdYuqnZxAPrmDvaredmbOi7kNpc+mHF8NME0gpquQ+2qHaHfi4oCyADHQ62nSb3yhQh0WDK/
Z9CWl0TyenbvKU/6Ju9/XdpTMww9pTvHx7OP7nEa4vP3B9tboGvZswqxZujVGsCfIShJIjNR0QUc
pHllbwRUACIPW4HEdgqziB+MoLzMjHMHFvTbPLwolOfdmTJK+wtzlq5xUC7hsaaL4uoHATIzvfCp
WxSD8DssFOsCkMcwGfQu4PIsYIx6gsTYc6baq3oZD5tp9IA74y4bOANUvg/97bk+qSeIJ/SDC3uI
h9q6YNOJ33jqDPZn6iR9DthYlktwCejRgZcC0LLqTQtABQtCsdNqpLLCLgdJr78aPOOUPo8hWDzc
EEiDw/+yt/Q33ev2Lv2eLLJFy87fg6PvITb7Ftvs2zIemEvtpngwBhuoLufT6mmFL60fjA/jwKPA
rENmycVMx/0+TuH/NYaKj2ImU9bgYPZ1FLbwsDyUISqZV40/1LIBek5WNlmNXBUf7H4MtUPfhVX2
+gBtNhwSr0ZyuQWo++hDhqgMLX2Aoi7wPxdTbzXBpadDl47UH8aBFuN8Pyw8EGKpisRD/pTPF/al
y2vFU8uLr60W/dshmlb4wQY95OcOE0Ez0w0ZIQ80jltY9VeL7cS91AbxGexvTyUg1VcNR3UfzGnk
TsCWAi7urndwibujsp2UIE5X01DQ5F4BSIzXejpXDqPHcg8PFgjOSZosm5HykvaGaGPB9ALrBP8H
UDfi5IUtvW7AUs0jGwq1+YqlcOPp56rbj+6yzpubN3WvjxcXZzJib69b4XnAZ05LWqyuCPK3H2sk
yGD3fnIJNdfFTWNuGJP6qbtx04VmTJQFa6/L3ZO6QY8Ty4Ty7EKJNavXCq0yW4DKZ/UzjonC8Fx/
irw23M+g1joIqACDbPvafTwu6wHx8vad9VxfIo7+kE2RaVDgpuun8YLu36unzmrQXMO/uV/1q1fC
djcu3UcdQvywAoWhjgh6NYwxJST7XcOm31PP9Jl+GXdei5tlP2kght8oZ5BmvOwujGHisUm70R78
1+gGHioYaitCB/rE1S+j++weSddLfHhgr4dgXtO+heN9B13Ww25qLO+6K/O6N9Evwg2BMQQR66Al
Bsp3qMesGeDYYUa0eTfOb8txfalNANFNIxAndyDE6zW742gK9KxvDPE4J549ggatXw3QQwVfmfRV
tAD5NGzpg0wdQNQaMWSzgbisn/ZTmJ40cEUW4e19ZQH5xdi/N9RZ1Pevk9WAV0+GEKGjYcrut+mj
dD1yJvGl+xgN3Ds8j4PDJHraj81hDzkS5xxuXoXYY49BE180HCfNwAJg3U8WdLdwhJFuAvLevKcd
LqBUhBl9iEkCgIrf18LxYQn21GlHYA4uX1YTf8HOcxJPDnTUHXCMi3KiTBtGnnxkgHtlBNQ9xe1r
g+yaOgVk0BLPP9ASD12Jzp8EvAN0xCiY0a0v3AfkNDv4JiAb1UcrZJJp+RrYLRtQtgcuuhivMO+M
QZ0BRgwfoSHMb9l7hUD8yNEdmfcQqMJSmIJfXgDNmGaL1Wg/s+6gtHHGcEdPAH+c2zAIzbN0lE50
5hQCcgfwdWCOhOopHG5QUFm4a+MiugVQON4+gzc0l+0OGdzT9OfEGQYfOUXqDBv7GnoKjEcz3JPg
ufXV8uQ2kX4SQ+yNqqYBS1EgvhtozoMVOqytJ4bVaH09TauBLpyjtdjcyBRhdm+pxtTLeCIvNgj+
gXIgWDFCM2MciGd2cnfz15/Wo4xVTAGdH0xz4QBpZA9WsGLu2N8Rb7eFz9athIP/7RDmSjXr6bt6
JlPyRlGkwO8UQOcZ0RlC6XDmE7CBIrs2LbBcyaiOg4jqOCZRPwTejVzBwEZngACQLQtOeFFB/4j4
kK0MFdmLqBGCiAQKR4SSrERUiU14SRdF3cSScShKvCcCRwSnyFS5FZuC03mO0RGte2VuiWiWVMS1
aCLqRREHW2AmZOp0TRXRMXvCZFaEywQqjR/CGmL/IavGAhSrgGtCtYf44zl8JMrMkcE3OISnoYjH
OTpApDcmMpeZiNpphI/ndECtkZ3tz2uaiP0hDvRc2j5bsR+RqVwGC50uGhaxRLbwp2hix2cRaKSg
ATKR5uBSmARlyhLWYIRllMmeKAfVUq93InrJEXFMaVtHXpcyTayqNJvnCupqBoFPSnXXZl0zRZt0
1DNbl+D7HwYkxUEGpIvA7cVxUAFcy8oDOt1YYnQZa+VmbNeRl7dQLRq0ZoUGqzhVmqD2HJZKLmFb
tojf2spQru1BvUmJ3hnhAyDKTBzwGCMTGjgT/yB+4dww7/eoA0Ol3AIzDIW9zogAGNsrJx04AhgA
c9H7w+laXSvdVFstpPvu6PczqgQmSgLYlKJY2ux6dBHZVgtDnDTRxSLuzaxrRj1hTjZkcNzReHwy
Jmta/WSKSDqlB9Sgl7T6LO7KOXvfLSNr9tyVkUsfIWR7lBT6fV04Kjs3DgrhHrHSVJCTQ14nzary
B5aH06kDto6XZGOosCaXP68qtva9zlbZGEGV5KUCdNN1DuadTBidjwdhQzZTATTwfRVKDGj49Ayq
kd5BxUInLayhFuaz4zkaTPv/x5xx/36K0x9KJ9tltcm7q01RoTP13pMmY+Jvkv/eQ3+f0RtBwH9C
LeA4OnH9H7x7skyywH+XxW4NcUH1CvmADrsA4BFL0038cuLfv/0Bl6z/drtnm98MWAQMPIDH27jY
+MJ3dfRXtfD3L3iszr9/5sMbvCRVXIqfAf2I+L2/kl7/r9XBpxw+1IGp6KatmHj03r+8S+Wojg7n
gXJ8eagP/kdefo2oUTwIijIPXsoPL6+YxrFQp0b7X20ChvZNtfn9TYvf9v3r2+o3C5enov9oG7hf
/1mvb+N9/td+/E81ePrxDfWbaZuqyUsKWgxFoUd9qATtmw3aUfJk/MPe3lV1vLpf6/7ON5fFo22b
2rGFgxb48PaQhaiWhi7K2/DwP9X9P/1+GzkwC/4RFezBV2vBML+BVrAM80dD/1QLlvtNY9VjKDaK
TOLfccT5vz8I/mUt0HgFyOJLbcEA6UE74I8R5UMj0L5ZcNi4lqMfX/8f1wg0xXA+41z+q8OgTldA
n5Em8OntrW82XDou6jrHt//nTQIm0/dXf3zlm+NaFixCb/8+D4P2N0d3HNe236bCf9xcoOk4zr5a
C/o3yzHxmvyYDD73BDFZsFhCVvJYTcc+9w8aCDR4Ib9cC8o3VecVgQ/9fMsP44HxzbIdnGjqsUP8
84ZDasH66sqYZRF9npzEyPLh9c1vlqYw4phv73+s739QI9Ap31fXRQyHlqFJgrDjr/ypFhzlm6Xq
Nu3krZH884ZFgyHhqwOC8s1QTRMMnX3sCp8GBIfVocJo4Wg/+oL8wn9QW9BsFjZfrQU2ApoDz9zb
HlAsuj/0CIZF4IawiL+tEv8LbeFfqKqfm24gHrtXud0ONsWvduV/9cCPfeaf77/tMcVKUmwkPzwo
dt/H7z4uN8X5f3xYgsl98LubP/bF8nvePv72gn/+6g/f9eOtflycBJt8nb9sO3mjeyvmkTDwf+/W
z+v9+v0+kD5InZ9K8r/+7UM53/3+/0nGRfQpX7G4/nK+eYAM3ceM4Qb9HRlH67hYFz9yOm4ITIb+
rxbZW+8COEvi4EOpTdr3b8g72SX5+jX5kZMotS15E79c6iSONy9l8FJ9sBIct8lfzXyw2a2bdb55
X+yjBerLOb9ZNv5Ivv/hJbtq//yx2o8b3a9+C067PHj98HuqqqKzhPtqzuNNkvsfi6yKFcLXc55Q
40HwIx/ZvHVLmKm+WuTp63r7oQGqhg0W/+v57tCyS4KPPdJwxHLky0WOX4P1p1EENZnf8PtNk+Zj
s4BNleXOVws8//PYZKnabxic5pSseom6H0WU7cKiln9c+KXd+Kdx4O+mgEVSgb//XM2uJlhfv1of
Z+sg/jB6vNluvp5v3u3W8euPEorqeLMIfD3roli/bKtiA1/3x/yl4fXL+Qcv28BffzRoq6r7G3r4
WcBcUCTlh5atwQT8GzrMWUB8Gv+l6YexSVMxQ/2opf9+GxS5J1X+OevfUvAkLj81bk21HffrhV5u
nvP1p9WTpjnWb8m6Xn+ct9jYiFinr7a+5ab5Y7LeI+EQfJzW32wpvyP/2SYvNt2PssqueTRR/I7M
zzZt8PJhGmO//jtmdFEzj0kefSq3MCp8udx4h7d/eOs8Yab82DkRnvttXzBYExTwOXvtNyxJzrfB
xxo/brO/Wi3n0Y4VycddjQaf+G+Yd87Bl372GWLk+/pPebGJ46Lb1etP2wTtaJD9apVcbZPXzR/T
4k9z23FL/9XsrwUf/C8bos4s8RvWEscv+HNDFNn/hvXgDbW/KYrNhyUFTPQQ2n+5k95s2o+7Sp1C
/4Z8/4rr/6+Def+lVdvdJt8zs/14bzHKvnmEvtpI7gJ2Np+at27qwqT01azv18w7sV9+7JrY0oRY
wZczRyLhj18W/mgb/XL+QfGCUkLwYeWmI7jwOyrmr4Oy/7ad/MrS9BOq8Wf70w8Ixq8+9tG4Jp54
2W3W+X/8HwAAAP//</cx:binary>
              </cx:geoCache>
            </cx:geography>
          </cx:layoutPr>
          <cx:valueColors>
            <cx:minColor>
              <a:schemeClr val="accent6">
                <a:lumMod val="40000"/>
                <a:lumOff val="60000"/>
              </a:schemeClr>
            </cx:minColor>
            <cx:midColor>
              <a:schemeClr val="accent6">
                <a:lumMod val="75000"/>
              </a:schemeClr>
            </cx:midColor>
            <cx:maxColor>
              <a:schemeClr val="accent1">
                <a:lumMod val="75000"/>
              </a:schemeClr>
            </cx:maxColor>
          </cx:valueColors>
          <cx:valueColorPositions count="3"/>
        </cx:series>
      </cx:plotAreaRegion>
    </cx:plotArea>
    <cx:legend pos="r" align="min" overlay="0"/>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072133C9-E7A5-44EB-81BB-299EBEA4EC3D}">
          <cx:tx>
            <cx:txData>
              <cx:f>_xlchart.v1.8</cx:f>
              <cx:v>Sum of 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title pos="t" align="ctr" overlay="0"/>
    <cx:plotArea>
      <cx:plotAreaRegion>
        <cx:series layoutId="regionMap" uniqueId="{397C3141-DA8D-4840-9E81-2BF634A9DF52}">
          <cx:tx>
            <cx:txData>
              <cx:f>_xlchart.v5.12</cx:f>
              <cx:v>Sales</cx:v>
            </cx:txData>
          </cx:tx>
          <cx:dataId val="0"/>
          <cx:layoutPr>
            <cx:geography cultureLanguage="en-US" cultureRegion="IN" attribution="Powered by Bing">
              <cx:geoCache provider="{E9337A44-BEBE-4D9F-B70C-5C5E7DAFC167}">
                <cx:binary>1HtZk504tu5fcfj54kIChOjoOhFXDHvI2en09EKkM9NMGkAIEPz6uzbbrrR3Z52uE133RNh2YI1I
rFnf0v7ng/3HA3+616+s4LL/x4P9/XVpTPuP337rH8oncd+/EdWDVr36at48KPGb+vq1enj67VHf
T5UsfsMu8n97KO+1ebKv/+uf8LbiSZ2rh3tTKXkzPOn57VM/cNP/N30vdr26fxSVTKre6OrBoN9f
x0rKpwdTPQzm9asnaSozv5vbp99f/zTw9avfTl/3L0u/4rA7MzzCXB+9CcIABZ4XuOsf9PoVV7L4
1u2E+E3oUUwRDr4venkvYOJf3M26l/vHR/3U9/BF6/8nk3/aPvS9e/3qQQ3SHChXABF/f30nK/P0
+OrW3Jun/vWrqlfxcUCsDt9wd7t+9G8/0/6//nnSAGQ4afmBPac0+3dd/8Kd5InfT/f66TuV/nPW
eNEb16UhwV4QHf+csCZ44xNKfA/RY/cJh/7Kjl5mz/PME94k6S/Jm8un6dUnpZu/jzc+fhN5EQbS
h//CFIJd16cBOjIF+o+6elSbv7KVl5nyPPOEKZeffkmmvC1BeV/ten4vH7/T6D9XGrBnBFMcBd90
IqIn/AF7hyh1if9Nqbzvax/581d39TKPfp59wqe3u1+STwe52z/p/mn+Tqm/gUvuG+RFbhR46Oh1
8AmX/DckpAH41m+Wz/++9rMW/fs9vcyjH7/nhEOX+1+SQ99jhFfq66tY8UF8qe6/0+s/55VH30Su
H4ZhgP+waD9FCOEbF4HO0fCbRp26oW8RzF/d3ctce/kbT/iXxL8k/y7uK/k3xg1+8MbzCRi473HD
iYsi0RuMCPLd0D8y9ES5/u12XubQt2knLLn4NSOGi3s9/72O6aBGAQ6BJyemjrwJXYQhmvjGjROH
9Fd28mcM+f4NpzxJflE16fv7h3Lon4zp/z77BqEcCiHGDggYrp8MG4QSLpyK4Gh01BMIJX4M5S7u
/+J+/ow9P00/5dH//SV5dHCu23vR9mX1dx6FfO8NoQFB0fdTKijJCauCEE5KEFL8EU/8yKq/vK2X
WXUy/YRVl9tfklXXT1L2Mx/v5d8ZLfjuGxoREtEjH1z3FE8I31CP0igM3ReV6q/u6mVG/Tz7hE/X
v6ZKXZWV+m54/vNoDvjjoyDw/Cg8cuhEkyjgPS6oGcXfQ+/vax8j73+3m5f5cpx1wo+rX1Nv3j9p
oaT5Tpa/gSX+GxeCa/h7wgvA3gjBJCLUO+rKSWT9F3byMjv+mHjCkffvfklL9uGpN6/eV7qo/lZT
BhEb8XEQAvZ5JP9JHE3dNwR5IZxjvx1igX0/Op2/vK2XmXQy/YRVH97/kqzaaEB7Xr1T5p5/J9af
KdD/R6zW/V9c+7+Hso/yciTBTyP/hzA+YMWB6wWhG5CfI6MIQGREPRzQb/72REhPoPU/38/LQnoy
/adP+F/C7f9cTv7IeyT35j5dEyY/wPr/fe/6uZDJOZn6TcFflNkj7XaPv7/GKKRwzPsjEXN4yU+m
4QIcyL38A6T5Yc7TfW9+f+0gF5wC9kjouwhhD/CX168mMHOHLkTeuAFCoQtOHGHkwkpSaVNCMueQ
MTiEwBii5QCSA3Bi6dWwdvlvvAPmGXrYhaMO8dEfyaprxedCyT/o8a3+Sg7iWlXS9PBBHoINtMeB
h90GIGguWD/4d4gVqE8BRGgf7t9CSgzGo//TLqrBeT6XV2Tub3KkPeY2Sm5lt1gmHHe3SBVmNffO
xEDrlI/VZ9pTs/csQUw1ZRx05dngyjFDS1Eng/xK25rx1gSfMDVv/VbXcTj6fTyPAc6Qw+PQRHI7
dOH7PlA3YgquohIXrFF76r5rZvNlWXiqwnpJUVXOrNHep7KxDxLLDfGFueLN7N6UkZPI3meN01DG
84GygCxbxH2bjsb32NSixGuuu2V57wTigzc71UZ9LSaVTrPeaDqXDA2+zErdLJuO2yEucr4pYBpD
JQlYXRUfOR+HuArnR+uXNQPqxVT7xXYZKXP9nrM5mvfFeG8Xt7kRRqVDpAvWL7o+D3F45oylvx2W
HDM+zEWyTL5iVVQ9dgM9kyNXWRS4go0Jwr27canaKBtFcRUNqfD7JoYRdoPbnHVBQ/ZuaapNGZmR
+chPAgpf7tthOK8r1hYByYjDq7RoBU2GqUlxoMqkxvN1yTPJbXDVSZHgtgkS4xc0rrzo1qkqyRbt
XptRdWxwpImXplSMtLc9yEDqoGBh2Ocfke5t2mF+jwYyMK8qi6yKgomVLVninNLMq/tPUc0xI4un
Ujm4exyp6bztygxRP61RWDDBtcoqoodNARTgFRum1IafER/fksX3M1wLN5Z+MTM6YhPPy1LGis5X
3VTqs4ryr3XjOMwK6if+vCtN5G/nEd6xNPp92ErBRCiipOT4vlCB3XrBmNq6HHe8KWXicpVvedAd
GGsvHa8b43qZElvlDfOkG2TSUrSpQpGBplyIJfqCinrYkCb8LBcjY1UWARtno5l7WXZFHU9eey+M
XyeOkanj9vVlh3STkHYhmfXOPUz2TtFOLNL1xCjvqpjjr5FbtrtSDB/dii+ptl3BaOClVtVV4mls
mCHFmSHbXj00jhH7WuKGkVLJje8F87nrhmVclfgmUo1MSj3Kt2X5Pi8jfuZ3PYpNFUywnzJxaoHY
0CPLOstqW721feySsk47/yHoNrI0Q+Lqq9CZZFagljKD4lKAfocogQiqZg0a41L7zW6m6kPkiZK1
QZOIKshjHckmcfzwXuj80YABi90FObGecVYtnPWzrZg/B0+htBeeK+Hd9dQw0Q0Ds9UEoj42Mh57
JOO2qocMBYaNUdtunU4ls+KskD3TyNuXqP7YBdTuwtZbrvXUMjtIk+ixK1Jf0FRXEWJ5qXS6SDEk
A98C1wRrbVhs3E73DNJGn6vKJCqUbKZeBhY4zsPgESguGTcYnTXTtTFqpxEF3ppwzJzCjWfp7yzI
rC62Xk4wk67CZ0013XOCM9UPdhsMVc0W0ouYuJ5iQyWamI9q2tW4/NhG5aWrqE5KGo7xqEDkqqZ1
E58PXkLlkkTKL2Neq3Q2fZG5vrSbNhKxM+RTFjlRzxT/WCgEEiatt+mG/KpzWenU6aD7eWcR87jv
x8gdTYZ955564m3Dy/tAVldSeMGVE+qGTXlvkq6Yb+phvijvqirlHM0Jqo2JrSviqDCbbupV5pKK
bnCJmJmHfKv9OZ5amzjDbgi4vipr3OwNMRGTwzhwJqt55Iwvk95XKtB7HpX9fgo030SFe/bctI7o
We7ibn+cc+w7TPyhjstSJ/PSgoxSZ9w3i5r2awlN3vXikEevyTd16aEN5m67R1a3+yCg7X6tro9G
E5EGhf/VjMu0xF3Y283cR1eAl3NmGuWy3gagC3Qqrvql3xHcjGzMpyjuSv98AUOdkDLEMcWhc1mW
hrmLO8ZV1ao4QkLuqcG0YWtxffStbuIFyBAvQSD260NOSOz7vpLH6tqGjEWJLKc2duwS3iBwo1NY
9El5sIT1ot96ldq3Ih+zAi/vFJXMaxS9XIJlW/YV387+cOU6HtqvjzYo8N4vyt3QC7KRGjX7LjgD
uWr2ZUCuSVF8MLm46W1hkgJZh6nighoa7bzQnTjTbSG2usGpQQfOBajLtCluLVHSjde2vjtwU8/T
bjJ3gttiT2VCm37eFqLaEiyLzFoK11CAqLXXnfEp+KrmOUgdSupNHfZXwZKrve2N2jcFVns3vJSy
XXa+50i1xVDeh/ghGkm+DWeVFaRYks6UAStQpPfrI3JcvR9EDxtei8iAedSFMmnnzeHW0TztDHFZ
aCNw4I0IWesrsLiFAxwaDuQ3Tif3XtM0e/8mDOyt74pxL9S+JKFlFSn5JkfuedGQcQfK+RkOgioT
huyqqROZy9FWyBHHYupRIvyCg5w0KD1KgOcONjb+WMWI028rrcutj5M2XAw66Sc8MDEZ4abVgSKi
r228tKqOVyrpqm1TUXVPK22eH0s4gnwf6PXDoxY6CwP37ejrYb8+FjP3yVzpEYRJOXPsd4VhtUZA
k4nYdiOiiY0HblQBxFTrw8urIA0R/igby1dxWBxQ38L32rRz8Vc84zGeiyF3Zb6Z6FyVX0pePji2
pHPcHehrDyJPq1zsn6uiGaXYrj02tHpJ1y7REdKwZdRhw8K5Ud9GrH3a8TN/7Ms67md/+/ymUY4i
geszlq1v8w7qt5aOrzkucdjBWvphmbU+iOGOTh3I6R9D1tL6muN2npd6HrO2qTxI/dmhxUbU4eeT
zj+trh0n7zxu9bjc2n9sWGn2w2f8UFxH5XRYIAKxjT3n2lFHcj6/+ofhL37Jy/0vDn1p06HwBxbS
IfM5BOad15dn1q/LMzUjW2Sdiza5XvR27chn1JLjGFFUjWLqMHztCsQdKAmofBnchj3vsmKxZk85
xeDUXyz2LYR4TlfjWKLcMBTxKfGs8TgLFTF7B/PQjdepa319oFKOW52jxKIR6W3LqUna3g7M787k
dPgIf2lZ22M3ccGNpv44Rh3jRGQEjPp+lrbkzAdHlBRVexWKbl/WINDqYMPpQeTWqq1ckNzn+tro
HCR/LZ1MURM329FAWKRGuV8feizUsYSb2iZ+DXFAJKzYry9RQkVzvBbHvMzneF1erK1r8YfWiXof
ZQABCennbj9HkZdS1X0iaAFjXPYFG2qH78zY1ktc08hJbYPvqrG8LzCBc9BBb9eHOZRqCIZZkEd1
imf+Rc54H9Ue2L7FnjV+i1kfDdvyYDGQxXszRnFLW5OUqkjzA2088ygmR+zWF8LBVBxfnfeJoX64
I9X0uEzRdSdyytbvyBtym3dTk8nVIKxtKxnA9oY7mPe8P3zwmOOsFHumYitCiM8b6sm9oCJI8kAI
prFVe4iUPo7I9dJ2iZxvQ/wDg7XHP7YWBamreb/E88EGuo7tNjMNd3PuvbW63kBIYBNTkVjU3G7t
vMg9Hjq5xBUqFOMhRsm6y6gxl9prvGzdwrqvnFR2Z/DV4kkD0Zt3cxz4B2vXqhyGh9qbK2aVatis
6maJ11WGg4caD+s5fQmfttabZYYiEttWNTP3WD+5KRJExnNg5HQxQOZ/ywfe7ekh9pmqoduDLHxt
SyGO/F050a+vPjD5mTEV9Z74OEM8HukkKJsItCT04tpVoAR0zLukBF/aAslWzqxiXbijFwdwvMiV
fxTZtW99zAeWP1fXbz0K9EF9Xqqug9cha+/z3JNXGTlaiD0uVpVbZW3dzFoVioOHf66vpWPjUjUz
c4uQH/lVOAPZuktwHLwuC2dN0OS1aFdVOxZX/V53A5HfdwVs1oWet1y0ksYW4kQnGt75B79fH3Sj
dHJnSVc1AdhELXEx+5+Vlu0mKsdmq/qydNN1+LGYH6hWxXkwQExhDoZhldS19Px4bpsX4WczwmmL
qvjEBq3fbkYELn8tRmt8uhaPu28XexXUF1YZno1Q7tW8ZMRGAoJj3qsd8b/QdSO+3sPNO3e3Ejs6
GK619Ez757ZQDXAyLwKHPQ9el3yuPs9dS89sfO54ft/J3EreDY3Tgw0D0qyGcwhLLbdrfdU8oHhj
ztb6cfNLiwBIcSY3Wd+18vRZtqLlvnAcuVtlrMJuOIMqAQ/KYYBQZhXEl4vrK46myqq539KWJ/wQ
vNWHx2pL1upaWtueq2sbOUTB/6Nx6+Apf5iQlrt1/XV/4yqgzzqT04MYH4V5bY2wHJb0ecJaOo5a
i6f1H976w6jTBU5nOUhXsSHv0OLW8WpXVjeylta5L7U9D1l78RoFrsXnx8qP5+paWuf96VtbuLzb
sOcp68CTpV5qO3nryUrFweBbN9VDOcAZ/RDaA5Lgjd2yWXX9+bFQr13i6eBPnhvX0nPbIgSo+Frv
jAfF48jV3K4vfx76Q89azP1iZMjDYJIP8QhZZPTN5q0a9EP9WDxtXevr1FXPvqlYFMa24vHQLAgg
PQiOuwe3T+HKs3/Nl4bA4clkgWyjjekAfIumu8ZKL3b7wb0Dc2JZZNvwBnBhxcJl6O7apt/5neey
BZH5k/TllnSec4dRHl2PWHUJzsfbpm6rTGkbpW7dlLuqAsSBBG+lrTF8YA6gXs/b82WGX0uEhal3
whfnS1gB3Ag4SVzOfRHTUXSbKQS0brQkc1Ybd/rBR3OyyJkNh0PVImxCxQREW93r6lifH9Gzt/3B
5a7Fl4aftK2ue207rvDSvOMKUxOdk37juiUc/cAlrg+66u5zPTrEkRagc4DFVr95qE8HA3VsfLH/
ZDoJzJyEJGyZYw5GbZ0uaCjrq3Xk2HR9hm13s3bMqwq+XKwKXsQBVw+o0iRGqrKA4U0xn8wAbtMv
4noqH0J5PjgtMFq9n2o/3FbyYyO4n1W93gJgF+4n1+MxnKP2IzX++76trpEm59RGl54c7ytat5+p
46W4F8GnYAje5tZ9aHEexAfznFYQ+m8nRFXcL2HJ/EpObJFLnwyodBOncPqk64c+7gLBE1EbwDUB
Z9wYZzjTn0lRBhkuIDLsHGpgieuCu8U2n0yT8llpVi3GJFOplqzi/TbKezdGQXOGwM9uwcV/bAhe
kkqFQeI4+XsyDJ+K0jpxwQVOAg8nFnA2QPlGQMEACGcdPSDw+axZFBJQDGs9QArmy7EsAKUgXgOQ
oVBZ3hRxmwNoMbdQCgaP+cW0bIq+r5nf5zyVvnp0UHTlOz6Bo7LZkNb5Khw7p8LBVdqWsHMevOfE
n1kIwFzXqvB6LOv7ch6Lbbh4MSAEaa/yDwPpbqioE1pXXcwJUHXkVYy/eJE0l8Nsljjq3CyogyzU
OUm5kI8zbXeBM7ZMldZmcEge0rmR151yoys49z2EUensXRXSbahUvGDAr9HE/R0fyzYOOeC8ss06
H+C1hdQZzqWIC8p7QG54Csc2QM77knVKki3X/t6pR5IJ6+psUg2En5BEiCgXGWrLNplCJkfqbJoC
YAvk68QzgHg60rudVEfPgrnzk1DKRHf9XbTkXhKGRZT6NLqtrZnjxu2rmzoYPpZlvWmEdd6pqOvY
QtE7R8koDnHkMzBQ9dmA8gu5aJkNBQFA25viuazcM6mDJZUjCuJh8jc06u5nEaikXRqctNanbCai
Pw9RP22IIz8N9FLO/Rxj+JEYg5QEAOUovBMzuofTJ5wqfY4y2Y9bm+scPtcC6CwBZhocFQs0fiET
p3Hkq/3IHXLeeVPmhW0TH6x/6R2sHuBNiZUxlwNgslye66HYlD4admYyLfN2kF10UqetPvm2sFkD
AGs36K248k0xwTkXchUR0p8Wr38UUdCnHJF3fg5pnl4+hi0qv8ye+6VurbzVY1PvZaBMQhRKQOTQ
pZkBK4d8S+zr6SxaKno7cXQeTnA8yf02U1NxbrXst1MAfkVBhm3AqtjMw1MRVvK6mZpHiqZt1dM2
rbWC5Jwhl7MuY0ymWzy4XxYi8QVYigYQhGFi4IY+NXYeGG7B/Ouu+8jrwE+rSIexoys4HNa7YAZh
a4byfjGkZZHH95Hidapz/6PKsJr6uCH9ZzJBKqGePxZTOLPF4HMy4c8OHaJUORXgt2Pq9m/n9kF2
QXlTu0KztpU2K3oNYFPpxKOn9XlItYkRmT7hkICQAEY8V1UBIh0+oLwk2eiI5ooEHKBET6ehQm3s
ueG7ufBFgnqsUpVbHjszjqMeLAZ2QWZrF7HxkEvkrejito0eBUBtwk6bNp+Xc17Km7BrzgCOtWkY
7hoCZ03EP0QVeMORUalB/Bzt3NIC1oj0VmHAPWUQbHyvucGUE6arS3B/JGg0I124K4CP6dzdKlfj
h0KydlQfJlnmiU9LN5t4HvccCOkgfjbVo401LJcU83scjB+iSTgZn+fUYjD+EGBei0CcTRYMqecs
ivmtKLfUN4ShDrR28D0PNh28HwPl7rv8w7JA+oiHqSf69z7EOwxH4cTyBZ9R7TQAguQ3OK9SpfM6
o4Ppk2lpzzQ/gOSuA0RQ6IIO1dbXrb30rZMnld+Dh5jBL4miW2JIAMznEM+wbtRffeWTbTeWzJRV
vOQt3YxeI+AE7wNOu8id0boC/zrIXefDiZBgf4CEJmh5oVDEOJ6njQGmzt00XeSt6RiFJHPWQtKm
ilq9rQZbsnoQgK9UI2jgMEE+G4DdTKsarEvoQ1LW+iah0afWQM4Ua0gFFW7x1SnMQ7GMS2y8m3Hy
wp2nRgEKhTPrN01cWgH8K4sLb8F3gdt2TM5NczY43t6b77u+dS45XkBcSn4xOc4Q+6Ied5CUYyoY
SWxrf8M7MJZgGlgoxjweR1Exo/szWoQBGwDv/wD28YxEoogLFwRVzj4bPDBWGDlt6oXNW0CXEyNU
tXGBYknjRfXGa8rPNVKXNVWINf3UwCvVwgDLv8DOeL2Y+izSYN6GnHyBE/Om7wCsjaoLSIrjOKjJ
zCCtB4nQvLjABLfx0NHL3HWq2NNLyYYRQbaK2JugCspNy334LLVsPSmjsz1qIRdsQR3PXOeOI6Bu
ATA9i3Lix171we0nmvL7PIesvrMMPLM1BNZVMWyr+f3okjYenZuON9UeB+TGzt4GEnNNWXgZgEce
o3g+jyZQ8Y5GaT8fsjd2+AzZbVDQHF6kfOFsc47iQKC7Zi7NTZFrzbDCG1pOu4EDhSQYFx3Z+gy5
XcScPNXt+WT76G1RFdNO+0xVYkkxkRVEAyObhFJJHk3b2p33DWSUucSsLoLrmVQjmHGvScBD7bGI
TDxxiMfHoEklrlTcGmHTvEJg+pbqdsBzx2ZBIJruHMhhymhmyOmLFDsEgrSuu8vRdbjwy2Ya4XrF
Zy9amnj2RoC2cJd65WJTl9gD8BMEkIuqWxZU80FsnUPScjgLRuzGbXPmOx/nqQk3hTeB1nNHx2PV
f1oml3XaW97Z2bmu+g7IIJuJgZDgBHzXRuJWsIkGn2a4qWFFezY5HKXcOj3z4LfZ22qc3tO+3KJQ
djtTaxuTsFnAye3ysHMgs18Ou4jMSRAVEDBXZcisc10OkhmIm9qoSDzULm9rLwNkmJeOz5bCvQyd
3F7mU5dFDSSfcA3hvp7vAWnL2RiUj61czq0X5inka4ESFcrKnQqLBRg0Xi3CTVrvFm5JUNZXgZNY
+N04eEzNikZDgNkue/BKkAkeOlDBama56D+OcPsiKYL2Ew3GXTSEiLk9TaKo/Crm5hPcNHGZC7jE
uZbmLZ69KCuDMdjagn4pRfMuEHmTwoUYl5mQmqznFsIkFNyW4QcB5x9IR1OVaN6SFLXVuQguQudz
WJTdphrg7DA7Z860TOfTIVc1OyTrFcQthYFQDKypkk35thr7s1At4S7MC8jalyatZjDKHe54MqMQ
sr7TGKOBNVxcY8+rd9M0vKcz/ao7guJWEC+Oxg481HwxwjWARndlTKiZNzqIp3KB6wvN0O4q5zrC
pItnAr6YYr3D4dACxjY4rLBkh/soOIfDBZwZxAjo8t4Cq7acKj9zPsoJQ6CuInWGK0imC7oDb+jf
VmAdQroDi34nFpoQgKnOXH3dWDfKuJgelsH/mst8ZBVcAapquD4k/AvDyzpZ2nFbO2OUdbVKyOCA
CgfRvJvy/NLtR8yKbhcecoUV5DuXapg2su504pYOYUXlVqnwDhYIjJ/XT9eDtfsI4iCIqvhm6WeT
ACFB7qMJgvDG3Th2GJln3K2thX8jlgQuvUAitNxGTvlJzvqyDwp9aeQMV0lK7VzxAmW6lRkp2/bS
wAEaUVdeNpXNfHM4mkxdXM/0sxAYEoReY+KW0A6kn96VpEtmiABs3r6tw3mjkL/xR8OTwbMtgLF9
nXAynXO5pAWkJZOa4Pdzhx7DpeBJG9RwWAhznrWBJ2Iu6g0cGz52ysAtG7hzwF3Sx04zhTGdwH2i
pdtGUm/sADcJojC1sP89Xoa7CS4t7GV9PbjeIUInZUyluJciPA8rAICCqGviaIZbFgMKxjPA4Qkb
ix0fQAonbJbLiItbO9CHgAbTR0WjD53mmvUef6xqhyT5gOC2TdhurQfyxf1L3QT4Pdfhhx5u9kCC
FKWmIHy/SJyU0pOxY/opcy3cS8q7Yotk/b41vrjtzRQkgovYLnDZqa6cO1nPVda7huVqFqlLAUWX
aPlASt2lruVZSYGXJKhBclSfFHpe0twOZUYgHtCzahMKF9NiBdgdKpPR8S4nb5pY5/F2087jyKSN
Q2dU8YQ52hRhNG/JUrOBW8k0GQSrfAh0sLVTXAQuTUJdO+lY3GDwN5kTTpCH4eByG7jzhQLmArwJ
l1UQWxZcZCrIB3BnJme26ykr+hFCjjJs0un/UXZdy40rSfaLMAFvXvahquDpvfiCECUK3nt8/R7o
ztw7MxuzsRvdwSDZElxVZWUekw00NMPu7zXj7Ixp1WHpVzGZO4DPmb5J+Toicd8p9xzlUhKCyi+h
SqNK02Q0gIRtGWqIYPgud6RY4UkDWmxqxpioSTuwPIR6DHnwvkuYOmUoPhDJsrT1FG1WrCjPApSJ
c8CaZczIEi0qgbh6YYPe2nmMqJnnszO3yTFXtdKMjMnFoi7NJIhxKZ22L4I8sPRJ4qiq8lSrmuGY
5CViA8RbkSaDOWmgToOjOGGozrHgMAMtIUb0DwtF8CJDiqxgzm58IiHMY9MaI5WzDS0CO6JHgdeU
p2lsb3p8iuTulnRlQfswLWmqW0ORqC5GowlblQQJ5YwQgyfrC0vbCQKrvsaC1iQilXxG9ci4RbA/
meC9j4IYqjYUZYWtyTVRhCRlfSNDI7gIwl4Qc8jpAiQzQiOKbAzNWYt+MjxLWnOzYVdx+o5H9QX+
3l4v0U3U/qkA5SKBml2baQQaNneO0oW2kSc50YOiYWP/EIPWGjRjExtWqEg9S+tO8X/qmku9IAhx
B5p+ElGCEClMKksOc2RHoUSUBUNaKYOFuoKEYRvt+lJbiDINCQMwDA1e02Mb6K+L2D9yIRR3JZ7e
vluaHT/FKyNQakBBitZM+6ywjEY6J/rKwapayIRuxSDmfV+XjdUKEs/ieqpIIQmhqfVJ5utCR/65
ice/aFK/ympu4jD6ew+VPz/+16XM8fe3q8dfX64tWP76tP1H75b/9afsd7naW9p//6FVW/znsf7q
H7Lqef9sJrJ++B/i4v8gH/6jFcx/+Mf/m7ZYkDUBGu7/rC12vz+jPw1Dq1b377/xD2WxIPwNLCP+
CLLE/wqB/1IWa3/Dni4osgjPiQa3yb/piqFq1mBThTXoL12x8DfDUAwVYmVFMSBAl/4/umKIR+D8
/1ddMQ7B47oMXRJkQdKh1f9nXXEqBHWvaIG6E+ZkcNICITSKQ7cXF6gCqjgD159FYuf9vlRxN1iA
804qp7VeJsStaP6+/X1JWkkjbdLqKC6gVvp9+VWwTKuM5fdjOSUIV0UWWdkoxo7UcLX3+9KHJYRP
QNf/+PjHd1yR20j2/SINoTvEOqi9eH35fSe2E76UG71ClhbUa+1ZeVWyQl+/b4NazOk4aBoqmftS
I4uMuCY367DJfE3RHbWMDoFsTKbR1bvJGGOQg7kBUaKs0VarcBjZiCtPNcLR6vR8G6FqWRUgUEHk
iSV1PQ8VNdROlaG57Zy+jEJtWVbUA9RMcu/NYzR43CAIVg3Ak1PwVdMVvSdzGgCKsK5OcyhB0Kjh
msJEv/az4WqiSuKaL11JxOaTtkrMftV0E3STGfl92zYt3v4q6yRQ5GnMNc7vdXKVCtpyveIYSKkb
dFadhUiY1xekE5HNj/F+GtrSiRuIxlYKA4BEnUJJVodB7EziYCLPhT5cdfXuM4lTPwLAwXet5orV
CKR0rNwwhFRW1iZXDuVzDnEUSyGC/VVY/eq7IAuUoacbdWggwdT89RKutOxfH+eVYGfFmBwh6u2t
X0HaH6q0VVf1+05bibrfdyBBAVKinP/V9/1e+e+Ltgoefr/jsPuJUw6UNhkyoHIr0d4lCaR7qS1y
TnZeUBWh/qUauCRIg+ujtBFaJuikvorQwqR0+m6gAJ0gFqdlZxW8BQR54CzoHVDbWIENFQzNK6rP
n13n1Ny5FgvS9ye8M3rbkGh+G4DgiawFXsHvu2EEx2QFqt9qfipsa0z5R/ojsIU093IbxWaimJJE
29QdIlZOIlD1vQQ5XPVdKpaeQuYZkSbt2TyTKkK09yIUrbT2kb60PEE6I1IB2mp3efHXqCL9QuWU
xCceWq6BGCQqeGitfZV30xiyYssQGdewJd1o8iYs2IBZWJjqOzkYBglqItakloHSkKkjxbk4S4ml
AmVnImSfAqmxaaEml2k/Ae7xstFOctxrh6TCgXgZUGGnkxGAv0abcFcZr+obqgc8vv1wiY/qjTOI
EZrdpjsP2ImhHGJhS5belmsqGmYqbmedBjKJ/fIImLU94fvqYyKa+Zm6Cal8bpdPVJZJ9dGXJiCc
TKYFgLeJiTNJZMqbkG4AJpA9ZBPTYM/xoWppEZH53atkbL6SnGoGsjaipm5Z0+WL12nanYCY4ul2
UNSoJDco/1khoe5InZntborsRqYTShVobJCgn6TJLw7iVbrnDfZkxBDUVsjoWHsE1RaiHD4H3uIO
jckXpoQqLcT2zdJTpUMxQuCzQErP5wyqkeysbgpU0PfipV2Lm2Fme6jP1RG7NuCbDwP4hDOXlMMo
9sDMbCA8vcZ0RKThCyJYI73qdrzNZsof5prlHSsMpl+kDfdAKYCbWYmPT/k9XWIIN33Vq9zO1RfA
BSYHUEBk2XfZQvZFEsh2v/Ka8BLqN5ZvRQmRwpFvqT/WhEN+e0zL87Cpb9NBfOrQpj6A1QFvxWQb
Nnq1w6D2PygE5IVqJTFaExNKySxxoRAh15qPul1XafhsfDN2edUsL2pMYowEnWB+iKGlMVFKHOWI
LT+Gl0FuTkRLb02Npp76Y3xFF8lv3/K35Cmf8bdxRNyZQYueQ7MCSCKSfLkGmQMoRxwZX/rVoZXs
CdjwPWBZTQ1Pmc0R6m/IafaFE7jDfi7MCtuBSuaFtJ/iZw4wOHN0zIfcqmIz+gYbNwJ0Zt/DFjrw
YVtNpnqXN4AuIT0dtgZTTTFnrQlsSMtI8ACgAZvNFtCoqpHah+79Um+7xY8NxAwUYo7+UyzWfONB
XXSm1D1a6QOxI4B5IiOT+g1IOtNOSgSpPGs2fOKKn/NCoQTFksKWi8NNJS7WbD4AtUlO8o28FOxf
TKBfOaEGwjNvP5dLYgmv8m0ghBJOd2bVGiec36kbmjzmq7IJQ4KwONqQ5LujNeH+B6pc44+lpqNV
2oiW43NIrMWtDknnCANpAhtjGbVsLdd5t7oEnhDYRedkB+6rrtfxHTkTQ4+1V1ymiOGEYkxxnmnT
34LFBZ7FzwT1tsFZOu6jJDwqzIxwk6/0VEydAhsd4o7gZZcEkxKMDGeGn6uAyEDqbgKqlTqbT5w0
MNUjlvcx3yYviFGNr/DUBZ6y12QEEOmti6klQkmkoTB7lMM1qbepYMM0U7OJs3CYoKJJT2duA9Cm
nQukBbAHbJov4dw9gi3MCdp8gDppCFl4G3k7L28KGF9Ay6AkU9kqc7sTbnNFeR7C7b3G/0Q9bp+F
EUXwiHMzkH01M/PsnScOPwAOI+JxeqAC1COK29bOyzkYnmL7bhFksXrrmYmaJWEJoT5rDZIUFVHz
A44hhwbhJ2T6FoIF+FW8Qi08QohuQPGHkWFZ8IyGu4y6MPGCiZQ/mYs/A5msYDJxY4j/vI3czIu+
wpkK5MKZ8jHMHqm8FXcFLhfOoe3o0uDReDCLxNj6fL62MijRC6BhX4O6STKa5i4cHHFvFXi0ubPw
IHBMITqUjc/FptBth9HG5TUFlMEszl2h3KYaWfa42JX/YvAoheRaF+5UWgnCGJPbo5YCZKn89MPw
JC85qf7syDtpv+yDq+5hRudE8LmHBhE5QkwqLASQ5wOX0EJI2O65GIp8q5B2VQulT2IKgTPEu0I8
iwaTFQ8mleCUmeOltBQmWQa2B1corLgyi/gWdzvodUd5Oyd09gsztW4dgNWMKd9C9CWjgBUdSPEl
iQAOlhuqN0i/xgAkAVliXz1BoR23fsDT+tUBvOMAdwBU4yD+pWnpJIldQ3weYvu0x+SylFavbIXB
GWSmZ1s1oPh5sTLD7FikZgiEDxYczK4TAtF1PdRI8j0YZNjMQH+51RvijObKHeTaFlQKYCpRKUYp
yEnyjsEkJRRvowlkhA22pxJ9saVjbSooSFWbk1GWmnVtJpJvpDdtdEQRDSWh3Sfxl3yvtsZHrpPi
iG/hqwt86Ie5nY5Mg+r3umK4pJPoDwsBeWPrL/leMn6TnVYB+xpOux9OY80uNFzVamw4kwZbZIYt
mcWzO3L2cATideAEr3fb/ehLH7VzVENSvJvntOsWU99XOAb0eL7swBxYMgh5knELXuPBO3FwaUrK
C1T38YxqgOjwD3AkPgPLaQMmIl0F3ji6hW4O6U061B1wA9qLJjxOI7Adm38ZH/y9b+/DaDbXIWXD
MbeylLXn2UeuhKuwkbMrs92rNkQfmZdtC5UmR9nPjvN9vDdXPH+cDHB7dQQE2eywcQyTSUu3vYwX
tSCYsRVATauDOyDbFZ52E67LO5pMKYYfYbtcGw9lwLjCR4QXzfCrP1SfsgUhAlxI8CfFLeNFkgZE
S53o1Lvhmbto35g4jS1c+Q5UIlVugmQLE7JtiiJC5e/6cu6QlOBKPgXUMzcQ9wB16s5phtMY2Upp
KxQuD02yBIOmqQUcdtNQTFJ+QIQnQfFMjp1M6sBqezNzet4qe5NPT7Fq9oOtDqTNrTG3OtWSPrMQ
GnEifJptvS+/sU8bME3mlnQDyRLZ5fdicjZUCp0LtbEYXFFV1fvuyr9ythgP3Yp5Ky0s4IbaRNt2
W4XgE618RHZ7GE7NqRG3EEkOJ6m0jdRNP+IR4BlmfX0ADdsDJD6nX7j5WjLHPU4wq1gx1Ii9+gCz
QzeZrWqCpBq0HfTiXOzBQtrulxaONFqq0F86xUnu3EyjRWbqPLw1JHnOLQ126T6444r6GUKVGNrI
/VDaQ8GSzkLZZPwoSM85MDy0ko/paDfxWateU+7033UBGv2RNTSVWO9Cm4lsQtiPLp55XhF5M4K5
B2++isci0L8EDIzMUJbpntInuieNEIFXvZuUgu79vmhRYXgcl6C0bJ6BlA3eEBm9t/T939/9fvf7
Am3C4K3d4YDiw6WadWXrV71KpS5IWNOKwLalFDyrjHLZi1Y19e+7UYDg+vddznG4rmT9l0xuIbfI
Bn8y+Bhy1/VXJkXqCuc//rZcVT1TwMyTTnG0RKd1yj3qJhxMsUCmqLTAYbkSdWa/nlDU12JTwqM2
YoCOwuzBMNs58jKzFtiZZxQ1tv3ft1KFOn8GbUDFg4pw27GuvMMN/o7h3MPy36JEaxEeaRzSrrGV
xgY3Wg4s1uAbAvXIOKxkCB9kMr51t/AbR5LdQfN0YF4vGJz1DSqepCPcjkclAdz0Q8FOQUVtU4oW
gHl9JCgmtwNPyolyiWWoNg4qq7t+OxCNimf1LG1nwSoTn9MtBUwXT0TNzN/FfT5wZodcFJg6zoH8
865HJNhENNz2H+IHCqTFx93v4DNdCEc7RyXGcY4YfA4f/bZ+ouoMR3NFVSFhgp5MN5GPVQUZ7jWA
3Y/Q4w/CUz13L25mITpxrSm5/FHa2miJgDdVCooxA8SaEvE9fCcHFKlVdlJeOlOOEwqtxQHLpOwy
VG+vwipcJB5CRqtNt4EqCRKk9ocTafdInfkNq+8zQd73oR1l+GAJrJ/zLvlGUoxKb1Rp8NG+y2cd
Uq6lSUcjzRZ8PLz6jeQywq+FwD6GtZgSb815CBiIcqiDSkTXjfQSsf8dWxsj0iEf3uZwcCOLBYAv
EQDj82FOSOEox84Lt+NIpN0sACoyC8CmLfY0wn+Dvu8T0FlI2bvEmXycTU0Q8uDHNOfCwi/hUMup
Zu0jsKqAdiVYVI10FVo0grMhowXtCyx7CS1eSbTWVMN9tQvCZnXnzK+Jgp22401w0WhMU1d1F56k
28BqZrO1Yk9yGhinUdXb3UvEEHzjqLVEl5lC5+wbLTVehUC4cxfBFEZTB1+cuFMNZ8NWhupHw/5+
Qv0s+cBRBF9AYDkn+1AmA4jrhZWjmegY11Yi2okfKeaKluMklZPdmwAVPnIqeCxJKloZNvIrlP0C
k73Ql83wWAQM7u/RrmEmBiRnYRrpoLRr3COVbKkhCLbGlnfFhExOf032EEdp99oTfH2ys335jM4p
MHW4d781Kh2DwdQSGl67ADOTYlwMc3jBfyxhlO8QFvIHNTbFbxnFNyoqjqLCx300sG8jpT6LbuNM
d4xGbRtWtQ8ACH2IcPhfK8HMt6heAN/3oRM/IUcyUAikiMGlxUmucEJyfqxysw0Zhr0qWbbqBWng
pDGwLVKkjgx1ikK61ppmsBmnHvATNs4c4kfIYY59T4NzGZnJp7ZFOZDrPxP0B9xWaVwOtfsXkj+U
p6pduStYJhClJ01kKqhQ6l/EABhBTFGQ/ei5PWxQR/IhHZ/LJhg+o4BEMkylFNIpWbDBpJZIS7GV
tlb/qbxyR8vpAtAD6GRiaaIZhOciuyh3i79NbrWPATNNSGIcKFIghxxDWkgEzBNaEEj34kMCJ7zY
fcrgMl5qc3oJFRN8iD5WvKWl7XOdRU/9DRRBBgCDiZGmBMsQABAGvD8CFeAeKL6VFyZJ9Fg6EPG0
fkogO1/tfMyzXZRYGQCJR/9GiIs+qpqp4J8z5Gr+cGh3nIicig33SnRAQ3I7XBfACVc9jiq4NCs5
jE9DgFSKqCEFjjUr97QCMkkKcHPvrDHb51xZPR7auE3wFLB9h1SF8+GnBf6VWRpkPE8d3Q8ghbE5
wD5h7I1bA8W0xtpXoFvooCBvQVjmt4X1drLX4ITsyXLPn8ZpVnY5qLSeCQLNsmOWXgJEpntY0gjt
FRo0e9i20wqzIISqyW4KsPcCHAo3AWeJZ16hdUJO8CSthQNAB+AE8HPXm+U+HCDhc4LzzDoMZ0mW
I2AtOnUmRrf5To9YJKF01hRsnNtFciTdymc7jzwjthChJdZeRRPVC5A0WCDJfM2PAgST22q8AfXC
ThQoh8hAqmBiy2lemqntgKDFvnTH2gVhNm+rvXqYD6WB/gDEQFTaQMuG6Kx6kiUxzKb1cMe4OmEc
69Gdr2ukSGh0xshjyXH3fpvpxzhJ0L6DwPFfvbBrtLOdJAg3Ap17RF6/vKbb8aA9ZdYbNAsZ/57Q
zgJLLvW5V69AOmTxkTNHXl5ZOpDQ2Jo0UiKNMA7wdmEZInYBRyy59+/zxsDIJg9VFOX1D4bOAVFn
56DvfdTZgV3t28pSBBpPFMHH0GAC9KLSyUvaiKaA4lOGSGP2+NkGhKW/sdXqI8RhNpc91MTHDoUo
iokVj1tNQKlJust4Et8dhvmM5aZCQzaagMSB3SUcE0UrUJg4mjihLDNBIwb2VywUKHVmEu1Kd3UR
qaSFsTAmxWeEzgJgAh4tJuNjfo5brDQEbB5YV4+jkljYZsmVV/xMopnbuBKr5pBomE6liwoVz4qT
rsgWRs2E7ulecDRIbJk7DWugl1Df4trxvOVzO6LpiqmWm6wDOik9FegCC5blMLq5dQ+C064nS8/3
EGDo37GJ8thSUgvEXJqbqnBRZ1NrnFnBvgdPA+WhS3Cr83rPiCy1CawT0xESIBLhg6O8QEsD/MSA
B8M2qpxQO0BINXeYCqgqsW1DzFxA8UQhTpIhChdNmObWiSIDTrG67NghwLTY1sYttg2Q7THq5IBC
PmnsEH7JaKo3SPTQX0AX/QwUJ/ift9CeDd1qB1SXO/6KTRGgYI8q6bs8tqFb2okVKwcMinSXr+Ex
vMrfCtL/3eAPaJBxh/KJImsLHZj8V+yXCV/JIfTbCc0W3Dy1sUYhTMXEK23gIoFK+Gu56uYAxeG3
xzdyL8iDO5BDtAPqc4LCvdkLr3kwAUwurwmPAuncsbsoJdFvsxmPbAlZcGwRSFY4OkW1WLpJxazx
1F5VL/9MT7ypPtG+Qo0sFPfNL6Dfj65wV6zxB6LNENJFK6KgdQqXm76q0mnt0NE/EX5lTMsrNslF
tvgzHmzQr2u3fSMXh6arQxVXgRnYcp/Y0lOvpbKnb6uHIJDwR9VQbVuLfu06yLIkCokDEJsUY0gD
LwUQhq/kFVjlAVn2wHTyHWr+p6aBcUO2J/asqVjds/E6muEtxwpAgjdi47PywoEuIvchW1N/0D4G
ORkkerxCgJEiU4PwvSCiN23EH0Rd9FmIF8rtQx+zrDsX37JZBATk9oSZQKrNfOw0M3hHOAC0RRWt
gAMl3gLyY3xLbPaSQ30KHczWL1xkUFtttwFYWlV7DHLtBa6M1M1WUsgQCZoO3eqdbE5+bKOpTQ/x
OZFETE+AOv0PtmUjo9lFvCL1UvwURYmXbQR0JjjMM8W/8lRiSM5PiFGN5IiClYEgKxla42DEA8EP
9U1Uoe6x0A2FLzco7YaX8cLi5NCi547JIn6LEAhphLTb8RZ4xR6rt71O9zlhWFAMj+/7mV2WTXNu
rwiKCfAT4DeXGGmCKbryx/Iy7ktrz1cYAvIn9iVF3mf9Lpq/sNEg/Q820nP1ZKq+/oXshItoUdhN
4kanHOnDRTlWAHTOkKVP0BNjum3Ei4Y5eR+c/g3FC4qyfbqdjvxDaUjpZgvJN4UvQ9+Dri2owiET
hf+wAd9CRLcyjW0IvT+JnMmU9xBQjKhqkptoSSbWziY2JcewioPhwyB7Gh+CrW8ahCQUSzvIpDB1
uz0gcRAVkYXRaEgAHWhmIruIdCK8FKQnZ8RI/N8fMmTpL6FB6yf46UjIoXwC5qzXBEYfFCQCsskK
4m8bM1wuaLxRbMMGTDBe+JihmOY7E6C+pDN9gWiYij0tJ3+2Gs5MDRtysjKz9DOayxS+LhGYZnGC
VEKzKZYZDDZdqju95s3StUJgTYFFAW3weqTIogO5IhLEyhy/BK/xuud4GVoLHXTEB7SKDIOOjLkX
LQgtij2qPiSmp1KiwlMxVbe8ouLzQQi4KCy0K2ShxjbbVZGb8RQ434I1kpL2gwfSiqAfOiWK3I5x
n4EzPqYfHrcHn/O2fnCd1X91NzSIgl40O9YdhQZm9WjfdJ9/AbhCFyP5znmNYEen6TY2pgIl7YD/
SSVBhoSrApqvoiDjnU6CacxK0LAJaloATWgkAxOJCjgEPaFICxoPYvCJipuOR4EPOOWpRJTfAPeZ
z1CiQ8lt6+f6EQJRAgWFZFyDCARgDGCSk5w+B9xR7I6PeDwrsgX3OjxhEbD5DZD0L6flgHl1Jwxb
HRC4TwC8kT6AgZ7NgMgRRhzIpbjvjmo/0g2kRxCaeWgroNgEJz5IyxYi9BbTgoY9hLrXtrer1low
81EGZ1RI4PPH9WCDZpwtQwxFebTwKdgMatXWvyoiUHTqAj4m0wXItLg+/7hhaE8wndD2JgqQaRCs
AtTwy2neZ7tOXUGp8qB/jY2DH0ZdkMFlk5npFlE7Q7WDeu97tmQsanCLh3oX+mjcUpmiVXk5Fg9S
ZWwk4VYxYYv47G/Kq9skA8lzFn7ygJKbNfym6JFC8p/uQ4eTLoThHOVD67V+tAXHGv5Il8Q2Lmig
QwcU/PNT/kHrJJAdS7xyoxHtI0fRLay0wU1PAXdYUPbXK8e5QADFH5ZlhyNGvTc9gsKfRAJCEq5Y
BGs0ruICT089eJMVeSMD7lkgpSYZtKCLBWIzXvesq/DiF1rojmDYIC2l0A40NuaM06GEfKD3U72A
dKOgiWCS6O0itMU1jwAnClN0TxWM9QmtjGRlPavxkAYPrGkOQdvEWs7EttDCkfeJ5DjYQR6OTiWK
O3pICMAXovBjAxbAV/GRA1vjGKJlYRxha4izm+I0Z8GwZrR46knyFUHnji2LpU7+CZFc2JCMZynY
4GwPgmM0AEqD/XRQuNRmgLW4S6DAJPw2fIqIY8juIbsEw4XRQwacHuOULcJ6BYtO8qMInzYRRILm
V9jOzH4b7RNl2w6uZjbYEDU6AImxEbJ3uF1kxskD2XJebYoJHFHpIEczPmH+kWhxS79D1cRUzzfQ
SJr6B5AADd4NlF6AmfLjtAl3oE+7SzJQXYOC2B4uqOFBKBofv6o8HPxepzss6bHEHZjce/zSP7DJ
iejYhg1pcAwkG88lWLdv7HC5yhBch/O4k9/5sUaK42pfEGTWZhpZs+gGwQZ9m1RbecAxBesadlis
pNQC1z/NVlyYXcOK2cKkXWM1Bh9p74XVDUxyBHyZRjU0hfrCBop+Ad/ztdThnkDij0eap4y/oXfb
nkM4EsFMoYtHUo8w55gJRzSJlajDsNIwrzmC5lNWe07RLU8wU5gUCid6ZhWtD9W1LB2Nc0AugHEQ
EmB2ljG4QnKYxxsaVAQlcmcECiQbuBSrf6XAeWwV8A6ktkCuUEq023lbuArhHEBHmAvI7Co2XIHL
zjH8WyQ9awcFsXQvetge5ZtkQc52l0qr4uDSpwP8jBTdIIZiEwM0TgFLDWaHXOwc3pazAHeT9Ix1
q8MFgoYAleXowMlzU+toAlsKVPRgqjTVDSNracwRgpToqe5Us/VSPKmENg/Y8arkWq/XGn/CGxTQ
AH8ldHeyh/kAwhyE0dhbqsYAWSLdkEH6oisVaOMbkAsTNNajB015FQ6cm+/rS3bCpm7A6ONzDJ6N
bxBGsEvEDWxhIBxiilh85uV94o17FVrYgGbv4M7fZ9S+SLzd+qOwE09kiwlUR/oE2N2h/R6pvJKj
vUBFmCkLMzA5t7vGZ9yOzALBBMshubDxQmCAcK3QaBvup21hi/BbAlRaGboYXemwDVVIvpoLluZ0
wSRDwBNrSzlLDx2Be48OLYILw4MkbobyA+0EpBtcUV1nQxw7FVY2gZNFU0gGurt6F5LfpKYOTAhc
GbZoPHukO7mDflQR6qsOnIs1B6aC8DIyLbXKFH3D0ChuK4SQl7p9ZUea2cv2MoHLsKAigxpVTTH7
SfDLP0wwd/Sw2JlGeofTBpiiP3A7YYuNpZk9UF94etovH5coaCNDUg18NJE+mnd8zl9w5xVvEMJH
HB4zZh0ED25HbUSoo/G99Zt3w2OKYEsn2ia5VjLRTzpksB2Thl9mCdBWTUABDgmCEuEuGB3cI3q5
LEjD7qLfM22r7iEToryvn8AdTvCbfSuJyQLgEA0EtQCUiJL4qj98zl+Qg0soRH/Ac7hoWDKRriZT
Yo/jLex3gmRKSNLgMDmGD2j9SyC72lazeXAjPHJbdFNU7KVn0J4i3UArO71DNUvmV3xHURHkdhMx
KCFakCdm70Gwi4OLL92vQhodq2sG8bPFuYgOPLpA2k25MUprGR2IkwUTy6BmtYQcWD6Eb+E0g2/+
0jPaUcgirtmbA3pbApZg4h3nGyzcOzCrbXvnHekKSpFj5Zn7UE/TR5g4gisqdkfFrxYpynfPsFMA
iLtyodtRwwa3eIVsHiGjPTdeNBH5Hp4RFFR+FaLBVVj1a5Gy07ejA54BTYyMBI4oWluwKtvjV3ro
QL5xkL4TzPjqKn3IIHnicyaz6qq/5o4oAH/8/gLyZKnX59nYOtTYFxyjOzZH/iX76d7AvTa0BcH5
q0eZbsuzsaVwpVpbAA3ARc8gmRUIoU2o38SHyPJz9MS0C888wGaq70H5VDPLN5+fKKtTIAzOZKfI
wd7aSLprDVCIRjgRrjFGfzNSn5PrcoY2oEBWiwheolOfC0/qjNX5Wt13xuYnwwM1NmhsSkMETmgX
wI2e84CBVgZxC92Umb3ns2pFx9ZfM+QJGy+EAAQSkisAS7/b5Xt1xzEMafKssLD82GpO1dFwlUPK
6sNkyy8JhCE01zTxRUf5b/LOYztybLmiv6L1xsJb8GagSXpH7znBoqmC9x5frx2oVler5T5Ag8rF
NCSzksBF3Ihz9rnFatW+Ri+cuuEp2uR36fUA7e0wjWcMGOheaMtTdt5ttGO+j/q1vlOQdDgHdHi0
WWjM3xssHqX8J7qX9r2/tvnfMr79lpYtftMLU8p5E54Va4W+OmK7Hq7yJyA593awvVg/YdFyftkH
ga1WR/7O3/RiwmCrNPvOwny9QujG4Yvwhq4DQ0TnNN8Z+tG+ocRMqkfvpJ4zlk8uPdWF47I8pU9F
tHE+7E8e6yAw/mCJ4EDR3mLkNFT2L/WVvtGo2CIqok2l3w7tNmZSM61yFFbgFmmLQuEJ8Jxw5q9p
Ow+o39kRP9Z36D4VRm7sqDO65R9U76XxiH2wn7eavjfYu+MY+Kou/CTEsi50hm5dPw8PWM/5OVEu
k2D3bJ79cGN9dI/ZY3zm+GR4XeDfp7ONEPOhvVJOyWN3REVlL1N+do33+iWcNsORSr1k6eMtcsVk
g4jD84URNk6P/Ep7o6/7Y6SqugTPOURbwJEbd3z3p6N3U32ER06tmX7qK5oQ5jZY8bpVelG43COf
25bejY8iFj3cc/2KYzobIGxsWLfHV9xkM92pU/CMokO52Hd0BVoa8O9c6R7h97l3CMvukLnetW/V
i7qpqaMxt3ywYuPbi/HrcvgYmHFXXGnsE6ohs0KGRiN8TaGpVVcBbqU7qmznVptA+KwLyuP6bnps
Hqzb4Vzv0+QYmWuHyva53rPA3HSYlc7eYxoc7WsVAQlXZtof8xfI4GCDKOYMvY+VT9mheaTNQtU7
hWvD3U97b8NK8Fo7m/GZWXf9HD97T2xKWxi7XGyeArZBlF/bYNOdXlMc6OHGoa6lY8yj3or6hJHq
9DPy1t5r/MiGAX6rFeyFpbutbuvrmJqDbU219pst1ruJAdF3+8FONer38bX37j/UlNo6l4Vjm21C
9VCxucR1MJzz8jpWD/aX/ZVA3uCj4kO8OM7GSg6M0aNX9lTdqzkxDtnaDK7UG+iyAd7J2+FbbQ/F
Q3zIrw1OzG7tfCi3XOky4yYL3io0LAYHl8l+ajio06UdcBPdR+ndYBz8cFcxaqUw/VEx/3uhhoi4
vr5ruN/pNtFbeQq+RujEPm2ONacPK3XqbrPiMEAh1NZjsu/qlyRnXgNkdlPRTtNQyx44yqAHjw5z
V5pXzJqCFU0w/ao4t/t1+s7PmiireJylpd/a9sl5y7RtuR8+o/zYNHQB7LNlr8NRNtQ4i8xMFuRZ
kYomyLYZF+tQLsDBw3QgGnavn0EjF73MFqzH5gXj7hwcwuLi+muL7oe5KYxDkV5hd0FGxcqnMNZH
xOewaVtrX9MpvJT0MmYpYdnd0LcM1k21DblWYfi9i2maD89je+McXcam/cEwkKFeuE4zlt4FLDjB
YZjuYWQa46lCBGHDJ9tRkfCGM3DMPpJRPNwKhWh/7Aq4rjTIDz61tS4ff6Vvk5tyOGbKuR/v2uI+
Sm707CorD0aBkH2NyHBWnhVgn/1tPp1cpl3MIAsGE6exvzLSz8k+mS5isefJpV2THyhLqMuohSgS
gHjXNEMo2Sm79a0bgdBc8eeYY7R6F0/Z+4jqwCNMB7/f2DaEsVX6at57t8iTuhZt7LplYF0cFAVW
5QqKhFZ8BOaxGS/WiIbjmYU5so/9k/3Z3y6D/U6m/b/n/Mtd4ggRv2Sa8ksLsLwudAPpjhBdK98w
2kGirmEUD3tLD4/LYxOW4p3TQtHwM+8IH3ibdTTG4oYzoVRoyoFvak94ejtaKXzllCjqh0mzjlV9
cRUs7avloeVJHezwpmlpbS+PaXPO0558x3Lfq82dW1WQdUygbVmsNxjRom9tEK398lgtT1QJYNvl
ZgKZ+Our308sr/v1La7Z5azmUd9uepPx1vKiLHUNVjz5QctLW8jX60igvb3ge4P+OELzbcwJoQp4
X4M3qwnwtxb0rw8DeEIDpMcCBR6w4tr5NnpKIAbXkINHQQgHLn+1QrDCmJtvUjjDwKDvDbjDugCI
TUERe4w3wLDhEo23NecrxOJR0MWhQIzL9NUXqLEDaG+XoqdLgn7cz4I+zmAgw5gL1x4ORUvwyJMR
qxtH0djSCDzZ7dCJpkZ8DcLhNesBLPeCWsZxwqVvwS8LiLlsuvGQwWZOYTQXAms2BdvcBIcJaCJ/
lWMM2K+21B4rk4tDHuJzOtxmLQBoEi2ZbggTWmUWDyO6hH8xJc3Grad3XCENrGMKjq63s5WPJE0J
KIxSWBWNwKct1BaN4KinDlljM3AhTBqazYM6HtMifO1j/QSGYSVGEp/xQCeYaxXedSHgaz6QfG0V
QY7ku0J46VUd/mxEXrMZI6br+6vA1n80KnJmyLXs37UdfAVlXYaDutZn5zvOrI/co5+RCpa7gM9t
OSgTRojdgaC7Y9QUpsC8e0PTNpqyZcFT1NJd2YL9nuubLERshyBwyr/dMY+3sDSiMboHx9w2qMXq
nm1APAWbEVzmxhLAuCKo8SgkvAX0uC8Q8hgaOShHAgAMAOWOoMrzbKYT16Qwka3PcTpYuXKaFdZA
OIjRho982wj4XBMEegQL3Rcoepn9VGOUD36NYN0Z02E1J9bJYxbQY3qINHoOdRvF13GbbbtW1po0
/4gExK5dx2WFSKFwES0Iqt2B2R46TrvXYRV44Xw16SlNKfDupoDe8Yoz5uN/FJj0NnXBwWcWpCkB
xFuhS9HLqXZ0jG5b9ON4aKcZNXfo0Q9mpmjYxXPFkbjVBo0+ZHXEEYU4UsD0MYT6WlD1Jcz6WeD1
bjSxQOecH/4Qqug0gNyr0O4H550lsPxpZsF3LDz8XMj4iZChdQ7Zlh6aXin9ZXanE5gfzhIh65sg
9hVQ+5Ew96uWAVFt2spWFyJ/DZrfqmAH6HX86kTwI1rh9zvlgyo8/17I/p0w/lX6hkHMpS0G/99J
DoAhiQA1S1lcZtaNxu5fH259DqSN39OM0AMXZ3yAOjdF/Z3/HJSku2gJK7epGxuvq6jIoyza2x6j
7o6SJvaDce/DRYTF3VKwmOgM1Rz1fKruyQqQuINCgg8myz7bfAB9Rfcw6zjMeolJCIbQPACYOONU
jC9dRKGSNVR9eZncDcFH1IwnTWIXVEQGLLHBwbTc9STRDFEyfGcS1pCQ2hAWjJQLJyWcQk/2k9F0
60hCHnSJe2gk+GFEqRr0Oc3/ejYjNsDJS01OhJncjqRGDBIfMSYT4ueOIzgEw5JKyETB4DMidSKT
+AlHgigKEimiZPxSHfVtHPlbixt9q0zJFln2Z1Owtz/5Em0BHeDGNWk5KuZzbmtcqxcJENh8Vj3E
tlmOBteq78dMgYpDu1E3mFU69IKDEJunqZwGighdAjccid5IyOBIJYwDE90ZCK+DKnJmat0zIB0D
bAk+KpFoqu48rV254tosxL8Zi5Oz1fB09uLuzLF56tg9dfF9JuIA9bGCQhvNEb/TM3QWn6g4Rjus
o5jRwptc3KQqttIae2mBzbQQv2k7qmzjHfoTobhRs5INKPZUe7bUlakmNNvZzTlDWfJzWd90xb8H
FsKcQpyuaBHF9hqKATb2GJJ7F58lsnBf1YQ2pS+GWRuHgiYW2gYvrYKn1hvFroDLthW7rYrvNh7s
T0i/P6bW9vbWOPQA+unBZ1sA4PomEfOuLjZe7G/aDX5ZJAMaBHHXZL8ktl9dDMAzTuBILMEe3mBT
TMJ1Sp+C0wylHA5iV6zEeHBF6bduxGTMxHkQ03GK+VhMyLnawG+Khme1u59wKTfFvbzFky/25VGM
zAaOZk2szQoe50jMzqHYnnUxQNdihY7FFK2JPdptORXTYmp3XkcxnTP46G2lQwKtrhttUtZzGPi7
vrduEjFfO2LD9ur5CDmtBBmc3mVi1c4Z8wx4tx0xcati527E2M1TQHbE7G2L7TvD/x0x1mD97VHL
bTT84QTEmFy9sYxP0qZuKMRNsZN7YixXxWKu4DW3xXReiv1cmeh96b7KEKK1XlKVpkHmXmYxrZsV
6gmITQQ+uPOhLPv4VIzlybcCol5ySkgvw9oXixW+FFN877vBzmcXlhBUwgSNLQzCkwHJQuDSNTTE
XO/Ud4ZWKttQbPeGGPDB0w24rtj79WLPdxg8hWLYH8W6T8xAwfwQr0Tfryq7KfdBjoTPsa1rcis2
6Fo9AQHkHfP9yDHXOks/8TAYZZIFHOCAEIgYtGswBSI4JNs61F80wQ0oAh5oaagVgiLAOPnkpY27
8d2MISe4gkrABToEA0VIBoI0CDrgBpFgDlR4BzDJ0lO+IBC4mGTCRBA4QmZeTwJLMKEmKIJPmNQE
x1ZbfPOJs2WHsUB40PA6QV3whb4gGIZsATIER0MADTpU5rOlg4KyBd/QZ3Shas+9eJAdLB8cYy+w
hyK+hfPunIy5e5oEB+E7lDVUd+XQ7HG20npl0hgD7Vhn1F7ouGa8N8yfMjgTGbwJLOrZOhYERRvR
w4KnkaJG04hwsJ6LuoLXXarbcZgukaAseoFaWIK3KOFc5JA20rC5n+FfRHAwNHgYlGfV3oVqD/oJ
z48R2O8AOyp2X+02hacRZkp+XVojh96MYYzhQZnpBGhoyk3H+9+0AuYoIHT4kDomQXbYA92YzSQg
DxOiRzDRTcp0b95XTr/ta/Q/qgBACI7YjyPkMT+aTyaMkEpgITnUEGBxXAcFJAICChuSwEVi2QIJ
biSkFhD8iBl518GgTUdH0CQ1jBIQcd5OLRnSC74kN69sJQPYFTBetWyMjKr20xraL0gNvCy4RQY9
nanv+MDKJx84yrG6eGNrPsy6je8Wwn+GJW2mONnPz2EcmTsc4PPB007kqdCY8DlqtRkgS2gxTKmU
lSawFgdqS2TRpR8bvWKfc0skBIbbCSspiC3gNBPa2ixcz7OD7mq4Gj2uEgOzn0ZAMR7EmBFyjCEI
mRSWDEKEUa8xXCKorzT+1FE7GltVgTaF23fVOxWwbac6m6MZ3JeAFAI9XDc1UkWXsOudWbXvjlcO
l8zzzpPHdsWzyn0/vufWFSy4S4NVeKsIHCcXTE7kvIRQc+CpZOtOQDqqIHVsgeuwIQDA5n5Ggt0x
BMDTQOLRBMmTCZwHuNablSg/kpYPlPz6lQfHJ4TnU1dIjBUIP5mgfiBiX0d+BSaMDffAmbvJ7BrU
RsunIKggR6BBlfGgCkMIllBQ0tvT9lXgqju36NdeS+UEQBwMTvjtDJmPy/ETAiSFv4CKKMZ2eVtO
14ajXWchMCOlRaWwMwVxVAnsqGPXy+LvVXeqx0SljYpmX4qyN67AJAkwKTDQf2HYtGaobVZA7dng
EKms6dkU3NLoRgBC4kbbelZ1rtRsWzTuW7FAmqA1JYJtAhmEUkhQThNMp1rgTipDswHaUzbGzTo0
BnSTgoKyEOYnZ7vX2ULr/dk2uH60oY7JJM/4akI7pwZGvXEi9GkWkLEoQqpRRyYLzJc6z2A32pz/
6V0LpUofsJSF2hRsbQtz6NBHyBSnIN75Plu92UgeoOtFm7RjVstfo1h38LB6AWNpgshiF00/3002
EduOo6HYt5pT0e9qdgl8LQXdxCjALZchhSEIrlJgXFy04AwMR85k774pLzUMmKmTjhtaQU4eNE4l
ADMIXwakr1CQX6nAv+gpPMGxwrcBFswQQBgIZHogMMOSLk/WtuluqeaVddOqF39iWqtaGSpI2o2Q
xwzLvrPZDZ00624QNFk8PceQyrwkpnUQaukuCxQ+ME523d3Gw4ulKeY6FNxZ6IlftnnG3D2edUGi
3ZiCR7PgpFUCTLMFnWbY413fA1MzBavmGzGtUEhrhk3vNVCCq9mXYlnj4KQuRZDTXHGcZxs38Jjv
ep+uINymFpAZTDf41Vf8x+eV27BhU0g9WfV9de2o8XtiJMm+sfiEOsHEFfDiTLhx+oh6vDdapCUT
n6/A5ThpgrWh+Wfd99IXFfYoFrb2HAupxhU8XSqgugxiXdpazPpU5i6jR2+aP6XZMtiAW5hejdLn
a0Df1eFnN1qneoKV47kNR4drMtapA1w+SFpdthXBZDC0nnHbClwvjO+LFBkDuJGvEPqeUdMcIFgG
RQJzdQH0qYLqywc+XZCP3S4QkF8rSD+lYHNhV7i2pmkk3oKOgycIwGxCj2hX9nAVknlXknMmrQw8
3jqiuEj3u609GghWZz0/dgIZ7AQ3GMMdhOyWrVVBEXZoXGqEj5ZACmtohRNLr+WF0yXrUnIaBGnY
NaiPBs8Czej7w3WThIe+n69mVYcT5KL7G+fy7AkmsRRgIvEtWwuCIolHtEZhKhoy3rEEs2jCW7Th
LiqqurGHlzkI1BNAkOfehAVW9o2z4k3ZK/6e4cEUkOMoSMcctqMB43ES2GMG9dEX/KNh4WuYno3U
xopKLsQ6LlFWNVwOAo76YS7U3Sg4SXbBL0gzShXM5Fw9hDrYSVn1HQFR4pJooms9ivAGG9FdgbCj
1FEYllN1aJJ0U2mK/6DWOESA8TGThVKavqSwL/v5aDR4KxQjOlMW3tExmRFbAPGCmslC+R3OVbV2
cnZ3eTeQ/2VkG19gm3VrMF7TU5IL3GJrRx4bWtd7zCeLk3DBdTIsHATgqQvK04fpOQvcs0f43jUq
ux24nzioIPIJCnQSKGiIoroSTCgRJcw5CFa7m6AfBvdYHErBigYegFEH0qgKcTQU9GgyvTqCIk3t
5l1X2daVuwZSqS/IUixYJ7XFGJNCM21VmkIxzIC4AIGkQ+bKBH3awEDllKPB5ENtA/X6VgsoVRNk
qmoDTzU69dOApjrXzDSgqyY1mFWYKMj5IK+mEFhDQbHOSPUXNKtAWkdorZpGDVfCb1UwTrgCdB0h
u/qCeLVgvdK4oEVI8yswwMA68GALAcM2gohNBBY7G+qnK/hY9jbfFjzZTLMfcwHMqpBmub69ZYKe
BW9ElXVTVCBpaWdagqgNKli1Aq01j50gbCOB2TZQbTuWhkuGwmXK8e2DvY0EgGsFFDGCxK1h4w4C
yfWh5TqCzc21/tPX43KtoxQvfKqTSSC7BbTdULC7owB4c0i8qe895XOMf0UgvZD8pzXcwGhM31zB
+M4C9IXe6TLvUrSNHakFgpzqo4f/K9uMdSFI4Mk257Pn9Ug5qFsKAQf3EIRZ6OKzK1DhoAQvrMIZ
LgU4nAp6OBIGMSxiLl7RXTK209qCU+wKsNgXdHFTNU8uLGNboMaj4I2DwngwBXicC/o4hYHsAEPd
o1HVBY7su2CSEwEmj6x9uSCUg0RgylCVa8ErOygPDAEu+5CXQxcnpyEwZgoV/AhUSWpU4JNnq9cD
buZTNo+K2UVrsgnXSR57B4Pa4hQU5leUKd5NFJe3s4qpc9CNcUdoRMkKjOMFYrSRmPbWhiHtw5Im
CZGZpeCljc8B4Ukm0Gl2hBXaXnICnYapg/8C33PrzgYifYDVA+TqWhDWLu1odg3Tyu6dZw/xXYbV
D8+LOW2tUvmZm91+sF2bnZty43T1d0DjDWYsWomhNOa9hxJjFqR2JXBt6doXgtsOHMDbQwiCe4DF
7Y6jATqLGakloO6pojhwFBTFPqyu1aSzYmj0r4K5hjQnsG9HqN+B8hwLBpykP8bLkMF1QYTrsMJ9
gYZPA/ZDg6QmduftJhO0uCKQ8UKj2Ww0t7Xgxw0BkcNwtHbNeyd8cgGV6/OAqcOu4RU0YMxZSUm+
EbS5KpBzS3DnrYDPR65w61hg6LFg0SsBpCuj+mVDTDcEne7BUI8Fph7b44faKtc6lHWutbeDYNdL
+OujCog9FCR7DJs9FUh7nL+CjXUOfg1HBoq7m18SmO5BjPSdgDLhTA/oBDGFsx/h+mxXX2mQU5Au
iQuFRMr891+GU303tGKoWuD1nlXEN8vLg8qBSa/S8F5Rz0wbNv5/ZHn9LX/qLxlVv75cvv33y//y
/K/fIb/oL3FXy4OOy4Rx2GvK8JNfGeKRIC+I6Jv8tHy13PwOZfp9d/mq/jOo6feL//bY3+4ur/Oh
zZT9l1b7W+LN7O2SPOEnJYSHJdri15fLo8v9ecH9Kxm0D5JRH9ifFOQrccPRheP2931l9v/j/pII
g48menWy2Toks7ImGK/RgQkn8ylN2pn/pdIeTT9bpeXkHvzRgJbjMj3N+so6hWponebQdzceyWjU
a9xtq/mPJxJ5iWObTB4U4/D7G5aXLXcVmkJ7ewjPy0ORZZqnUXdxsnVqYuJfhtuzvG55Zrkpsppf
zqbzPo4MjNt2jqErlt+7PN3qlnUs9K+JnHYEw16Pu9VGKxABIjtTOEDZElqRUzHM91OuxVXJ9NeM
24c2ZkDT11O9tiUZbLnRl6SwsKhn9I0zChGoM07Rfo8KWovcteh+xlp0TriAmzUTs7BpGBcqypq4
TP0QCcUpFlBUvhzgcnd5LFtCJDqnrg81cYqF1mNvWJ7pA5iSW7/Mf6SDpNz++X3pki4xdfbJB44G
hH5A/L387DJQhDyi9Gf+O9H+9+/79VuWH/vrNctTY8skRRtyXKF//vDkz3e2vHp54i8/+398+vdP
KN242Xtdc/z92r/8ziJyD1FSn1ONAhhmFsufmwFSsLx4Ewbew2AiXCThw905U3tJaD2Dk4Ke0bs5
wzAlonX5kZhadXAqn6lAER6dZMqPdhjXF4V43qFJmOO3waEP+23cpkdCVnWiAUB5gViBk6x89LX6
0zZD0sQqBvF1SqkPlBOfW2ixy4ZUoNg2PTFmlmRUWxsvN0YIMDCIeq/Z+8w+FJtWQNPWNN68Rwqw
AiQySxqpB0hnVXUbtIm/KYO+wqzEsL4nQXNdu+xFYOjHqwaGR5796INIgeyMBopaYNMl021Hi26D
XR51kV08trakRIeQQTSUFD1dsg1FN/PuFr9ilJrBsRq1B93Jbyhvm/WYqggRoviQcgk+9LZWr9oc
Bo/Gvkz1I+RULn6uortNtYKLWeR316PGYKljgqkZjOk6UYOngXfqi3Ha+AmmrVhBS2zN5cypBRTH
QasM92NCKOmWSn1bMFv045vQn9M1YbhIaLT22woSdzvHlbPRPe1chEOH/NRHjN74p8DFAKI63kuC
rLJlDrIJCPU7BB2Knryhea98dF2S7mD+f6rOLknTlkGjxUQ/SW6bis12bJVoqEP8uj5qUJ3h2tm0
3h3L+NCTDvNsQzPNnLSDZaMdD8k3Wxc3fYLc0EmrF1wGGZhZOCd1GwQEa9An1ZLI4hLYzAA5WB8U
sxiPlcPeIWAGm7RRfXYG5Zo5Qd23j5VKXayxM21zGCZTE60ZBl8PiXYZDNdCP9bF29YtrpTWqHaD
5d8ouvmZV9K35e0oHMKrIdWVlRLDgk1zjDGJn/900uic+gPG8aBSrsKcHhqXM5hCkcJnkurXAZQR
Q+3rdd3QDqiQwExlQIhhor2qrfHDTpRDHmCu4FuvaAdwwoTzbabYD71dj7f0HvWAYi2xUIDZluMd
HHg0Fc2Qk2KqE66pJDlqLrug3FPOjv+QmL111xIfbem4+KP0KaBAwVGfo9s13/pGBZfSzi/hQQk0
tgmzHh9MqP6r0m6/GAbKxm9Qtm7FXq8tMPEZXbotY1Y1I9NmhivUrAZBIhES2CZ31A1jLH1bJM5X
0Nfhc0F7y/c9GMRDtKsGwG0+fd0dgNeTmkRHmplPemX6x4pPSPEMhVZnYT1pRXtJMw8NnMsiapJJ
A4XNOvRG6B7a0r9qwqg+mSap3X1BctyIwRwT1tj0b1Vav6sl7yArEcFm/l1ZaLdNOLL14/Pu4epa
lIJGN31ria1c1RE+Ab2hhaeEGmoadFhJhAw8tvzXMEJUPecqTJ0wo+jEA9yG/lUx2/R6OT+gRyhf
bNdQVKjH3MPgG3RnE4XdgLGnqUEqsZzvjAEaX6mQBAAEuvrMbNoGDXnEG8MGvmeib9No7SF+SZqd
M5vDQ9bWqAxjhDJ8tgiY21C5pqYH4Kchup3yc+tEwa3TcU0OGAuZZhQQGa69u7GnoobJ0V/qydNk
Rt2+SdiGa6FjkS7jf7W00DrNAomhI+8aO95X1cW3UVuCD5wN3LN+x9k99j2ymInUCzpTVoBoqh/8
nTWPJMo57fDYFQNjy+GxagidT/rwh250xrqiWbBrLTS/o0b+YebwQ5kSo3HpxIk4eN66xjOdNlkL
7yTWt0p/w1vUN3rjtyhGaX2YY0O4OIxKxvgoYcepOOfB0ILOQ02KkGM/K4q1HWJMFdCAsgSlsd1Y
2VE3AAtZSnhTpFSi4SgkBKZ3Oz9222MbqDfVjC6MYdVTNxNxX/Z3Q0O2o0626GoqwZz7amCeiF/5
iiGl0mjLv8cYJOFQh6SM9+qzolYNn3qNB8mClFm1wMaJFj+MnbPr444WfmHQ4DEcwYDmmC2q8WFs
dfTgZkS3WNnMejmfW8Q1qRVkVyIy48h1ij66JOWcbessu9AnvVHURYAemdsitmH3V06971r0/8M4
Jyeh4u68ubk2gwg4Tdn7tBHGNydBA5KO401C3/40lAxWMhcb1xgbmIYL76iOyduA4JWkobfUZpiu
2vFVNyvooyesFraOhUmtDdDTSOGnfrp0dZyeqt00ZHdpqbGm5t5HmTc081ssvnb9nLhqhGamfLCh
YecznPzK5sqcKc63Lacqgc8wyrJLPXAC0bOj2pvHT1+trgd1KoHm8L+PcbxrKpZsN8OCXIWPmtdY
GlJdrzqiy8kqhAhQQJc0qsEGbseYGRuUPLY8Mbuw8SrHfCyaNjh7ofUapZAN41rtTp0QbAa50YYE
M0WQP4VKGJ7CrPZOkzm+hgTg0Ok3ppNGtYe8hJtasYItKQ7FKkYHdU6qXDtW3rzRpXvoN/p+lJBD
1WFfULGPdJtC26sC+Vxu9D+/Wu7+eovyDU0UMZjbLg/0SxLZKO/cHbRHJUmB/DikELp4y9FFvmRj
ey7zCYJ0Xc80nKakPbm6y5cM0gnLtXODGBcFAEnt7XOYiFn9ZgRo/zUPnedS0i83psuhoMvNcjdU
XDrobNg2ZksCdOK/ByZRu7/elNE0w7wlD/oulCM8MbketCSOrmzOFjaXDDUrHXRJITfLV397rHc9
rps2BqNaX0Jk+YQUpaRHFBgd6svEug6W5MQl6Pz3zRJ53kVWsFaZOBNBzbDz8DsKO0gC9iy5ul/y
rvslOM+xkDIt9yNJVJwrujFeahxspU/Q1Uv29UJmzer7vnW1o+1ALHLlZia/nqFCla4HdRBSFbDY
U1fiOqsL6yp0ChYIW9dPU1cYp+WrWlX0UznYhIXrtGIDYcRWhiG1mMWWg3vLe1i+stnqbmwTCVcY
XUqr0k5t42ondOx9aPtHq4JmoieIfgNyWXTaleZ0DI17xiLFKddA+IexC5StITWDOo+9XrZmbEDG
h1uoGz9QsOw4jXEqdc04NUZMjgrXUGDkqA/Ip8KbBDoZ1qXn5NACIN6kPjSFEkFpybRuakx9bfTs
ZZhj3pa+H+21jFgu1AvKsG0j5ecg+5jlppOvtMFHTD/DOP8Tk+vkkUvSBA2RunZz4dBjX1K4oEH1
Kj2EuHGEwpkb+qvHop21/ch89DTLzfL5L3cN0p7STNLHiiQAoCd/Ayq3P268EYaKi1ZgTSYvCtyU
DZEeGohKh33RoXipKHg9AQn/PgCXu1OMp5ycUn/TNe6DYQxvZYmnrp9FKxnPcbML1fHTwB7Puu8c
h7E8/2tmEiFutsp4rQMjnL0jzR3gmwFXXnrWwCeTfZFsk62DO0x9n79DNhAxbcIt8mp4jlvvsfok
KuzMaEpFpIpSW2pBmMsxBfEaR5NzCZ/mN/Bi3+MNEwv/KXzM0HrsnQnC6Tr7CURRTspxT9uTCWKJ
L4lRwLQyzC1DEOjWMeBIpuGvuQDHQJDsWNTnB3jS9QDoddepe6iOYX9Q7+eb9qvg7oRscGUihgBx
xAzwTef01QhJ3LSv/CpA+njzo3ql3mNGY0iY4QZHeGNfok+NXQz2VI9vmpEz4DdWznin2nhL5VyP
exwhukk2yRdiGPC2JaDRR+3tDoDVNrrtGMetsBkjtHgkVxbyCbbzWEBT7mX6Cm71C+o0wAVb/LEQ
CVJGr98ll7N0bT/Y39a1/qC8Gyf/gX48tV6DHYtoOj6x8ELNwLKiv8Uv043/PeINfxlgYLf74KJF
RxMDf7eGpG/ZbCR3ZrVRmGIhJ78An51LNt2r4pXjAAf8zHSCqdElPcefOC7Lde5vNXMX1DgKcMSi
t8DYC+ChU1ZVxAhrjTwOUNRwSyXGuoEk3ru7oLbYj58BaP/7H167ayek8pcJn7dbcTE8mNXBcx6U
dP8XXPstFUlQ5P+Sd9ltEeVt82//0F147tSF8rjw2hGeqJZKOUFGE9JUzbJsnv/6uI+QzoBz/9ey
Goc4NTSMmuqpVJCsbJOfyrk4JJ/dKbiHcpqiW9ip/m3kbKZsT1vRubhX8xdHCHUtGr1U2C6TvSFb
xKdsOpLSjuMhJpXKPfr5LczOoYShujGUveLpzNipG/Y6kr9XiCYoA5/nn9D9dtkue4PCcYUH9FA+
93fxffZYPrd0HNb6pv4RnyDWvqYfJgaXfX+dnrj2o8NUOWAx1h8Mct54wrljMUNrcEA2g50a+TS+
fQNj07TXh7W54exYg3lDWTqbuKPaZ+cKDPNIN/ti91uv2/2o+2/7MbuA4w1/YkzA0OD8xAFlzWv7
zC5tAzDtLf5EDKl+07dG/jo8MFh4rPijY7WBVcwznNXwGhRk/UjJjhhm/Yt1xyHbMn68R2xWvSCx
cK+L3TVGCby69IZTPr8Tkqg3J6LIPqSfaPV3yp3xDAVz522DH/OnjbHb2EePkqp2rb+6xja6dEf1
EO7Na3yh5ntDUtkORBSZuHdgABE8Zy+SPYrrBWXTFrkz5kgJvMAN8Blv19Ext8C1rjjDphtBADwa
6voHYLKIaJ4VIpV1tDkAswT2yQQ7xEB47sR4ccanAE59q90zrNRCKp0LLXLo4kJv4LBFxnc9bagy
Nkp1gMhw5L8Y7Ixb7TvLjtVh/GALzlvlAr63TtXbdPbe2Ffuqdx21OYHIppougFauH6z3lESohDd
nuK9u/0/jnyB+/+XA9/WVc20HdvzdPM/H/iA7BsUXfpwrbv9NZ6lcCNrDIfXk+O96qIwJfhkk79j
m0HZhNHoCUdSI8Rv0Sr/H29G+2/ejGaaKJ5V01Odv5+FFqmhdu31wzWJoyv516rHMCf4AwwBcoH1
zPVjg88uho7BHOymbG8CBrjYLJ/wj0Q3y9uRhAnAgn8sC0RM/C1x4q93/1/mXZDBpv+veRe3P/Ic
LVn/kUcf//gjQ0OW0T++8Y/YC8f8p03klOm5VEaqa3kcWsOPpv23fyiu+k9L8zSNp3UbNbnGr/uP
4Av9nzxku//O3nksx61s6fpVOu4cJ+DNoCcii8VytKJIcYKQhfc28fT9ZZY2IfGY3T2/kwykAYrF
ApCZa/1G103LCCzLWY0vrOAfnuGAcjV8uCOgOOz/i/GFYeren7eb7Xs2G2bP0E0cPgyX6/3x0s8L
q1uKWgd3mNePU8oKHRTroy3QrgJzV3cuYkiacVsCXrgydbBpvml3VwU04a7Mneug8fKHGjWBTkqi
9SQmg6VviSfaKGe4kdTvkNGjfJyPFdm2KYBfUmh9DTcetJwM0sfHYnR9BLfJRxWgIQsrijaRNT/M
E/LJgfFcYhl2CciNWdaGRunm6Ab4FimlPO739k2TO+EdbzFoALs2q5AJAFOzTEF8ncQoHdg5UkBZ
aafkNDPgIdkAF85DwKXLomdsOg0A0w47uYA3YzsBuhm6/inFsSxt660Ixm3cYwgSmd7nOByQqkVI
Cufnn1OHRAZ4kk0ssLIVdXC0oZEgyzUTpcuR111iAeceO40ChNBF48Ko7IAnw1JC7SlKCK7mKbxY
rKbE5RJn7oWuzRnWF+1XXOJ+kgxpoG5pT643NkRF0bMdRBIAFfV3ZEghq7nmCRBjiKSan0IR7E6Z
dZqIy7OvinZlPOJoWAbTRegu8+XAy2Y3Z0DbPJDwu8XUEQkOsuRGxAB80yDYV+54SiK7Pxju1y7u
sqM12idLs4hsedK/KiXV2tZ1tsUFU2b4GxTLZ3bxFpx12w2RwxRIwoiaNVfQE4YZdZLWdukAIU6T
Z9IoAStQWAZVlEKaqeHLVAsyqIvXfXRBj4ztBDIQn4AYYSif8Kau9d9CCFftDMB8XtzbIfCKW8cG
PuS5gulEH+Aad/1pyXON1WiE2GPlEaCMzZsA3UpMXz97BrD3MKqPcx3gnyB9IAPPuNZIPGLo6W+t
ShMfwyFGdAbVrTSbgPgtDouxrN3lEcIS4RA+4YiCgH7lebx642IjQNCCkEMDScsIJpvuAv0najrU
p+3xuvBNlCdzjIh9b3KIwX9vkT9qE6T8iqIbt4aHyWKp/WgyYm7ZvJgsS+iKIgvg9VU8ad4uXcZL
drfDsQSyDR9jrq90FwQEp8Cw7blPQM9OmHyxcHHt6G4Yo2Uzzeaww2+uvUxHOBtxnF3rcy1ItsEz
7shpXADTfpmDBOKrafrEv5qT7jXfpzLklBmZM7fy8aMIXwsNrKMOjCJG9nEo8c30Eb2cWJyXWeZu
dLAil8ZovQRt/tiRgAf0LxDR6NpdGyJR1eZ1t62Ee6q+JIv02pxBNgvzUSQon0TldB+gK6uTgxnY
Al92Am2dHOnraNJ++Akbm2wm1mg5AkCoucVv9lG4Uv+tlwAVo/xJ1g5/YOLUMRgF7hfQ20T7fSNq
j46PFpzfArUoO95bZAUO/LEW2Ibla5JO+6pMjIuSF9ImN72vjVdtK5hMt1YQfGyNlnWrbcGKBMeO
H2l/6LMnIFbHKdS3dg3StHeX4j57Nebxe0asRKKB+kvh+hdAbTXS/b0UkBrIewzoGsGpSV/CBnhG
BOcDQcES1eyhZGc0AkwEUXAIfURlin42oG5k0yUYC7AyOQY1TXxVziNC6t7I7Rf2+ZVjAg5yEakx
gDCiR294V7qdIGqCgnsGmiNpDB0nCeSIFlTC9Mq5b61ovKkJJAMI4GVk2N52WpLrDoA7a18WuEH5
lJtdsKsAsdTBIRuICqDFoOm8H5xga/umed0CLEjCFMKp37w4/oQFbm41AOzQOtOt54pwHdn4Ibka
RhFfTxbAPMdwWjQXs09jAmJ16uBrk1ZFfrbbiaZEbKN3uk8LOnL61H/sHVew+/WBmC+8LpYiPkCw
QZDPKm5BPdx7I2pU1SSgv9coNabiqc5JiCVe7z+8LLmFcmc4LBtAx2KEilZ4zsWsE6OYYT0LS0cc
QkejNNePkrlsW/tpytKbRYDYHxCAPpGVckFefyPKpGExAkFIQNwKCu+bFjjXZlmEW80suH9blMy7
HmAeEtBwS6c9GbzLBSKeXRgPuuMhCBhiodd6oHPcRZAuTL4uPWS9ISmfe2IeqL6l6CLqEcIxltFe
9qHLXujaG/Sv+pg0mx68tragGFkj4h1JblgQIowA3hHZDLbIiHFZkfWzcRHucXhhiBZCn9UivmT0
mF74oYFmo94By8xP4QL0sYIGvfRmQGjberTM5OTItLsgpHGNjxRZOcvYjkRKYeRHlzUxHgju4soB
BSHAqFUNwKca8mJVCRAcPVJA4X0DdskuCPBYATdR7W6rwPjcxCiizp1ASjBGsFgzcYzVJwjFptGz
USaUnPuPemWAi/dMAq9EQIjQ4tXj+zCJao+pWKJFw0uf44uk5H9MumrbZCw83DC6b41lV5r4gsT1
/ZwvuyrllhMlKltxmLyOuuOcIk3fpEPGV3GGEvYLUfGGvXsUWDdFULJ7wBIHSiFyyYHHz9z7qExM
iBWNDcwCf2um4ZdIeE8YRSJQ27SbyCnmvQ7sMGvQKtF84hlWlPDzgNkIENeJsm8TLleDWyA74Dwn
AgPJuDAw3/vU4Qs/Zf2dYU/P0Yj0d9p0t1p65KUQkvgLDr2b3ob8gX2ZasianSDpgspxrVMTZe4u
AauOFFyPB3IDbAHqOHOb2PRhg/xEx0uyDncJ7sptQ/RfmwjviO4rFJ8CzrqWufHebP2jUTcsR+zo
ajBTUOW9xU5u/JSJgt3L7J+inpurt6xTFcbRNp1LBLJScxdV1XM7IM/X8nbDxcbbJgb+9QE7eEtk
380ZWvesWbd1OT4tmKWjhEagO4BcPs2eeYgA5HNzb/w4IqRRg96cBpnFhTCR5w9lEj+VTfNdAwmW
FSWK86G7BY0IiNn/aEMbgkrjQcSG2B+zg7Ri7j47Q9oJdW/WVjUQxw+Fg7Ln4AJMDtNxr/vlE2B2
yeCP6mhTTUaxV8XUO4RVcgxtsqxnwp2gPwxhk+/CaJr3eJ3+Xqg2dw6ncwc3AEtOF5WNdAANCKvs
V+E7MJZbnUdWi66EigyreKwKD6s6D2e+GyW/pCm6fajpLbAfrEyGGj20MKkECpyPRTbYqD6Azy4B
g+y7qP5VZB0gEVVVHQ5RYCh9fBFNBfBDGesPZHA/lkZlyJ3uOtsASiDbfVmoI1WoEd3QfHMkhXtt
UkfqGudrrpcz6pBZshZZvUubrwvo0301PuI9i8GFBxsRpvlNjM0ltl4hjldqgLcIfZv4IfBZG+yI
Qiv5S8nh+SPk3xoO2M3MzFlngJNCJbV4XHOLSSDRCl9SR+/a3uGfzhgmrCOKzgLn8uf5a9UPYV+k
6dLx3uJFHsfEemq7bvatLKIsxovAnTwSs7JuAzkGhxQA+ehxUn37WQGaI02pV4T+U/kz5zPJEVb7
DHLn6VORwT8rVZuOg9p1ZweX68nq6N0F24x4rethdAbCsN6vBSTAmoQMhWpLSC5eth7KfupPUJfK
1D2mLng+jEL32ZQQrlmGzgeJtlFH2SL41+ZgGplMhu+jBOQEeYzL2oR2Y+qWHhqIEo7mVvkuMjr0
nrwUkb3zzxZFDWefj9X/HjtQpJadPgTzN/OfUIivWqZk1JErMwmqmPpTVhfIrS82KRF9xnbwfBg1
RM5zn3gFlEm+Vv+sHiNVeF7Kr1DLJ6p0enHpJ2xqDLDrhOJ5dMhWdnshAh4iWVVHuqzaY9oAbJSH
wZjiyoPaZlh6RPvq6rMW+MMB52wS37RAi2/vaL7otLr9CFsREE2IqKV47Zpwm4kFqcUOV4A2e/AT
B5MFvIBAaO49bUrIjc3mVdajLld7IeGvfj+Vdv2xrCznKvOL+9JC9sGJyhSovWC6HKxMvi/ZzLmJ
2FSLXHmYxLNsh5BgPLBAa/w8ve4W95tpIA85Du4lnIUCnW7P2jupftMMuXEZJJYP7ShId8bMKiLK
EKrqQL92bgeRcADWayAFcWOaFTOku7B28dha1yT24b8JgNNRfas786Xr6IhyzePn0SzR765zJECi
ttvAy7Yum0hke3cqf/KEf7SZ6HctFpuocyTx9aDrcD6GAaObCUvjvrvrOwgHoetGO6EJ+xQgKBIw
K5DdG0HMW6wIDckpmGK3Kq4zs4cCkbLVrOXtd86lyntOjC1TC57bfyVY5dG7MapX5VvXcVXnfiYB
JEO6wUn15Y0LZlEdQt+Eczubd6E04Vik/4YhC1U9F2xLLoI8Y54f7Hqfsp1ZLnLcL3exvnVrMldM
QsFl4/IEwnq7m/VlvFIX6ibuY3XUZiheZO2CZfB8t/aF4AYuRzyqARzzmdAvEhIiWBzKEwdZrJdY
q2UHQgzUESiFxGQqy8I4vxYRrrYy81XnBQQedbgWuUTDTe60S3PAT7ZDRnZW978/8IzgsCm3oNAV
ZdvasVYJIk4Q+0qQ2kPpnYeo3igTX8wuheX4dmrd1faFwTrvQy3/X+r/ktYeQMDQPtSJzm9ou/YR
EDroOpkZV7+D6yd0qB87KiqkVtXhOUFtOc+GZc0XKrmpCpXwNOMYbf128S/GANHxoeCrtQ7+glNa
m9c+C6c15aaO3qXhVJttGj6JEzPILysQYpHBf6CU028wqa8MSLDxQLQBZb+viiTZSWNMPFyX3SRO
pnwTmyPfUh2NoDW2uTZdR5bJzODWYuuM5jUb12jT8migKkReHcELXnuLeiGu6el2IkxclTqKyvLT
ZxdqclVbN8q1Nc21buePr+QMgQgMYlvXurkN5QQJ07W9sn3/XqVlOzmptWkW9QdVn/MZOdQO9P4m
naMEdwgHKpsXLWJv5+2887MfZ2dPBQztAxu3Hjkj6IXWdocoFTgM6fk5y6pSrV2fpR9aj3/3mvM+
52CdVOZd1PyRqnLIWlRoC+4t9RFrpnb9RPVZquPftvkKZrpeQR2p89a2tbpeZv3z1jZkABBDjIiZ
dV76KVyvrAZ7ZwSr+tvXc+IcFu1imJu16fz1NNMjagIz94NKyKukcT1G7lXdwrcBKrWvhJdsBqZe
tvg8yspNluAV8v420ZO9aqyW+Qk0eQzgN0UvGJsLBQWoIrTX7NYyPiCFwi2j7lwFY1iL2fNv2jAx
r9olhWY83afk2M9568Rn+p8Wr0JXvUBBp6ywSurlPPybma/6I/R2fJxMpOt9X2wiuCigErxu75U1
hGvIsWwLjGTPV6javt9DVQEaBLDYw2stTHeFXIEmwrgz8h7LLaZsVBZAf6hrMItLNMji9NvWyHkv
xeM26YufbR83/99I+0fZJ734KOof//3/vlVo6bTi4UeUVOUf+QGbCPu/t9F+KpP+x/f/euy/9D+6
fzrvV1bBdf8RkKINzq7YMOT+SioYnvkPO7C9gFCVGWCnTeLgV07BM/5hObZnuRZwHJMzCEj1MXld
/x+BZZKJCAzTMwLP9P4vCQXMsv/IJ9iuz9X1wDUsk1SaBWboXT7BSNsSMJTzo7Gqk4Nf1tPc5OZl
HS/B1hhd82myCR4XC7gi1av7MJtUr9mW1rk3z5FM/7fnroP/1blG8CWJqvgyGuvmoApYRWyj13ow
CyzjZPGuLY2W+q+BWnd0y36+juylPa4FWJffqwns20OVkQUJrOeIafxouQHGUbIKgJInfMI+ynQb
+9n0+u9Z2U+30byQKo0BT7TpFfo+4tWpcebpjeB5hIUGnL0nTKWD0MTtcgkPQjQhMF+O3DoID2RD
YHyv9Qx62X4EaYrSC+6mHnjKvrUw5fWnxThAnvOaKwOY1kHVY3e41apQ/1pnIL5FapdHFkfgFWQR
h7N3wVvQvnjXoaqqYOaqgBJmZGbVYX0dRFN2VH1AA3Ewjed0E8HXBym6+IgCtlInLvRvICmyxJpn
9Jrg3yCnsK06q/sU6I121+egYDINMuxcj9XNKItQyyi8RoAKlrSjfoqQB7ALt7isG2jCVt/fGBEi
EqDS7EejSjoknsPoqp1b5zGO6ukU1d1TU6Afqse6Mz5kWcocTQrEdbqHQc/7B77HiOIIfkeqTRXy
WWGVmUY7VXUXM3r4TyepC+XOeG21VQXix0K8yEkGcZj87PdCtdWmN//WodpYiTz9+s197MDINdnG
lN+2VhI/hqHmbDsbYQMklOJHom1QnyfkylNz6gmV9dbBMMxhX3vTeO0bIEqcOXU3pb9UcKB968Jh
ific5fAlpzkYQfxBNGD9glHY1KWf1FH+dtRNWnJuW488i2BwmscuukoEHQ2vxPWARBhYDFmfytHZ
RkUAacLAiWdcmCa0boofCcSixteOzXU06/5D3Y0t6k5F+j1GFKdv4uK1D4WBPqFGgLI3w2MEbe8y
hLCPQyPwtaIOI+KcwFUAC4VoZuRmhf9EXN3oXlvdCFk05Fhw8GlrGPN0tKglMffKHi0GX+E39Tdv
mE9NmL+aaQFxtA6gEMpqiWoZtFSIe3trqF55PPlCb9W2tNv7btkZ1lIcmAqthpiUbRzSEtwnGuAV
5LkJOqBqPPennfHVlaxlr3CSTRVrsKZHLfXRJ/im9cWM+HRIUHIOLvzUy5dPY87SXG+SCGA/uHOi
+w7pGpB/4i5YnPlclFCeyNn83hLNSDs17bINbYayUryYbZP1qxdBXg4rky1GW3xL8HGY02F+drr2
xiubLYpC4UEVvPXCgyPfI6paqJfJWucHvA0X6BJea6THfjSKU9zaIA49Z3mJQv3odqb7PU6WR3tx
kufCD/B9ckLinEuL6xn5tfNQVFeOqV1Uz79Nhf8CokRs9t3sEuigMwKHhLrrMmHp77LVpPRQQHdj
/wcR/HyXKL0CU67M1Eqtz+TeSh2+r78f+lv9nw7fn9uJBSOqfrY3trXoT0MTPTSOmG/ZWqRPEBXC
Am3csEIwNpc/syoMd7F5hxXZscwRglE/v1mhq6QOfXnGrEHKU+PW097OWNsdc4ks1nT/q89oyvbU
lFP5KKQgYocC3H1itu0xhOaEpWVff4GVu49mK/oEnQ5omx8WoNP8+st46JMo+9IVOKOj6uFfk2fv
PmlasStAmkxL/zhHS3mnub3zUMTDicj58EJciZW269obw+uHlxJeFGi/Lr4tHKimbYTBldFibRy0
In4dQ6mtq+vzcSx9QVC0ufNke+fP8UYvFqgZiVM+LwO4JNk+BKl3hQgEu6Yii1+N/nYSs/cSilIj
jtICX5TN0Wjv+rROnqLAJ3FnL1C1pih5tcz08m/uPt98f/d5nsUbz7Z8oBcGt+Kfa5sltfzO1d3k
OzFwi0wTU1eqZ8urrS/uxSRM1gx1aD0Mi89UXolXPQ9cGMx9d1w6YT0QIn8WPLBXxgSZXuRhdmzJ
VR0Lth/nI9Wm+cVdViLj+q5djZ0HFwyVGrd2g+G/a62W//i/uJxq07t0W8fDPWHbagP8dTpCgnaO
WYsuW1Et0YvMT3jy4XYwdGtcW39WQ83Y/jV0hK6zDkWyzvteadYdanzGsxuKamPAur9s4z6yyUmg
3lCXdz7mUjySV1Nqp4jTc6TnNi6aESym89Gfve/HaTNGbRkQXnXu2lv5HSJkhHYufNgwR00svxdB
bexSy21379rXsVlY60dVdZ3q2M9FCLNQABtch6znqjanKm/NKZ9xY+dU1ana359WBPqDlpkTnHnc
iJdcfGTyRPvRN9oXV5AmSMhCfSX+f1qyKAZQh1lEkmiABwupXOME7YORFO2F5pRPBjjnWzPWzae3
2hJE1lOSIFUzFumtIWuyT9VMZqp15P/qvEV+wttV1s+L+ARVe+tbP0/2rbW3v8wpc2+X1aifw2WN
T34d2RezgwBy4dnRSbWpo7XIVEeU2xcuNrrncf9qcDyH4fV/fpK9P0FPNnsny7J99ieuYaMy4717
kOc40cy4tbTvSao/ouDo3wMHT09dBpJFPdEsCb4NpeXfs/RJTs1bu087dI5f7eOSAIVsTCGXEN9m
Lwl+G6/arcj7lodfkjZ4CPoc/CUPN3IWb3ft+Ui26Qu6y2lCYjaIO52B8qZW3apQd5s6UgOZHW00
oGyuqBrPF/eNsLxoFvj6Goy7xybPkHodg/LQyEVxUVn6FjGc5FJV9dLHFo+0tKpVcgQ6QsheoFJ0
SJzXpc8v/FDgFNj03e1kTvVFn2TFtwY7pjR059eCZfJmHeE636H1d6PvIkoKjrU3XBZZa722/mY1
oJCQ1RteWf2KcrNrmkS1A996/yvWg6g83kH+d8yeDUcDgYCgtNpFwpjJB1P7qCpYzE0INnysE7d6
TMSXsfAOaLtFJ9eVciJvVeAk/MHpFJ57gwTNviAS5EG0a2dpzKNlI3fdEcY7IkKAkoJsU0eqbe2t
6lDbruPU0ZRMDwYMpiOakexBbHO+IsvQ3WZL9KtQHdUQzGwK/2pTQxYmWfi3dNROPsM7lucB3/51
GTVaDQwyqI3/+Ulx//lJ8dgcgvkIECg12dP/OeVFzpho+hxb351SSoMjn4XY6V+F2yXcqare9zar
QzKyFoTd/drUgAEDdDxamwVqvVRIxq4CXVSkSrqTjXLfjSkL1Z6kcAoCgUDRuw7VOwfSFM5MNv0Q
ICZQLYmX3+jVKGVpipdmTgy8yZ3utpuH7taSR7IdXSNxfR6bpXZ2a6PMONoj3ntmFdx5XnJoUet4
sjLh38m+Rvd/6+tkzbanjxX3JSKxGmJmU50e1FE6iV9H+dvR2rseRZOXHjKza7f/+bcxLPnP//MB
8D3ftV3H1wPCQbbENf8G2I+9OMxToWPj2qPPYaOjG1y1sdBwTMW3SJvHnaqdmzwDzdO2JMUTWRCp
8nNdjlb9aZaI/eS1O1H62skqYmcE/lj9dhnVocYCPgQOUU2wuOsW6Fy1aJ8ds3yokEHAWeAYCfJT
YNusu9ksm9cpJGmWA5p7RNFz3hDZDE9Nrac7Mymbne/GFuxw9AmNKW0fLakvK7o4epVXjDNPl1e0
w4h0nRW3W1urLVQ0muKbret4jE7iJRmLcLNo3rQ3cje8UyPy1p1u8hTb2F7drvL2nO1BP3rqnp0a
UQOFifKr4a1nHViZQw7sZsQ/Z7K6+wCwVd7M8aPdBPGjOcElTRD9wqKatrcR/dxkl8YcPjRy/+gs
MVpNUKAuO1lVbUkO/q8JWPt5ascZvdVLdmr3aqBq04IUWI6RdveqY71WoTaupYktdqcBfm3iTdP7
5c0QzeyH5ZGHEihyk6VzMEDfv2tXI1SnPFMNXU9y5JmtPPPtsmqEalfDzGQ+X1Y1vTv9z8t2QfU3
c7b/Tzc7qGfbdxzfBZptOta7ObtH/SgVWRl+Q7Xh0jCkZg7kNHboOtt0eHHFQVUbB0iU06ZIEi5Q
uHAgo/vdwNRHd/viPFwNIv/360LrcHVJVVWX9GvnlixqcZWkvcD9zAL03Ie4YtYH1bJMlrjJVLNX
p+FVhLo6uZUOBcC1n6gtiGgvz7aLkYibc/evqxhEkT60beFsqmhTt/6A/Kw2tEcjrRBCVIeq6LQ8
PBTRRlX0yW6Pvw1ehwnZE+t+cIDCn9Q1l1NN58NwQJq096zwKuzy6tSVOKzVrNnxCBirk2pThUNk
Yf6gDv3JO4ITb1HM6ONfbevAOOh/XUG1BbUT7P/mdWe/2/x7uhPoNtsv9v+8oSz/3esuCpbUCepe
+5ph+tsTu0DNtgUnbYCyulRzxDqX+GMw3/ivqiEpa4aqOUUUVnOZLSSq1XjVpo6WZJlvxm+8SeRV
5Sx1vtaf1z9/aJJ6Pz1ugmwuuvtCFqP3EOt2c3deM8iFA1vwtSXyi+yuTo/2YF7M/C73WZ87j4E2
RpedXdnbKAycx3IBfA6wukE9gt7ZmJ1HeYId8h5QTURcOWFakHfuEIGW4XItwB2dZ6a6VtWowCcX
/eDqGtE66ykO/+pVkfe1V8XWVa8uB78718j08qkqpgJM8fwzFGZxh7JOeS60aPyOrJVBJp0m1Tn4
+bhLzfZnYXTlXa6DHUWZgXzqh6JCyTDFJGmUK8d0hDMjTOHcNkIfDh7CjRunC6PXztMu2jC2Xhao
lSBScESeB2g3dRs/jo0VPxrZvAmiXrtVTXMyVyxkayztnZQ5bpjMTdAP5VWM7cSFY1TBbQMj49aT
R7WDYgfRlHy3dsxZYJ8a3IzUsLVdXWToS/Ri5fmqg1ghvDFdY7GRhAitjW1DdCNjNZfW1Z2uuagd
ePOLGKvyCuYGQkR1LV7Cobp1B396yOL4b16EHjmcP2Z9omK6jRCdY3ikbSz3XQxsmEK/1VEa+Dq3
RPoRZJs1NJPt2TmxTkPDsAgByff2T2uMg4OkDjwStu2uM5KlF6qqirH+6JZL86AqZsJ9Y5MixsuU
8bGBvm2UOveqhpHJ+Dgm4c8sb4aDiTLXDbFV+xznQqAVEN6kHVQM6xyryv0gxr4RyZN1nKWiWAEu
gU2Ax3i+V4uwImClnMEauFTrrurPKsDMAqQLziue6ZysvHpUwX1V1Flxh+xHjYscG5eQn2CTW56L
hazMBqStu46vDAFHlwXq3k5n61IdFe7sf2wEEG8Zp1HttshsjBxC/2Pv1+/brUlnOZQm7cVk6FH4
dys5R2bFfl/JwbzxbNfSXYhClk1888+VnN+Y4D07t/raicm/LMOw3fXFcJPOIgPeU8bzKara+aSO
sLPodm7b3bCf65y9GiyrBeldxDSsh1zPITNWSXFdB0G877WpOHnp4mLQXsyPzCzBhzZJii9eMYP+
ruEptghUeGNmfveESD+UOlxZYoIngvglES7SzDbb48tm0X1cOXJR3pUAPwJv2Q5FiCnpaGbJDxBH
PaKGcXGxyKlnLdw46Y6+LNa2EUtU3Zgj9J4DlIBZ3vUP1ejuICRck6G2nq00xiSptp2dg6r9c+/6
x9AM6ocB5Y2HtA8PvALx4PFuPW/JjvwpGY5RfxX+0oruQzr2h6rLjWvVAaWODJEZgf9R22YSTx9h
KwD0fttoq735Wg3lLl3tu9/GqiY1wtVq6NNjv+vqSBzWYhlrcSjy4rrAuOXaQjMB5MLbkHPdi7lF
3XDZOelk3y7uBJu7aE6WrKmmnlnnoPfzSdV4x/xqHys9uRKpPkEW+qtNDSGH82oMArwQMd72a2rp
GEbAI9xZJYJUYB2jz4WF0S+xS3EAuFY+GygwqPYqDKudiFM8NIhIfbYQtvtQuEZwaxele2/Y/ZMr
2x0CJFdZMIfbUgPPXpkiBp0eoiQl8G6a3MfSqpIn1M1V4MnuDFVR8SM79mPZoyq5HBaNvw2LUOtJ
g/hvOJ2WTkr73SPFu9GDKYcLhw7gXD5yv22OZmsqaxx7rK8FKoM7z9b9oyo0f0lRt8ESd22z415g
c0gg/DymzKEO8OQ5b2epse+qaryjCyyeC76S1/SPAE9xih8DAqOyEA4e1jYrkbXJTTodOL6JyoBZ
2edhaA9kV67e+ReqzUIYCh+boLnSA3++qOeuABfYBB8bF8S7a9VkdGW1Xuz2OsOygW0H1VRgR2pU
NVblsjr4jnELD+ukalm8VB8j53yiailgvIdp6t1FQfIt1YvyULgEnQd7Dj+oFJiQG5B3bbpsy/4c
t7ZpwFVwvZO5tnfnDZYvDs5kQp3Ros9o8GSfuhGNJMOMmVJEFJ7cBZWB3Mn0z/oS7XRjcL//OTTz
mH1sOdRpEA5K8FDY+m0MT6Ya4xtfFo1OOFfXY2g5eXzjOg3SAqpX1Sd/vmGzh7AoNjQIWcsxwejE
N62G2ZcVi3Lz23kNYKFt7oMDaOI4v7WW/nXxAv1T6rJMw1Alh7xGta2hPHoZBF1V7Ux0fyx0a7fn
wTlcJDMf24OqRhpiM0483LpRa3yKMfL1LefHAK8QfJ/lPAqnSU61a7yoWUw1kZs7sL9Nbr0qwNww
sx9sUZHnVBsyo0BOsDaIJa07tXVbpnrNhrjRu/2aFurVDlMSfx8sIW+ffhDpvknsXTzr6OWYPil3
0R0sWaC+35Ew5AirnIq3XXC5NqkjNUyNUFVV6L3XoUUKVJ2sO+JrEaRLM/SsTVUlyYsLueRDsojl
lE1R+CkQt7E3Ji966ISHBXzlhaqaQWFfeq5e7FS16svDWOIol7bp57Bzv2QGPMDIDec98KziqY/z
Q5uP2GHJ9kS2m7b+L9s9YupoKGJFq9Khsxugzy+rKieqsqGqY02brm3D0l/Xi77TOt064QhVXTH5
wQaU1bUI3qohsusfnAbnHtUbEfvAZVh2t42ZnpZkF9aNdUqDtNlEs11urMXyTzPbcCyGpuYzgQNU
HdF2OYxEJp/qARTfnDSf7Uyzt+hI91fQ8OrPjWmfEmb2R9+Og/Ppixz27vRiQCJKtrNUsjdOkh6T
xkdUVkIiVGFVyIWkBdhkVWUlYNx2C9oecoQood45C6tEf4gyNG+fkjn0kLaSy4SYZOPlnOCsMKYk
sFSb4xpkMGDYDNUfw0rnJZvY+XyIay24t8XDQnAPx78Ah/XMtJIr/HXiRwSaQtnZSOxDOLpnZvsf
xPbf9S5gTb+bIUy28ECkXN1A795hV/nnDOHhzNGM5Vi/1qE9XhSsvw5wsqQpSGJQno8RDHYOo1cj
1RGjL+WorvMA1XUuWmwh0gnUH8nPZjsC4DsHomtZ9bk3N2rLBTi53lZal2ODCBTKHatfvelYVPcB
j6rCLyg8gzoauuGp9YZkt7avUIjpr041XmEi1mGBPj1BiHhAXx9puQy/vBRhlLFYXkwj55lKCo0Q
VytegmlB7ooY700WTOdhGgJHJ2SizQu14GF1oV+FDi5GaxZiXQm9y2isg98tp95V1yszTyXnLMZ6
UXMej72V+rc4ityovGSRTPcGsOtnu3WajZ3mPR6OWXDUIoQ5NC0tXmCI3CQdAf5BBYjLqEcBnbn0
gwE/89aG3AVsUt8za4sXC8bFdSda8gWyqoaZQJmOtTHipxkKiH0kQu7WezkSxdNYz/r+fDNboMiv
LUhxH9QQVfTyxgcP/zRMlb5f29ex6prnh0ZzqvP10koA9F9iJGOXPHsgEg2ou3OCDayI9EEVZpG8
LoUtDqoWToZ/9z+UfVlznTjX9S+iCsQguD3zPHnODRUnNggBEoMQ8OvfhZyO0+7++qnvhmJrOHHs
g5D2XkPMn01g5qQ0Jlu3hX3hZ9uXz+nhXfM/tlj+hBr82xaLAEwYISsDkJE7peW+nFqgANUUcSok
KMcE9r1DmR5zL0qOPZi9c47Dx8JvYM61MI3/1m06Wum/NI0n9+ag2UZnFSTdzQS8rkExjsN0bUKr
Vw70F/vbxyGXc/utEjQ5dHXob2B/yaCe3vsa1lwqWbgQRVzoegg2VaaeGI4+SwFFgEU7jhGY5Nqh
yB+6TyGkAXamLZjSBdlgoRYXV2sTjQO0f4C1A7ZJdxIroJiM1co48q5hOi7ND1UQZB5skPAMTf8u
Fiq9olQN0nii78yI2stRwClzsTUhsOnhTk+JHhNCM98DvZTpdQ5/hoP0etAOw+EEKPpwGkHTgCdu
CsJ+omCjmoaqDBamq7Hsb6DMe5shgs5TkiTpRgxlt0j63rmlFEZYI5I7N6D9u0U/3WVTm4hDcrTM
tp1yJ8I7kqGUnqcXPyUom0yXpkJ9ybTj0Af1VEQjs5eoY0f7MOD0MlodxODw2DQiGVcdJCfXTq2T
vWphLpaWMTRA++ZoIGstKfk2nciEwbSkm4sFrUzOaXM00ecIA3kzs35/hhnBkn5SqwKy53NdNIsd
cZr02MY/vzSbEATi9IhUlQk+l0yzPpq+WP38XCzNXeUduyasg9P0soIWMUQQUKsD36gBGCbz9dF2
BMAyYQ5rE3C68Ev1s0eVenBnaivxvSraS5R78XvQvnYliOuQ/pFLAQThz6Z1vpVBVL6A65mAhZ66
O0lwoCaTwMJAMnrMaEuPDJZK29LhVyhjuxB2n9pMRxneBSn2gJ0NY8VZAC1gSAyRBFYpf6Xm+hLW
kRGsOJP0Giap9+P3TZ5kHy3ZXzdTV+vQs5V2sM6x8/BopY2C302N1KLyrRpHETRGDhCcCwjKyVWp
KbuyzPd3Et6w4DW1IPc1np9Ah4FHK7M5wOpTX7PhnFvhGmqG/uFz/aP4bayw3ytg2zntF7rm1qah
taQOYJaa8fwe42EW7KlXxaCe2zko9oBf2OyoLd1lVaOGRItmZkZAoI0t2rrmR9CV6CmIPRgEVJRs
rVDgpRtG/l7i5Lqvp4sJPy91Za+1m6fbzyYVcL2GQxsbH526UWskvJdIvqUwBcm8S49K9iW0INgE
XhZdd9Sz4pkIs26VVpBPMt3eNJD1aYaTR4JCZgWBIpZHM7dzo3WW16D1F2V5gD6is1JOjS8PxH/m
jR/Tp4r6P/rRL98kpKBoBBjfbEyGjVXV/Su85NSMqCZeDEiKz6AYUN8JC06AhATXvAmrO5EptrQV
5yvT6bKWnuFhuzKdpilxSgvaBVKCiILplp3DYS2BokYBrrJEniZ/yDM3P45wD1lIH3jcVdXAkQnG
RMU+zVFcsb0ANRRzaxrNhU/dH3c28cVMlii+fI4xIZbbYB16Pfzc4SpJZ71Xs13Ksude9LBbr4ro
DLloJGoJs+Y2lwMUDRBqLnro/4NLjNMLncMqEMtK2A/PBIbRUU+fJDQU9kkvm3mJFE8Fk7jxEdqN
Nr64JLuZS2I9gPgbXywknW+tX/Z7Z6i/ffa78CFeatnDy26aQ+zmeyj6DBsFquGBkENjZtCJ/A4e
brCIAiIOTNv05DjQfMU3pfjxLyNkYjsrLb1nF8ezW4L8p4tDxoOJMh+SV7+jqQ87DZScp5ECdref
0dQ3gOb2ViCJu88FNHMVMHMfz1uVI+kPyjVc0H4jmMum28eQ48FDWpyG1rEe/RC21/XY3cdW091s
p4QNmrAeIcXSH6pJ7UZPozKp6Tqr4LxoevMMgixpI4EuBi12ZjDNROT5xYHXvfnXzKXTnVjD4ufX
T5AlbrEGKR6SfqDpHiBnclMFhaQ3vNDyZReg1OvosLmZC+qlpx6Cy+C0N2ffZODqBhUySB8jeT9l
2j4a88EX646glArVH7zCAgtnM8LLCxQ0S0BhLX3O0q1p+Wz+HAr7teJiOvLC6aehNrWidSfBjdgw
ATUH5MibGdCl+VsDcJkj4jdahAwVgrZ98PMIkH1HjZCMcZw9tWa9mmOTaEEXASAfN2e7CIovD3ZC
612XhH+0e72bQbBZvBZJ4d7w8pnbuRvdm0yLmLiTTMubibKYPoPNGX/kZQiSoPNOVWJnOrukjRYo
xOVwbkQOh7lBu84YTEHNpwVDDaddYkHFIYwhkeaIDClN6N+Pce0fbA+VFShRgIIft+krnr1r5/Dk
wXPxApNkcv9iojoOU4ULp+l1U1vsJ83dApa0ubqLx8Raq3QYNkAhdbd8DCF7OA3JOLItQIF8y7WF
v0iXArxGiu5/5MC9f9lMUptSJ3Q9fJtc58tpzAWuM3EimX9jjM+CrlIXx7WaG2/hEi4bDiYt6h03
0yYpZNd4lau1CU3H6NKvs3rL2Qwiaq07H/6FMNcO+6gAkxHin3/dAFtRXF07IUtkowAJoDAN25tL
XPjVSvj2d2j2NpCHpr2cEUogKzNdzBATemWLeeb2c/Ifc8znwMT35X9VQ/8uWgfYE4S7bDAdgYP2
gGT7+vtqartJdeHqF9KVUEyEwMjMCDY506bC3EECFq91Zre3mtEMjnTogIIKPerKRwfqADBatVxY
Ek+NirPwWBCXHngHyZVYJDiMBs75y11HcvLRBqPSX3f//+M0qaHhnYxrU6f0AQiepR4Sa+ZYbMLE
y/jeFCZNyL0++yM0vZ+DP+e2AobLXwZ/hkkDg+Q0t+K53TsQrxRCnMOBb4oJyWEuyNdD7wCabGsk
YNO7fIzKc0Dh2UXs6rXmgwWxkRKiillHNnCkLjZp6HGcC1x3lvVd8JPHUJMa6p8BXAVmRd5nO+lg
SQ7AsIUMa14+JwOWfCvt4fE6hWVP7y1By2tJUIwDOu/kRm7xzHLRbFJLgWpgwmyETDIMg44QJR8e
3fItK8byGd7i5d6Fzy++0PgsMA3YQoR2szO9gwcflrSsARi1exwn8BOYD7MLyHubn+Aj9KJ7EXbl
VUVldWs6/1TAFWjp+xnbKgDrFnVPfZQ0JHQ/swkjyyv2iofjhYWwhHLtzN0GbNJ+9LP6W0hfrZbC
HO/vE6Fy9vTf338SfP3+I0UVEMgjEp9Auy404Kg/8vuji1XTioLiMeixF3n0nNBbNWkWQNgT8rid
iveQV4n3aVdd0yTx1iYy7aisUSO+Eu9NDDYNMu+AgW209ortEMC5qUw9AUkWouBiHY/N1u38/lZV
gbyIQM2TOh9upqkUfbeafMsXJjQdHonuYJcOwOA0iYKcc4CxwoOJzKWPHQlyF7IqHSC/y4yAt0Qh
bLUWKh6XfQaoJDaZKcjTbX7wAUZ46hlQCSGE5YGkg39HRrN52nWgaQLsBIF56LvBBhgP8ccjbx5l
1oq159X7RNlk5uO1tM6isTl7KHp9XCQHfdnL/fyPjnQaYmbQaYYZXMrg1XHjYA4ZNfDjukShOBXx
at/+vqtNj4lR6A3DeRjSH72MAPieBsIa6tTaweVLHsCEn20QJx6BYjuYFoHX0fEzZdCSpEKVDcYt
aVimOzBArMcki795WPvPJlLtOfdE+FCQuLjasP9G2cl6JCrt9zYUs+a1r6xHkJTYOkCqtdFAp95A
wClvWKuza4M/SMpt/87KcKlSKGdEMqv2pq2Q0Vq04InHmez2Vgy3LLgod/soJ6Gcfcbm7nMM7K+w
O5suOPadUiSZSef0m49DXIrkxS6N5YOBURjghLnzIBoB9boISPNB4rCXIJX8Oc4XYIA1VjZie+B4
Z4f5/jyosYNyp9Bc7Dbxz9CsuE6I3t1Q+3BiaTseH+sOij5/H5ZV7TD7YMfZI5j+UM5Iz+YCmRN+
CoeLCZANRNoZmeVHoQhUmUZdeDPTQ9lUfPIcpG2nqRG+TPuwzY5YcbJbDz/HXOj8YiI4ThWoX7Bp
Ncpu5lLkKHFBLavC9uKvNk/CiULJcF7A8OFY1sPPJu7cBx7I0ETwDnYfMmv8I0LN7SNqCkIeOI//
6OtAilog9VosEhmMIEVn9s7ctXA6+LgzbeBhujNbQwOSTeI/dNL9cYUTo9xGFdjYH/eON6m3ZzAK
pah5b8NqGLY9jDIPBIb068oa4pPSMHW1UOq8iUKCD16m7UPpVxRSfqhb9B17y3Ce/OGXDr7OPVSq
MwbB3o7h0NFA7AgeC/DvGHJ1KCorfA3S5j0O2vC5jEQ086RTPAiwxOC2BzLSfy+o/2Duhi4QVTg8
YlHFYoruL/AqHsRpqauGPqQthPXMq1dLBXVLqELvTPq6t8BUlZAK2ZlXr+ktWPOr13byX72fc00v
dOi2igjoeP3LfPNxZkJKgDD265oM+7LqgWtp4dv5hREAqwAGCdIOBtYfSSx4keiDRxhEjpnSD3Ag
redJFOgHD4f2Sc/EssgZziXyCXId466nYqrIIkSm0F6GiTtgkUQYJBRQ+qqtjmPriCffF/CMrvK1
8ltoLrcplGZg8zppQwQw9/Bv5iAIc0GIWAPwfJdBumTTJHa1TtqMPlide2OgSm0SP/U2bl/t7EaU
L7AOsRfQXYMbi1uSfRoRfxlBevOxaIJHk+X+PbRoyl9DaRc7H0PDqH8SWloLMCapUWYcIekA7lQm
1L6NUuzpFDymjwQl2KPb6vCVFOMtwEP5arvVG0374MWVhYLoVjw+gbUGSmQQdA89BQmjiIi6yzOY
RcETs7/aVtvBiif1zmVpdSsAg9NTXEuYJCivPQTaoxti9dEuCmmxcy2YH1Gt7X1YVWIzBCADRgyG
vKqX9CQz31oG4TBeCGDBKAFqdSszkS8yFrb3sK/BWZ6U+hELlztTRe88M9hYAzWhrW90HJ/xP6l/
YANwpGNF33xdrDwl0l2Cos2m0vjvdF6ZnwcxVNdSVq+wI3FenMSzF03iVDsOp6UnB/rgph2+F3Rd
A9u26hNqv6SJv5nUIu61Ovd4uLdjNGQbCao0mFJwaUJRi//wKniyVVy9DVWYQIlMyQcW58kK3nDu
vq3K5BhCOW6Z21XyxHXwqCO4mlo8Wynle6tAZGQz4EwzFy5Xt0LE7spVdrenQLNiQUygDVmn8q4p
MiyXqVu8+tW4cmTd7rlg+ZxyGe5R+KcfFxMGSABgD+KnULBBh0Md+BKYW7uYLArMoI/baJrutmO5
5+yPjzGD4cQNJVFb5FtiRc2i1zZc6G1GdgoOrqsEqMV7AB5LvHC88s1NX/SYjj9KvJjnfV3aV1KN
ENnLvHDjWQm5WGmIR6+i1WuT1HMzpwzDd0Vs8SALj68Uvnp73wUz23JKCghv2iMdXdt4LWbFDqvh
HTO7j+niTrsU016r8Q7Iz19Nn+2oSt6ZSMcEpIicNR+f8f9sMx9i/oW+yyHXD5hAwEJ/AbJQcq+6
qjm1RXghVpbemybohOwaFJPP9tQURnUBAiWz16Yz88MCcDIUA0wYkQH5uGDtwZS6mTd9twS97uTm
Y3sOWqu9a1O2T3KY7hKnyzeQBnWX3ZTVAnU6m3Ukas6V66o7opI/hqkBSMsienI5HTYSaboi0kDx
kiqsD70P7Jq5mLDgA/5+vl9ClDRwL1DOTS4Z24Gai3ylabK0/821o/ZX2xjgQQcMoIJ7LCZglyH3
//0+QZ7h79WhEISREChPlFbxcDqO/QWAU0HMaxRZSR5Q/0QxZoW1Vu40hHfhEkqu1fQiH6NoDdrm
r2jq+4ymPjOynV7r/d9G/nOeGdlMn/n7X/g9j3GrXuu6HGdxF6OcEiuN8kp0sJsOmMkwGE6mxVwG
gKLWVgZ/iy8dTZDjFGASxWFY2Iuohiof98FkmMp0eMDFCVJiGxOZi9dAXQwLRT13/BSiyfCJUfMu
Cod1CuemEbglcABVdKYDi3fMza4MNrdn02TuLIZyjUpGC2+MvzqQ3apXZZEMpyxqll4xkksy7VqH
Ak5isHOrADspfeA3M3uP/QM8PgvyWiPPew9j1DfIgqYPtdPp1VDCxM2JYZgDcfAUiOGk2UqhoyWy
UWBvtf6NykLecVnCJDIQTwH8Fg++Qm7QhD3wili1/HZV96V8GkYCo15nFwipTlZewkIpygjw9yLA
Y659cUrq5eg0gIzC1nKLrUS77AqQYNfDOH73idCzgUP8Epnp8EFJcnNRbP1RdCih9AKUEECDgk3u
opL+LyOQ3RRQVXXIGkQeZzXKFkUNUhRHnIElvNns4hHvsp8gisRvhLyoVjWXHMxibxPTOsHRScIE
heb+RefC2WXIlCxBuvCfbThgpL1f/HCs/NcI/PT2biKdLWmA8hU0s5p5WnBswSfIL1Lqap7XOCsT
CZALMKfMCvX+AyIXpyo5sKE/9HZSwZYNVZTWasAHneT4+KDJe+J4MK2i/LUGLxhmc1H8FMqqhFpu
zu+HjjkwwJP2JWdwBIHfXneE9ChE21tAWQbWpfCH8cVGhCI8It2Yw54KkgD4i0GUwUVBeUiKoFlh
Dz4e3QqKzYIId5vY1vAMyeU5lX2EnHlcH3vwD2am3YubceGmPYZNC1df9X8Ms3nlz9ppBbOGEp/W
+r+GcRgnFjx6x6udP3n4FUJEoX5JIHewzIMwPbRZVZ9yh8fzBAS9VwfKI4kd/GC2LaBayyMgoyKy
Mw6ZMiDVExfFqQh48KPI87fS0vU9rSr5v7a+/hdmAZaqyHE9Ar84eKB4oLv9HQnS9tBVzpUYHoDW
iW619xi6Cgsv5DJ2fgeTTZ7z6qWA6fQsgPD2udOVe+2JA2kNtPORL7sBsnngYcxdiMttzUHEhFB2
/DM0vYFo9xWT12gM80PsML1K617e8prX8x7Zjhe3GK/M4HKjcCshMvzeBPK7O+ThkwWKp5FZ26L4
8w5LY3sPp10Ub5QcvqW0vEGUktzVU3sKMP4i8dzhW3eoslictY3UuznRCz7aKz3CztOc901eAAWu
/siI9LcwC/XatS9suPb5braGqxV2liCOo1YZlvWvZDrVkC1s4+5AsxJahKnd64OJ40ToQ9L7ClWJ
PvvaYYYEcnIGMAPbqO4hMt0/tF5wMUhCgz0Eyz0/TE0WSAPXVNIcEhOhXoB8aR9DCr1tak+HIduW
kABh/c+WgblKEv+dhtUti0PrGYICPly+a+cygqyO9d9BLu73dBYDM2am4zf3MT3wE++9Zt1tdIfk
rLxYbyjry3MDWsFMJEH5DMHDdhXSoFhDaq18TmnwomJPX1g1srsItFnTPERluIF4AiR+pkmQ9KUz
j9TxwUvt9olBSsyNi+dIyGCPKnE9N2FvDXfg35yh+Tx8K+v4BM/UCsLobb7XjtstTDvMrs8A1VX3
LqQzy2h0ZnYuV17bYguOnfwB4PE/L59tNm310hPwxzFDPjtMCKSohtFmTBelboZFT4r8GlUl9FFR
6MWLkkEEDD55h6QaxJZjW7grgFzYu3hAN26mFDRCCmdlJx0oExlcBoci6295HsVzGZbNA4fFOhzD
HfVsw1lgVmQDTFfjqQYsxVstm9XAYygej/469IFFhewwVLp5wmCfI1CEiWn7QyXszu3GMnvvAKbY
mopZ36AuECt+tadqmggZTI0DfjV9qOh89LkTKf53n6nC/XMepN7TRadL8sEeiDwGlX0BAwmDwAQ3
FsK4MgU5a6IatAmFBZTOJaCu+Eaqu8hOttjGJ+9gKm7TWLAX5EIcLBQ9P+XwjNvZkLZZFRmhd2GN
KjaDNMtbFszx9NOftVPBeJOU1g0eemLdYjOw6xPIJSUV9psVyYcXUSV7FuXtsbE5bI2QyZsh8Zm8
A3JalJ77bsn2RaC4/EQV/C2qUI1nl8phM7pEbt1YeStu5emeZzlb5Wnj7N3aYUcbDnVLgL74k6vz
R+gAqDegXFZQ006/Dxy6HTIY0guIEQXEgct0k9Sde6UpT3EsJv4r1d+wZQbdIC9dfWSGphD0Uu+n
+qSe+AqmA4igX3eeA1PF1hcwwBj84NLp9qWWUf/chcOwoqWHXOOEKGkdb2ErK7ofcl1B1F+wud16
7FmJDHA1fD02JozG+qiaRN/quG2vWvA7Mo2KhAunQrjEY/uNEMk7ZD6t9Efpa3VCPQG/Cgky0idI
amSwyISmDHL5v8FWcJJbWJCcOpsmWlK2qfN0jVqBu895D8JFQiPYAjRYGewcTt2OUvc86IMZhPn0
tzaR1wzfDricWUvOuYApcyb3g9slr7CrA7E/Yd6DPZ4+NgYW/4GF+jFuPfdJts64UUWZLk0YRZ2a
WxaetI9e/Ld0mQSn/96nB/949wWuiwQxAYLfiex/MLwdPYIiHVTWvY7gZ1rGrjsfqrE727rgk5Zp
vAJdUtzHAtsSjxT0pwQuELLf7vfPsQN4jduBn7AtwHAmy3sJffiZFG7wObywoUhlPjoHwXX3MXb6
aH9ik8Cclcw/iNrlqACpz/N9i4zvW906u14J/q1tOm/O2qy8QCKcbATOHVDMd7JLAtboPLBE8q0A
IzvBptxM6jTlyIICpzECN0GmlUD6BbunsNImUz0ehhvsnmsUf6cVxPT9jgY+fu2b5gHlQv+HrAwg
c18PSmCcuNAwsAGnsyGt8gVGh/RN7AFOSO9dlHYXXA1cPsHUZgaIGV8DKNbsQ1uDm2lua4VyZDtd
PnpKb4DhrYnzBpXIcQjnSeEDSRqMR4NzMXAYc/cFE/Ml1BouANXYBt4GZKnJ9q7rsAHvwjvqEGw6
w07tHauiB7iQdPBWdbwHSJUks+kU9FZI+PsI+CJMkwqLYRLN1Mp2ceY3kxqe4LFMQ/eB5hJb/fxM
iEx/Kq2XIWnwlFQJhP8HgGHA7vtO4bjxHDkw2wGXxb/ZAwctlrPg2GaetQH/0N5ym6dHH3CBlTdq
axel3mMaI6GWA2RzQIou2gMfmq2sYtT3MHQA3wg0/bcY8Gb4ObzVwOMB79FlD5pH/pJF9a9JSISz
j0k4tla/Jw0GKVBDqqvOCfuYlE3/0nRs+viXYmLpezsOUCIBAGjdeRE8DAHsZI9jm3x3/NCB2zfP
dqPMImx2kWVsoO+/bCA1u/GmHGTl2mLmw5/6IwcJeSnYPbAR1hf+QtvAb1qWEzzL7r2ZcO6tavtV
jXzKJvQzOjVXbiYuicefC1rEkEcDV7dpyBNkDOOTaTIXE0YFHB/dKjt8afcaAsffQtdwIrhx5Q77
dBJARAUEZOLp7vNi2njSyQ0vD1ihwg7nNvuu5BPgOI/9gzNRUGkAPC0Jy+BAJsSz6R2U7R/q6C6p
+2ZLCu4+8TFaoUgX3Nk9Ta91qu/yiQQmvCbaOAUPFtZI3KUFp/mVkHW50ci/L8xT64RDuYmGUH2E
pheGwdvYGda+bN/96WjWA6i/QhonQBNCK3OOFfCft1j8dAdqHZpooEezwU2dFaN2dfzY85IwaEdk
5wn8LwmcVVHwhUGmnUE9rUmBrsZWDafMBCrwaXqQWVrc+WP2Z/uIU19f+sXdNN5XRfTikUM+AOEP
T5vygSv4W5ifiBVyi61/uNBuZ8MS1ccfoEjhPd224bHlqXiw2mRpzpnwwJDbAvnhueZE3Q19Ktcy
dLOVKRTGvHBnBfeiA8ev7KnMLtJ2hkegz+4/QDDAermL0bXsFfbGdFfEyjqGXYvjZdbC6qXll2TK
dXaZ3AVF6b9o3sO5BPuycxWzeBtZTbNmSeTd8jInsxBYlZ8tWXm8eS/BdXgpxQ3JYAES4V83lvW1
5c+uEugFuIf8MaasWvpig9xnSg7Avkw1Iop06/R1KhuUjAhzkpXp7UCTrMTwGsKfaMBZPcafE7rf
oj3lkKY+KF8waK819EUV9bLJW+dHIRQsqhw+XnNskgAEDMJVznT0ULTdvRlRFwwHVrjXtzKv1ios
2dbJVXVTU/LNjKAQnpB+Nxwl1rRFO+mN1NNF2yDT2CkcQUInHXCuDzI00gCOq4pmD0XPTi7Jq4t5
+QhEmCAv5ms89X1GsB35I/o9L47xRfzvt38E2+h/vH0muA0qPw4Kdf/UQnJ9q7ESux/ux2hXW45W
W1YAkxRFXrfoYA++N8QIc5eoGAcgDxynRQZLemDJunilSsj+gJwCHj5yE/vK60NUz+17Tnm0DLBU
rQcPVjVBXCIrPIGJDcg4mzRuWgF9ogqENQZRo32AlfWRetFjGXJyNpGd9HAwz+45Q9bGCcp4h3W7
XiQl9V/AuP5JAZS7yqixTnzseliFaHIaIqtCDqK/pm3XgPynfvpQqn2pkVkDdqEbnjIXyvqszi98
SPRJZGChszAUpxqK5JvM0c22xum0wBlyOaiqu+uJPR5ypr45I+nu4GVE5hm8EFZBhKqCxLvuZxTA
uRO/uw13MmtTxe3rUEMHrvAKid9H4i60E9XfHTztJZH0yRu8eE29oFwHlVTXNJDHHFDeF3jxLUxd
yW7BoBu0SC80q67aSrNt37NgH5fgopgLXp9AKIoKcmsTT2jiVXXvmuB9iwoNq6LnVMQQ2nTteh/S
AQ6R+BHnSBkMS9fvq1XNY+9cY3Wa6xj+LqEGomAG1jZUmxSntzC2zy5gcN8dAGZmQopyFlMpceAZ
VsIOn1K/7F7DkIlZpSd3gVFl66C2nTlWAP0UBQGs9Ly0+5GADl8nlYaxqHvflV707nfWFYfiTYvq
/GKgYCwMnMzb1mlnukjDNffaaC/6pt8EobWLR1EunQEs9rzpZjbQ1U9jqfpVB1zcSsQKJ/CyPRMJ
/F4D0OGr4voSotj6hpITcjY0midxGsK0FjrYOWAxhu2HAX/RAsth7EBbyA99kmZXc6kq29lbHBC+
qYlbVj1nRegvpS+co6YD+AdaPvehvMCSSd4DVnvv1FF+hoiS/SAs51EkDj2RTDbHwa8vIAIA0l9k
GY5wb5mtyoPNklsEXvc2oQXzQMQW3sFCAjpajmlQvOgAWWOp7HplQmsIzqHE8TAgnT6poO3h/1OW
L56VsUVtq3RPInUETDME/hkqYoZBk0a4q6DZxCWcfopB/2o3nRxJTKRrpiEmhtrYN4uKctHFwwMq
I+W5yrMH7E6a09BneJLgFA77rKZ7hPVONgM0vFgjSfIT7119LcLOPfY93fi5l7I5BLWQ0PMAQZ86
7SHWV7gE0p0c+StqjBihoZCwjRh0yT5iBkVcOBzBhTru4ZorkVl+xDZGLQG9x2ttCgM3iOZ25Kht
CX3mFYvkMNdtA1twFbjl/uOWegrHJOy4wrmeWnmCF1RIrHmqT1Kn0Q5enpdqyPxzWLRrnD6XXuT+
FNrBDi9rX7Xnd5exLeSciLBe1exlrAH0zXDSGVTWvGvvTsPS76HhaXSo4hHc4SoHrYIrkEjgz3CB
hF+8sTUrZhKP86WwlLyU0x31nEuBRX9vmkxnJ5pirbUL/+FpBMBNxcly6leOkrBoqH8P54luC4PJ
em5CypIRmTf+PbPK4B7awvpWKDHPp0gKMDZZ0qllb/fWYZwuQJP9usu5261hDP/9s+lz2OfYCIxi
lDbwr/+eSYNmDxTvexXLcNdXTbYNVRyBEtoXG+Y5yVEz1sA2zuUnlBKHlSvd6jyGNV1GBaQ9tE4u
Ed7MG1GIYg894naX4vHfKCbCgwul1BUZ7PHcV61YxgB/3NTIIT3tafte5te69oE6CGG5B11reKZ4
db3Nkqg9D0wx5L3y+oXE5dGu8KTzHNgCp2y+ZbVy50DqFRcXZdcNgFT2ppOKzytBQLdDFnXrBPg0
7VvTK0NX8Gh0ne8BDhbEroM3COffOdhDzBtkBS/atZYQF5HvHkhlKdbCl6TDT6hTLi5+ydSmHtpT
iEdpzUmo170PrIxN4Rgmg5Q82X7zSoIiey+DI1CaEFjAw3wJUHt+oakr51XnNDfIvahVlbfiEPb1
PspQE4wTq7mAYaRgYohKQCX6eSrq/M1OccyKSuxJ4N9arkAvFPtxdP0jAY5kkUbaefYmawtswlGo
jBws2avGDqrvLPXhDhna1Q5pSnorG/0GbgUWSlTtcSJugmvRqGzvsgRKfkU3wDdtOr74/mvmyAS0
DHiPO2mr1kGCLRIki64KKN0fEWByM6cshttQeBoI89pe1WWnnpCeQIEEI9i0cQ4rUVyJbgRwAM0G
nkn5lo5RsHXGTBzwt+TrwW6Dc+RV0YLpSa6qz6LNQNhwKCXg+D2L4nvf85oLrfsdBzNVuxpObSj3
Jn2bHxkE+NaoILdLA+5K8LtcwI6l2hrol4KwOZAi/0fbmS03bizd+okQgXm45ShRoqae+wbRbtuY
5xlP/39IyoLMbXt7x4lzg0BlZhUoigRRmbnWcltIrWj9ajp308Fp+lFV+/xF9QtSpq11Z9V9ujXM
frjtOi1AUFDLvwHE+I2qy/hUeUA7CiP8NVruuVbibcoe6fdIJw87eap9i9Qhkop9kr8EOoLxatE1
P21EcmAp1n5DBva3So2cT5VqzntNS765U13uitzwnrLlAMAegb+YD6pvK7qyIRGEalPtlHvk/7wn
CfQ82zy6sYl+6psNZjfwLRY3lmUVCUut0X5yL2tfFktt7RjQ1dAP85dJCcK9W5T5WQlIAIIZ5Pm5
N9J7L/a+OwkSO5HB/jpsPsyGsWhC6BDWeqDca//keK52RvnV2M7wa9N6Aim+lzb6bd6n02O5HKKb
fMryA5vj6KZkp7Az7U7/At3pD6Mex9+pz810KvOgwm67VtJs07ResR/IfXO7TIP5pKTcqE3Feh65
j9yokxLvkPvRPtlx4Nz4CcqLfOT5vmrpV3pm0t3sNjxwqeV0P/t0j2SG5RyQLxvhA0qKg6tOzn1R
dR1asm33wSqc7EZs60Fr3D9CGlcnr+bQ/sXTCIyETfPFbYZmkztm9LmH1H3XZ5bxlHghW1R6Iejn
PsbGDEQAQAL9PRBBDnqFGlDUnofaYAtIhuoD+sjWBlD2eCs2LTPsTY8w8gYE1xPqW85v1KJQQdi2
fuC+oCFHil1Xf6iKgoKiWcwnUwFpskG8bRNNS2qiUgYeBJOvShOl3wY1pGGddqClcdklAR6e6Erv
oTkzbHRl3UV/GUHOMKIgGWTRvVqO+W0053wfSlXZVc6sU9rz/JfJGV4COziDjQ5CyIEUEixJh75c
XTyTTwOSjMgMOLYW2LjNUxOQ2vqTXUzxeSSvQSqkrT8lZeE+eIn5kc+P/XFGSHKBg/+BEEfULL+g
aAUPVrGL21U9BWABiIstrhr/oS1/ysAOQ3VfOANank49PyVQY20MrR1BJhjz08UG28dRT1EzlKE4
2C3AkaLAAcOkcojRKLZyHoAXArXRc6r7rktfz1KjTPbQRlrQfCGvRh2WmMspdyI+V6naH6DMhxfR
gnJSUYF2Z5rnn+XAx8C77UBaGXCLnK3a5gcgi5/bCiUdteC2yBOs86zNI+QovDO3Vm05z2Jr3eKk
J818U8SuDsEUyK4utanCj7DBqTmcKtX0QNXJeFKnydoaqDQ+h7zq4+RM6Y3C1rLSgxk02rSkEB7p
YN31lmryM03nplfqYHFi81sPqO8c9r9ORkGhtZvKA8pdCepHiXNq/IZnseVMS6DPuRhlLIfWeaDK
Ox36Lmr3pE0pUZSg9QYl/eYnYfIdMYGFEUVpP3O/17Zt7Acf6EWJ9mZc+4+2yociSn6wuaIA39U0
73cWPy3LUA5If9NVa3lkB8C14dJHxz7lw04ZUv3JaF4QsQbYiNoxvLe8wVAiwJysejUSjrY+gN/Q
lGhbzuQDzMRKd9GsGM9yqEIggTxtdQctUF9tddt1FGz06nZMa/MSN2jaAwU9+z4pLO9QxkufuKOZ
pzYi0+LBYf1RC+3mZWiGjQoJ7kfT6fdeoirPy4O63zXaF4OO1XsSBP5laJVZto2nIT5kehnXcO2i
gFFC/3+EgimlFlv8dP24QDlgGE5815BLa83x2YJJYzt56Xy0PN+9S2rlcxgXycsAQtLs6uZjME31
x4JupNJotYcyUOqPnjFY2x6Oau6wDFFh8Y9aT2rGb/0Hq6CpCuiW/5DH9q8a+sNfgiyubyM1pCLk
BckXG7TM3kSUF71dvCAi4O4MzZLuFbzITMBymygfVNdUX/j9oI0F8+j04BbDwt7YbDTvHGWmYbC3
jBvLaNIdLCI2iKmkgbCJ7jFw4PanjFQC+hWuirI7Q2tStWNZ8POuoGFIiiWEv5M20b3M1b0+OJZa
2e0vczuazvi1J8+3BPOE1xyKmc548SY9uT9zmqvLkDYtfrCmUT1IcD6k1DdHEzrD5bpqkOT7uiMx
dpk7jv7OoaB9lGCjb/VdHbr+xZvaTQe/RVbdXOZGA4W3npKQ/AnJHKLX2rbJETGeG8vx+sce6vtD
Fs3lvZvc0X0SfVSaba+pw0dFc/qPWT1+BkXlnQszH2+qHvCmYozDY9dCQRf1HtghJbIvtlb7Uc3w
qV1MPWQFDybFZl8t4bmN2THTaB6e3MEdHmWNvI5SOE/y6OjmI8K6+cAjXgTdiRqnd0EA8BvU28+c
5NSPsgz1DV0e1mPmW/ENCrCntp2zp85KPnVqEnwBj6yf0LWA8dobgy910rYHcu3TQbw0DzRbaoTe
SbyFWX/ImqJ/CiLX+Nz9aKosuNHDQt2Vg1XDGGLXuwbc6rGJKXKiaQENkodkrLWPLeeP03Q5NbWs
0rfvAt6dmplWHpKJ9EFgvfiAMD/b/HkfPJM23tELPht82p79tDjJSLEG8zEOphcZxXMOBWo+/JRR
zR8NfDtCIHusws9zDXeQO1Kjk1XjdjYOPp0pu9hG2nby1deDqdw6yhA8rmYe+MtT6gefJGi1o12s
7cOJSvGVA4V7dVP5oAXWYAkhH8FeBx4zVMVfL+f3bBitWtM+gYc/REM7fXPnRWC6pal50nL1rOqk
u+id3rlwvYB/r8NttIidyAFdpdez1LBcvt45v+EO+ifi1d7O0iLz9mMPoOTKIcHiHToleOcF7IP8
ij00ZCXIvV5WbRp3kzYzjXsdoGISLIvqHHRhr4eYR4VTuhzkbHWscavjKu5fhKzLzzTEJxtZf50n
wzVmvdK/CLlaap37t6/yb6+2voI15Gr5Jlga867cV1dal1lfzNUya8j/9n787TL/fCWZJq9S66fq
0IXRy/oniH0d/u0l/jZkdVy9Ef/7UuufcbXU+ob9T1e7egX/09x/fl/+dql/fqXQO9Q8HRrFFoIQ
Hu2i5Wsoh38Yv3NRimJWvuiOyqzLuDMRPH43vkx4N+0vryBGWeqyyn+LX68qM+WgUnee96vn/Ur/
bb3/dn02M2y9B3PRuVyveFn1+n14b/1/ve7liu//Erl6CwbCqob+sP6166u6sq3D6xf6t1PE8e6l
r0uIJ13+5Vc2cfwL278I+d+Xoqe+200o/GzMeGoeujF09jUd8VsZhv1CGWDmDZ07eOnRsrZq5fo7
xW0K/Zg2iPo1tccT5eKWwHEK6ImjeeUekHp90gs0m3biDvq9aabemZ5fEHRi6mcvvas8ngJLvdSP
+mQ4O5Oi0hbc35YyA62Xi1zbRcxNdN1E0g3MHpSecmqNc6JsV6E33XmduJpWKTjfN2JYjpv0hx81
yq0J5fM2z7LkSE2KfJSaFS90Zd6YVd4+QLaUvyhkX+4tr30Sn0RVfHMPnl2PO2Dh+YuE6QlSYiHJ
lpOE6L7KI1LOoymrSkBaFvRwmbG2WRf6l1fX3f7JsXSfJOpfXNmbYF7S/V+C3CADl7vDeaYTa9rY
cH+cZQyGPdyOqffqXh3mW4htKoQUIyHF8DpN5spB4ry3VawqCQ+FCXhXK0G0GHVMFUBO5UCWEJLS
dfwuKHHdM92X0/HdHDpP/wh/Z4VcMXW3o6EO0PTB4Y/Km/3Qa5HzIGcp2hV9n3fnKzsPRNGO51M+
Q1cTxja875MAtoY/1pAIOZRsb2GBsvvjapOzMHX6G2CQv13ZZZGyce/qcrZP4hSTkw6HTJ2G24p+
e3omqRMi5GTxFjnb3K69i12cYpez9UB7nX0nw1kI8OTUpZji1/HrXJnWmJG/i4y6RfMsGw+0APTb
KJ51bwO/XvO0qTSSJIgaKXxqaaEmbWePh9gr2qchUNunWiudk9O7H8W02qHf+mhlrcteg1A5ZLQj
H2wz6LfTMlNsl2vISqtRruM6wXS5jjjUcv6aFXVzFJiunMED9fyK172C7kLC55Wbi+9yLphdQe9C
C0u3Q7vz4OUMqeGe1NYwUnjNF71npVJszn0Fpfr3561m1OpWwv227se7VtPtTdD0iH/Hxit2OlE6
zyW7ATp6PRhlA1kn2XwxvQu5Rl6LP4hd4NjvQg3FH2S6ALGhL9hE8PwjnEbO2jQASjepa9+FS1ME
CpHq96yAHWhR0lgjQlvTIA0esq1+e9X0k2Q0nx/E6CxqoeBfLRIgu+KtNwhOo7vcDqgcLRlAvikv
EVVUiCuhxZMDhOyIFadtfyHNK4VPeolrqYZd4mi1GPawnjRQx5XN88JQcIjaOt6FUL2HWzoFc9pB
sng3+F79XA5T/Sw2bbF1gLqRHCJHe5CxuK/WGdX4sen84La3m+G+V63+HtlwBbGFZRzDQn/n6g9F
V4z57uIg+UQ/wOh0v4SI21C413v4l4Nyt67Q5fHrWle2cFnP1x+uzLYaKUdFH5+7N5XQd78rryqi
tT9vySFo735hLj87lADvLjEyfjfz8iMz+JG6DWh62oLwgx9XoWKapdGXAVzYMV/E5uSQvp1NIiq3
jsXdD8llxpVdhuyg+yOd/1+boXPnDYlPUFMeIObMjJTzesj95nVoBqhu0yZyL06xX+b2oHG2wVzP
+3UaWXV/15eVtr2w3ZoADoFBDZABmkYU0QSsVXtEr78ZU5cFpzZ3hvs8ztmYRk11G89pdZsYqau+
DBa5A3V0863E1EtgIlCFyaMzuqPqRh7yQUxuqBdbHkYH6EEaTc22nm7DVzw68w0/c9ojYFb9Uc4y
dED1OerOq11Huu0+0y24iwj1VJpqN9pYWkeHlw3ED+N6IK3HX0LX9y5SvKUysLgj04Oq8u1qYmuW
S46FQkmGq60vIKzz5r5vzMvV3tnztKI7Bl28YdZv5zSqjuSp1Q9el0FUqfj2rzpyHmGXDb+4bT5s
a0D9T/5bbGQ481Xs4HytuUxawaccaJQAugZytNRrSCflwY0BX9NwcVd2REaSTodXWwGwqhgrFHaW
GZfJss4QLkm9KnQ3zeKp4THTdrKiPYY3EnI9ZVkbaG0E6zszxFtY1S7VHWe0H+lZz/duA9Ew/zr7
VzsEJ6Il1Y/QjuH1sJr0saoTtH8RMzxY4Fw+SqzQtfw5Vu1nizINrQ+KXisbR+MnSTADDaoHgGES
hksbsWrAqyZeQRuI13FpdBCvzC066pCqZ5hevfVZZ2tSJ9/Ui54U+Xoy8BX9U+tQvNWiRCXerEBV
pjZpaGo0WH69bmP6afMIUQkInuVsday2cPHSwaEd7Ri0gsTJYYCN+eIAu/HrTIVvHgaKqOsEucTV
SnKJCbYTGKFZWILXa6fLi6L7qjlXtDUZjlnu7Yl2vMge42/goJCDUb8FvAEUCyOohodO+1ZZGk1W
5fRhKgbweUqSUgkPtG9OrjoUP1X/HKSzigAiH9hluqyat3l9O5Lv/Xer+qMON4aioO/Dw+OtNbjW
UfN7kNn0Z23gD+vvIz0KvoTlfBtUZPtbN54/FlWxHRdiNPBzxYPeIRsVLFGAFnl2ttGYEa+X6BV/
CkuKV5YElTfcizcy1XdL5lNOoZg13Lb4lZJCSoXBK+igd7oXFcLx284N7QNiV/ZnZY4e5Hd4jUhp
/LwtI8c6hI0F6bIJO9WwqWerOspz8hxHxp3p5NurZ2VAlTyBz6pq3Fnxq/fVJp6oqd95ppGfn83l
UZ2Cz41RNB+SRb7RSFNYdMzm1KqDMjy8DSmKBmc5zLlzCzi6PNsKenYsVNw0mhu9yMGjwaNM6MWT
EdwW+rky2zujNxGAyaZsPGbd0HOTZcLM9//FydJ2u+hvHQuo6BCJadVT2XbOWUIm3R8ebHc+rhN0
e05uuIOCqpcJvlpY2xb69EvM5bpz8lgWRXhZxIDe8TGcKHzKq3Bow0e23bc2EisHuqbTHb1Nw8Fc
lp8Vt9yOqCJ8UNKdGqOLUnTN8GEKan0bDQjfim2k4/aerqhfvYXvVUxVYUIVlKlnZzENdKcfktrm
KXIZlmz6Xgzrq/gk3IzBkXoZkJ1W9c3TlPnf4A4Z7rwgGO4mf6QLXU7lwO1dUdC1eAu4jqrePBIj
Q79og2ojY6jOor1uzf1lzTUmK+LJ366zZV2rnl5fx2UJGZeZ81Ed6uB4FWI3Kr+ogfcptGqUVDrP
PLm9EtE7OKucymEdi18ixe1AlfUaKWN7jby4JJSCxLTVAnhGJEjWkLP1kmgTKMb2L68mkexRQ1gH
6UxU9WZ8dCAY3MWjluxl2Hshtt4YH3t3djYDHBSHK4c/pL+G1Ftur+3FeArLTLur8zq1kVNhkdH9
oE/l8BDoQUtzUuYcPHaWz5Da1xu/nodbGcoh6dwX1ezjexlVcaw9d9a4yxEQeiyWkWcGwTPAzHVK
BQvHueusG39q5mjrdS0sA172QwP+HW3heJn5iuiQ/cn05cKjGQ6HJsroU6rqLe09w3PtqOEHgAD0
Vfof5GDEdksHkeWf0sXmNjSqzrOCuMsypFrfPeaBfqpM73WC3tPCYCEkKCagaNnemXtoY5d4em/z
+75wfl/jgQbS3mWjbrcEVH01bYM+nG5kOLdlRzOaHW1lqLip8ZKXn7Mkfb0arEgV6UvbuTXSNqHr
pjBI2riLbhlcojF/WRzsoFgvzmKLCosm4nVs3hoA5eDqJ8BfJkmUDOVgRHZMH00R7K4c6xDtFvMQ
WjY9gp8NzUUnZzICpFJcik0jPPYWjY+7dmjmA1V4qOvdKHxWI3cTT2X2H16ZayLJI7Gp4QYfZD7g
/uv5EhFCTnuJWK/wdn1xrmvQFAyXL03oHlT/ByuEwyupkdDb2IB3zq7S7kFmBBAJWMPPuo2DU7z0
WG8kurMjZzuFxvgkhxbW1HPpN9Dat9NTbgPyyGI/O8prgmIaSQarvr+MXMpojWKNm0TejjevvLrs
L7wpKbF3c7tl7rC8dbmaWDfUqgMQTinQm6SsT7QLwi1FA+zLGG7TaCn4L5ZCjb2TPea/i+sSVPvd
Pq3caL/OCYYi3Ux98LqOOCAz/v+4znrt8b+/nq6f1a1hwVBWpZZxXzT6sY9167b1DZ630r437qeK
ZXj0So371Dbi0wgEGFlI415Mg3gvMRJeAcrZa60HlmSZIpGytgyVEfWIXRVA+NQm1bQXo7gvV5Tw
ERDSHvBVvYncKHm9S5cTfT6b0jSmGzQx9qjfReaWpIZ5iqrMonWbe34b8JOHxARjT+7v4ieXM7n7
smrbm9fnGn+MbsnyKQ98QYJHt0vdw1i0BlzHf9jUxYH+HcicWr/Yc5h3EEteQlAw/9rrVnkr88Uk
EzQ+Pjs+KdCiLPPFMfSZe2/rk3KIsxE8x1De0ytR3c+aVd7/1VAcEjLBam3XM9Da/x4rK6VR8MOx
YUSr7Q+lYihbOTNpWrmc5YutTBXE/968/xyHHqxCVzDJTDfdX3FjyVCnjVfJIxpml+c4McmhDvvg
nQx3SmtB6hvQtmXBWXMCwGfUl00zo8d5NA0amOMPxmL2sy45TeyltzK0KqD3cCQpNDDPxRddIwlP
FgjC0SWYJ/rLGjPPNE+xE34IACt94ZDwtTV5jkHhws7QezsWpfPS+DZqkusQcMhtH0BoclQa7+IN
ICt7jm3TuocifHyaoUmxJqO7gwRtevJNDk2kwIJdRfrO6UtuXmNsJ/ez+zpBZsnBNdLLVBnJ/NFK
4r1DK82udKuUXGc3HQstMp5LgFb7riRPZloWknqLzVfMdlsWdnMJEcfEAhuY2fJTqU+/dYGlnUgN
G8+Qmp7UOFTPWte60bb4MoEVe24X19S1ylmzx5vWcLwIIe1sOiWK/vsl0gSsRXe6WWzlmuuLSQO4
vmPaYkp62O/EnrZeu62Q+DhellpfjLjlBcZOenkh63LFF81LnNs81gMIE9jYGct+0o2U/oZWf3Bb
Clv6zWrUppm+W9kvSjg930RCWn+JWZdYHattXQa1n3gz8z1F6378TArtC4BK5WNbTNax6Mzyps3q
9CNMfr/oND7+/HPAGCF4UQekZYQKaFLByRgQeQkZoBraxs6usvdDcxlKsHgleB2K92puYdOe3tJj
vR06yzhnCf1Ao+9+pb9V80+BBl06IB5YvupSmUjTxOaZ3K5xluhmbHdJbQx3Rft7WljmKYTi6Q4k
Kf+qSkGnEmRoUUMihhUd8/GOlJB4pyVEzuRQN4CkLp7rsR21xsnufyJpZoOLXuJkORmTROqAQlen
eAqgaw+SPgMGzcGYtVC5GSsS9jO/I9veqnL39zQ1szu6gUtSn1GW3TV0RG0Tx9e2MqlxU28fdV3E
s1XuKOYZrWZQ68MEAnBRSF+GsEZNj17od4iQe69eS+3r5xlpgDMAvC/sOouvXRbPG62I/C9dRzuS
1hfTF7+KrI3XNvkX30F2sCgCDxWFRtkoFpjdzgDRRNnAO2mo015w2mYc+5ehJlQPsNW8G65ewdX9
27lpGkRbZ2BL3i7oT6OjPcaoI41nBc852wvbCeUzutgnaoZ3Q1DtxTbScjnvLu5lStYX2r5eVjAB
dO09Ta/3bq2UN9CnuPsE2O43PYk/N0AMntW+0h+HrEo3Ys+z3txlKm3k3tLUC/yZRzPtqz9X7Yk3
oEGpJEu+gW5rNk3g+Q/0As4vpdI+iz3Qs+qQ+qZFYoyLRE176EzaiVp4Nr9E340wHn8d5gC5Am5r
z33Zzjeon1Q3qpkFL2wH6aG3c/vX6Lvewn8ikdCbTc92DC3M65M1fJMgn9B03EFhkYKBepOfFyNQ
g3Q/TU56phvPecwrRdkqgcWv2dtZkJMqFVv0drZ6L2fxWJy7HHKsKLCfQ55eb/ksGg9yAMRuPlix
j2ojyoGbK4cMp9h/LsvMvZXYNQKedzJhFj2nfRq8QO6Xf9DqNN77Km3/RQNwLFbKcmv1TvqzHePt
bE7j9wB1sf1cJ+8jmqVE8o8RwhOVxtE2i0LURAMFwEcO1eYRdpuMb5Giho++6CyHnrOzVDjBLiLK
oWxOnFVzOQDfoETWnQdnaLfzFod4vdTlS5PW50kpa0Ahy57m3bRlbWrA411Tn9tFalfvSfgalVe+
TDQm3g6uoh/GuVQ+k8G6RBiAfjbZBPGQHQOJyqkPawvfOirgPyg9a3cw67Yv8ChOD3Cf3xg5L3ur
FlNxsCZ92EmsHAw1/QGFnXYno6qLZjCV/Q187s0Tm8ttP9eUJX3E3EQot23IwxUG2ZG5aadPjp7v
BAINPSrbYeRUdoJydnVH27i2rZ4BKG7TUOuVD5E/TXtY9wsbpAy0uHIIbVU9KdZyoNc84y7CKb21
pg6koPsl495IpWDxSPiCaf+70zxABLIGDgvutZrG52i5X0P2ZVHDSS229QAX8t9mv80Pq6TnTN8t
6n4VWoGTcyP2a9VPCcljY7xLp9DczLBw7CRQHOtSchYkzTF+W+oqLHEfFU/LmugI5Yoe79rM2rWt
nT9ZZcpG00ziY6236a7RI3aaagpwvlPRGTXrX4Yy8w56r85IEaBPLdrVYmu9ft6Oytg8i+Nvbeoy
F4Qf0NQ1RqakdTNsu2nUdlJ4XAmiL2XLd3XMEPWigz8Mn6RqeXFfuKP/8/xS3jQNJOkunNNd0dmH
vug+udEO8suNpY/peZj6PtwnClBPJ/+PYbKgjPOBDF3at0cZvYW2Cxa5Xg5vdllRRmKXiLd4sZuL
QNJbvFxSQr3vdgUBU7mwVsuhKH173/T1vFltcrbwZ571woPGVmIsF15C8Pqv81p3ABQkkUNSIaU1
JM6+qJL3MeuKLcRrR6pRv6KXYJ+qynq4vB8yhPUKWDRvwPoXUWW7hInJzR2qAG9TL0PxXNnI+P7w
g7raaPqg7puWO5uwC5SN8SsN9f1jQGsxPazaRjgImqDK7k0TnlCJkklO0MO+sFCZ/+ektknOr6US
LdJQ+jZz4G5lMqEhhTzzJint8SzjAHmcQz9RShSbssS8DwR1vedu5Vxmi5ucsEZlkfwbvdcGxEPx
byaVt1sln4wnOcxt7+ycoQn2q60GXkcJUQ02Wa6abIuRah8W4TA5kK2Gb7Um552PPgyOi3BYaCcG
YtTfJeCdueu1A3S22VZs6xrk5Oh7ahznsoY47FzzznrAo+Zyqe7tenQBpYd5NodrB88cPym99rfr
4pXH16A0Oz58nn4DgxKUMItoK6SG9bOhF+CsHfOxyVGhRxyyfl4CxCQBcoid9yYJXSbSrGxdJv55
rXX5P681Fe1XL4q1k6uHG8e2XiUmY61A8V7zu1ddm7aAFEmfPfO2U9P2pe8z76nPwiVHhZbMEKCv
6qtEX8YkrqjF59prtAMc56lgK3MdvV5PZqjL+mKbzNF7GllfRl2pfYmy8MuYRM7zOPC4VyVGeCtD
ge54s3MHCq05C4Yni73gOdbuZCBBIcz0YBnNj9GC+xE70f4x6emaqi3AYNsO6byd1vDNkRkSAwL5
9VLrUsulHJK4yG7zYrS2CJ/9GpzfsoYK8up+4DKZt1S2VD8/BGpIkwV9+k9h1j/UczrdiUkOJaxO
R/SwdcgcCSPzCJd8TJxq0TyQKE51qkYzdlASRnb7RrYSifzEyakc4HD0d62maRvZpohNtiVyttrW
GVc2WcCk6rdR3aLbhwBAaRmCL+wdaRhgUee2VlOUGBY6MeCur4RhxVTvLUuHIrNHXPCggJ881EuB
dE7K7ADMIDlUSzV19U6B/nPU6KChpBdtwSk5+6s2eRmKt6TkePGubfLSTk+VNrzMvXJcllq8ycwn
GW1DslugiNA0+jyXMHX5Goz+bq9Zn/1O/44gU/4ozq7VN5Dk6R+rrPZeJj08ijnMEOIzBnC4ox7Z
n8dCbW5ztUx24rWCRtkHXkwdbbmAj/bx5QKXJUfn6gIUE99dIHIb9wCVKV2vwFzaeytMtgxJu8gw
s2jomzR9myb9CQJP977zp2jXWFH0SwWQY9bhP0UIzjwMemFDalEkn0alfpYAGigdyC4C43GdiTxg
+EulsQn2fPNrOmfWAXEXPlYWrPXpmMEPs/Ss9Euzy3oQW47wCvS2+XG1e1E9HCoaJclzIQ52NVWG
ijRTLnPB6aIX9bbw9BJHfJisLqjLTbfoU8jBLjoSVXJax7RgtcthdYttmoNwNw8kgsRxvcRlnbKm
UEwWemfotX2/Hoaub059SevSmz2gG+neGCHa2/1xCuSwn5t3MUUbjcek9X7pg7F4gCtZP9fKQQZQ
QyPzbPM4frFX2VHsYpGzdpkzJI1+5tlmNQcISsJpR5H1T4u+W2+1/2nRAEGsPm8i19nqIKeWPYVs
QCzftY/jmHwX03q42n8AFP6K6Bf9tMtM+sv0QxSPZIuX4RrrLKtVYfT9sgMS72U/01fDjoYm9y42
soqUTl5/aFIAfKoyA0bJKgce4cr5ONkg0yGs+R0JO/eTxv2THJ7m389xXd/pBo2Q6BcZH3jPh02o
tOqvSvsoOl/LHKvSX+f4muLfN0GENHdSTHttmLZTVrArJqP9veX+vOkhcXmsmx46DzVg9xVm8/fG
gfsBvshpmzZwOTrDVOyoqMSPtB6Pt7Y7KUfdaYpnV/Mqdj7gsAwPuuWFPGyKhqexb/SvV5O0tlZg
WzWL57aG98CddOfWHLwpQ3WCB0jwQbVzSKzc+JzU40M6uenPxEhAUvL09gK/Zg3GlIhQUY3P9dA/
SP7sryLe1vjbCEBs7jYHBbxzu+QTvBTZkzQ6dHuV6tZna2pqAGDhR2moKELVPo1wbF3aHLLSoNUT
NYyDMcJe1cG3eyyNvN8WhYna9tIJEefRZVGZ3+5k0YluSVlUeigAdjqXRTtt6vYxoiW0FvOYojrD
U6BW+T3aBuxAECe7DEWkXnhjNUzkTmBYWR53xL6Y6ljN72WJt3XEhKDn1okVjbcZ+n6bpkeAV5B8
BPezrSePzSKk14Vh/rML6ZhqPe/7NKv+LmWjdYmwWrXfhDTpeHTaHewmBkD1lk+FDqB5LMpUw4GM
3CT509VowYONzKXC1kVmU7SpNjqcD8sPcmDvinEmvTZl2WNWwiUquuZdFY80VP2no7YV9hKLIyCj
dpmR9B6f4sURxKV5rxvwEJ9HUlVZ0ajNh9f8zmA42WGkQC16dzu/n9QfbfIFpdDsJ5k+dRt50/yg
0d90D4AdirDXgLyP9nWq0M+nxO5xaruDpbbOnT35lrMjXZIccogU6TJCY17ckaI7dxF/D/RD6FWm
QO9uUx0Qu/xltFnvDbr/v3QjTB+rHW6cvZkm4Ze/iLcXux55BZ2NDVxkBfQeaVLzLV1ykjJW3aDe
UDa2ELQjd+GV2rgx7axFMrYyvjRUXuqWJCTJgYew7sqNsGzCswKllQLfoQxN2/znSZVm0pyXT2eS
VAX0t8tBgaeS9kL0M9r5D9viiJEpQxFmoO1JtfcT7Mal5lb3cTNNz+FyyEdr35QF7O7LSA40/JtR
w0PnYvGyTn3sqBXLCEpH+Djo7EMSObhbTfFYZ3dDr34TkxzszituXVVvLzObqA5v89r6DYme7g7u
T2SMujHpEQctui1E6BY1pqEk374YxSORcnYJl7EZZL/lqarSL5OM92yZtH0198NGei21AfQNz+V4
ZCwxciYHWNLgLUjuVzP0vTRwll33OqFukNiuZvUx0R2kjJTWc7gnKzrvXFf7+6kK3F2cGNPHpg/J
o1res67SyxWOJeyhtqbciXMeVBVAJULr4nWhf7pBtNrfitflp+ZsT84PkMXTRwsu6A/IARR1XXfb
olYeqwFuMYksLNDZ1ZSrt7KOXvPVaaxh2otXb7rhpIF3hQ2TV0QfR/wU6+VJlpUIOiEh7FOqFxlF
OUSUbDmre1mNnFUHiX01QaNlozdqoodnaT3bsDnUP/mAWSl4RNBEoUR6M/BBvjWg0T2DyubWXAfl
xwpyjI06oMxW8Kb5JHwC5IKanRrE400X5DRcLDlVttPaNorCClY8hplehMaGbobkzI8SfC2lCdhG
MZ1d3MbaNvWzPwWGDiIAfpUd1LxCBXgpwSlLCc5fSnMpOSCvH9sHMYnTbiCwUT1zOEiEOOwOIieZ
L7Z1Ec3q6NHNugexq40yIEmDZhZ4fe2+7qr8pgz9Z39WTKi/hNIqyHSIrDQ4Umc//pnxWw65yuIJ
G4/T/2Ptypbk1JXtFxEBEuNrzXPPg/uFsL1txDwIEPD1dylpd7W9fe6JG3FfCJRKiepqCqTMlWtB
CybduNAOXpAR3M1wp9PZFdSVxbrrkJaCPPUqCF5E2Y431xDAaNgoCwhjY0eBA+qIpT1ACFs2Kzxg
+S11ZEwi511aLyDIyA5eWRZ48AVsa+ddcKla6BrkTgxBhXCalmbjJS+t8suFN+Xh19qvL0ohIL8Y
prcKGz58q2WLCpK+/pHa+bOj0uKtM/CvRf3y+IT9QL4SRSbvur5EQMB2rLMvhmk3Rl53qM1AQZWX
/evK5WB/vrKjr2yI6lKNJeIsZfaGpP3nK/dd+pxUublMCruH9HexAYkZ2Lgn29ja5Wh85Qr3edCl
DGTYjb8GxX9wQs1/f0Ae3dpylZi3KQjNlp6sq1dHdi8atI3xP0FthEznlH41LMN8iXovXTH86G+j
LDS2qN9ODnGayPPQJtPaCaby0RMhCKOFbX2DkMb7x7DwMYwwir51HEHAPz7GOAX/+hix7Ze/fYwG
C5szxzp52Q34PdcK8hVIQuSPoIIt73iLx4pu2YGJA7B8hTcWFzJhtSVXgeTdlpo0XEzAKlGz5cM8
HHXdnlzqoSgMQI05SJG9yY5XPRcOBOKt/A5bLQATWucBegLOQx/pIAxEkI5ka6JIo3411xVIjh+A
MMrv3PB9OCTBkE+MHUQT7M48da39fpD6LAX83TV6oEt1y437CbGVjCNwqntAzgPVHsvcm2CpXJGu
g20huoAUyHQCGyw09czvZIa6KKRitBfp1JBXMY3jqarNO6xbwmVcVeDDHJXdnHrNoEIH1vY91scg
g45B/7i/dkAaAd7mh/c4NOuyDXeQ6+yWHPGzPSXvshTcV2CY8EGGCpw19YLzOthT4i9nE+R4fdDL
umG4noEDkxJiEYbK35ax1fAV6b1b2ghNBX9Lwu4kFk9n1MvA4rZodW/dAjvTqRaq6yAJu5kEf2TE
Uqtbo2s+EoUt9enWtU97mh+ev4+DwPDsWfGGo5AMsLBQOeM6bcGhREvAeTVIxiGuoBOiF4uUKqfD
7G23HFW+SM1fD8FojOuxwupXCXeX2AYHSCEe3wDsWlVZkL6McVOh1A924qZN4wBMFnU22/1RM4z5
4fim7Vd/i9k/sHxTeIYh9jJoxnY6tClDtYjqYoTbYLv2Rtov99oJYAfaLRZZLi6RhRdX2ypUWoze
8BoEYbQaeM4OlN3xyttpGuXLH17KS3Ru8ZBhB39n4J/WcReJCz/27JVfCCQ4tTCr4nK4q0f8Symt
0TPs2Si9NnDDu8tskz+AZWdt4H0DzRSnOxkZ9mukVMMyC8s5JlBEpHVsIPtSAJou5JF628w5jKCt
uI8iYdMcZO4hLXoSOeagKTniYMAjpfkiF2UKBatOPFRjXYN+B0ClmsfioQRxP8ha/OU0gH12WfMe
moZh6G1q233vTbGtpqFk+tt47UGdHgrs1g40aVA70Hhtpf8UOROYe6Vdn/CnyJmz3HREc6LeSWfG
qRfZcTgL8Jtfe+nXRE3hsc9j/+ZMvzU81dKTOhaxNywLNzAejWj819k4sHeb+jj7w89IoOU+yGbY
yiLlRzH4IN3RNy1wEPdjNYwPTt/yY9WNGVQNcXM2oPvm2L18stPNHP7yVwm4QKe+VK65rlwPASKQ
mBwnKdhxZK27giQ8X5Dt2vG3JmIJrF7QuGs3LyZ31QooZP/RYen5M7xxV63PIfFlWOKGDnmZPaJ+
1QPi8ZeJzsDrFizBKZ+tS9LLJGOVSNCmuD4o0H73jgXA7pn77WrmYxRfr5B75fsVPAfYLc0aFyxZ
JLI1jbg6u0b+EKl8bxhg2UT1UrKo8yHZtFD5hJacz/btZNYXU2d6DZEHR7MDxEBnevGmlfcSMSfI
LNTQbdUe1JFLe2+hhmwehPLibiUhbjZaU3iBHGm7MLKg+tJWSEc6LBfHPOyrF+iRzfZmhEoRBIns
dZ029ZcKa1XLKst7XoRgK8pHII21vdfDUQEVXYfXkFx9iNzuGSIX5Qrae+mDMhFuoTOyKW0btY3O
/n/8jBLhhcIE1/QwCGsZ8Al0+/qJ5mynfmxfbSbG42gCs0zWNMut5aDwRKkEh37FuptAgh1AhMcA
Qd6mkYm1JaGLyeMXxyrN+zQf0ttYsn/ITF5+7JvbwrbHV+1lBt6W58DDlIb9gLVmcbQcPASQj3ce
yFYKsRpQ5HjHHe48JBBqXnlAXW/JgwbYI8KdWgD2gWx6QO+CvXWOA/gsigHiS9dg7RYvgEs3+7Bv
2Fro0JcHu9M6n+0ltkVv2v9vdjVlUJ+tw4UYRHdJC+VvUtaX67IQ+RMoC/kOupTBUoRt/qREg6Jl
L/IWRoBmMoUISlSgxyRni4PPp8/VhTrTKpnuU5CQRVg6KehsrfKoZI+sU/Gd8lq161PXNxGGc9tD
hZdltlBWFO5tvrUcKft/qMMoQXd1zNnQHmZ3yPZBbwYiVEBP1WBhmarhYsdl99Ku3MFWL6YhWwhO
DdmCmlHVaYZJAzKwuheqpBXEFVDKQs18gIJZ5KgHZKaDO79zz2TGtwuGoggg9yptMKUPFbQcQjA7
6vWs8S20x3aTZtjfXV+3iI5k4yJGhARaAJ9ew/S2vb58w2Gti3o/OVCfIAUWdE6QeZnf1TSQIQYd
gwzpZIPdHXtIS216nWXLu6G9j6dw03YiuiFTZ/rQOxbNP9RHpuugq+33Qe0w1UerU/+Q//91UNwB
LQa2B3y0TvqIk3rDTZBEgHpUUvH629hERyPBavOhCNvysUjDn5ZeddVeEy98LCbPoBPkc9P9vUm9
V2dErOT52lQpKs6sLKpXgbEPbV1ZPHB/ukUrojrj/q8t7hXFQmVufQ9ICFs6uWB3PrPGDWSlmxOI
4PqDkhDLCTxf3iC+zFcGABNPUw1NjLGsm29+LfbSAt52UQLODX4CCIXm/BuUd8Sryzy2TJFum6fs
DU376BXvU6oJgKVOOe9ToqT8FOHejVupXo2S9aBmxNmIGrwFdA7UayFxTTpT2vZXv5JPoIkNQFi6
HNpcbEgbLERY5ex6oLioQZy8pmbTNRAKhyInKYWRZliVM+/8YSdpMRcBDLyM0wRrwbNfQDZ4gRM7
xPtnAamO+eRz1//iYwLwc+inmG+ijncrMXnhPg6C8dWDnHWnyupZWmVyzsAQvRig6/FKbnGcGntw
BENn0/YWFeuDXZKycCtQrLhCYbK9jlWF/3WVTd2Klxl0P6g9tnYHWhHbXg8QFYIuqDutueltgWX6
J3TGaE+89QBdtTd09mG/msg+OdbsTxT3ZHI0YGSAHW/VaE92MlHnf7X/MT/u8U+f5/f56XMGhOj4
mFsxZxOgqm1jGa6NG/LXoQeR7ci6m65IwfteKx+piyL51nAvTNfAtiP+03QgGdEDZh8+JRB6STyo
wiR4Sv97qqvlY7p5eAJKX3fIoRCu1RDs0tF3kayWgeVnG7KRdkIH5tOLyswF7xl4sfEq5XZk7ZEa
NWfcmPIze+FIvzt7YJl/imv+/gJOqne3GUam3YK27M5gDXGf0l9uUzv8a7bf3Wh4GUb4F7u4+/mE
jTEUmG7ayoEmPa+9u1jG9h3Qngr1w7jRS/OUtWC2IE9p83bnutwHVyLDpkT7N1MMqkPRgOuWfEbD
cReNBJqOIccy++grgH3Z+XQFczW7ZyqcTqCNuCVvmnYI8Nzic3LIlMNh8IBasUMj32XQwXw2K6Qk
Qi+MztQE1d+2ydv4wYAi3UM+8tWoa1zTjDNUPclyQc1psvgOZMzm3JsNAkCYoSh21EtTCghunKmp
pxwzcPLRlAXodbIuas9OFIIWxQgQrBBLRnETfZBNDpg45OBOFEvpomqCJl4cbahppUIdmQnNor4W
xWOEvNGDnc2hFHJoalA+X4dLWZvLwOvWVsuhUhglwd1Qo1SNabXQSvWgnfBaAI27HuwP//ZQfnts
Brzq//AAcgphcZ3y+MscHvbvqyHm0IfHmiVnayBxEFJxuY3jpGn3+8TYEJH+bJv7QaoPkv26AQus
UxjW1qltZCUYWE2RB6tPHjWRMpmbhLAhTI1Qzmy6Ymo+BhFah7w+TNQi14+BDOUIJxGhlDph5U2X
pUfID3oPgAZ7Dx5jzyjjas4gifUgWV77a8S3hzV1tp4RnEeErFrdSaaiyC6llzGw0mJ0GjvJGiX1
zYaG+6a0sBNtvs2j9SBIaWwB749vyWT6PRZVIH7e0icYer87CugBL6iX5mDIwRUm6+/IpCoDFUTK
S3f0EaCuXR8c5poAgPz6RCD9geqXcU+W1syh+jR9C5O431MAToIgdzvVXTUH8FTM2wtetHfUSTcZ
srEQfU/EHd1gIm1R9vH7cJlX1Uq4DPTNRervY7wHgN31921Q548OS4rHHOskPqTDTVRz3OMOs5cO
E3JHnUBITzsOooQlDfgYjudVDhLX0Vv7bplcOH8g0ATDS2gFSO8E9h3w3ac1ksqNGuJvoMH96nbQ
9wHRSLDPBdQYvSyz3jCQ+mngWBn+ykkAmilWhpmwvaMh+JZRjzukxS0NvZB3yAs7i7Bqso0P1gIF
GaTXLo052E4zZDAyrSSlpVy0Hcha9sn+uz9yhmcWNKLbo3R5AIQ1BVJBR/7+iAFWXlwteYyExrXj
U7CwoUigp8CqWcR4hvd9CS4NFd5BxSu8cy1kWbA8DrY9ZGzvwBGAmL+L0i/lByfyYGFi3Q7d12l0
nGSZBcLV9OE/Qk+5ydLR7MCNnpJ8aQ6a0qkbaPbpK9Q9Q/C2g3p32KPoTe/s8FxyIeMXtXtqNsxc
CbDCPsXYeWDZ8m83elX0DhS0g7z9q1utZyMg84eb3sfMs5GdLmp0trxelGbrejAq96kCcALCZNt2
StMjdMGyY24Z9nYECuFGqBIw9tLyH7oQoeuaOeUXFosvsVDVjzqB3l3qDWLBB0CgG1H+6IL6y2iI
4kteFwmkcVLvYWT4MVeGyG4gUPF+ldoaPl/FteNkjTxYA/rjt5qb76wxUJpWR2C2iCPmkxnakDOt
zN9sNEhTcPiRBYmNwF9niL09QCSmPDhI2UCYx7EfyBbJ11bZ/b2y8DoIHMgONxO4sK7+kL4CpFGa
WKU2VnM3H176doJoaWnfOuPgHrherLrAbmysdEyQxp7kDZLtA9Cuvxtn8Xgycu2ZrO3DIH3/nzI1
TyZYTq4nnmvNluDXyW8+ZRKMz3Fbv9EamVbLtFAee4jNy9Dck10F/o3gPrAP2fSliyA7cA3vUhhY
220GsXPbjTZUeTCq5yqCUgWkIqxVjDwjJOeS6cJDaS7JwQme07a2l6JAsXojo2wpJzPaTLFjXwwg
bueDFTBxCqS97vMQ4S3qIBcFuaVlgR/Zhmw96v9WphNHEKbr5E2vQBfSOumwKQuJ768uDQQg5XjA
onF8BXuuB4lKxzh0usnYpg4G76UCec3R8aHeJ7R2tJVP3rKToPCfPKMAE1b1oxq58aZP/LR6P7HA
j5tKCII4FrKLhZVZz7XftivRSftGWdAWSJs4PyBhAEaHcArWFYMqQmKFxTKrQL4TaXm6Qp91PtDe
APKgbVpI+iWDaa3/sw850iFJwHYitPd1MjoT+deiaANst/iJtpx9KaZbZkwnkiFLEzbe6j7aYVJf
w3C36M3pR9//Ng58KGC5H+y3BrIMCxAfiQfBQ38z+sDYKNAYnlkSxOuultZzaXRf83KAmnkMHjys
6r6D7pkvBj3IYL8GAXw7nFHQk4BZ0zCfp2GYB0FWdR7UlAhoAW5ihH16jGvHWGaTSpaIOaXHKBxA
0k49bZiM76fUNaUmAihOPh34gARaocsqSwOF4LEF4XVogcWnIASDhpHL5t6wk2pZVlK8jbm68RzU
ei169bWXfvsDJVM/he/4z17GwcPsD/ZN6pkpdJ+kOOCbrc7pyNla2r73wBL5EofRdtL5IzqocgyA
rRGoG6d2xpEuTp3hYFEG6pPPR7fwxXigVmtCcb4dg2lLkKBygE553yCiNyOENHwIlCx/t0kXDBQk
Sk3O5Dd8jCXUEc1Hfv9xPqfBGt1P2xP4N1CeYnrG6hph6W3zESzpwNzoIE1hAxRYOi6oyjQ6Wh9o
UAhtp/XVNiXBxTLeamy7D7EfVNglm8aA7zBazc1B5e7NqPIElbtxgHABiJNifaAOMNmFC+4UYvvJ
G6vlVTNm/fnq7Hia2DutHj65Qcg9Xg9O3oAL/AUEMcFZlpXDFy3iAfuAhy8VY+FllNi3rAC/37gc
DGSzC2qupkUShwaeLmO+Ap4IogbX59PAsgpk1mt6MLVkt8fOvhRZm6+UdqaeMEMGbmFKAAQTOTv/
8fCj2XPGLZAtoixdsx26mh4xYgXqMunUJOLDaxcZlZXYQPUBm6GHkAbeJz/RW6VYkaMTWygP4pXH
98xWs22egY/VroFMmy0WeZVDbsKy7Ns4neqdE7fZvuDOeDNBCBIacUn9ZYDco2dExg9f1Tu3ZN5b
6+XDkgblblLvVGaBeSToxhuOKedBueme6YlgF+0OMSJ3HhQC13YbJOOaQaFvketKBVdXKtChGuol
glbBmdvKAq5Gb+3BtSFAf4XSAxAyvvth1wTmElnVwJsj5LP4GGyWsdpCHw3yxkjn3AAzPNzkqarP
zIVCvWS5C/EdUKCYcTMeysC8o5arTXQG3pJs17m6PEEPpUmoozCidGNWgN95YVO8zxJkWbtiHSKp
seWH8bqwsdEcUgZCwuulkFvCpwGCZkezDWOyC5NEXiRIFda+r+I1/aJK/bMy4+IBSm7sRK0mDNpz
UXfg/UMfHYLaVGsXiIt1UgbvNlSu3oWl4c+/RVTVFudq4jfkTz9FkMfLdSRUvb5OpEJ5yyFbfKZ5
EBwG/cboJQgygVKl0vxXVhr/lCrxbp0e4t0yBGs92aXreEursdixiYrhiSVi246+9SVTFpSsi2bc
kluKFHpmYWPfTD07/KdpJ2ZUC1eBhoumzUNVHDjBAhuj4ztUDYbr3JnaDbGQUTNBbP1TU+gmUZaZ
TR2ur72hQlDCLH5GeC089dAUOsgUfyU1bYFoeen6KETQvYmjOSJFBVyibpoJsIdS0/RTEymD+JxW
bTo3o1GZ56gyfswzIeNxSaLiK7Ui6TiXvjWfvWmantpCtjcGdMSoT1hc3DZZcKG+AcjF22bk4AzA
FcGoUd9hgbULQbDyFBuTAUzRuKG+vGfWvQvCQBrXOV3zMLbxkvqqKYof3fxnhTtvqxJg3buw6B9U
XqSg5cr6o6vJnQAb5ruE2RW0dMAXNbugmqbmjnNHraTIGDCAsbWhZm8Bw12kwYVaNKjAAn2BAEF/
pCZN6fndnZcmj6OmPcn6Jr03dNS2qIS9xQKjh9yNqPYDavcv5IKkjLhAg2J/HdDm0tyiEAAICj0J
Hbo8lvMkUV73ew7o8gIMEwFS2ZW7SOoAaObKto0FMxwBkS0ZrOxuCm+rrAxvUS2Z7WLIGy1M8qkZ
yuyKqrtQLx3IeTwUQeTezk5pg4dLg3tgnjcNwJRkOmm0uw66XqvQl7ESUNgGaeGsUHAFDEkQmezo
4Mv5WAvkKgZam9qf3v5DPGbrzkMQvGrNbdJl/c5FtdBDJJx/RDLl3wszQObAK59y0KX9zSFtvKdg
LKvZAS/efleN2HTpGTJslu498MgsYhea9oUVVWcvM/gLk5spzOOXqh7qyxBHwGlrc1cosU0BHN8g
GcVfroPem1itJ4hkTVN5nN+MAwvwG4lFifI+yCN9OnQhAG+iH6Hyi45Gv1vpDDLv3gUbnpgPwYos
AWNY56RluQ2zAmp4jh1A1jWTa0ey5EnmWArGbdT+UyJWZTDb/imRxqq8MfnitAhqZMBnY6fdYXuI
5ffBqhoU2+nhIcRu5uGTbzZPSHn06yTDar/RWAhX4yNkY+N16XUXankm2BSmNpVLa7SA79C9na/e
e6MI5fK1UwIxpYd+jA/8odiYARhMY1BYIxaAQvhe16hkHLQq+IE8IG/vgysKe4HeY+Zbpx6pPwS3
24rxYDrSwEwPbKm4ZRoe6yweD54uq6hbv7g4+oyakRvidxr2J2uC1jZYOMDPWJfqRG7kMRlRuW07
kMXuAT7qlr6T18h4jsZcGxBmSbmILVPdWr1fXYB9MYBmRerUVVWJ+7PS4qS/RvAoDe5ACAgO88z+
7klfHunl1DVxcIEM2rYVeNMvGxb1GzDpNavrUk8PcFXWHsmkQNO3MX0OkDTCozJxh7cwq/Yg3jF+
WI51gnDp9EWCWWDpod7/BrxZxs7pzH6H8lKgNvUgz0HdYmLW+2kQ5c0U2sUiHQtxznRVahoDHq0g
CTS3PuyOdAq5ylV+KDi4FK8kM4CFQtfH6Dywq5rFgToy3F7rMrOR42chlFw7czzXYEh76X5Wyupe
IjZE4MgFK1pQB/xFgv9rk1hq2JATWFvfxzC3tl+s73aU7VRdxHddzcUDyzmA8ZkJ+qomiR8yWTYn
PHG+UOckRHUGRfW5GNzsxMc0W0EZFwKLuhl0eAMu6JQOoZHgEaZ7xiFFjwfhTi3U467J2DvfAInL
7uzRqy8Z8KOLtg/MV9EMxqqsWbGnZoqMBdQx1VNq6S0YcLYLAWaY1zCpB2ArTH/vCT85ourUXWI5
tOhSKZ+nPBJn0xgDEOgCBgAh2XZllH50KHVTu0ntZka1OCNeCU20qEEyDCisFahsxIGaH26Wng1g
MXCjEahgar6hsgMMW1X5NXARU9cR88RsFJBWnX8ZgqI8oSLOXX14ICWBEoBEqaWrPcIWlPLkAU2i
8mtUv89BHgYU58BFBI5kPJDM+xbJtPVUowZkKGvrHqX01n0mg02DKOUNeeRxwoE4CIYFolPg2fUS
d1rgaTPuydnmqMmWYwPMFYbSiEbPiXBks7ZLNeXLyjU2Q+98YdDU2qegY1q0mhnGmcLqSE2I1PAn
p5PvzWgY402MUuXVUEt3VxUQDKO9uou/eidLFa9oI0+91KTd+tXZblV4RFAnWVBWq7VbUAUnRb+J
G98ASDnvDtLm/tEEamvOjqUhKLkGZFhpANkpddaMQ7wdgQGaZ7oO+HNORIqgSrhKBZY9LAPQTeR9
ehukeKMNk3dXhwVMwBAcB+a/XU194kISwc7VMmqzLll6IperxGjTzdyuoklzlsd8P7etEC/fuiwu
NEWZu+ntOHTYH+rBwNvN82cosQVJ3XDI4mMeqfSE1c77YfITgH3+bIuy6o95cyQ7jWjDgING1SSq
GX7xNNh86kMIBnuopeShwRZkc3QH/v3lsgAoan2lAaEzhNGRRgXSTsT5w+SMzuMgAZMZ45tOGs4j
Wbgx7UEf0d1Kbeq5WS+SqvOO5FEgI7FqJJTQGqNxsaJCqaSswSFFQwWkZA8oxgoW1ERJrHX5L1fy
eN3dxoC4NMjCB13moFJ6qvNjqw/xwNHuRpEDMzTlRzqj7tLuBpAT8wG8jR9jInKnfvKspgp8Pn+e
Ur/R9PUaUlrx1s6idEW64ftcV4dVuE9WrDHVuQMA/+xkWbrKTMaPg1v+kGHanSzVvR+ixO5OZHN9
8Os5dnakzkl7dGBrQBztw4V6BlTQgdIZvGq5cXdNU029J47mWH+RH5XlNtIMZKI0FR2MFhSV2ota
5EoDJ9HOA+eM1q+5rtP/PhfZP654nYv9uiLNzIqCH1GLjccnHkZ1ispbQvD6H01sd9hT0uKxcu3F
cuJzk3qREBcZa862Y6jzwGS4x6vt0LIEiB2yzac+ACr7xLIOZKND4VaoZ9YHlBmApPRFtNhBgLdL
euOTAfi9nxgvVVuX3wruv/i4Eb6BCno+AZ50PvmtywwH7xlSGQfdXeiR/2WK/3cfSIChygv83Wun
c5xTPbj2gogecpGJTQOd2pkdgntQdqkq07m0+JOfmf8YT4y//G1Q6LNmZof496AhqfhLxO34pAoU
X3a5MdzSoY29DFqZy6tlQiDu1o31gjwVWvTV1GyWRWVtrRh7VFdZ46ehWbc0wroM5yl7C1wd5qCD
EvoKOqZ3W4fC2qYhiGDJZiNDuWharwA1aFGte9TU70NPZs+jMW2LmgHUqu0mT4OrXUXlu90DY9u+
Br7u2Smxh/ywX/1/t5c16tcoezUnvnT2CpSX0GQe52RZDdraUxc0j9f8Wdazets7/rC85s8UUpiI
wsb+5poU6+zoSxbZw5FMs10syxAVZZRzm4wwPQlePV4v3eGBs61rMS6v0zRh/3lq6hitbJ6aJjJB
5XzbuWw5WagQlO6EwGAGSMolq1x3aTQyRx3AEF7mHjyhxj3qWp5ybSO/hoVQUASCZEszzGNpgo9Z
FNh9UNCkJ/04YHk6z3Q1Xees43SL9413pE7gwO4TJ+tOPcr4V0PuYcWtFzLzygMvvmq0kZrVJh88
07syG0HVpZu0XHGKCLk2FaZHsrk+CA4ACr+hztlNz+siFb652gr28zqtMfqfp6VBgYFgVqJkin0U
lkE0bQ9Ga+qkQ/sxbSixVRgrrKqG1nD2VYuVHa1n/Ag4CGrSeoaart8rFCIhNXFtUi9q2fB7SU9+
hF1PjwribThMX4MWW6LIM/sTCMWxxqO2p410Roc4LCARmzZbGhqCZR2vDT2E2tcZwhIE/7xv7v+w
zzN/usiYBfHC8wu1QYij3w9e9MDs3nzzIMQahE78Pe+SftkMiX+B4G97Ao0HygnHMvhq1WdycKBK
vCw9cMrXQ1WdC+iIrKjD3XJoTH2DsnO9cmsVnwMR5RcxAXuA1Fb83WWPfWVNXzmK0lfQsS30sjnc
IkWM2IOEcCfeueNbbtpyEac8ui0K175QB7YAqK3QHQZK7OaOygD/cshQRzHUB88SoFZ0NARqkOqe
bKp1gLIb+/G+RmRwwyND3YSZYDdWY95JvahNkEqilmoNsTHAmA9FYIg8Rp7HDoiq7Kmo5VroQk2o
OzsHkJ/PneRPdjqMSC0dnNjd/WnX04Id2jiUVrv75K/tdIF0MsQRBTlz5x/DUb2L/LGp5o93rbch
N0Aii+NUZdvrtAyY+nPiq2VtyOHsukjoDMDk3/QhXtcoNIvvZRoA9ltCsWFogmJp2Vb14skGZXyq
yd58HygApYrvQQrypMLtfnZ2sUrT3IN+6D2SQQl2KZlcVgEPfyJ1Bhh3ln4b4n9Qo1c/2V03rgUe
jafaLMqjhezqZvJtLCpBPrCIcr/9zlm0NKYs/wkO7ufOGe2XwBgQ3Efk/eIaprkvbZTue9iT3SWF
3y9Va1pvo93vlWtlP01vOnRjUL8BtAmBLrAfep1cCNVPDyYrkm1o1+mh9mR6Y/siWllBr96ApN+O
VZr9MEfx2mXJ+NyrYcTu0ypOgdXZJ/yyy7XXe+WL1yEcqF15O+1jzxfHuomdZRUlHSiwHXmMfWt6
aKX1AJ4O5w0azVBzCu32BP2w6h40bd/Ijj8GUZm+VucCtHV3jRQAUsf+yghQXAcCzOhi5EV8ri2B
zT7n/bfGWbtJXHwHuAYyWdqBSXfcooZSrBOWFrcofiluyxAFXgg4VIjXO/mtBe01f1Hl+MRTdkMm
1HAZyEyrgIvFYJS7yGiTjdKgD/yrjTvmZ/ECYWN14Pq9N3eEqBaYwvKWWsINy3POxPk6KCvx1h9F
DBLPj4kKJIxX+DElG4MgIlhQv09MPp6w5CL3m+9E9jZpPs4q7cZjmy8KR1O+zcRv85F86PCpXQ3R
dJTAunaWf4CEzcJxweJRZvwyYxYmSGMgOJBsCOMQFUyeUaDxTJ1kcoV1Zrx/95dAuCNNFjlHo/Gd
JdFR2GXzWsa2dc8QNDv9xd7XxWd7wtpXJ5Pv/jUAQEtir8B98xqECbsfIlRTzZGsIuzlO78rkiAn
zwU3KGESqFQtB/9C27TgngjtW3wx5VMPSaZdixLuTTty63XCgzfqPPENrzDQp8jUOI2dM91ApdoH
UQYKkvVI5HTLp0GPlCUCQ5FbzSPJwQlRBEYjORAVN10C0XHv10i6pukBokgjHeGbrxLgI3LASg+1
F9E6jxr7HgjxZIN/RnBSaQy+YYhX77jkFfICgkMtvDOhR81Br8pZ+h3SRZux8qYINYliDY4u63ti
o7IQiNnk2ZlMtQqYYjelioxtP/Xtwa3b8YQ8O8THvbK+r/GYR3leX3zBMuIxTAHuXYj7qWvAGFZ5
lVYVsb9IwyyWf/tsU8f/9dmiyvz02WLDgMiurv2i0i0xyHwpuWgPc3GWbgI13x6o7Esy4x51JHJf
qTRVC0RWQSFH4Tq/8eo1j8EYMBtdpG3X/iCMBdLYBXatrbcZIGa2FEOIb52Msozxjo6c06RVvAZ9
KDrT28gIYudeNWz54BUHA5CQs3K74UxndOiSEgxloeuurh11HX6LpRku8sYbNjyJ+N73KnHvj7qk
bQTVL5AnJ5R4Vi/kMdqcIb/Jn1D9o5bQY48OAx4l/JrW/xTjn0/JaYITpQC8JHY2ahDY9oONbkRw
1/F81KCE2brWsGLJZbuwWiADe8CCHl0HEGk7nV7JLTRBc+pUFSJwPfYacdy2l1a79RFq+fTwv7kN
+OVvC0ARIWPldU9Nnm9Ryo28Hn55G+aIaZvrpsqq5f9Q9mXLcetKtr9y4jxfxgVJgAQ7bvdDzbNU
Ksm2/MKQLZszOILT19/FLG2XPJy9ox0OBpEYyKI4AJm51oqhG/IxUSXbJZYD2XFjZM9M9N+G2JP3
CDT3d2DTBmJ9am+bnjOvtYvI1TRsptWa2g+x+zZsDr/xZsyAbAe1Nhh2VxI5Y3NEF6MtLW2pWLA4
3l4XvlMtEBvRuyJ8mdE2Lhki0SXQpZISV4NItDPTbMXSUx47CMp2xUeidVaAZ9y/HRHqNPuggZ8m
Ha3mAJAJ6CUyEFUfINDpW6ugAKg8d/tuRfW0MdzoJXYKa90rSwPDgk2kgvaY12UOKH8qwCAjnX5G
xiiv39rYjtbzoq4R/Z1aU4V2gx78l1BaSAoEb6G1ro+685FMCH2peZNDorFLkM2P0D12MfNqVmB8
a2YSrsl+RsZqqqE9iUyZbV66dzd7YVqg/rjWanthFkg07DEzEPiM72t60PAIhccm4XjmaDeUl8JO
YyicwW9OG8So0g4u3b/KDfiFFHj9yfKuJ5XHJDKhWT6nsW59ICQEV/y0sTLXXvI+ddIT6MGaFQMX
+KkwffvI9JM5pXvRhsy0N4adPXfiQS0jzFRcrEF8eRiDbE5NErINnqqg3xPy5W2EKmJPWJ2EoOmT
Ws0MqJLtvGlDe0EiGgUmBQdGrOe8JVmbseJI351aCZdD6bweNtSGTFzkf/WmIW9lakPFPM8En99q
HNPNF6YDQcmqQ8CoU9HbJoY3sgJeHuW0lyUIh4JvV1tKNdRcVG6+ajPjO3kg3zkpkyiCyk8I8vQG
2ewHrB3fezN/cW5SZymCJyMyPiAL2j5aBvgBOzscoBQ/xMdySBW4l7RxBgjNmpdNaMHHkwYzMEaq
1z5IlkhSVMj9iCBcI/zwm47LL3ngNJ+qAXF7wwnZAyY8EtyTNcPfMU+2+Gi1YMGpgOZ3k6WDjyue
B6FwLeJuOFx3DVsbO7PCnEolJZBEUw1tnA6ZWQNo8XqsBpvIAmgPdBjPSLw8Q6yzusix8A4AC1Zz
shsa5It5FZZ3iW+P957oMX+ZOoTgCkDEKBd7Dnzxo8whp9sx9RTkYzXrwch3oM3QGdmBTZubjYq6
0/VcpNYqH5EQ3qn6WDtB/uQhC/ahlv6cWVWIvJZF5aj0SfRN/gTPK9IbC/1ADYM8PSFLSt5RqYqr
116Vw3UQ6NWBVjUN8RxOY+bTghYvom5LxXQU4wK5QHxNxUYWCA/Cwb2i4hD5NVZjlVzY00HBFRpt
Ed2w51SLSLyxK3PQW1CtdNro2DSYoVIt663qDi6DM1Vi6hrNCjGwTWYY9gi25aQCIKPaNZgcwJWU
Jf4R95Z/pD2jKz6BL7vbWGYuxplV+i0c8AOY4M0MC8MMyszTHm0CqALs/AibW/FP7W7dqAc1oW63
4v9+qNshfxnqlzO4HeOXdlTh1p3etubFDyGybEAlJJ/R7m0D4g+xyO2in0EoId3fKtwIlPRlnv3V
hcq3ajmNeCvS3q8HSBtEJE0XLId/P0xY/jgxOgqdydV4OyoZnark+czh5nnUEdZu00nculDx2oR2
qUtRxB+hvFluDTvK7xtIQwqEgg5qYuykTTEIZIEYfjEfLPvN1tFenKwMiBodh+kJQG60rleVToCV
+NGXeuQxsuV61zre7CMDdntM8Saio94qBtDrdE6XnJQMMTPXYesskyLy5tcj/hgYXioAt8Hh3dGx
U62wSi7NeHEdijqH+jl1u/DuOlSqzWIZRkZ5beIZ3skGCdEaDBN652imd9c9N23f9v5goya95G6K
Bxv9aKN+7N1szjTMbVSquNlKsITOY44nHvRu3kPRuuCmCsGkTkVfJN6DtiCh3SXWXTi1KCGvtgkb
0c6psuTSe8jhb8nKjh2vnToNpUCAeOD5Qoqo0rW6k7Z9Ak1K+VqM4mQ4rHjl2j2FLnYULNKP64Mb
peBm8pi/dav+iRLSKQ09mHLR4Qm42m8makH2rBzvgDKfsQELglTE9yDQ4+c4it0TXkhLKtHGGMHm
nNrNazsECSJ9DTLyCq+s59LxwWLgZsG+Svm0ni+d5+bHXhKbbzbaa1PuPIfhkM5YnrnP19pgzUzv
kmidnIUQyRm8186hbsY9mSAOkZwbJOLf+XiXQTWvD+bUrG3PIciY7qkVbZqq3iR23h2p1Edxcq5U
/jF3FZg0ppHJ1NfgrHAMK9jebG1uV3MZs2RNTagi1RlAFzlAPGSjMcMScqJBw5PF7aiBq+110oOB
+jZeYKfW1jV75GuZEicc56Pcc6c5Uzf6SciLKKFUWrwb3SxBwxtfT+H2ExKsKDuwf51uJuVX973n
hofbmWnXj2YmaBKBScUFo7a1U/kzw3Dcd7+qtHykkVqgq6ImtPFGcIDUZm1efxUN6rYeRPeyTM9v
h2WNkhujRN767Ze2VWvsmOw+3S4cHKTg/dfp9nZ2vRLeXR4801jXv6HXF5PXdbi7FseC78Cw0U1g
mm7rWhBJMPKsf4nr5tFKs+QxhmTjzmUMGbqTHXp2tpE3pxHzcCR/ynrVgMpoK7OCP2kQ3VEj5ljm
vHFYdYxsYSwMkWczDQG+S9ubH7pmUMduKjmFN66QKwLm5NIzL5XTV/cSpFeNTMwLmVoT1F5BFkR7
svVtUGyyKGfzawdhBZfeXPlam2DiRIoe5tVtvKXBwYmb7OAVMWdUpA4ebhbDMfszmdoRrsS0b6s1
DQ60SXaIbfWNKul0jcjcI4Qb3F2P3tgdss0iZ0mDSTfpTowXJ2pPGy+OX/LENQ9U6jE9XPuu1YJO
BD9oNPrgjEyVBVWSKYdE5oxXfr+jYjIW9saN4KyjJnQKHZBxbLyQwXCh8eKVI9vQCYDWg+0C3WMp
iTVVF31kkd2eR+7q+2LsXv3O8z5B2n1YQhFw2AQ9iqE2FiDdQo5m7HmHosqgwAcE9SfwFHJQ4mbN
vmgjpK5Z56u5hQKfLkvwhcBHM39bcYNCbXPN07vl5icIfexbVczeJerZcQ0xcdN+MHDaReB/pPh1
wNQXXev8sUCQbaNrSPzAS+s9Tg0otI054Bdefzbg5PwSCyRAJh3/ntjpXZMO1rOOmwF6oJY6O3bU
rmVp9Tu/dBL4KRIG1kDePyYDlHEVBDq/Tt2hUcq/R+juZnAG4xb1V76d4tZIGSAJE448kgaYLcwE
4LM07D9AowJczrDfmnUT+jz1XIQR4VC7NnOAvadmQEe8jTZMzW6jRfFXn4gOIHk8gOYb8A5jlg2v
mRsiu9SzPkJ2uERSoplt6r5JPpQtP7iFGX4BniedF0iPPmnXYsfcHBBas4foy4+eXQoxCuqZOwHS
tm2bLYw4RoAoUOkH2lOBk1z3uj/Y/tQuYCbDe7NI38XZDMce9mAG27yL6l1jbGK4GGJ0thReu9a6
iJIthVECZvIjRkeNaZS0rDdk7+N0pkYEdk9FWxRrB/QDH62suPJZOak0l4ktqy2ykCDOm+ZXPivM
pWGPGxBoW57xYWov4ScDSg1pCmLIwaNsFZ21nHLn56HjgQe7DJP/UO7msZ75kfb3XgLZEaTKJPkp
GwUCLma3oArECfNTBA1BexGP/QI5VP7+1swfRLgagtSd9xxozg6JGnudte1j2FlqCZayfnUtjiBi
406FU7Lc9lF35ggC1/RAlbTpXBCGAdR1phKN1ifm22jc7N5GC2wjWLVaNfB4SSuZEWcW5IcOnTSr
E5Vqltab2MuqORVpAycviDmD+sRLDwmbU4saBGJzPkmJkO0PY1xbTB1+HuNPR7FLaL8WLbgnw4EX
FyMx98TN4EOddJMAa7Xsp4cCGn3R5Ivu7kqIdl94N+4ZxF+XeDm6+7AOwnkjR36ok9z+wECXfqWt
0yrfgYWyWATImvtEzfy05AeTBWtp5S1A9c4XemLqGsIVJXwW54axZt8ErVywIIm+6OyYl7b3uU1A
uzo2Y7RjWaouU0eqr5IcGjoW0oXsKHG2SYpxnNpyXgM4fMKw6b4gWtrNW+6F94k0TYi5jmAZtfMR
IsrJW1sBRRYNOUa1MBE8bcHQC+4PzhY97dlYqnZKS7gLsHetnfbs8EU0PVTcJWBC0wakmDpY10jo
XYuGIyir8SZqMI0Av787rj28Z86li9D6xJd2/WOEzbCoHThd6W+Zhm18hrLcpMF1LzwmPqfg2oWY
YvfZGns210ncQUsv6DaN0xobhkjnXQdI+BxxufG57PsDcWh7CuydUd59ZmUKOUjgL4wuzh4VoPeA
bmMvqArIhuKV/GjE+s12q6U9xVi97FQFZiCOFyUgGtmOTtl30vTglNXL9Yynn+IUIPuiFlmoN1As
iJ+8rDjkueE9xiB82uGNMj2F3fB5sqcMXwsrDPnOcUGV8rN9RCBjlpt1ucHrrz9iwt8fR+F00Ifm
+TqximhWsh4iBFTjhtE4a0oRrvNugK6ZAR0E6U1Oral4s7lJOmyQ21ad22lTg1gf0QvYqEgVN1te
u/Wq9K12TllulO+GNfDZ5Y6/pfy2m91w43HNkDs8S4mm9aZs5dnVGbG1eqk03h6BYVp3KhHGMpr2
Amd42yPbn2qRWAr6HORKrmPcPTuJ0MGqHt3iqarUqw0v42tU1is44rrPZuYnC+RPDSctJTx7Zl6v
VOo6c0uNxsyXmXmQxIhAjmIqC3jkMM8JdmSijTt5kWkPYQpouRYjhGiRvLqKXQ208gS4oyQusoEA
APo3tnOEIyc/edPrV2nr2Robtom5wCu5MPpky5mBr0SZQAO9rQMOMR0zfvXxVEjLES+FF8YLU4js
5CVM7sMxr5e9VhpYb+DFoeb5yuvs+5C3zaMMo2bt+3m2DTIBpbRpMGox2lBcj2rxAtd+vPDdUS1c
JocNKAQpR502nlLl0neFtaRiB/Deg/PWgNti7WQZ0sWH5jIqH9D+JMq2iGkAYAiFhzOUQd5spXs0
/HirQmf5J80K38andqocp1C8q0K2QMpiZ1zgXcNV6KKgWBD2P0HoaoNYr4VPGFSeQKRYnUM4Y642
KlIFstubjT03XBAgtLy1ngADb3fcKiZuagn3YQVpiFvRAYEirqt9jO0AGdLS8ebJxDAOqdYPTl0F
F1c06aEdEn9OjN7OX3ad2+khtyd5Jnjgl+DyTSFKWMzw2JpfwLehkfNvpfeudgZwveAPkYqovTBZ
gXBoetUO4VvbNgSjsW3p8CE0QV6tfQSysDYcP3MGZZ5eDx8hF/Nmp0QMcGRe7dR+VLG/DIwRGIOm
STa8i8IVghyI68kR70XEysFuA1BIkqYbM8maT9QibCK+jiHON8NkK5tfqecbg/XrP5aJeB7xMqBk
hPQ2lgNquNCpoX5Gl1RX74tUC49/t6XrX0bdb7W/9L01bqehSmno9RiMu25A0BVS6OW+hwdgpSrT
viikhEHmWI2vuX9X9J3/zR7L77aQ8kmnJlaWQe8fkAVeXfvorDCWagBSiZ43NvBqHRthDt/TNAfS
04SnmzapN9pzxl5umOkbrroAmcQ2KyHuw4G87pyshkDxoN+Q2Ld20GTA3LzNnjirGe7TrgI3TWav
UoHk4igpiyNA8GqJtKfyQ+WaXwnaaDhf8dpKXm99WDSGC8MXz9rBH5NQa8gwLle3olf35QryyOEq
dYPgIAZAr0T/kbLf87yFNF3oDyfJZXewNBYyUembL3VybWD3F9abM0QLSmSI4JHIMcOEW5gXB5Kh
yaaimIpUa7fAdlIt1orWE9X+qW/ihIhcZAoEqoY6YZqAeSUEaK2yl/tSM0w1J3tXOSAMGJrnUsvc
/q4TVz5Aj3YBhtsgO4fBBGDQ0QFM3YJ/VcAQL0Crwe+MAqp/g+EmT0GaV0soSY1HQL7SnVMkznos
cvvejgsxb4UTPreWesjSnH8HsB/5jZ5+Dcu/uruhRvpGm1gg8se3AvwIHlwxXnYQTesje6D/QI8/
2S2unLVbVFf1IW+wsntgu/dKQRjpJkiUFWGzFjoEGe4IQaJbhVlwCH4Y92CwARNVgax9OFdmpYi6
PRWbIX8rEvQQX4f3tcPPRaqNGeBh/7FvPiJHp1TZAtS2B1G7autNEyxkI0KRTZZZeKQybaYmfj6q
bZy40cHE5JP4DGLdffNFHt47Xc8f2JiciAzBVp29RtpovKJWQzZ+A0ovuMfc9tqKzNZgo1WfotU0
c/0xFvgrrq1UXTgrLWt7CQ8lEoT7in2MbHDD4bn2zyqswceNl/8RGBnEoPw2hNOls48jUsUhjljb
D01eN/PcVP2n2LNfWs9Nvlllg+5THEqkJZZKLHl1PAit9oFgEGQL8EwHNbhRugFhktaMjr5pvKSG
z68TyjYxs0Mehy80TaMFggTKdSbtNtnRZM3juAcBhi+WxOZFvF6699OjUeFTMTF/kb3pNaAdk513
cn5rSnbIdKb4MHjlDIS94xqgmeyjC3lxZcrwS+YDBu2Ci+0Up2F3kgBQI9WgCb/EkAYQDNwblhv5
6597JmY03qvM/qgwszmCgkkdMetVR6xA4o3ojQ/SjqK9HUerwMrKS5rG7b2TuEho6aAM2sPnMq98
xjZUa7SiOQSB/HytZYPzWgP8scfkCKsWhxuQvISHjNrSBsR1K9Ep445KUek5i3//6//+z//72v9X
8C2/RxppkKt/KZ3d55Fq6v/+t8P+/a/iat6+/ve/uSdtKQQHh4XwwD7iOBL1X18eEARHa/P/hA34
xqBGZF14ndeXxlpAgCB7jZUfAJsWlHDdenxjexOrApD0D00yAIartfuK0DnC5+prayyu69igC5M9
ECvrhGZYnRDtBqlmIj05Y5itJfHKQS6Vz8KhjNZXlcEkan4qA0d8CpEIc5tmxImIF4jGZBAIATMR
bYLEf2+jxmWWLhju8R3kiZE9O22EyvqjPW36uKlWOV56YGT6qzat9CeQ6Wcb0TLM2EXmVMhHku21
CfWlxjQA1BTY7O8vPbd+v/SOwx3cWUIgBu3wny896PFyo6td59J00bBBEDhA1pQ5LjNulM9VgqDJ
NJ3oRuCgS8mre2rhAPMEqDZDmtifW1XKN3ZZKN+N07GJZsPuNcSKjZ0QdficRpW1iO2kO7qQxNyX
BXgyBsSmPowgfcbldV6npuCfRo731JT5UBoJ0uFAj5lZDXc6jO0d5xbeuYA0uP9wX3r2rxeHM3h9
cXU4UkMc4YifL04nk1IidV5drpN0pxDA5ef8AyIU+RmKsu0ZUP0neh1GtTJW9Mqj4tQK6VrqPBTQ
KrZC7wU+YL10RKbAmoYXU6hqiDUI0XyydHV0pzkiPooPKmb5R2EUkAwqOjQdcr6v3fvQyKt7JNqv
ELAXl3xi0y/BbQu6g8Tfkw2UYcm6KcD/SLXUoYr6lZh4+eE1g2ptFXHg9uxsDudUvB1dBdZ+XwHy
2PvgzLC7pJrXPlCEYXOBdr24/NKWm/e1Y20llDt+mdqTwpylhbebKkl+bmwDoJM6OD0w/WUHk0ff
qs7LHptpA09hUYkYBGAoZJHTzlpAD3eZV6hHS5vVyjDHfEm11Lvr0mvvHOS9d1d/Iy8strR4k7wj
l28bd3orm82KKkqLhf9wR3DvpztCMCZN/BdQzHYBQ3bt6XF696bCm8UaQCUTXAQ+UZCPY/2pM0Gv
TDjDqPxgerX1QpMwbrT9IRB+fzJCD1M0o4IUZJwcSVX2qhJL4rFXeVjarbyiKGbNpPYWIQkQ2jtl
DHGZpNxTJ6qg4n+0XQcLWOKv61oiy2awZbpxu9HcMy7NPe3xPrHLmYoGZFshUMQ2XMbbW/Vvba4G
Xun1P7x7fn7tTxcTBFAOZ470LBDRec7PFzMJK2amGfMf3L4eEIrNvJkJ/MK9FRkekr4zc9mmnnrO
mVjSXJdaVFUIlF7HOzDcgngWYcRCAnvcFpsacYbpPVtNb9d3G4CMjq2GeBsakBkaH3A6mSHcacGo
5lVigt7VYtnZ9JJoRs4WqmCZ8VaB6EwELwFo3Q2u1TwuCnDZ+F56dpDn8vdXxXN/u8Vs7jLhmhYo
dxm3f7kqmFHxQDWp88Agl3u0J8EMUJskSGGbVG6JEzVw4njRF+fIGdPFO+rlHIIGRJdMNvDnARgr
QSVP1Mq+OyAPrneaRV3FBri4s3pOqYC5AD0HpJCDvZgyBuNg7erC/XhrVTvITnMZpBu7yTVU+DFI
MSIj2FBRT7ZOAqEUDvZvNmpXTK6ma+OpHdmGWmKqzY3naqL3nrnByC94DUNXxApiMHU55ZZqohIa
W34FGS6qfdfa43UNgVzuHUJtTbfA8Bm3U7GKrXrcKIFElcnO8t7BOwJORbCmYMUPwn6JZHwhZ23t
9RdrApAUACIjdIuV0lSa6roBCkppA7ccJMLCQIHeuTP9LcS9i5NuItDMj42/l5n7KVW6eSBTjk/X
IkUMY0VFqjBTQKiY+fL394glfnt0POhteCbEBTzBsQqf6t+9hwaP4XM32OVDGJqT11l9jOsq+qI6
JB36vcPuEfmJkJ6HBGDw64VfCjBiIL7vPxcIK62gmwqWDNeJHn/u6VUtwwJmOHiZEQHjCi4Wp4sr
+KRAV0tFGY3LsNDjpQ1dsIoEahVNinhFbuRH0MQi1XQqYoXRbKQ7sdxMxawC+WgpRb+hIoBGb0NS
EVLIywipZktp4y4nRFDkW/UyGp3mHfQaaHHMjKrqChyCo2rcphxQtyv0WmQgkoASmHmFXkNtLr/z
bfEOel0Efb3UXaavh6DjDADmIO/bStxny3L12bG84C5pgX/tAeJ5trUFpXDGsgMyFNxHMyi3fliY
z2AVaVZ4p/prahbH4D8vEOvqGol8pxYrCLI7vHm5DWsHIzzAU3cattB5AFd8cag1H5E3CunGoWzD
R3Cuc+TnwFtXufV2qBERAKzAnYP9InrF9EnNsrH0n5J2tBa+0ad3CrmhG5231pZGEg0igLeROpYF
D17RA5wMnazW7+cWROPgnAY2WU4bsouqGZa1sPXcdMY3G1VQux69bMbs6xgyWkPEqr6TATwoiuvs
Mwjgd6QM2cTNXvSj94wkRmceu0MI/ATkU92mMjd9BIe9adk2zkBmn2VU72pfPQHMkNwxvA7PAxZG
0LyAwLXI20fEuQLI2QX5Y56NNWQCinZNRadM9bZukThORYgw2/d1zVaxtvMzPOzmImep+2CVeXrH
SndtDr37QKY+8puFb/njyp5sFi9rKHdcm/tdqk5WobbkrIVoENgNU2dLDqOQImSTreld5Ea3DIBw
TJYkqNueDWWeo0rAqZfXW9uvyu+tlbzY8SiBea39OZbp/L407XrN09pAPtAIugagOFdFpPOHP42T
Jts+K8o1HBbtsmwhiaei4qGY0ChIg4RK8gREUUYO0cY6VXikYKONgHAAtXVGvKVkVCIm3w+fZJ4v
xiEfnuIEAA1ZOiZiLVixY3bLAdDI8SGdyA1FWiwALOp3XdVUiMB1bZcc6zgv57XJvDP4ScO1LYsI
ijP5cEgseOeRkuheHAuBAicP5RdgqpZpFvDvgfb2bYOIDHVHOoB35kEYrZHQNK7+/k1o//q1xKyB
M5vhw+CYpol3ys8vQrihysbqjRaC8SZcrJ2P8BJBBkA3de+F2tyAKgweEbK10I4Km/ZxbJwSgjdg
yXfcwjzHrcJ8oCuzrznuSiSX8Y+3FsjhDxCo9qONO1GsEM+KBskq1j+ttyRSFT0J2NIeJBwhjDsP
6jq7ziNsZB/PNR+Skw4b654qGCIg939/Gcxf56XTZRAM84bpn+PQCvvd98Dte+R5S6ZPbzntrjch
SfHIMygfg8QLbgDbGsGXeXvo08Be8N4uf30ZUI8iRZI/Pf1hAT47RMri+d+fMjd/mee4pjSlxF9O
4uXBf1t5AmlqQmgwik/XCf3ouxWY0IPoM3zC6eSUB9tOsi49n63/MtM3vjKRSvW7OQBv49XMbB19
htTGrXUdN+5CRKUCR9OS3JyZ60VPlgCXS54uh7AGcTBCHguVmOGDEZRvexBC4ItOA+ahApMvhmnv
1k5BIu8fluO0frh5QgS+6VgGcywsbMfjDOWfb+duGPuoGkWyGXxAvcTchihLO0Jq28VEEw4k96Eb
OwjqToCTTif3SHqrPtxa+AYfER+y+lkX+FBttABliPoeUk4hCKZTfHOAAs3Di2BZueumWirSJkAg
eHD64BByBq2qH/1VJxLghE3zC+v2f38PWJN34eefi4dXumAJ4ZbrApP1888F1CIbEMkKNlcMl13M
rx4Z+Pa9oxUoBC7BoVJNm2QMavCAw94OCpg2EFTPEgcsjoFuQczHXLitA8teD+ByDrFeAHT3XflW
T5gwWf3D3Yw/kj15A979GMEs/BLPsy14eLiUv3qxGFR9czcK63WqE77TkAufI1MIGWydCD5FmQcK
PCSeS7cCUpL30YzsyAByV+BiRAA6UuEnj+UpxI6EczIRc3jKEBelZioXah+EcLtQMRegpa7jjoHU
McJsuW+KHSJmX5BsFX/PihMmjfgiqcBGRMqXzxPV8ByeQf3A/bRZZawsD03aujsEkbt1U/HxHtjs
YIFXufVxGqdt/Oj7OL6NYxlgenQQTCyKkxmE+ICAQbI9IdH+KIMk31l4us3JPaTBQBXo42g8VeDd
OFErMlNx0OW4Afr5hexkokraDG3pL0xM++fXI5Cxnoaszb6daaWCNdneHUy6zVoPcb1/Z8talR0a
Vi5EV0JvkrrQoQTAX2srrbL3NmpjiCqfNNBaOCx+P2tIUWNNKJm3xkyr3AYMLIgpkGNQcTSBz5Sp
WgDtZ4lDXFhw1yemD5o8bbR7KucyD+ZNYEaY3Q7L1K8dqKqNyTAHgTK+KE6TXVwduseR+3cOD1Ga
TDr1zVndMAGtEJEhfhPwvcGz77cWnWDfQYLt4tXOE8wX0ROBOHfbuJBZpjG8aSAQp4O0QIsjteBp
mWzgG4cDeqokm53wJVxX4f31SJk3rLJhGBfXMSLMeOMxvnOrdVQnYIqb+lm1VEvTM93ldYTcL882
9C1vg7rmGC0A9CzWNCofC/8UpcFOCibyOeCAUKQo/GGTsutxmsDnB0i3fKTmNE6PsP6sAZHmjop+
KPmE2kFe53QKtCkD8GmkjnWgXoEMjE1V4G9CZ0U22wIcAbHuE7WPeARyDt8MF3Rtht7/bOd1dJDg
hsM7pl1ZIecPIHrkD/YIKizoSXjLxhGhmvdGMoNiS3amJsgxsAFhgxppZFn50op5s/ZasAnX6Uva
pemqH3m05YZVfEhHHxMQN31BBmS9cJrc2kN1tH8w2vaLWfrJC/KiMJVQjXmSgZfcYXbqzKhCOf33
tnSNc+TnyWGsm3RBB4BnfC+ndMa8HU6g6gONfY8/BR0k9R/zwrPBvtqn67TovHXNjeITpLfnA6v8
lZXWgJZ6COMYzb6LS8QeNJyBc7xd4q2ZuAwYa1wyeB7ZrOgjVs59vMR8M1BnqjWdqF04WPmvqRga
HvKZILx6HarCPVzCR3OSnmYXCGJEK9+CI4+KparYHSCNm2vbpgc+G1IB+cqv7a80mlu4xhoiu2KO
Vbh5sYyeP2T2nuquFgUkRIaMt+upSqNRO6xZILUynbmdYn0FEhHAhmp8NOGPfTvnyScaI1i3pvPQ
OeMHm6u3c+4ceYd0YnU95+l2WIHbIF/SUVOBDPbRdRFJnw4wbei84W/uruf1d+dMnfra+O2cg6QC
YT/ibneN6ledkYi1rrxtgdgcMGi6QGKH0WJqQbtDqiukrSImUkSu2HhUI40caEWVQtbt2rIBqCMW
MoBq25QXMo3RIaN65UfyY2KHEJImGwO9aHig3au1aC02Q6qdr4xkEUb4ANjJJa5L4DkqsLxhCpJe
gLtML2UGRcrOO1MDJA3YSwYo1ZKKBUusB3SmhtQFCmBy0YWdWpGtlggW62gOKdRhm7fp/K0bxq3D
Bnk5ugTvttWmFxaI5m4wnfWtRVYOGj9T5xsaS4+Nd8QVUe28LIo9taOuVdBDjo319ZZsqmfdYeDx
81iOeivtMl3AsxuvedOLHUtUdgz6CjP1fuGrYiuTHPJWTGWzNCyGb+G4SpVbfx/S8StW0NYHmSO4
EFe+Qk44iO/GmmNhaTXBuffBI6NaK/tsmRKxYnRCwixWOo31EgsbRPzNmD3QkfshF7s47p0tqAHX
hXRAL2SN7r6Jw292Z5UIkxogt3SkOEb4aqx4EZhA00Eye0hKb8585DwY9bLkIOZIkWXxIgN2AoX2
FP6E10b2uMgxEgXCyMpfDR18LaHs+snpWTLn3eBfavBTLiDDwAD7GN+ODRR/sfvluJEO5Bl4CMDm
wrD7gCxhAJxNZBT8dDxIdAPPl9fFyhsKMJiD/XxVgQNk4aeQ0FGtiQn30JovAObN/Naqn70aUPsQ
rHEbBl/GB487uzKbRq08cy5HCB3ZfWveqShBLId6whfph+Vw8T2z2LkQk15Sh0ytRyuWnwEtSSGQ
09VbpOnLx9Fz7ql+dGL4dM2yO4UF3PNAN0LvfDpS5gUg+uLuIx67ZtuzMFmVVuV/9qvVtaMt2/9P
2XnsSG5sYfqJCNCbLdNnpStf1RtCLXUz6L19+vkY2VI1NMLFzIZgWKZlBM/5zUbv5uKoqUS4MPn7
uL8QULO+kvPBJTwQnHXyN6timRDg0rGIuvxtdsW016GCb7O26z6TcvJlB8WAn4d3X/aA+FL15LmY
T8lLNRbk7YZdwy0EA3GyUcBcywbFarYed833zjXMnYtU6U4ko/JemHzzyzWRuKvWs3BTUrggfvBI
ru4fV4Gxug/eJXyyFRxqgsVEWI6oYxA/BJI+29kOd+Nc1ntcSKa3ucBnZfmgkwxdBQQws7M9Kx4Q
vFj3Z5akV5JVr9WEg0cEnmBfhAm2YffEN9lvC+0E4lk2qctFCEY2aKHzrIyYcy6raa3E1lO5HNyU
vV1lxMpGLp+R19Pg/inssbkvqGUWzbsC3Z+VHCR79aB3J7aTZ1myx87DdWNgGS4Kfcc2VzvCoPId
UDGvqakoj0lYPmhBH76PTsGHA9nzHousaw2Yk5qNG9lqZ2G6VkjdHWTwESTpz7R01YssLTPqoChe
82VG5OkQVid+aVVc92+yeCrwm4QUcgJ76p46q2d32lejvh+c7qovDXDdIJH91qyM5Z6bvn2YyxgP
O3BZ7imw9L9PJ2HjsjOPf4Xat8EMEfvu+owgmGckK+GIduWyRu4qQzWTFXaMO713jUsD3+RprlVx
NjL1+qtzrpDwG7tsfS/rxAthaFYtTjfLZE2OD6kaP6aRlz6RGifgL7wfnZ3SpnduttHbhp+ZvFBj
Fn92ZattQKKrG/DOBkpcdvyehoq9yRSvwNiGYjUgyR6IpDzJ4mjoezBo7KKKwHrO53JTTHnyHoqa
TMZi6sVGOnnHLcHd1WrwqzVOx2SNYtN0kK296vxhFqK+yqFKuJkNFcZCWpU3gi+v8jpZblZH+aKy
ZX4o4//9omRrRvRRvigFhU82C0m1C6ZZPUmU5x3vuRRzEuB+wJPMXSxAdrnLCPyGDA2VgAD70smR
YgJfE907yTmjpZOVZfO6asMNj/QrYEnxMziQ+dUA7Z60sINlSR0KtmioscuSqxkHY1aTeyktp5MR
FsNNtgWtd0Wvy73Kkh6qzxXSkvcSqMr3bnS0i2zLw+y7Jqzorhqu4jBPbsQczvdLqHXq898ITlIb
HIHV2s+9CUDI8uKCrkCzQEvdB9mas877WmaSp5Gt+L/zn0pB2nah+mo7XrrK1HNr18mB1FjxMttO
vEsUVVvLYpiq7dmtgw9HtSN+xfiUhhNqY7JRbblUYTTeMW+U4mVM+mKbx4ToZesQGNmpmbij3ce2
6KS46YvsmuVIlROoZ+O+XFR0Q7/B8SEl+85EHgoMR9D/aT00l9TAWiBNMm1Nfr25WBU+v4ByOI0F
GIsJx4btvbISHk1Vo93irDcPhB4mLOGWOVSAIJmRfdSDOIwzGHXEEfNnzRuySxWJi6poSgFYdOaB
TTOwE1parahpH4IJxFmQVcWzrMPo6puV6QCxlqrIGzCNXx6EJjnBpMFa0IuGuy/jRw3oVCAwd5RF
OUIvtyLp1SdZown2epOVJlvZJqZkuBEGuXeXPYYRw+uuJJIkiy5hT4T7+6fZGb8hldOeZHWrAGvk
B9ofZTFsKhOmEXQBWZSHodZfjDZNz/JK3gy9ImL1grLEC5UH1VrjvbHmh5LeBnNUN4ba9RvuNNU2
bwtnLQf2haY8DT/u77apvHk9QTYHlscsc2zo1ySNd7qY8mfZ3cpJzOrqrP96+W5o8gxkvXsJflMr
+KLw8cMVzk4oezuGcUucBZmtuMevKnmWjM4WJN94lqV7FYYbpA3HcQeh9tdwdP4NoONTv0Lp4CDK
0dmkJjyHCRTsrY/d7H4IGncxXAiOXlcgM5M1yN2NY/6rn+F1w7ZzMPbzRBmthyTUzuSz2zNIwGyd
jKn4MzjIMPNXu2r2/7Ndjmdpznj4S4stWS5nXZEieuhauPnSHf2rKEV0vopQh5CfWTpDU6Qz2+/X
r1Y5tgGWua49dTy4ZLCujaH9lClh2xVItNW1vZMpYXZt5wkjgqeWXajsFcTO6zSgVxxmg7e9eyjp
2mvfRe2jZ3rVY2qkbxIJU8ahu3XK0tt2LJ2kZP3JhlYJybjYfelspUqdnQSPLUkSiRIU0N9dpMZW
MopqjRTOuJmGIpl8x8tv6B7GBwmQutdJmJQ9ts36bu6G5zcAkXJEAd1WXT40hJTFbALZzSHOoPtn
vMpWLMYwOMbXIU2GcDuGxOlKZUBNU9ML9SwSb6ORHbsZy2FC/eIWZuX3Sa+ToyzJerfTfw2VdfKg
2sq4nnhou1oGWscR4tQPk9P0L1bSNZu2Es12WIqmojkHOw6jlWwtzNi7VrV5lI2yquz7tWeo2qMs
4ZeDPO+UFQ94sP8+m6pto7C2H3HKbp+U5Nzp+fCoLfbnQ0YK3Qta1Zdtss4OFWysooGA0NJf1nnJ
ua07/dTH2eVroD2Nqi+L/xpo5BZpcQbBBxsIU8y/riQHxFke7AvdddNLzj4B0QWNEFbo7BUl1x/y
YLD/rzN2+FvNCUB/tUSPiKQRpVhYCMADhqq3TrLUjYr1gDHGH7IkD0D+p1WM0/nOyAaEuns3fOqJ
py6D5TRB1CrLvzta902C6vYyYyss6zQMiniyBSCpNMcDcn7T5VuKkbVem8J2kUDl45OHuK4fUsNQ
zrI0DfBox0F7k6XaGfpTXbjzLiVzdopCgaPkckj+ObMir9u1SfUpe6Ra9auHLE5purLMMsaW0GyR
oIUENGNZ63uoZV+GKvWu6tKQLQ2FCZgVQVho+sXgXSEb/xoB2/XnXOrQdaz00C8QBUObzUcT9ctZ
b56yBabgcGvfNyVhFNlB1g2LGJACFvY+qCkU89Hxtrlztq1xZSd6BFg6Ny/yMHgjNmx46G57DJV4
oKdBuAvQeVpaTPiLo0FITfaTrYALX3pc2fZSWSv3bCxRbPdBCmt5Ghr7vmyQ5aVVCcI/wXzCvxd4
CeXeoD9/nYXKJNblUqeEtJqJ93vrV7+xsE6Y3XwXw1B9EpwlHcLXfyHvqj9VZCNlfY0HPWGzptyr
Y1R9Ch6TsrG03/qODQ8SnDxyL/Vfw3Ncah5qoNm3VkexZsbH6Z0HCQTQl7N6qZNnsk62yn5DX4t/
t7re8GtsUQf1yhuEvlNmA5JcKxBJQon/CABlI6u+6uVZYbfhuXPNZudZyfxipsFZwaTjr+UEyOQg
TzCFv9c4NU6+dyvygG+iiztxVGrtlgY8Q0Tym5OnjTdj1uNOAwESvlN7OcgGY9bF0ft7hMs7vdyp
QA7GLWA8jHmtF2O7G9xKe+GrVHZDGuZrWUwbkMYWYRtfFpsx4TGNnUJYR3q3MhR9OwxxDHaIoR4I
R7/in/egtIb2Iieu44rA6lIUNhN7ObH2gAgvOsGTe0NgbFMKfbx4CzkoGbEIVa1w3cN6IpUdtKbx
jmIYkoZJVq40LzXfFTsnWqvkFTy3ynivy+Zzsoz0FhL/fPmPQYo2qeu80O1zjq22osQJe6V1GIK6
5B+zjuTJMK9Zsey9bdjWNlP0fDeB8SY+zuIri0Zj8mS1LL6y2OKnupozUT1OU2oe9dRTVshATR8q
okmrvrOyEyGX/h1MWm7imSB7idJUoJt544fnItqL4FN2MnpF9pKD/6uXocAFyTVbEA1J+ndTOcsZ
yrb7dVlZ/Ndl6dWkQ7GtlEFbkz/MLl+H2EAPrlTPXzWZxjrug8la1bVVnmQD7iL5BfJ7d1IR9v3I
M/7LrDOvuITZ+2yqrG1C5vOjr5t1umCWYgcTg7Bs3VOMEux17LE8v4OZGBnUcfKaVu2vkVqQ3UfK
Duk/Iys9M+4jJdoJi8nHqWj3EV4VfzT5bkSw6meNE6Vflb39aqHSsSn6ITrXlZI81Mqobz3LLp6J
tJDbcnrzz27ufDkqKabPTszRe0swfg2qTFyESWpVs4jfQYJNnuImEKswS6vv0eCi8kDmLAlYUZWy
+Zgjr0KzpRFX5CL7g1sXn2z6s3U1msSiMF5C72lyv7HhBFPbRT8Xo5ME1ttnnmnOKiis6Ka1gb53
3cTeF4ZGkgj8PTa9w/hp2gU2NqytmhJ8diwInWZ5l6DSipceCsGqxCNkr3lF8aKSqoLu6c2r0hTl
yzAN6rXFLZH/XfEie1ijuw/nKb3JKrv2mlXsuuIg+89hb+2qTEvXspUgfntBHu1RXkpWuWJcY7XT
PcpSKwwPvhE+JnLuKKqVrY2nMtKwvBg7NApAsOU32XcssvqSRRaM70gxMNOJshdCV5c+zYtvRgRG
2kTS51i7LtjaGVJHoxXfpmBCzbMz+VHg5fFRqt9ld0UDmzS6bOxlEV0Gp2iHz8Loqj3Oes1WVuNj
um7NOINLkemHQhfVRk7aK9ax4M/4YuctlDzDPIAhS56SwsS3xwTc3Tg9/lRFH7AUVqzVRJOfyhaU
kZh6SF75kKzssO72qHgpJEiX8v/j4PtUy9X+cwItxAU0bgvUVxbFhhZmP3oWr7GGGFmnlZYv63Nt
nNdlOBj3bnU+/tatddPfu9lslg4q++TzFElLcJKIf0VJ6/mNo+GX0M7mu4rzbo4e9JuqeuJq25Xw
5+Umyv6g33lwMzayaFcWeXgCBSdZDIzXPrTbN2HU5mXMwoQ0JpP1tgWZuEPiMO59m5z/n7DZ16qe
E5wA2PQQa573zTRwk8M6UX1CrKXfjkmrPARe1T1A7na3RlQqj/GE4JuA4/3N6ruLLsfPCTJQQ1T/
VeZYVIxOO6DQivdwGXj5xSmn7oCM9bSPg6a9ZpOCqjBWJG8kiH5kcS9+hure0g1eR6Xpr27qjrjR
8N9TFpJZHFfaDmZAd2zFjFtrn1ubCO3PF3W5UfD0Pn5X7AYta2Ji+EX2+8RQg/2k1OG6bXTjNY9a
d19WBCFkcQJStk+UJL4XMTk19rrXJPfiEPIvzbA+W6tFbL6m6ki23Mhz1leKrRWPFO3i3tkhXb2v
MFK8t9p12O4dIkL3saJw2OelAqvBZWxpkz1pJg37x+VVQe/JsI1T+ntrZkEk7VwVFcql1fPKaB9q
ynRvTb1A2YW9pt5b5zQOdqTYIWMsM9cOiRAswY17q6Xh9GzpCI7LqUSkGju1RUdVFlnbtN3cNcgW
LGPzcZh3uhVgmrJcV+v1cYd9G1StqTk0btnugyl/xXtoHH1Yls1ZHvh6f53FxtVp5vH07x6ym4Dy
6pPIS3ey2JSYDOfCwjRpsY/MTN09e3MLzqgMriy+hoM4ih1tqxDxU1kp+8lDWMTfnQhkqSzJRltB
f7LLhm28jP/qGqfEotKYXNhXnTxrdfVFz7E0/Zq7wZn1wRXWsYkCVjzZLYjh3FZo5azlxFrGzceP
YI9nsKwfvi4WFNiPVEpxS3gg/+36UDgaRI7yeCP7fl3M0ZOD5Tbl6au+C5XsiHb1m7zy19xRrrsr
AmPafQ7nOXA0qKKL3Yo8KBFOK8LDJXtaWGV/V6epsFpflnWsMv45tUilod+C5IChZGsVgMXpfiq7
tmWq+KLFj0+2/I/p2jTa6UFIamG55LTMY4cdT0WybE6Ki8SIp2+02GVvhg6uN2jeoQr5lcuibSUO
z02iOKuWF77VeLjJem10jUNVq2xjAV99aA1UMLsB7gzK2XzNiAbI+iTzxsMsRsiBcnJseciRgCsk
BsKGViMVIA9lG3unejnIYtta1VYNIIrLuqGqSFKT4y99VVdNIlOxc46d1jknabPuPGN+YBE2iY0t
DXbg9BsCX6wrSc4+W3aULVqEbePSWyxjv+rlmRdov4bJ4n1sHVpHs0Bz9XuVNrtp0pUTkIbUNbOz
PExmhGDVcpBnsi4iYbQGB12v/tWA1DgExGWs7Bwr/W5Sy+L4r3rZQw4lTR5sa7bL9yv+18XkWK32
vhNAXCJzhH7TIZi26mKPOC0HcF2/DqU0UEyhlRzsUN3UsvjVZzBCdaV6yrDTGyf2Lc2KMJSuw4NT
ZuluEGH6FgXJo6SUzE0Q87Nof+/hAUb/3z0CpWrX09wiD+uhIOp1LcGrNsxPuupsTAOv3a8qJ40R
R/gqf42o9aTbG0V1hh6TnWT9vbMzqc66z3C0s7quvaE1D7PFxLFjJHbike6rnT22VIVfTVZ7u1eW
ebMD0LcIuVJXLIemTqMNz9jqWk5zb9Ac/GMS1LRndbFxWrydRmVSV2kadKuvutgVjnMvF9K76atJ
05BT9eVIWflbuyw3DVoY/5ruPzuOyyuQLfIgZ7Q191fdV5F/HQu77OPmFY4w2wQC2toj4zL6ZTiV
5xE3RjI7RaU+VHBTVENQlC1d0OjdOmxruJV8y1tZadf2YgoyGfE6qdE+NYbmqYpU7iV65BxcLyFc
MtTJo+5+yDZZA+I03jtEHldfdbaFj0eUw6bTEqt+EmAFnoon2V0eUsNj2666zv0ass4UaoxoiGj2
euEOey1TwcBkWXomGJeeG2Ife4EKRBUU2sBv1+UoW2QfsJwteOweHeelt2yAO6lti95AMixL9WNh
JX3zEmQY/loVVnieGz5nVjR+ahmY9drKWvLQFaZ0aQhAIm+m41RBqmfjGN4Q0sSgUYGBmfDo7A+Z
Of0F0X4FCWUI/bQbwBoZHpglE0GBNOpelIAkXm/USHc4SG+raRIflGXfBXep2BjjNL6UDWDyyEZZ
X3OTw30mjE4JrgQIPnb8/dIsvwRzhohqWz4Ylk4e15nSkuzQ32V5Jg9N1BR7szEQewrDs/3PgdAa
3PeR21oWufpOdZtP2fhV/6++81iJBdv2n3N8DRWJ2x/x5NvIub/q5dlX3Vy60SlCNnt5Bf+60led
fDHJjPSyiwvhP13d3Ix2lZ0jtBVazRlhWIzqndDYjm7WbOp4Br+fPXoORE6laN2XMtdvJfZLV5VE
6kvTabM/O2360A+Z9zIHXbMm7uLwGdBqNoO9Ndj+b/Sl6C1eurMCBEfOFPe1hm+M+EM2WkgFPQX8
Xdhzn+rEKrFhC/mr473OMVjkbMlAgWWQZXmKTPpwBNG68D5G7zUL8PlOx+EiS1A5n7NcHa73kjAJ
bLnj7V6ynX02F+qjLHkJERIb3YDccN7Bn0MbHtr5Kg86QNhNHhgqEAXq8sr81VCDqMRyxXU3rWp1
Ngz/pQVRFT/kDrX/mqFCJ+Aah2KXpxFm9P/MDDne2+QG6EsPE07oTpm5QXvMvrWAbm5m4cT7yXRg
lvUl0JLlYBAVOWdYz+sBTyPsSqnrjHBn1PPI9pSS7BtHpu7XdgRdHXufW4dpUqyMJzWahnVGZOs7
KjyVZn+vUdpbq0mmnwyldC5TT1pNNlSwzfHtVD/7wYLDObc/IGS5u6lpi2OGWQMigF+nMfDsI2nd
Zl7FoV4cW83Gu2tUggOWDsScIVTaVl2+iB4YOCt8fSC4V75kbHB2NVbYa9maQS4810P2RjA6bVfd
MPtuFzVP5ZJURWVm9i0HF8c+9DAFgCGFrUiXq8dGC+b7IcmH34vfldnOEPpVwgeiQvBSlrNgLsRv
Rdnwr7p06Ve6ORa0cog2txvuLda+Bg40CkHGY8rExhFqDSs2ih81q4YJUzXV96a3X7xRNV6SbjT3
iWMG27Tsg3cFGsEIlOZ7NSM5mvdTe4nVzDiPZDtXVT3m1zESarMLQ5hoOSgv9DCG4KA1CV6RjR7c
9OXAU1N1GRYiW0y4fwMGlk16M+AaQ6PsxhL9g/B1fJRzyIOwI0Dg4RZaKrg0Yc54myNlaBrTN6Ms
UdokkY4rVBfvoh5EeNBb4hKj43ApKoHmaxPYRCIofjWIpZiZLdAnAxOmrwbFtqqzAnDTqXKUc/PG
+TDCAK1lUTsPNsTi96H7bi/VAR5Qh24JDpIlqHwQzOFeg+uKAtag4I5qKyfIw+ZmCDMSP0uDrJOt
lsZjLmLt9AEOW63QIPSVbHauXgtC3HXM6Ls6pU9NVSkvJdCufTOb+jatcuUjt5SV7DDhsL3uqsQ8
yZFBDlRHWq9gM/KUaSr53V9WEK2VstolxjW2Lf1KRHLYhpmCg8g/dfKsjkW1WsIZ28mbejiEPBn1
0+jyw2SsPFh1ql+84kUWjIIbhJ8B+juMhfOXU09dsmHfnW5MGHzrr1HVMj40yt5vpsDZyQb5UgKw
D1j4hIjML67YDlR8pWvE24Tn+7UvtdAnoU/AuZ6nnVM1zkZ2cwNSBLbpse4urf/fo6w+ql47zJcU
Q+9viBP1N9gISH0Y+CSTSTp91XdRTqJ4nl0eB+kmG5JUVU+EWA9ykKzn/SL60A5LiMsxrmS7ibAP
rv2uWuqHFNWJvR26A84PJWyQ79fc8s1pFHvde+DrjFC0hwbHqD3ILONqlc2v0XyiH6CHfxph94Pp
wvNd508qADqLNI2wcHGKAgw9v6QBZUPbj9c8TdS1nmqAgRv3PGmoqklFqrjXd6EauWdZkvVLlezl
zSLY3RO/el4A+DNt8VxOevCoZE+AhKG8LIcZS6Z1XI3RVhaBiy42ytW0q+IZYUu3OzVaO12tOUPI
kqz7CkrVfJCNkTNOW1yY841sxe92fMhyfHhka52h6DWB45KNsgqmBVBbc7rKkhUQYwiaU8DjTa6v
F7/pdLHT6AGUrlMA6StZ/PKrvhvdyPK49GkqpV1JT2vVcUe40dr07LrIduoKRqZseednBVYPDxPj
67SUZJWq62/IxKZn2b/hJ7vDJp5VZ+nhAiN67IVJAJ/JPMgUiGyAFNOx0dGjC/ZYbAFH7j5l+jip
NrtHMzqTl1LXvKDhEVk7nY2tz33zcaz7EnClnqymbMJvT+lxCeg+wtbybsnR5mbz6MDtTqeJbGua
OTuT6PrWdTx7axbpRxmXCiB9W1kJ0pN70rEHhICjRy/g5q7BUfzmEug2WxSaNd000Lgwx4s8Uyzg
RlWJgKNu87XGypBh314uosfeivgTqzShWCJnLMmDGuB23ATm2i10orjJgiTfO+Pj5C07Ig9p35Dr
I4ExFUdDr+fVqx7B8kY+48j/f/SBsf1ZILH3VKpGeAjd7NPrwz9EHHq7INK8fRIoxLZ4HGaVjPgV
za9WNKU7e0EzuM14iOuS94p+jhthU2xa/oSc1K2EibgVyB4kAejzSnvpDO2bp+mur4IIW5tdQLRT
cfzaIEGkTgB/hrBb9QP/HqIEOZ5TLbZdaIaoN89TkT8nT+jrs4AARCJiA+jZgXhajs2aTMdmGDrW
ZTWNH0Zgi74o2nNHOD4kYv9XYuVIzFZGuwkLrdqWrZL5gwnAVE/7FbqSAJ2iT83u5j/aqtvhX3ho
ZutqlLX64DVgW1mc+o0X1bmvRdPPoPujzlFf5tn3B1LYfBbNJyqDu9jL3/sMMIledlBxiycdtJo/
1JjL68p7mCcrq65YVqoW+zFh/pHmH+h+bQ0+mdzDNG90mh8q24S1Zb7BBqiOQI55OsHsxTfjnpCB
ogwrfc5TAFbWNz3SZwDf7Cm9qBArOnxCJt2UOQvslGE2VZXJJbJBVs8heTsrwaNgLLodaNE/lCHP
X7rgZ4WE7g4S2qtCdJR9wnwpRwJIWbQITo0pi8fsrFVNv4DH5J3MFapMhBeASA4/0jisL9pkYIaW
vnR9r70azrEHQblSAvGiwQtZFygbrEfuAUQ8zQP24hdzHo+FUHHiSrLL0OL5pEGR2cwJXwaJ3n4X
gSc9RuHBq9qNo2OeGBQ1Fjnm8NhpUc3ms612kY3oYN93N6Afa7OeBlDI5lErXMVXoygDadc9O3NB
wnIq5nUX5PVRxMOh7sDmIrVEahb4utKp+2GAY1aYOcBXcF3I1pPtjxwsVErSRG2HW1yPK0MU2BfX
AeaMa47oKnvXdhHamZG6skFACqQX9vMMj8HEAsjXglw78ljuroZOYese1Adi2L5ZtRMoDvUYewJ+
eFVF+qaaqubYJQinX+VpBe8t9X9rm3WViryw+12jdoeiJNAFOpJRchZNNt8nCPEIigPdz8Z52EH2
yGE7m7WP1fuIjsbcHIUX6VurU6+qXlZHgOQz/7DIxS6F5+N1MwEy6fTpB2uVDU1m9h4bsajJszPw
Wf3Co60jrpCHq6B08KBK3b+e8HP6jF0e4Canivxc/67bzrMIOl8np3cI4apunLj/s2z4eoQ330rT
RsC3RLuZDHyRLyLZvXet0yRCPxjjVVu85NFcbdIOIHLd/cgcNEsA6jrIppblZlYi99rXwSGbXeU5
QOA3mKIHzehec6sttiiXfLZ5qmycoOHLQ9gR9Z/+rNqiJ4VPolpriucm6r+FtdmiZBjZu8QmoVIO
3Tbo63zF600esmzceREfSFai2aJnVn+uCj4sLRUv2UBeX694dAnELomz7UxAeW+L5pRlBdI+SfE6
lOpKLN4w+FRiE4VnGhnNZNsWwakuUZVI+DOqWn8rA+0j0h1CNU39oPK8sermvt/AXLSOiq4IYvaJ
eUgFIhd1W/0UWlH4eFIbav0TlZ7YH80Ya/ImxTA1fGxzQ9uj0FuHnbVGAblwmmc1FW+VqUa+Z4w8
+rrZJXLscFsbA/rCIdjU2ssOusYmIXGTj7b2Zr9L3GnlNKeyTX3XnmxfeDmG71npbgvSPZcOyGId
Nu0ltzqiuciRIKYGD6sVKpqUTfdKTD/2RW99GEUII4uQ01Wo3n5I0Txxm2OhTD88B/0ry/u0hgz7
T2M45GSe/EiQLmZxHleTBZyv0D13RRh63PPklZJdQ80mzaqHeGi5B7ujucU8Q/e7xenTSLU3CN0j
2NX6ZE6ut47LHu+MBHKqGOIHeeiFFT+QHX1Is9qGOmxnwHj7ZzeBYEFkyc9sxe/a+mdsWG/WMP1Z
6y05sMg8AcZ+KGEhOhNxRNN2qzU6CO8NZqMbJ09fkBW3LiPLvd/Wab0vwya7ZRM4PCXqHkU3+2aX
pZuMTd1ah5iFKFaMw5c2gKXN7FWn4axc6cJAEMhN9nXmhidsaQLUfozoYfYy6xCwUzuKKNGO8WDA
0Izy+aGIk2GfI4J8Ahpu7DQhpnMfZSGbWWitwGOqbT9gjEiuSduUceLcsjaMNmF9rjpoPaawSaZi
AIl2BlvivMLnMEL8d7WgIFdtopI3N4HEW0JYL7bhYRc4i+q1afa9YuM3kMfua0vSflU7VofafoTG
cAcMyJiwZEIiX32fK56ctKovPpSKnKiXtOOhtExrDeW18Vtulx+jBdMngtfyAa24BZwM9gGcKq5/
nTA+WMBwVoSq9THaXYeHr1Dx1rTwzyAu8hEiiOJzWx8+iKfzwJZU/YfmBb2fgZL68CykkKzZrT/C
glsEOobVBxSyEVFtJN5CxThiOKhf0J/0CEg4wVoWYzHrl1yBRTRGH3OblCt4SSaY7rDdVubIImua
x8jmmTgIzf7SIuJ6aXivD6NbbwGc8azMArQuvQyqZepYZ/baRJS8mzLXykub8JEN5qq3eZVIDCVI
eY8DGsmIwnShsURBUfMBGgXsN8RBzx5NbWUDGd+qqtJgnNL84fYpKWa0QeD4F8/kdKZtj57IGqSQ
vcINy/B7zUivlTU4/iQSY5MQAvYNq9/pReLhSR4P27m89Ek17bsmDi4z70WJ7ROYxdc0CsSNQGrn
o0nFklUr6hUpdBT98vlmmxMLdlFPKwIJoOtQ7iYxxZOs2sfdCjJDuzUWE9Quj1cw4pOrPXTFwZtx
WkXaEQ+Wcv5WdAU+I8W8q3Dl20yl9wY4eN3VQwzxhf9/MIP4nSpX8FZssCEYDrczaG3H3gRJFPpB
SqC1qdHBEZxu4xjKkAjQ+NKG9GYryUVfbt1hSuDKzrp63aEdqqDDxsItID4QEECLNbBWnZc5vpoV
JCJZHto4sJ+G0iOobmXbpjNKfygIahRe6K4TDOD8hszypolKez25dX9EqMM+x0KL+dHN4BYawmWa
yQ01Zwt9dYr4lBsVIF3jNCFNt+mtKX6A21Ht2PhbvLIrumnVXkMxQyhN8NDyV0UcqvzTdOYOIzZh
7XukaKIoJoQ8OdqmbYNiV4QiXZnxa2Nr1S2cRt0novaNuzcZ5kFMx9zy+6kv/agJlatdNt1ltEfF
z0nXnxsxiBWazbxx1TtGWG/kBWGepK1vRLsBN3QAf4oaBcrcwkDb0TSU6dG89BGldVUtuUBv3PKT
GC9tQ7YRG0XvGAYujqmZe0bIfdeHSur3rno1CehsDHuafK1Vjq1XvAphO6e8VX7UI1/UaGnG2Syr
fNNMyV+NAX6nRlQc55xb0dXxKe2H0VfiyfFHXAZa1n1UIVhWVDs7YuQdbKYA9yDRw5TuggDTNaQ7
hKP8MEdzeDAD4Ftj+X/YOq/l1nWs3T4Rq5jDragsW7Yk22uvfcNaaQPMOT79GYS72119/hsUAVK0
TJHgxJxfiMO4n5ywldwnfWXmZ00OUEAtEqPzVJ78ecAZxC/rJzTHrnrDksoCKmJhiWhiuQFYlohM
5u6lmQIcXSaCJ6MZ2gMk2108aVDWarkccydrgVZWb11b3jQdwBsC2+3Ba9vvhszM0GoMmycs4+EL
7Jeln2DJLeLkC1yL1pxoP8TpDjloInhhzFud1UcVxPIMR0mnerX83bYWWDnCgi0PBRwKfNbDZZpw
H+qD71lU2JvOG8h1INM0ZWhDt+4LpdLpOgEyRLOo3We++PAQq9lNgYmbqcx2yyRcFsMDF2gY5N4V
kb6TXvaBIdC0rUmZ7ZBc1XdZDJqw1ARCK2b1VEzoYbURr6jcta2NhyTcXksGL+zypAtlFB/IwWXn
FOldVzfdCzH+E2aXHTLmyatlGNqh4kHaRPNrBoBjzBN5a1nPCodCs+VTN5HwSrq6ZcWqNyaRPiu7
yhLTIa9cY5sAsNlIHznZ5EXIySG8aYcwByG5dbz0Fgfy4jp+s+uQyKVunev7ATrecfH0AMYvIifM
4VBphjTf9wi/L71bIueV4MWAnvo+mvVd6/nNBrpyto8Ch5kkkmKHytN3A92dXd2348PISQvlsG9q
08TqKwjwLLUQ/qqjZNpi/vjgp/LJsfg/SH9me6nhdDFbWy8DIyNIyoHW9xocTRoE7cwoB+YzyY+Y
/Aw811ADGwiovWvCgZBiXzsomNcoQYAOL7t7nUHhsigEBtT8mwkEfTbZ80YnkrZ7rMGYf34iszBe
ZJLdtKhewkE3omfZWt9dmzr8MlTnpE/lqZiZrm0NOFdJNaPyLh6rTKinF7x3twYudGFdGygilRHU
uQicUtqeO7MA5DVlaDqKehMhsHrQNdYsQ+00n42zgIKwyxxrJNe5RUG67OFoYoaRQkjtF42V+pQn
AAGC+oTlZX+eRjmc1dZXI1y7P+cJ0Ck4NbypPdLt4NsPc5H5B37c6mxlenV2yXftu6W8zoj9npFE
Ws5JzqItgJcUqrP5HcWAPpsONQVGZGguZC/8Dan+qzSC5pzWxUfj5yRQCntsjkucs0QOYDX72Yws
cT+fR6tHy9xr8cJ1jTzfOA7qLGZhnwZtNcSrDtO8FGfeIgWLoCnaOX354cagArpBlJyfVEuLz25u
l6EWlzFrKT86q4bwlTg0Tq8Oafd9pOnNeekb9LJG59AwHZ4bPQW7GBOWbuqmfEvS7lfbFf3ntVJb
6jLFi4P2+RwtPsovvTxEqxulWmeoLX/trtZ8/N7bpiomvjSNO0Xj2RXvkJoqJrqdgdQ/qwuqsoGX
fFiFKIyw1ev01HULBfdla4zpzdCCBDd7/jGKbw4ylChBEMG3bRSFTFLrF6hfhrK9phrTBRK6YZzO
Ub6J9Sg6LFl9HNsaYYUCV8QkPo0dvESNYA0Y7GSd1TdAzIO6sLe8U7ar8Kuw/CVUm60RVyx/I2sT
d4AokQqB/v1WFgFLq9EmX4Mh1Rmgg3mWcMzDyoPHVv/0l+wneRefKxuhITeYjs/qmD4eWNigxvKk
fqvKnMpzszaqqxobMQ9u8/Wn/L92RxjR/9fRoxe0+3mUJBeLg1GNIWbL31mc9GFrowq3czUbgZEi
PQ51HlDU4QBR4f9d+gli6fOmCRrwmdKrgdzRDCD+9vNviacEFcDJ0LqnKOvjU6blyLm/9NgE7vt4
uBVR9ZQyD5xRycYhrcp/ICcnSJS30LR6PGYX86VFG550uObvvLTRNgCjKSeIZLlHdV4wdy/53hjF
zaMqFuUPfNffG923DsOaJtAdJz9PApnIpjEvs4G1zQEigvfoG57hYPDBS+blW6BokNgPFAIi5TCe
tNJNeXT8+SpnBNkcT2uJmsgzBog31EN2jnSJLnenEVZBxrpwaU5owWjOZqHqvNEmQFq+ZW7SQNgP
FI+KqkrPQbn85sfGnwbQ6skeC7w1zaTbxpTIzLELrqNcrANJ5QrWWJiwhNg6TVu+6DmkxoFlVCiz
Ktn0mShfnISKM0JWiPYXB4j2y5YqTMBRCD5bE8q2eNyY/pL+Beq/uURFYodYIhfbVlvqpxThDMso
tY+KaXbvTY1/yvAluuGdSU3aWbpfUyoP3tLhPd/ZD8+T5YFHoDhG5NE/yiJCMSHRfvSRXYXI0w4g
RmV21XTWPW0w7Koslj9EFb+TSQpx4La/D0LeEET1/uSSfBrvBbPQ3JcsInwpRFJvGh3bNrt1f5KZ
98kFMEd5etcfSZbcKQ3CcelriFZkS7alaNOTieL81svt5YiK6XJYKB1sQWla20Xr2h3h47asxuSg
12u+IyAjVZBp7WTvXgH6Y1coh3sBn8RKyvh7pFUuTHCKCeYjrfRyJa/EO91yl3s76t+71virGLsa
dXIIk1T7qcPg1ZL4SYAO0Fhs0VxObzJJc8it6cwktevmPLvUeTVenDV7NwP1Ha2mPgZDo71jfb2T
gUVKFcbeNuqz3SQS8Q5S8KfEaOrZbkztzdIdDfsMfdz5fQ6y0SnjfdZM/veG/HUT+GDr22i+kPgU
28xGTmmggnxEkX/ro+T+ow1GK/RSz3hhBWCdmipuDy3cs0dsd7DeqYT/aZAPdoLkd4MhMfG0Yd2C
MqtW7xH7GFiDvFl1RGpDk8WvrPqDrEBMjTSuNkvjBg/QxtFexB6E4XrBY2tJlxdSDL9nszsts+we
Y9v5tx5hi7gAz4zRdHNACZzpSNW/M77sWdW8U2pp2ear/7lbHakGVV816vCvT3+N/Z+nULvdJVLz
PGJl2kmQ+YT9sZoaf26WI3bHqq+21PtmiHUOUv3/2vza/3W4GlPN/4yp86ix2eiKraVX04a1XYb2
W1FUvFTXTd0jhCGd+u9Ra7AJCNb9mQZkd4cf27/6nx/9bOVMGVBztL1IZX1WTbW+Zke7RHxM9e12
/ncf9WqiyCF5KmdT3B1D53HwcysERCTuaqzKXWb3xB4Pakw1Otx0PR6jp8+h3E1fBdPY14c6nBtP
Nmr+n2NqR9EuDfWdVet4PfnnWKK1G8MY9NPXGCvOEDF766W0M2MX+5U4OBVS46VWO1e9svVrlAcx
r76p+9H4xkcOEPlh6tp0XiKZ71wMiG7lvLB8EvMGibfyewzi4pBgAHmkMAJrGXYiJntbwwyG7dBk
5FKi4tkth/bJTrKDzzv2gpMnIdKSZieYY4eUJf+lQLL1gLjLe9Fk3hX6ob7TWHYxrQj3eeymhAhf
f06n7owYSn7BvVdiqQOQGxTVsrMCw8X0JEc/rlx+SA/ZSS508CCh/1x0jf4dvbViK0e32OmL8Uq5
uWeJ2SPTWKZT2KJueLCbkkqPjiCTYUKUI/TepsOgv9feCGC0S1c2BZmkDH8oLKiE9VdS/bbavmWl
DKCxF87HMtrVNoc7d89iRAqqqfxJLn++qKFGmP01yPKT6qkGorDYt1C/t+p4Ndb15nvgDM2T6g1x
uVBhmp67bg7AqXVyW+bpeC9kVECDjcedJsbxrsbikmAXcNRV9QJcOS9xnf9BhuZfBywTUtVkJcGg
rOdQTW7+E4+OvKnTBNUSn3SsCzdfBww9dg+21mQnNVbz3D51WnQNWmr4c7lFL1G8GkuuY+KZznvP
F2t6gmlbjQknvuUFFVQ15JQDqNus/KXmdTUUj8sc6pVhHlQ3mdvyPpMV/zxDgQW2CVBJYV4VyBU4
6GtSJd4xaZlfkWz5N+j285B2IT43om9f4/97HCn+AjikZe7V+b4OHIz4MVGNY2WTjyEKTuUzkoH2
yZpW/Zw6njZqTDVDqZfP3dqIRAPOac7LqvkENec/O74ONtLFO1am/vo1pLbmLCqfv8b8JP+jBw3R
TxMHG79pk+fSpGQsMev93Poac7UOEEETnNURGhWmz8MKUWdHzQQM05mojieVjRmKnnfvgkTQLiJm
2KuuIcscN4Qe3rXntO8yilaQz5orXA+OR5kfEykBVa/dUfYVjsHgTJBqYu0l3XcryMC3lTYZ5rVr
U1Q/mi3I/W7s3fepaMaj1IjY1N5satNj11TzVthw5YfO9c5RQ1DipmTndM2QiKRl7ps3FCzBAvmh
ek5upI+1TqB6sR+5b5btoJLU5Tc1VPaCaCKvlifVBTFlh3g4fq/RediaUx28OfGgIQkWazsnCPw3
g9DoqBcEdapbIvWC/hpBjjrYYrp4hcFwUTsjEB1v30xu6yEcZ4vnqqpe9fWkaUe42wVB8aQOxJaY
mG7ucUbCuHCjxkbePDvZokIVsL4P4mqARMMrb1IvNvVu8k0vIt25lnG6AbpIaLnmcvSydi+9IQP7
KeJDgVrImxhvVdXk+0DDGDobV93L0X2QJHAo/hr9rgSV9a6lA9mpTP/Wi5S3+1zk744xzcT5zHKY
xmTE4pZ3WWLozuiIZu+DNlFsCaIP5KCx4JgQfw56+6B6dTU2b551YnaMdy5elh6ooLNnmgH0rRQp
6iKS7+1EJiurKUlBozGPRiG8UFITWLN8XjiAdNnFmd3vSWOtuTGfcD5/zL1VhLaZi2NgbhEf9V/d
1Q9GNWZ2tGztxSqab72pYcXj1/MLXxoZjnIiX52xdtEsaJEJxeNQuBVUQxMNQVSzyh9dMbxGUa2/
4WSoEDebxg6iR05eK62J1XWt5vrMBuiitVFbco0x3NJ+FoXIPoeMKYrPmjXckzb7Vbm+dWyxsbhK
B324mRD3ktf5X8Te7S/fltdhyo0/2Gzs06B1WCy9tPOyISAvqGF3HXAJJ90EiCt/Eyv+WhbNRuCN
8W4n7SkGyPvLyBGG014zbEzuplteUOYt9qVBnrbQkmLnj0lF0Tv+RtBXHwYfIoPsAok+fdq92kPZ
kAhw41+N/KGLxT0ErbGi8wt/O+vkCItElhhn+yRtdZCx7mLelmQs3sY+WdmFmTyrblajNwpo4gnm
vfsa9TN1qH6s4WpY02vc2Cu/LGn3oIKTY1ujEeJoxRG7J0wcMrc5kvRrdvZKK2dlbt0J/fnzCzVI
ChRbQFC7RKPQT1Er2yRmF5O8cTe2ecN18C4WZiCLqXYvIrPE7bsA9aUZ1bvpdWjW5sXNYbX2Piy+
cetac6/2IX0aXHo8tDeT+7tncn63pRc88gp5fiwy3gfHmnHRxoR53TchBEeuGVfTtaejt3ivBzL3
a2+gWHwvcOJVPfSAq3sbpHsZVc57V9aY7Rb5Qe3rA0e/eVFz/OxVdn3rxuVk66mOrIV5TOtsueZr
0+njZUk6k3QNvapvh/3gay5aRqZ7nUzDY8075xsyOmgGqEFr3ZM4vGPmOb/kZuNe9dFgbzR3y86O
4wHB2rWvdqmGAiY2T8NVdT5PldetQ1G1JI2aj/I4DjlpyVZimOY7jYQwhHKY6pbrH6AI4PLpFfZM
1QI4Ed2pMzl68fXl1Mv57bOr9hhNNZxjJ73m2fCXXSblKSfjdR2G+l8NCpjeDl+5OvyfHaMeTM8m
X+Xr2M7yDGvTTka9AUCOtMh6lrgjGTSZCYIBdiRerNSf9nKATGlkunjhSYIk4A7L/LR6GKkxdZyP
NdCL6vq1/QrjjizD+vmv8aVukS9qXA1dRtEQykXGVs6RhHFKUyRdAcAYiuWYVRSR17HYZvZECEgA
53C7t9wp3quollfVC4I5WqGVOJKvO8cu0Q7a6CYspIv+TXcL89nF9wPESAfohSNqYKksjh+qIxtq
TOjVL0+qa3RAOSDjZQfVreYiOUVjAHJ4/SQynvnLMsaff1gNuc4cxk0m7qrn5CMp1hFNFNWN8X7f
ufaaiF4/Ll2nOsPFcDeqm5me89pAwVU99f06YR4zN29e1XfPV5zX5CQafprr916BRbNpVDvVrTCX
59YscLtR383NkUFKEIJae+pscTS8ZhUpXgrLlNYco9BDrW6bs0uxgETyXDNX22V71F0qQwLzz3dv
KudNIoT3AwDxpWELTzqep9ZZ/iFv8TGTCf1e9dBFKMrLBz7fvOoJDTd4dFZXEBzZsSrd6NxZi7xE
kRYfqUMWxxIRzxczTz4y5Nl+d7N3t2f82j2/+l3kpYvlcjqdjQpTYz8BfUPuJ/59ohDfksFnYWAI
P7lmU5GAxBHiQon0kEzLm7sU1gY5TuAbVeY+d0tfLpu8Nri9eVKHLH9Rjea62QvZUCSyox8eCo/h
kMJA98eaepqoBwBXQM/h0OlobPawWIJuugCWX05NW//ENlM7OUY+vzl9zW03vRr4wX/gu/arWPyQ
Aj3K3VW0l678U/d5+hInMbq1maftoenrH5WTGASt3d7wTfddugdKYtk3a1nGvaXFyc7XsovQgl+E
6/rZbuI/dlz+7CdpU96pvaMBYpQqm49xFkJjU5NkKDBBfgiklf49UiTKZscHilRTrPR4sNN6Cram
pLxUAwS4l+WBjHxCyQ/T865IMH9BnZgqgfGtXkRwdAIqnwDfs10tkce0PcBKI1j4th2iJ+dvH9b3
dSyMu6W3Z4jo9YYqlNjrJRkxB7lLEi8T+V6d2LzxrJdp+tvE8cS6lZ3rH+e8R/5wAqDchOQZtaOh
UVeD01Tv4c6byINE1vkXUA/9mpEB26Kv5G4Lt1h9ZJcTr0ckNl3xvc795rGYvLQZMl88CveAuz1J
xpRGsyf5NAXJr7nAdHEa0c7FavGfBRpM1ZkBboCiDZ1BdjeKt8bBqR15Fk5BVj6u/K0odOsD5OfP
0Umqf2xUMKkF/Yn7vob8LUnWlxXiEGPXb3RE6k449413vTTi1xqUiuqppnY6Yw9xnuTYeoRqosoE
6TIFlwiyyh0ZFQPYX3IEG7FL8GJ4GQxbf8yUVneBSa1bdR2EFK95ghb8unMAXfgYLcjYkzs8qSEL
9sHBi9162/qp8QgGqwPlCYBo7akhw3IQfOuy9Kw+sL59ThZvZmKX+Fga0ar2WfWPOQLSasfVTfXw
pBK7zI+w0Fl3TqxsqFd3Z9ULTKN/xFoGQsBDkl6NmXiEnIagcGHR8AHVEJTseTSwF10/IHxt3qV1
qoNG4Aii6uS1N6k+rDu1tZlGEn8apIGTOoJU93iOSlSgvk4p/OyM+Gr6+Z3zeCzDOJgfc0K6Y3YM
89FGWKMVjTxnueRNV3bJP27noitN7HT3pHvPxt8Vnrhv5DTD2XImrEkK662aql8yRWhC7SNFq4eI
UwZHEKP2m2vgZ6gNwbhTxxaWKc41NjWh2jvqVHqwX3cOkf3K+74CDNPM+TmQRBBQ0eK7ahBHKXd1
GpW79D9j5hznG1EHiHe7ZnyfxQTKKwrQ/rYPmYyth1/21iNdNCZ9MC0n1U20oD8ZC/AQdYgxutaD
F9js5fHn8UVLGXlCpfXorh+vRbMH7h4hiA63rdZ6766aNGmZ7dpxOnki8e4d2ujXKdGgmZsA0Epb
wI7GkeagDiYjKG9oybGmiboiBPXb7rhA0w5g87/O1/T/lLkW7WD2A4zCNuUOl87E4q7tP7tqrLOb
bWPwPlM9TEzLw1IDsPvsmhGfWvJDBHDjRQ1N1kI5r090bD1q8VBj8xKdjYIHQ/WaThuOndOUHMEf
Vc3gzi8V4JDnzyFYkDhajcHG8or41fN5zDu0s9zZtDfUdqkUW6O4qybQ5UEvreWqelPkt9e48Q+l
mcVpuLRrFripvY3aW8a85TPHJHXWpsn+a8wK0j+BrvPSG6r2ZsSwyv54eItOrX5XDfcRCh4D1eqv
scge35tYn55Q9NHvg4iSp8Zw//o6IGWdgvJG2x6+xnzsyrrp86TtMCJYgYxQ6Ezu/GTGyWs3BfmV
d2B+pYR+HiBBnFUPo0xX36jNIJN3o7O703+NqY85bfmz6SKxNao6B+RTeDfV+A1ZQg9CAAx1xipd
A6RLLaYZtykc1UeTRNUjSivSa0ESH9RYHhfkKhMg5rIoq3CuI33DvR+d1MG2hUdriUqxZQP/qXTs
sDKm2Z3o4+bRLNW9I1H4jN5r8yhTRG5tqUWhDh0Ur4fx4vX2wAVgpwQ+taWQClLKcJuHPjfJS5v4
J7VTDeEzZpC8b4OTMY/Vdbani9vIgd9ztN5be6zOwdT0oIJmkT83otoV1U7Tx2rbtl6zNRyxADyK
2r2tWd7zkELRSIYoXe3Hdvi4fWutqIQPPzxF1fDsDALFdklNCl7Cz6hP9o5E8CB1WOmURABBZdTH
KXZ/L34Bgq056YOAOaFJMN36YG47YpCwJfooAvyFzHyzgBIOp1iDSBrxNlfVPvAxsOttMOi6Np5B
TLwbjRcfBC8EEtw6kHRAysNgXvQFrbnO0CyKC7CTfO2QTeYH6y4mG9AL28rSr3mfnTCj1p7qvoIe
O4z+KR8gwFnWe9KOCcs/n3UyaM98kP5jyR3jPFPRJt/RkUy0yk1ezB2cqY0+4aSLOjHl2xk3gKAa
0k238I5kMfysDzdDtsHrKsI3Q2Jw59qG9yisJ7tN9L2GMcqmjD+WZXmjIrSNO6Pal27nX4YcNxgS
AWx+NfOIArxr1RdEy76BsJhwoeuGfeVJfFxNM7oOxW9OI8/IrVgbdJ/H0LMtKrelZjzlxKq5M+k3
K+PMY50vFwfBWSEBieQaloupCSdvTo+tMTbnpo+aHfaR47b1PPGU+c2y1Tvzm5jwDwAx1e/EAkVD
X6qbA/zjVpv2u5bE9TFHrfEJmURwJbxTdlnrdU9VWZIlMUf4W0sUinoengASHPsGQcauScOiqQ5B
PgWnwprrbUbcwNLKlhsLN62wGfqjU6+IQNEbO3t00z0A4Z9INf1YzUSPNlXykKs1hMDh+hB1NjJ4
3DduqwHXS7vuYtCikwBcCy0JVuy9xdvecmHb6D/r1Jzh1dnNZQRocNLWhIfV3lREbaxhNSEKt1FP
HSSTCLMUKZIR8djp72b+Y3C1a5bB80UcJcySG+jlfxbfqs/U33TehGmD5pp+nsvauNswPGxue8q9
bjOm4G+8OrQKGT/1RS3OYiLCyA2e31niy5P1FXJ743r3VjkpK29Ak8KL3zHqJcBMyaG6ddMcpDv/
9G3df5r8tAtJBXaSVOgn2AFvNWpLrncSg8QRQkCmMQpMy8pmzZR8gwhQhGMS/27zCpfs2D7yLh9S
ECvIWzV7Lug/TYZFzEQanuoDphxd7bySGDE3CeiybZS0j8Bv4Zj5Le5vulWeZMM8mGh2uIxDG1Y9
OYGmeEXTVH8a4th46tbGszGs9CBhZsVGmiLa2T1IPWmYrFA0r2fuddqdSFM/BJS1j0vxW6PygBJD
jKIQqYxfgzNWHx2y5ry0j32BjZ3nw2kyBTUQfYKeGhAeP4sWIM9yY0XShdQ968q+Ymueb3ADeM8S
XfLnPWeFUG9nyMUvU0CCvTH7maqwuCOswuuzq0EoRXoPDt9OniaQlxtss4gqWBT2qQ6Hx+5IXi+Z
2LvBqj5bD7+FH+UIlFnAG30zA8RgFwAPo4NcsGo0IcxvegMqU/dnhDQYA/vdtQFwvsb1yDp7G7vo
9BCh6XKnlz0I5V7DgMXQNeQj0YsRIqKwUPmPuZ7vk3TbJ1KNebj0M6JoefcCe/lOprndOOjJn4LZ
BAVqRs7Jc/2zFg3BWUsj/+ysOJ066X+0fvBUxUyzdqsxjWV1fVxQWMJC9e8RIOqh7vu/8T6w4AS7
YqdV6fw84lX05JE8LlcCscjMR+b5F/APM1H2FHEFx78nVu1kNwTwpSTZmVYfbdoSEkWe1CQqOmFT
daucY+3X5cZJ3e4AdL0EFBc4gG54GewhM5+9gqKUWaK5hXTso3J6nyxPaWzTJDlUc2cfhqYO/sqC
N7hMvd5Fvxa32cJ5510arBAZ7VdsDWHh5OJsTgJ/xFpvt6zUg+MA8OzggAMFd0JJSotYvPUQ7j2n
JOmh21tixudgcsbXbESjyKOHmEy662zxVuSae/lq6rH0Prsukf/JbaCIYfN1dSJix2B0wDH6OUDP
Ogj2kYiCUAaorxlMfSFL5o2pCx7FyLYuS5NQNiX6+J0V5q4Q6XzWF+SbEIq6GYn446wOUVB1ntAt
VjcjqzNexGuziufYxWQ86XbT3cahm69dss7c9IJKdLcmJtStm+xQCU+XYebxM4IJO2kd649+yIg8
nPgjzUx0Du3y1bEmdz8VMevvtYn85yXo4aF1RrJr+1vmtelZsjw4Z5EXb60SAgBs7PjiuPbNFBbs
jWDijsLucQRxRX4v2Y1ac1swqCSxx+KsXwXOjPyoMGDuWpGGKgws0XZWrysQmP9ptJ560YC2aRlg
l2FJJLWiCqTGlAcdaRb8Gjxkz9dCgLaYOzPC1hXDLTgSmIEGcKzFABprFuPMijPis6RGnhCUPnGj
lpfWnl91uUxQOyJ3O6FKE85rF5mCORxsfiw78wGaeTKDV9IjPbkYoIsCu7yAyDiOM4wU4ErX3u5v
Wof/U2En6dbERHMJFWZOrgR+B/zZzhvnAk7B4l+nzDAIBfv8JaA0d07a+mMBbvSO1wZow/KHHOPs
XS9wiQm6334ZcXOrLIG3pgqaxWSlk3FDeYFvPKtm5hUGwCrQtpE6Gg1w7NUq1WqAPSOQAnNT2Gd1
Glwr3+JGFKc8qZiyp97bYtgNPISSAiC4cglLFNNir3R5LtzQZsp7Hg0ovQ1AAfzXxn3a8veQHIme
ExKsx3SRHxIpOMRH9zPWclvPmyC4r3gjANrb1ODXRf8308JsaP5hXdNdujE/NFPDaxJUYOphaa2n
kIQ6eJxNc/Lk97KorG9IyKPIOd3NVDjHbNTuC0mAld6qH2p7NR5I/tZ765gEk6Ravw2SJTjJ2Lkm
lNLCzERWqdMLhP8sEOPuxbfN+cnIkrdJZ5Uqa4GMooQyvJo01RG6NmnL3wMK9PGpACHypt+7FLzB
clXup3BENv/Tj57xALbrI42tzSwEbOZpY8XVF9nQbsvMDV5hAXgv+vy2gOB7tQAjuIVo93WSfqsI
DJCvjIFWVhRTVXfJzJyYr8oBaGraIe19SfxkZcBfnG0heiusq3I4wo4o33q7aY8TbJFQdc3Ua8Eb
Nw5+oVr7TLjM/9P17tasxO/Z1eZDmWTLBeGP12EB7G37bvoikHJ5Ea3RUBlGCtMbvGznNG59qKCB
WwJ2hpYiMZfz9Vamhj8iFexJioyl2HjLlO9YRb9Y5DmYxbd5/tJLwGI/CvcN07LulK+YmWrF1UkQ
Fifbe4lX3GhjzfoJYIRckaSqmc34Q9OsaJf8Z0iNq8Pz9bFrzpXgugYddLpNXma0CujZmiCnjaYW
22g/4wh5dORb0oIUiB5TK7K9gM7rdhbconF6IFSOuiGed5+6GgojpHBDuc2CwU88lLxXwQ21o48y
SJLTz9lvxRlclrPsCFb5JmpTPdFODZfsqDbThQwSLCz+vbEpQfv6nYmCUKUd5hVSSCybn8sBuLVo
8XqINqlmrHkERgVYrB1Vle+eVmxTXeCQ+9seRlDM64Vr1zOqrS98omuk+rJTUEU1OC35nB/VkbHX
cWWQRRT/+ny3nkQdZUh93rhenm3Vt0zRmqYAi/DZ6up3EK1+UAojXhBCch9PYDh/9evvN9mxdyxQ
o1Y1YNWk6vqrzYQlMiUtjO9UN8/rg6w0E/+Z9TsV4D4F3hlH9SfV18B5Wcb1iDjJUO+CqvqtPpdN
Ao75+jN+/sJqUOGlioiqi7OSRr/GpsrsD0it4MkE6OMT+6vuBmi3VKinOZt2utn8UHhg1YzAqPsG
fh35VCRH8np0MSOqvYw53m93quj9ifOSuvh7gLm4C1rJL+oiIbrv0vahfns39V9G8j77pbGY1p0x
Rm+P0J3yVnnOPJZ/nUSz7etHAztsAqFuxVb9XOrXUFsVHp/pRm2qu8CRZkRdud8E5VCc8XUMQJ+p
zbWBiMC9oR1qvN6ZW8Z0AYgAzBmrYYxA/2tTfdrDkQIksm8V58/NJRtAQ7nxUf29qW3JUbfbpEu/
LZN5Vlfu8ypBLd2UTjZv1bVWVyXtStb/nYH4yooBUL+J+oTaUmOft4Pqq8bKcAxpewlEE9HHsb+r
H/7z1lSX5utuUHsaMp+bGgz7Vl0K9SXNoeH6dKI0QzLoRLlO/bNbbUOQu/y8vnbhDQvAK2ufEw1w
1z2Muuhg2sp9sUB07sz5bq5Th3pt54nrHRaxgATGjm+jQ+dECbdFT8hJi/L/+8P/9R3UJrZXkN1N
aX4e+fnroSaDQ+lgmVs1Baj3e4/c+NEFkDXdM7i8nxf3E07xX0/Nf4Eq/vcKWpTxyhjW5NLuLVkY
yy7x5d9an+u7ryvMJHg2PR9K99fkog+vOSaWe/Vdhqh+ydz/x9h5LUeqbN36iYjAm9vyXqWWaalv
iLZ473n685H03mgr1jrx32SkA6ogSTLnnGOMUd7B0diO6yrxL3WnSoR5TPPQ9FqLI0XuX+ucJh8h
DvCjjRgJbRjvWMKwdZkGgtpD7aSDsV6Gz9TBLEY66Oq6g4LtIEZw3xjdYUgNtiXFNrU6hI/sKbjy
X69rZvHR9YkVdlKNcIUpIGUZe2N4tdUpgFHLzHKit2F6m6ZlMZJEcanLsP5MM5KhjtbWtYqOmJX4
bnkSc6ToL5Llbf0wROesaB8Lpzs4lb4WI2E+BFmBvfRaVzgIxFzIhr3aw9B9XN7wZSyLOlH0plEo
t+2uIkhv71vBTrTpYrCLHsvxn4egKIunJnLzMaI8Zz+1i+KnunnY5oVp/p16kJXDwR/rRw+s3Com
PCaLCXJrTSKcpw+H6gA09VQ2qoO6Q4cCPz3rAvHEO1NFGNR6SMf60WJtwP7womKxGOUMje3oMSUo
pSubszHFqo59/ph2drPT9ZGlRKXKG9nLsN20EMyscPDuBO5gSCe5SH3syo0X5A8W4sXLgxdXFcX5
dVrKonIZJp8Oybq4PrTID4rBKJJymq5FTo2AL+khmCdx98VJMuIZB2JWGHatC6x+Ld4SUO3UiuyH
2s7W3lIDEiWxbxlQDd4Cqns3BZbC54Y1oRQfsYMDDQmn+IY+Ul+ClnB3aEy24h6LRDz2cFqeQJTL
HnmIf6SDenJCLdnJY3+O9ByCMqc5iElGYdauwezmsOdu/MybvwBa/QtQfnIUJxRPXuSY6esJDWMG
3a+xc+6IxdlzzLIbmU8umme7VIyIZTKQFdk6ctzy+9S6VzbtAPB+uYt5YjGTRtNnJrETY+MawIUE
qARcwBtxyRorcQf6UdEF3xqQEw1elF4xtjOPmVhsEa9b7AfbOg4E5uDP3QOPhKM4MNcJimHz6mre
RQWKl+FzU5V5EgZLfSu1SNuJ84vf5ZpBf6zVh1FL652sa4/iqS6PVuTSpvkZakOw6rMMpn8g5H83
aMvEIYlvvyjPCzu2pzmKNGwfiPHfKomZgs6v0+4KIbt+IDStOAnUThc0xYmx8Cf3k2R+vuJJLHPM
8mD4QP+OgWfqg1NuDADS0GJYGgonGS+BzQy+gSFwm3PLxJMRw9qTsT0ahAe7Gboh/53MRYdlRl+e
5Dygp/l+uQlLq8iJLv//U7FW60EvXZepXvwYUZzX4ktZ5ObKMUD2gwUtxAxioSs15kFGY1F0EZed
l1wii8Imr9qcxa/9N6x+/lCK3/lhlTEfm6f2mrCACw5B5DH40Iv1K84RTNfiNRkz6GDW3qB/g2sF
e7LfRoes8n15K7rPWXf6ggYEgzRePK/jxEgVK7olWeqGMcHloMAUqRAmNi3CxN9ZkjlKUpQ/rGXn
X5+PPUica5/B69aSrwhP35l4qcY1fL0ZTqgftvghenlSbVU+imWZWNSJnEjmU0/LQlHEEQTntQcA
ZOksuixFkVuS5TEudcs1Ph0bpC8NRB3MYcyZYuJsCARID6Is3jzueMQ2fmqff/yYK9kqkDr5wzJS
PMJ55I3fPYD2RzFcA5h0CZqenoHfNFBuiJHyz1lx9DxVEZRTHew83nyGgnggRZYt3CdMiAB4iNal
YdkDigaRLP1EsXN/dkqZHudfP43kGeyxvDPzemYezKLWUdMG/8l/3zuRm3uJ7OeyOGg+64deny/w
+ShJwbFRm8/KCNWsmFeW1YM49p/qli6idV5ni+ySiOexFEVOHPevZ/2wnRG9RcdPl/qnuk9n/XQl
b5rwEZorGx9E3/SKo+GMr6IY572qeOFFgikFcCYwIjbvk5ltSZa6MUETFPgdfYpaIzt3EtOtOPnS
9UOLyLq6R4QQLvh5RIuXRbwny8uyvFT/WrccJt470e+f6v6vp3LHdAL3ZyHRfv3GRqGNZe20FhYf
riWZd7JL+YOt4p+6f6qb9xPTaecriPN86jNfoYuciyJ1f+TG8ddiahB7UJFbvtFiDlmKIrcsyJbO
n+o+FUU/t4UwoP2plFAiRJkJkI+XE987y1sxhOesqBXlEVM22+qkSHaqkz0t0zvBVMDGl7I0TjBy
URYzP2shD4uSkRj2bDpyPaMe12J6wPoPJWsFM/BfuNo8aZgyNgQxu2T5CAgT8rfNP023y1CwxKZ/
6bMMg6Xu03ARRdHae1WMycIG6dXJo75pLDUe12L/GxFggLko6p+9ugt28xsvbsqSzNPqUha361+L
omF5dUXRw5Dyd/oW5U9nEHVjEhE7oUS8RstkPy+s53bxfJYjK7RK2LwlRwPDiDZZSD7sHJdu4liR
iIXBUhS5T/3EJLrUffjjouXTIZ1TSNtRuxIVeC+BUqAaIHpgKdcUIjmmD1eOIl79JKYuN4mS5CDu
TB61aXIYZWtVJZZxEC/78kTnd/+DMfPDUmHpKnLi8QZZi0Vv7jQbuVIL0hMtDKBJUeHK7kYnxx0D
m4sy3MQrOtspxQjoRzWs3sSL/NeqVcreFulsXCcVzsE0TY4RFMGgxAGtiaSs8FaulrJreBL8Z76x
yifeYWs0ECBjQl4sH4aqeHtddc8Cs23gAAhkuGvEXRXPpUyAMqlF9pyH4EwEnlydHvBYQ7pTz/bM
T7df3NQPj2jeus53XexZRHZ+zQOck6OjD1txl8Vll0T8gKUobuynunlXJ1o+gzmXnqJ5+Uuq76tr
E2m9FTKGSMV5qfvaZGG/1yAC3KogZikCPYOANDuiM0mroeI70yxoeqZWxyHMU40itJtK7ylQkr0y
nUOOyuSae2W9Er3GJukP0pjrG7lNCNLrumxVBbzqInESW1+bDgGeCjFFlziyd3LgG+kWyiAEl9nZ
b7FKEjU8WMdK9aoHMFn4miGNBXieWKgXhfIldvvnKaL9iwcN7BfwN+UG1rgeVg6Koi6B8CiJcE+U
PSwQoVnEX0LHgllQb65DCBeCRdjCTsW3v3cMd7zHRfUTvOOh1ZX8tU91VLVi91uasyQv0YE/uZ5M
pHhSPbfOaHx3sNbj2XU9HA5KDTtO1628qiy/liMxvWzJ8xdVjs01jDqEVwXQdsnZJAugY0oeU6OA
v0mWNwUUwTBD5cRxI8RY3PqpBVMSYgIdigJ+pOyrzMxv4xAVN5ETSZJlFrxnaQqxMEZ4Iwu9TV5A
P+QO3buO82xfyxOVXyIXGnIkMHFsJgPwynbZuYVZCOu1DOBTcxESlWEw3NRJRkyQU3fsh6vMPhGp
gXvNwdhew/o1tENw76YEoEtwd+XoG7Sa0lFU5Qki3fAuwsqVQXymGXhrLO9ewYZ9l/GE3mNJUdZD
33vsIGgITYfQqtjkXqZIiqIhuxq6rrkpUeM8jFNSJoTtmYwt0NX0WBp8NYnXSm6hitbhndEHxOb6
XoUXxv09RMF4m0tEc8D8azHmluOLwHAeYJkJ1oVfr+A91baWYuibYahSON4Ips80RT+ZFqHOhLUq
G9VUo3qFFDw0GCiA546fXwqgdpdqSpYi43MfZdhQO6iNTLBpuXpKRz3W1oquKSeRZIP3n8qsLaT1
4IByd/wYYzOkBs+tS8Cobfbte9SlbxqudOLCgfvzbungmYlMJFohK2CJacffuDu/+mmkvg9VRLQC
hDjPXp8Qdg0P1sOo4Es2hsg4F3bantQ2rA9xHGY3HoEC5L+Wv1S9xOBKYv0qa+1zCWvQ1Q6ih84s
KqCvUvklbHEcWZA9bkVRNOAKfYF+Pd2W/apFuGM1TN1DJUaULySWazoODzZVlgTsljlj8+FgI/1m
xaN+FqcqK125WY5/AByGUmcCLdqOD06xWX5B7UV/fH+M5vOW2lg/VE29TWVobdYuEsutlzwhVDhi
tM8q9sqmfgZoUX0Be97eMB0fRQmh3foLonWAoZIesqaph6iztPzzQZH9LNvwcaEaSKA2sB8sFlNW
AkF3gT+tvZQdZuU8hu1ENFgwWRyhwYyIZuNWqLpU7yHbVNaiKG5PEsvTp8oiJmy6P2bfE+hSTAu9
cG/2f+a/E0epuzezEszZdP9gnSYiLxkc9OkZM32nw5wisiIpvBGE+1IWo62voZD8UCmaRUsDuGPT
PRA4QwSe162I60JSIS+YlNTyrSw9/9CanQfHu198y/OdaA87v9zFKqxNxShZGKwlG7Vw7IHHygu8
SzMlXQTvia25+w8NbRsjJ/PquWa4BcIQnvM+QcNwSkRO1OnsspFsMGFUC5WgQm/wXzqKQ+bey9FN
jzjg/+WQ2O6Ir5CV/efT1E0Gye1jf8tlrIHrT79O9BYXGbJcrS5xPeEocDvqRg0CFkbKazAlKQQT
V1EcXBfGwsDtAK/LIcb1qTmXYS5fLZ1EDgW9Mx++Bj8yB4c2VhU/Lxw0MQZJOlmvBqH4MEuJ1k+H
iqK4cA3r6MGCCHw+VFztwxGJqm+bnACNzw3TrxryELDj45iZbzHypEQujXZ8rociPtt9QMCJAvNm
k+BnlPFWbKPMV57k3O8utlr+SH1FfurMTH5S/fLWMMHe8E2DdIF0kK9fq8H/ZZW1ejYJLXm1E06F
Mye/xrAZvAaF9BU8svcgGvXcu7pZaN5FG5HC2xhA3Zd06tmXr1Gn6M+KG2QvSnQUXfjmJE9yVQG/
vPllPFxaT4mv/ZRA7qd2Kz0qyZrVuGLOJhpvKoo+AE1x5Lj2bznqUC+1sV2CXIpfE6eER1vR6rUo
am3VHTRUUze5bsCIvzKNpv2CjBXURUavbgMAla9ViyyCDF5vP+ErXwkFyzdm4uqHHsnMe272z4TQ
NO9G/n20K/urIdn1KckDqJNMtXmvRgIpZMtI75DowKXrt388y6zfCdlSN2OIirhZuc8KwWdw2NYd
8Z7kQr/ejkjDghf+TxWwyL+Nn+pUwyIqNhkveeeUW/TachjmrOw5kQzzVMXNAOd2mz2rIKa/IP2+
Eo0SYWzPRGB8BckrX0WV6Vb4F+wu34tiD5vEUXGGaC2KZWjr9xEvnSiJMzadfJXhelNBRJ+9YSQu
ITN87VzCFQMsunRhYTPTK0b3sNkQiwetJ9Sy28LtrJNoaWvX2epKZzDuUDsZXWYeCGOC11Yu2jUY
n+AkilYgm4QpBO1ZFE2EiNCBVN2LKI7S8N3mm38TpaFN7szX6V0Lie9xe+/gB530GCe1fA1cYMS+
i1xVlxZ3An220E60j7lTv0RhLZ8JVugeVbXmVQlhlS8i+yI6iHp4EXe5VCY3USUSHZajwATAUDYq
gqsZ6rGJ6T2K7iFwtHuqP1ZVtrMbu0CwsNxCY56fzcHKzkEDWG4iC87PkkxSNYUNzaw8bEKnhXTc
DKoHX7GQAh+MZxjC4nfZKJwtvJn5QRTB6BBSr2avud5DSam1xBJM3ZR2cFdw+hFVk/aoK8s1geJF
/E4UdbIHjm/tVHwf76ahnVNbMp50P7GueWQQYDF1qwf590C05JFPm3JlWaegRkTOnpJRid01FryK
+N3/1C1dRM6Q6t9Fqyr7fzperQmAaczwoezH6tZLBeHSmQ31HVFdOl+i36nsvuh9Z75WVg8/UKpm
l8TXTJiNi5iIuG782hb2o+jaa/GlDDTnraxSeWOXoXGNcwcBlrKELQVe2BfgSD8lyK+2Yba2CRu6
yDkvld2H3xuFADFDs6sHR2+8k2Ra0T6IffkJVpVyJU5vjW9y7lQ/G/xGhBHpITyMg3bAZpvDupsb
j44J5zivuwWxpZKuoqTMYMaFo+qSM6dezNzftK4ankrIyf82zH1Ec77UgiMh+Bka/408enK4Ee0+
cY8XcbbQsqk0C+CEhaUf56JoVh0l6ne82sHc01PUR0OPjL1sdmC3l1MYln42CS8/Wb4hbWMlU5Gl
6qyDQbzvEa2b6qJourUzo2S4D+i4bNparl54G2VCf2zrG2vnR7h5pD+V82x3EUvSPjN2j09mnek/
wSRCFqkzzzP6eGmTyAKk4o3bsijKW6jW5UHXiu4U2LWBuq+bI0vQWPBjEazKxAcyU82hxXJb9z30
+pco0KXfEpGW84WSVIEqLjN+DXH33Zck600xqwS2Y2V88k24wVmieA9AqO19MpGKy5Ibn9s4NPaY
A+IHGygQMc6Vgf2Micx0R/+dCfgb4EPpl+qhg0x0EitsFuGRZ+u/E5iR1aZ99pDmqOovbUPMMjzF
1bNTsyds2kJ5IG6jITwHhSVwV9YG45rrHlRVQ4OqtyZKAzlGLU5pkrPIWVaJCxAKhGsTQeuCfs0X
xeqc5zR23pQhlK566zjcA+h7Sz8uT6LYaDDPpVbYHNWwhZhKYV12bHJC3bLKdl48AOmrovPla1vk
7ktQju+q4ak3URqnCHBLNR5EV0exzoFiuHdR8ltvX8d5/EXPVPfFHfElZkb1lGuW9eLuezex3kM+
lfu6l+u9VXfet0zdl11pfsuJyEIypygPnddlb8jcrVsjsL+wj7wg8pDdSleCPN8DvNG0vrKa66aG
IMPjjLLuhGTp95AdDbxEEK9pgfZbyB0akKn5lte8LB0qrdQ2hdkYuw5JwVszJQyMYVOhjbwRRdGA
wza7VSNqW0hWnwl24speUxDdgODoCttddtOmxISK92xL2jW1ivELVoC3Jg+Gb0MwBXrU4DnggYJy
L1bfwrEbvvVlYKz7qT6Y6v+3vw3l0tLftV3OQ3jauvJsCN/+c/6l/t/O/7/9xXXVogO57ehbPTXC
dceG/THvhvJRtXR1b0510GWUj6IhZfM714kuEEVWj/lU9+lYvpzQWUnOPlT5JorEmNCWTlHJO0ZG
8rdORj7aSfXd0k009qHjrMoSvIGXP0hJbQCYBPPVK2XnbS3e9U0Lj80m6ZXsQSS9zvPK2ld1pVTF
VvUj+eIVAPGYpEQBhnb5Uk+JKJqaBOh+LifFpmW7Btfjf1pF/VIUR4g6uO3OaUBA21I1n2kpx0x6
Y28/5Nyu7y3yHzCSOe8ReCYGVZ4eHRcsqdpbXwazdb5rENBhLXS6B8O2ERyN4FvJYjnA+wqaGODx
scqlnaY641cYGbp9w1kF4ekrsKyjuIafEM7XFrVxRQnbubmNgqNrOjfiFQ8qd+2FuBED1QFN26lV
3Z/U0oezexLcEYo6s7iO4WeAc9l8iQaRtHB1b22CrECit9ZRj/Uccp3afUysSHqEILrZqAcHGbFo
HOF00eCOgYTc0lcsQcDFhH25l4qk3bP5gxZf+1Po9TcoRrqvQYgSfNTU7UNQtcpBDuvk6PaxfvM9
FU0MKR9fYz/+Q9Bh8oeDfeTgT5Kuw46F9O8jejJ7rW+8W5FV1WM2JZrM8tDPoEucOmjqBEWqCNkw
6vymxODioUyWt52TNTfRX3RD4GmLaOSAABrkNNGkyU7IPFqybfToQdaBrloV3yEdQiDCQBhNa+R+
hw5aeTO8JtoXQGuuUQKoQuv18WLZRBaDjjfPVtIFxwwq47OjB8YRs0d2coaxOyVF3x8lOcjPiZYh
7OO2wSWqXCieOsu+RPmA1muJkSRoIncX1rWMAoNc7mwn6wG6QroMAVR7xz+Rb+PQah5d2J7gDSZ2
kBmHaKCibZ/GBqkfxJ3758CAHrnRV23jY5TyMvmlwge99ntZe+1tGy5veE+/oj3Tropg6K8uOlRQ
UKfxphj8ACYs+OP4NgH4cOPxR1TZWxc9sje81xW8NsGEtR+DJ2JJ/wSmPP6QIu0Hhl/g5YaHodyz
1V1S83F2O33fTmewQ/Q7iAPLkXjo2VCZAySdhJj8yIhLVBv9u0OsAVvApDvDjdrfS4TUJzb+EdK1
8uoYQwMVMm8AO6P8kFQKRDKQ9/W3ELYWFuX9IdWl4NmVHOtmKaBphRC8r7dA7gy3O7RxN7zpJnsn
RfGe7Yw3RRnSDNoAuX8LCADcennXHsRRahgdS61TTqmldBtsidkJRFDIVnWKDDYcBDncejVX6QOE
iKKLyH2oNKcWUfm5ZeneJ4KfkAss5xF1RWGDQ8OBt05QDLwZeY2UYy01rw0ClqfelRPoK7glCXzb
2C07kB5TEUY7ZzvUGTqXU1HVB0BLupEdRdGNS2UFOjFcIfIASM602BRMiZr66D3l+pCfeycqULAg
J5Klj8iJOpTG6V2phCh1KdFY/4fjRgijcgDq/3NuUfxwaQsdgSMrodWHuuUQcf0+yMdTEr9Vg+8/
M+e6qyy0jKPqgq1oU+1Jdix3r3W+tB5THrPlZOHdLLKDKImDdM15qpvEuRqGdIC6aLw5TQWksE7r
r21vFSuts7zvtSc9AyhyfumKskttpgN4wNeekqoBHSDlbZLwD8aMB9hBwh9FUIZ8dqr6bZK7X0dG
k1+xc59lSNyvAAWKa6oU/g4603EV6XJxXRpEKwusv/10JHmy2lrLzSshMig3T2cQh4iOS7E1e2tl
dSU+y/9e5NOppT4CL6S6rzExqhBmThdZTiCKcScfcH6Fp43dSdal6T0EiJAORfFFan0gJKp112Fy
vMfmNPsqGREGum/PdSB9kVSK7YOFqeBqyQiXhDJU/3NxqkOpu7sGUyLqCMFUtuii4QWZWpcG0U/U
FaWc7PQOVQBRrE0t3QbQwmyacMC8X5Q/AoALTiaX74o3AH9r8+HVytm0l0PlPqVj2m4IFWsf1SaE
DdPqkwdbg1QlhMTtOhhtd8iIqoXBMSBmH9mqoxE7cIJMs3hnycEtjeVil7DXvctw7WIxwHodG6WE
YT1LXvh1/hqbt/01MmFAMUZd/4am6JtbxebP3HBPMoZMDyYccE1RGbGUfsny2oS+DyMDDo3mTz84
FzdNs59aFX6XdKzUzJYE0BM1ZBgtalg6VAsGlJ7JmHQvbtlVcJqzgRCtveXnZz8BCihaUyQ8L247
VivRGsZ+guYlnHKidajN+FZK+rdoOhMej/QhLosn0RbqNjYniJZYkwcPeS1LtxAlIfKeMQYPIicS
OfHeR1UujkuVyKGG6m9CdHzmo5ZW2UqsfYgjaiXqrMqHbtKuwJ1CDrpe+i3XkbvkWumZeXJHlb5j
iCoVSKSnPnJyXEQuzhMlVs6O3ShnGRwVmPVA2ccjVDGiQSS9DWvQWpr6lJI0FLvlGMWVfuZjDrPd
f0/zoYthhWDIxMmXs7XIdKxba8g383lFsxuHXOJDz9GUpDVyWPpGMx2AYNPppa4EIgiC9cOBomG+
pPiBfiK7O0fXX+c6TfyC5eKDEzEEXauRj5Vfb/7xPy29/55X+ZV48DbMv2G6CyL34cdOP27+TaJl
vmiTJw8hxK5AxfdGbcvnbOomOrh6iZlHZEWLSAZx+0VWtxuoG7ofDh6hq9R0O1YbyKn11bWKgmJd
ImDhBUDNvCr9bmTVAIceMY2tfDR9d9xbTvObsNxhE0OsKAc/WzVCOlI30aNw4Adzuubox/WvMnGd
HWumsw2FaVCowUYxh4nK1vlpSkhkh81KKpnIIZrVocO3HWyMFepWdhm9ss88AMJ70avWWbW8dvB6
DM+lWxBc3LwoXs/JgPnBiB3dWrm6WCH4y4KoJww62xjrVqar3/2su0h4PYcMScQBCoZ8cvhlEk6H
CLzvARwx21QnOgeS8ljWkXSXQ7a8OXpG98I966xFkJebqrq+BSYVR9e5TkHEZTVmXXJcjvKw5G2S
EsoldFOlu2gAg/a9HkFcFXULlHN8qoqnKta7e8dCqLZKuNBTtuTdSMgI5GUhP8R7kXJEVlDIQfag
aCyYHep+1QM11R3iDY341io9CmBTMsTuY9mB40+ys+V1BlH/JBnW4jUYs36nZnCNiboUBob9iMoa
BtP/1DUjCwkoTdV9gYpeZhvuQzIl0FE4uVXcaxO6priGF6dnDXMfpySItfxgD9awEkVmEO0ewkYB
YKiaq5b6ytS/BkatnUSVLRUqvGT9iFxolW1FnUg01VVxE8HZKLp8aIAxTxuq+cKi2lAz/LtDlh7F
hUWd63cr06m1TT2UeKynHykag0hOz4YJAeFUZWBWv1mWtOk8P3zM8m0GIPheK0rwiM/8Tx8U7rFT
tCtE5PGlR6zqLhJ7hOsfWitjt9TFQ5si4gYzfyRLoQSk0dXQvG5OkREZd4z9xnxsE5jbMXNRP/Lr
ChUtm02bG6MxNBq5vZ/LKCQVuzKL9TVxvrT7uaGep8VzWNkPo8PqoB0LfEVFo98dJ5IejODsTQUt
CP8mvVG+N1gtT4MeT9tC8D6o/xGYsfTrI1iO4pGpV5zIkjMT7YrgjuBdc8uzYTOPqDEPPGKN6xWs
yNVDVibeo46R7FENs6fc9fqz6CYSlmTqClmg/CCKoq8Cy/rGKIgcF0eJOhAVMZCE6Moerl87sufc
41Rz7vByjydNa755bglLyFSvWkmLklS4ckMb5L/oBgPmEc+9fxU9WPnd5UDRzsHI+MuGoD5InmPe
AYtadxTEiq3i22gZ9KN1Fw1KDbmnnOOcEUXRAGGKfitiFowob0gwx/o1rmRNW7cB82/UGpelr4/t
FDGzytrHahHu7IGICegs/cccNMQGeZZoq1kwo62tunB3mqPBHA5/yyNUz8GjXldgQ7UI+0GPPdTW
YkSFJi0TkbB2GVHLQs1THXtWG7mHHJ6EWIg7MfW5EA//zU1F+PW+pjVafmhrOMTfTdIqLuLQJ5FD
rjnBf32qJ5RQM4UwipxIOhEoOSVsagmcFJVQ1zZ7R8Xj3YcQvmTDsz8HXk1x3jLL7vJNVkfMLDW7
2An4sCSskYE6iHIiUA+tnnzVJ+BRMyFpyuknoE0E8sgU+COjgNgNNkiMAvDunkSiFnU/InBUTvwb
/82qsfMziFQ4MKoU2kfR3LYjCFGRDaGdgfI/CnFzQJyP0w6WvfmO2QMSJBE8I6Ft4kIUd3Fuhuzl
PFll9nCfIHcAwgz4gr6VBk0CYtf8Hhr9lwtbRJwV+x75r42hPHnoOp6ypn2zuK3nADmwXa3o3/xB
d7b9FFUbcZrMOTPjJFvxf5e7LXLiCeDD8re6x72SUEk7y426KSNPP9QItZ1MLcuPJpuEqAjLlSQ3
+043X2L+tWH0IPQBdcg8YYaAUrImtyGkHyVjE5aAmCdQWjpFXFvTwxK5BNKGbQEtCN/dVjlVMFt4
hYmjS8th4ovi/vLhxgBR5r6ZTgWFoqWsJSlxsfdjcCt846ee+NJWMy5ZV/anyje7OdH0oD+56nTn
kuFboqjFCchvcXLSAtJxkU1tp1W2IiukV0VOJJHlFkQ7ObBhTLHz2STHkmsFAB0WHf84sHLHSo9B
AhHAhBGd/qZIxB9eik2iwSyjoJvpThimcYpRFLcjE5hTka1HDF5pYg2b5cmIcboURc5ROuStAPAy
eWfwBJJoU9jfkhiN7u8b3ThHU+y9GAciCaZih4tjNwbVRVTlroG4g2ezGhGyBq1QNDCllufbZtmX
WKlK1Ee1FAzYhBqbs1ajdscIki9A8tzTiR+i0JExEIkohgEsxEog/SlZUnZnhCHr1VhZLaooUtif
LTvbaMh01Vk/rLwEaV0ffeqNbBfsYlTZ3WP7+eXE/bOST8S6rEfQjc0QnANKP+A636pJC240uiZZ
4a/gKMNROub+xSQW5uq5zRp/e7XqhuSWKHwiUqcwNg4sq2e5qNdMGTkudCyLedEcoRuYtraj/Aj6
Xj2MHQpCpo0mrfW1Lut0p+OEIYq9adFiqbxdUCNEqacrqU3wjxAmuOGDy6QRPuiqYq4HZZC2rlQj
C9OqO7j/oacbXzQ9PqZ5jv0OSaKg0t+LrkCzcIh30C8FWwOgX1Y3F98r5RUfR5DJfpZtKgAZfnOB
+JV4khCXriTjevVCjCpgqdaQsgW7rpg0omuNKFxMFDin12Oudugb29Umh6KisrE1tv2fyuLG2K2D
VArHj61z8YYoXAcIbLlpKMNrikRpoGCubmWIb7UQdnxEM4v2T+iCyJaJpFr3o2HvXbhupLw+1KrP
TYCHLtBN7rTugxWvOp24mO7VsSfTJUKQrMeqXxaf7mluURS4YyzzmEZ7TRoAAkvE+zedtGdFMa7x
P35j8exv7QH8fi6ZEdxEhOnYI2tPHWyODT0a4Zv8cS91hkNkP/ZQIB3weMoXgmlRz7BRYJBTHnQO
ShfMfONBGGx7tozWVqPDOQXqyZf+1C7aMmV/nUaQGpr1NfbH3waN67TiQ1mwyZYs95apzc8igR1J
5RVdK12LWNPQ4W/0LRRz5FDfYBC9ZFGFAq4JTgwE9ybGnKDpgMLHSI7XZj1RisC1vOrV+qvL92ID
y+sKXWb0QRNcODbXMgsngBNibNdE5QwwehnXppB2iVe5jwOM62Nh/8hjVPU82fs+tNKuttkIdkq7
mRaAran5Z2Lldobj/5LgYV1lPdrESj++OQUGCwyQivTbQiIRXiMtOGoKljwnlB9hXLDX2hBvXL99
HhR7hxAu4SM+oViSLuNtZYckRT+jQml2Y9E3m8GP851kv/pSmq6MMHG3ZZxin2nTnWFK2WX0OWFX
YxkMFOXB68Maasrh2Mjf2fn7a2ew2m1TPlURUq0lel3Y87emk78rdQs9CwRJtobocd2+EpGrQXYU
+mtUPJMVq0FlPcK/unIQTF3VQ5+sQss/GLokr1oou8xQf4VIrNAJkoTmK2Z9VMibNER9xYYxVFaa
g6J5Bm3DV89pv7teUULqlP0Kx7dRjSBfi/2fBOcmm0p9QULxpSVeEq8LbKnd2YEydfJt1H1jb7C1
9UNjYTIjCNh01T+Yb6AwMd/DzrhlPU772LnoKt0SpbtqMqt/5vRw26I6XOfVxR0bBGTTYY88r4m6
bOofhh8oZ2Ovfo7S5pvSICgv18NdD1n5N+NE15thCEQaHUefzgydQjLZEDMMsaHHmFiXWQMhWPi9
5SatyhxRYEmTjnnPIsvXlWJd77n38ia2MPgjKXDW8l2ZGO4j2ob1FtdOuO4L68Xsk42WNkwEEjS0
cfyGxn28URwc3lVZB6uqSr4SLwrIsWYP3UcBeklEb5olQsKTTiyR0f22kuJXyPwfoU6zV9XX1oSB
rggicPfd0Q7UX5kU/UoC9WdVaIgFljDzy+yhsHDv064ZdnaCsyBQiGW3Y+KI/MF7U7CC9glkf92Q
PclhcSsmQ1U6TI7Y31plIb3Q8YN9QmWrVl/9P7rOa7lBZevWT0QVoUm3AgnJSpazfUM5knNo4OnP
J629/1W1q86Ny8JYsiXonnPMEfC9a9eTYl3lzvV5jNNVUlmgJVeibhNNu0pjUyjgCFmY9+H1wqpp
RV6q7doiOdsQMVZ1Xp2KrPorDHvXNNZnl9B4TeI+dvLCF2q+hagCHhT25LXIEF29I+960swirKr9
Bgb6ejBSHHnkmPmWQhq9rvTzSjHLyQ8N5dvB2SgOR4joibEWhErpvW0F89Q+EfPGGLoQAShAYC4g
mXH5XE7qRpDqvXFiC/4wnJXE5DJTqjdXrdK70Yti5+oh9jAaMW7j+cu89LmP/8xT3C7f1WS96tV8
GS1PL6xmY0XTccGaM7NwnuvIn9Qs61hhY+1UHT6Dlc5ETXS7LAyhaVuBTBTfSci6f5+T+sON8ier
Hg6TBadRlS9xn287ODjZxDWR9t0GSzasacZDjHEghDaM0drc9LOaDlxpfaPl/sRV3sy3TVdJQNwZ
zzj8oTENILsiMj/mfvogm7pY2bny3DkY2fSJ/t4V2bfETs9opnf0Zb/QduHFGsEyJrtBFE8zMnIv
V6uHesC8PMGHacxgVPN+PApCxIKKMQCcPwPsqFsCBpCYqXW7aBguZBqRIeiAj8ve/u1EhzUFOywZ
20S9lwLLXwyUV4qQRF6qJbZN+UHvy0uGNc9KW6S5Fq4bTJa7ey86DPpwG9pVk9njt59Blp+hR8Tk
aJLGvicUozqhG4bCZ2ObrnNH1iHIDqhwb36rRX/IVPk28EfR+r0mkDBw+sxf3FbZs/I9Qi6rV8Ng
89ZHJ41k+srUgz6V26kKN922k+Wm421hkaDzZ3Y4rZjtJdT/Eitguz4loFTbnjw1tSNYbHIPWYXX
52BkzFPKjUy4e6UT/uY5EcoZ/LRyal+toT/obn8/OLlHnsOl7qMPs6BvREJGdIPM32009fiTVqPH
aIaUB0H058K1wUQA2/iSsqHVJBXNtHYMFYLxEAj6jJ1Lt1wVJ6JHW+qARAWr4nYZXq0eUHnJnWmF
D885T6du1dg4AqoCwpFRRE+Vlf/W/dSuij6XfuMOJEYiOmxjdTeq7oNtUETOMc7ZZTTujY4qux7C
j6HnvlsGfWNh5m1349EAvcM5JfOxuLOUnGloE2IlCncKy91XPAghOkVAaAbYYTsavMk2byORJwsL
ulb4g267CP4dZzWmsvCLx67AI2rMFHWjG3g2dG3yQAB8H+JtzwZHJXlxf9RpGA4aRmR0Y+bWCfsn
RczYbrrDh+hxGp+VBN7L8NF27iYasRTtEjKK3cz1cyCClgFHDjHeL1WFm4cirBGp10QgAoOqFiDW
2bZYRmdHyOSrnWDeww4+jPWP1lMbz5Lbs8JfJ00OQqlImJN4KKZcLk3yoLH8+KiTYDWR37MkzSFK
qj9CRuOV0AbGSsZz2DkElZRfGs51ztKiktBIBAsTh3zO8jhEzd6iWIz68jS6DA3JF8Hq6oiA6IVa
+8VhaOGZ0TUrQp++Z5MOIHPG6eS4bDXW7GfOcE0YZDe3CJBKO3xUm9dMb7g7pGe1i3o2x2KiGM+z
lXCowawc3kaU/I3g2f3erK4OWeaE39skn81KrjXdnCisCM1IbLwdrOFekVO9S5Ts3ogoyMmkLXWz
DAyQqaZZJAVtPAaItI3OKnwAoWcrjr7wt8I7NYOzF2sNdwAXjfIH6PeZVNkutIyJZOCeaeWpqLEx
w+JerHLYttvFjFq/wxHTlamXLuaxHVy4qcOvqdwRtXxICGYtAaExfIR7l9VrpIz36SjERi2bd0wW
7oZywfG5ulo0fzSC4OrJ1RDrV/FzLWwqIThQDiDBqlEj6s4qwWYSCnrpBJCWTKIhbemlFuIea0YV
Yn6mAxaQo5zJbLf0jTDmJ121Dk3KHRjzDmeCUAmmkr+mHY5+3uM4XKxjzQoSa/pYpjuYM885jNQV
uSDNutB4n4gSP6HEgDay0K9baJX6+QrBm68KznxXbpuHe8ib3u0VbWMReLRyTeVRVGIzYnB7XaSq
FT6oSKFmCNTB1V2O9I+MhU0x9lgHvo+x8aVbyrwJ9RGzZCSkOBrSnuY59nZUhKbL1V8paAcoTIhN
jNGvUOP3SYxHUmb8GVZfrqwJuN/ENYl1EwjRxF5QVy+Jo+q4ytl+RsrpSnG5SmxT/wRw+SVDud6P
GVNrncH9TFRRpmsPGPYVPlQZBJSG5qtZZV5/YZ2AEfu6zmDfyQJh4kurTdPW1kaHOiCtPazmOtxT
+rdUa7Cj7vdKwtVWtWLV5fVzmpfIkaw7jDH9paJ+lr1Lqi8gxcrK40CSOI5r53KyoLDX4mfW3O+6
WFIfIlvNZTpc7FK+2538xkl0u8yzZ+naRzUlJm7JEotexBfh1Jr4k8jSYw6i1uJxzOzL0DnIMtLi
ODoDA5RGZZDtvqdmT6J9YTyF/cMgVKy68RAlQYzEHdUO/Skuj7kpDkKzuHWjnjwn5hitap9ruo6x
KqUfJ+o9gSPP+kgqpjuUmyieH+LQHOEC2hcGKgS4pCGezcub4z44lgJJRL968RX95PV9SoFNgYl9
XeSneuXPuNgSc74a24F5QxwodXks82ds81yGneGWa9Jr69hYT6lGJzZqnKon5VrRLcNz7roIw05A
P7gLZIO7A5yT0l7LRn1T8pxRy6AH4YTn3hQShpdjg9bYgxeN/XfcQL03jR31RVfmFBjSXplUlXRf
8qxmOyppE9fhnJSqxPW0arR4GfIQclfxQri5ZWNonuOkP7Mdv8XMKed5KDxlxBswdfV5Z8+vlUjy
dagHuWAgXaJDRYMarS1yYCoxvGVldEWo6fzDlE/NtVqPDYFZSauBtJJXpwQpItLZyp6nid3bJNV7
U0tKjtHqGRN2jIdjQqJd28VD+acOycjI4vrUR/HGIEhk487Tvs70r1xBsBunOL9f/Yaa/htG0jMD
8WqjwFFZNdzxa1ex6Q1dbiUpu1M5b1xcgOcZuB0+V+OHWYQ7W4UssEGJkDPVSju0f3kIFpIkP1WY
H1RbwdQ8rUkWCk1GT0m3jTHYWEFasldtpf9IA9up/Fmz7DKIKu3D1pStvUzgJy5sHqP+qSqsTvHr
/sFv5pOKWm4aPT4tWA7j7JtlHmmwuBAs5zYmwvV+YjflVkRwWH5CiYH6Pf6Rb3kKXSKWE9YojaDz
YrRfXG3azy1mJPjMkSVvtOexFZ8lHxaWKJckc/VAuUYux/V8yE0V1/ekHDZJQp+mUvvXtXzhHoUG
Aqn+uhxa6zaaA36PKfgQYXwb74gVes40XfFJwApeEJKGK9mEsId+3Om1cYxXsO0nuxioNiGmmguM
M6KrkU7s88ylTWWJCg0KXu5NSLZgvU0LveZdtfSPRoNLVcCZALB9qHjzVqU0LkqeARkK421kbqlF
cvRJ/7n6qbjRITbFU7RYWy2nQBcRoXysTlQAOO3Rwzo63q3NYEA0xkkYwOrejaNL/cvCGzL5kSgr
p3i85IJOzWrR06SSWBShvsUtQQ2zXpEHJZ8wIM03cLjuU3s8MFZA6KfkJ5FHvU8TeJBX59bZeNQ+
o9L5tIfupVO5MDPzheyLR90qfRGRU0gEMC7gBMnOd13L3YKsC4b4tjPUt6E3vxR7BFeG6dYZZNel
KmBMyv5vL4mBYmLcNcMpa/ABZwGABnc1b9bew2vz6ijRYcGpEEvtQ6ZbC8Bd910306axlZecSOKV
HRvSkxWFt2rCZgi5WqhihrJykYoLdWWK/K4K+69SIKGIhwVTSuhP7fBo52JvFFbn6cpATVVCv1cx
qJ5SRfHFNZ93cLU1UnCi6NPqOy7iLcYVd20Sb9TM/ImdFpyqZQpIkipRikmgz/UpswgUbZt8V49E
pg5qvYYV/plpHXRRnYRuM1mnGYPntIf/FpYYB5tr/oT9EJ/tpIQkLA+louHvZGnxCtFjKI2HsEdC
EYZ/S6k86UQJTVYVPynZB56JpbnonhKpsLGkfprxHvONXvu2h36nu8ljJZmsowD86cPrmx3nH7M2
vmYlumrSFnC/qvifE3maM3msUuh5YfRJCfFJsGq8sqtxY9bzx1BfdXkqG7lSuDAClwrvcR22HbX5
FamcAqZ4sW/MQLNqohMAr4MmxB+uSSJF1pWHIidOqTIfCkcKJujK+xLJg9pgIe2WR50lXNhO0FeV
4xUSk7uyXycyeUvyVnh/jVl/m0b+FdY1XEu9uhS4NfZ2weJitaQtmT32ePullOuQ/HhYTmi1tXqP
zuhRV0bI6Sh/UVlsZ4ktYUw2aJqqgHpDOXI1wjlfhOGrzFTx4IrQgpTSU71+mVKSEpNss0T2HgXl
pyWaj3xZziM+X4zVrCN3yKuV4damDL5bVnAwnSjQ29Sz5QDhWCEtKl1OiJfucK1dgsY01ib2Buw/
GnmUuefo3F3joo5bMh1w0YcGPjkDJuv8U7XhPkw24I0NnrIyqOi4isujkb8MIvMJUL1v4/4tHhmB
Xy/BZSZiCmKJuoksLhT0E6clDwMQ8bfQ7k8gt+cQo3y6BHRoeaOtSSHa56J47GP9vZgsQaMXU9ai
p3JcXJ5Ez8ZYJo83qkCkAsoAHtdburFHQrXf6j79pvt9QgXa77DNJ1N5CX10L29mfWjr8J3yAD5G
TIkSAtQfFAY5rUbYyjCb2dop9C0sI2C9dDYoGZqIfEjlUNm1cqLXfJ0KsN1lsDfkZZd+ZVqSnn5y
N8WCFc0i8mxbtseyUhgQ8ARrJ1O+6XtXM1oIkYTOdloUdJMFlpWEZEWTE92NiaRpxDmB2b7i1alJ
bPFsBnNXaHdKzgSrQYnAJMKmUXNiFXmGFsyz2+yQxyWrdiaDadKM4kGZO0zj7awLbg//OYYNfcp9
2eWhbyPhwIi/1tmresLG7aIiy+Ca/jS9OSLBjJsAC8ueZq9x511lI0lH5PRhgSNrAv6pbQzKlv9n
s2gUqoMIQfowsae1eVnytgtGKvRWsoeNLQBk0j+SL/w59PlV2cXusyhyJ7TRDezwzyaz05tz7RMe
GXtNB90tVUVEznH+rgwYqlYGpb0ltd+wdLhpqLCLMPwyUjF4QESOj22AcA1MnNWS/8liWXKau0Re
S7ZY2cc2HL7Q/o5d/XvsoG/PLMLhEO5wYsYgHcSqd/VXN8P029zUs3Jsri+XXCcwhgV9SuJ87zov
+Odhe1iSLLGU3jinh0W1Hor6XKdiXKW5fCwjps+54+zaWgBp2udMR01uOz/tZGLiHzX3s5lf0uvo
wFUKYMOp3Qs1kl7XGtwRLinwqMruyMco/SZqJmb4vU9xLbmtjV05CgJ1TLq3rRHFArMJmB2qhSOB
Ztd4omaGjUNj1K5Tsz636fg2FdegxSkdg9Ao/mSydMcep40IeFs16ZSNyGWDnQ3mA4axdmP1LZnt
oxv96Z3BTLYlD82h4awTp2R5TB8L+RIaCe5CDj1aHBnRCon1aurxcpiqyXPclN7ZNuWKmWqQJqr2
mrms1njH0t0CsUwF+VBashcD6Is1ihM99pOlFq9d4eRrpRUJRIvoDY8RJOyOHqBmUj2IHiyDV9Kh
TewQyCEg1eBdYc/1qCNW1/mM9eu0dVEIhjSzLCDIlN/S9wazsI3qWJ8LSv5CAlWGI8MVLFSQuDNx
l/1ED6eQu+SUueNllqWhaBqftBxDQNXA8mWsamhVAFZm/ZOlDd4vpdzmMzizlpvuThe7vuiH1Rwx
mOoWwCfbzj4HQD52m0pZlZAeuryKd1E6Xgto/d1E4rICrYywO5nae7UoGKzo5ld1HT2FHw0Ii6dl
CrVrf+jALKHJtncR0sCBYuQSWlyVZQXYOajoTsbTiL7Og6NSr93SxCV9ZuxhXRNrhgbEL1kGybyM
CwZnhCxoY1wqKO9WU5sNl4bMdL8j3uhqyL8Hlz9GZuPlA7jNhKOGJoE1qaXqXTo2OH6wI8SNCL1m
SNRjL9VNQU25mm2U08lCYrlQz24tjECoQ7PBIXK3NKm9srJyHesEtiwRm0MUiW4vwdszB4J7mk0v
VgnJVO2fmZrx+ZcL1B8Q2TDp0ru8Alanb8WnNrWIXhk3eDHgItGUyaG3mZ82LaB9bUwKolj8IHO3
WC+9wWYsuzcsetalea0/K6Rxy7gzM1bSPKleSmsxtrZewWYW1XwnuutMqIVOQ/wGHD47a6lrc/LE
0W6sRcxloUiBALsDCORGo82yzJcibwvP1srQw3KlhMuJ6rVOPSLbSgygrrfkOZ94iWzmFjby1vSE
ENc8heZgivS1t3hvQ623tmmSQWDitkfm89Ja/MeNyUuiJwKJiSyWNUYyljO+mq4JsTgrDlh9Tvuo
uqhAKFxR5SrkU1nHWYfdd9fS7vHaWj1vCBoZmTpTZdnMetaWU1deGo1bQeNOvHBBxOogyoBhsYFH
zMYdj1VMeAta2U/VEv1DoYfrMZ1fDYnqcrTH5y5E6wkNqA1KgmhYovvzlCycpPwJUoKAdaKv2rAG
33aGu4gZKsChq2OMEs3A5lb9g38zb9Gc3o/qoBA+7aCAGR1iN0qECU0Nn1YHodMJGxlI2Cy5ks0Q
uzVuJFT/9VHMPcvNVOo7jEqqhbLC5JoTtfYzReanqv+N0/KD9QzhFhiFm8390lkqzjghOHT4ifkW
vy10a6PmKCgYGeJe0yEyAfdQ5HiSzJgtUnzSeFx3sfLutsJZD1pL4FqSVUcmf/Y6XxzS8QQzHcZe
nqpR6dDnIO6lYqWvDTD2ER6eGJnPtr1LjXC+s0KV2Qatjyih5NhRNW0UvODhIT/2Sq5uWucejwsK
Q3V+GSdtu3QqqPDUPvcjExFL9p4elZ03SVejUMwX/vroGHf9e24xIjP+9DG5d+j2aYLZFcdxgmpE
OzBMDKBjV6Fm37boxs8ReSRKRZg14U6+7JSfthrfjYhcrzw8ZgPcSjH8SAdAv06B4GFXPvWAAuS9
ufj+lhbgh/E8hrSHKe4NawQ6n8pVvRbb836yiS4o0vSiiBr3fHPmklvqalVBRfG1kZ7Pvnrid3X5
qxryqx9VKhZLbjXWnuBqui2r/AvuBumVuJ8y76Uz1u32gf8o5aqKU+AXMw9iLHAhG/qZkm4LlUDn
NjTum85N76qOa9to/Ig3eTXXLvRAhuBa45rruJfyVDtrA/as70yCtI3hc56rMztsShVsrESNfK6t
Sngg9WZOr4Ldnr6D0DYI8kv9kyKyolVIH3XVDb24AXqNKzPhO4CTPKqGc2mhzFW+wdrlhxJtmb6q
WDuJ09gxZlum8tu2r94sgtao7SDWjXwqmroEkbt05+T6xQR9K2DS3t0OWXlDlBHIQ51Z/LfdNYIm
nLYF9Ec4uTprKcHqjuLi4t+Os183rMNhrT2lQ5JyHaivHfYSvqbrthcZW8eyTF8s7muUxAKVG5h2
1RVy3YY0MoVEB5Gu2qlqds3UPY12vQR6aiTrsc1PE5QxZsdM54w2bwJuHoKNnSHDR3hiVsskjhKO
NRaVPjYVoMNro+2G01g7D3nJG1ou+aqotfbUu31NhvfGYdN3ajxZesYbuI6d23AG5Adm7OPpSw4a
LuI2Y/l00F4MC2Zh3X3UDU4uKLoohYq129rngomYXy+i8yha1yHSwZERK54516AN+Zu2sx9aY098
4V3WDtMG42+Yi+HJXaJjZNGr0JZtMr2OPalk4DGavNPIH6DImX5ZcjGPsp17zWgvzZABw1jRSz4z
/xTsSxEO0q0y/03kB6ehoZ0S0xj9viyijZKTjNBozp9twtEs+pepH8OVwAbZs2fVs7uZ9dlYfsTk
bFuDmOz0z7a4QJci/24mtLWq3VP7KYQYlXO0l0b93GaQKXouLr17Qsexd1sYPlEYr8OkxcVj0Fe2
K76vihMKcdxJOlc3vFC3DzrM65z5y3qMrJ0L5ecOoeKzdo0Zj2qFaXvFG2CLny5HbImOqAJ83Uyh
g6lNmj+5FnNq3SajCC+QO6uaz6PB9MAU4Xt8DwOFVcUL5bIedKj7Y3uchywPoGXs5jE8ExeC9AUs
ItMmqDo2zxnN82tRmr/tMh2FGM5UqdgWx/ss5AyuTgVCULfJxMDVfa3OmKOcrTQWlLNdAXJibBuz
32kTOejF9KjMi3Yc4ALp8IA3VbItWkrc3jV+9cwYVqXVvSpVv4BzZWwGvG86yswG0lPrxPueWRqY
26cu+v6gERabxs68Ufre9bul8lwRc7UklxxnBi9ira/aAFulHZxJtvJM1dH31x+5RZxYOBkkTiu/
kTl8ZiL76tt44erXA9nwuYiE8ELy1jfW0n1EBiBkml7l9CkTNIOMJ71yIk9gUQbCwMTW5G0e23ED
8YkV9i7t02c+/wf7q61b14/AC4BpAf07V10pkrbKjH6nbnrodPu3zvtXZ+4emUKEnp4q+OTbBGe5
OEo1Ie2A0K7sHeaoCqnBloCSTeSBsxqKpaHlV5k626GxxyjtSwul4zUlPLHrNKvskefTqeU+sTu7
cbIwf7ibjTmwuYPKqAoKFu7QUt6MIfnD3KwEeW6moFKhtSF/j9vf0u5eyZkCjS6rcyM2WsjOyZqO
u7K7LcSI+3H5pWcO3PRpPTgJlDpV1OQyoDutr/EzygzBLtR+bP2Xgaazjhf3OEFJ80sNawSo10mj
wul147vJXLRVmsTHulJIrTSKg4VaLSubIuhnU11DmzOpLqQ3lFagySnCbaxuiGBpHnSeGIc1bv9M
3LU0pRGKTtIdY4TXbtOzwgdznf7GVXM1nep3Rqnwf5PKKSxQHMpbmrBrBtosX7QldvcgG97UkT3u
mIm2nuzyKa7be2MgCAKbav6MxJcFXFcHtBy9t3m0MlqhhnG5l8wqwVVGdsBT7wL9G9O/qWZiNTHE
mAh3gjkVNL1Sr2V97hdV25fFuJGlEvlNRlFWd9uq1KhbwYSTMuHTm8q1Ey/HpGABCuOmXKt1fxc5
BLdHKrELMI40V+nWbq4gVx7f8qldt2NHCdBH94pG0S/L6idioNekhFG6kZL4yqx/Wn1zFmq/Ldx8
Xvca9W7eZxZ4kIFYKMeRJZT3fWR81WIfGaya5ATajMP+XDgOlTCRuY/uLxkpn4BfonFemKAEEzFw
aFr2Bk1pHFFGTJF+RrByjqV6TuQA20Pb1VFebDTgAauw7ifdvVJ5KEfrhiDFGa5r3eqv3ZQ8wbCk
HMWHyuxHhBqldSoX4zE00gfBmrJx7CHI2iVwa+0uZCdHLOoNFQMyoinXaQoaSWJnmrQrvZkMHxol
j5yIYqeGF9MVoOZouZMqDuZR29h9T1UC2OiSWbCqlfwgpvYnTMefrGNWkS4rrXnIm2HgpkHyF1Zv
emz9JJP5O4wVfv26b6h5HWB+z7xsxlihoWu34i8gWQb2ddkCnilno1qeYtN+Se1pq+rGrokpVZVe
P2C/g9xDwNEZ2BDNzhlWhz9NKOtGrdkwsIYYXbExG3ZYVX61JbaB2ZcwBDls2Q5Q92LZIHF5X70u
oeu38yKCuNeeXXJYm8Z9j4crIz6JD4qESAHRjhSIYjqYBbmnlQ7AXTjPKi5uQ1idMTwaYV6Nj80I
FtNHiGEr2zoiHCPQLqwfCoQMK3eZD+Xg+slikqLEKUxMDgY+KYxZnY3ptA+GWXy2HVllimrjtQ8h
TR2fXAG8bLjICkznUfYaBZvps+QygcYjARqueM4I6ERugr2YabSfpTr4CizVhtTQKdHPlmaTGYpv
YArmPtTh9rrlMRd4XcrMXIm4RJuO1CdszEtjdCeznRyPWSNtN6F1K6Ux7vPB6tYlnB7pwHyc+r0+
MA2OGKe0yjdODkQ9gq2uZIuDJLxU3eajlczL81yjL7V3QPCsjYlWs68twaANL4UKBIYr0lWRHigI
uzvXoiihUJSoVa5jQPykEmwn1GgGHKD6DbuPxtE2QysOg23jh1KTDJmxZmNoYVcAmkN/lLXoj1qV
DEcAiIWxnlS20EfkqlPqaVd0on5IhZI90FZfv78dqDr0j/gUsW1aIV6QYRxpXmuqXfCfH3OiMo1r
Yg2b8+0QdADmEKZ4//dJUhmlrOPOtDaXrn4Ah2keoIs91irmHbdDBvGup8ZVt/+ccD0rJ8B0w18b
+/8+EUA6Kn2pK7vbeZCtp8vUEF9/fdbbF7Ql2xhBJWNr/rLbsc7qeg+GnYmNy3+P5YnjaZj6nG9n
4N01w3ZJAbTNTJ7FNP7nC73dxRGlvPuf44LaACsdyUDrv+drjYWLhTgwJ9VP/x7OiVY7RTCMbk96
O55XM9FTsXlPL7Kp9Sa8T8n0fGpCiFNVLfu720PLrbJrBtyyTqZ0eHLbKN/rDVhiGcmBnaN3LmQg
eDnym94r7ekoVRbf26/Ordt5EWS93e1hmrtpgLBB+P88cRTKA1mFgGbXl21zXOcy7Z9Tby/luPUr
UxdxvL2STIhsXEInApDgdDk0xZZ2WvFuDxOUp0fp6s9Fo/B3qOrZaLTu8fY8Gr8JlNE2h9sTmSWk
vqZ0w83tp31qejOcXlQ1eXW5fTHzpt1kLbcWVllx7A1WhdeFLDrv9mMYzdWFF0y2LRnMrOLXc4pk
iWFdMdT693mybp7oB8oAkELf9L2RnIHY400lp/yeEfyVOVDXFyzqbL+KkvEhw1LT73BVeJzbxvJC
1DdP1F6tF0krf+lB37jvTPkaL/jZ2blpv5WTWa5yZag+RFv/EiqLXLItX50xLb6nukQ2mBo/5QKR
PXeqv36ioiiYqTDhqLxRrVk4FvU+nKhoVu0BtApKboELjbBS6AdEE1PujJy9VEHMLOSXQcTe6Jfm
J2/tiw3D/yuR6btTxu2nSk9A9da57zqz21WW5vMmqSOiUVytuRAmj69mbrMEXQOXb8eirEZSuSgU
P2PTXG4/0CLNZpEI6/Xt4e0HbQI4lEa5QrnDU/1zXh1NawuKmX972F+foLJ1Zz1ODo56//caZD1X
0KeZo5myqWJvaW11oxgaLsTXc27P7zITDKbGHP/5U28/KLtwCMqOmdbtlNvzT4oKz3+MmfdXDXw2
FOnbZcyIi2QEeiYtqNgOjZkSCVrHR24zZd0rU/qIiUHitZrZfxS5ctLNWkbMiC+LE8Z/TWF+QvB2
X6WlO0Qg98hmpZ2DqrjNXikrY2/r0tnQvI7c/4XOXNwY32Q4vpkVVi6xuUY9wAe0ZMultGvrfbL0
yosiuTy4WlJtXKvAbqfoxjvY/U5AanN4Jta0840mU19gFKYYJsX3jZo9lIuun4y6wGjBsCSjCWaB
QxY3Jy4cBkVRlZ0yWqfAwGvhmGUiD4YGl5S8ZMBVZHI+ZqbRB0YJq6AUDP8HoRVHbZj1AGeb6Ki5
uhVwo9iHLEMIULHgcpfdlZBOghpp/9Yw0/hCNUJJp9nWd5Tf4Sth/fT04auuj+aH26mJuSigMv89
dRq7/znVQOb8oJLxHYy9yeo7ZI+wp9ID2WeBDPE2xW0ZOON2DMAzGJtaxmtJXKhftypTv1BeCr0j
WTkNl7WeLPJy+0K8rO0Z2Elsbg+163naiBI3MmozqFnaCO5OwbJx9Yl2etJM//xenAIqO3rY3jEE
/1lI88OoCqQfrv99X7vY3qBToht0thUpKnAsJWJgdAkXA1dhH9LOtL4dk5UTXqju4ejjuMlMiPNu
x2xp+HLGnun2SMZhccKibHt7dHsi9GnuNiU9Dzozz3H7YgozJLiZe+jfY/A5W0a5lr4b/u885h++
jrXd+Xaodp0SS7d2W7VEqE953vuqLmFXAKD0GyUVfHbEQcZr1IjoMZUlA8vSu7PNtgAR4HoQbDLz
/nncNS0GfOC4/5x5e4hxPlDT9cu/T3H7QWVG/dlipI7ntIMNjOzOWjir2xtwXyo5fwQX5v/nYGRa
6lbRgPhvv3g78fbl9gN0qIyDr7+8LDX08cy1dtG1AW3i1jiN4D/nqGigteAa+AFq2DHkMat7vcao
wlzQ41QDA0fDLn9LvXIvSYTwxm3A02/HC9t9xO5DfXSv5W7TIItR4oHzy2pf1bhCmTNp0+FcNuvb
8SGmI5JD/coUx8acaCJeNWV0WZhEzmqxVPadzdW0un3bzySXltOIlbmp7G+H2jTjp7fH/3x7O/rv
z0cX4VpeKH//c/z28H+Ombqj7YomW0sHDJXcq3kf6/N/vqhqd0kG/tdF/D/2zqs5bmNd13/F5esD
b+Swa3tdTA4cikmkpBsUJVHIsZF//Xm6KZuSlmvVPvenyoLR6AZmBpxBh+97n5d88SL2nA9GivhA
r7P6E0G7r45du8+aVz52htEdbdey976RxtugsKB+wIB/tCuD8BkKj9L0eZ5GBlymNk+ecLzE1JgH
JlkZ2lZY89mHshXOqbUhK5znXzldz01TvMw1UM9emB8iR+hkkFY+M/ZRO41PB9MYwIrqhO5X+mhF
h7AomVp3SLt8s3iuA+Mj/uTaHcDs6lyaYAYTbyEhYep3TVHnT4NOEG3WcmOnIeH65IZrLlBs+6eh
jeqT0bT5Tkcgdqz6qHj05/nIYmT5bIxWheopDM9FPKR3oR19Uy+3mD5/wWaq3nlVMVyHEVGGSZ4g
3wcZlMS0UnIDSzey9+AkP6cgSS9qY5VTf2nsnvRaxwdxoDFLb0iQvFhmYk8r1QYtp9wlTRsNnH3+
Xvz7Eqp5UddPRZFXh7dL5xZpwbY2dNu+QRowTcsRbktwrUplhgDNG8Deq2LaksVCeupx9MW1R0Cw
OwpWQMgO05N11Wjt0zwQV01Lu/noLcStkykXz1VePJHmMX7BovnSMx59EYOLJKuMcLCvllXlIxNY
aUzk5XJ0EKFvKSYyZPzIlnL7Ap14h05ZwuUqr4EwZxr1KsFaeq+KbxVZrhX4IJNnObDc/S551AZs
xC2A1Fe+GzfBTtSk+I6TK46x1Z9USW1UE0e2U8VGqovsMWK9rPNuk0nXjqWPrqtApc4sfQCiYCK+
2iSyWrVptVBf5zlroq3j0IZu9QtTeu30eopp5OvWjJx3r435O10bOEs4rePdIhjiIn+/xuv5Y1i0
fLN4DUFKwXmqu3G37sjDvouyorwL5ZQj0Vtydf4+5ou+22QsgZG6AxIO5Yp50+q+f9WYaXuFluWJ
ObHzoCOrgjfm3tTCAymbkk/u8UW8UpUOVPsNeSD1Qa/JE+wGq96XHvmueWdF75Ow8rb1ABzBTCd0
VMg7Mc8ZkLpNhfuw5GTZBFWkveyIr4Uv5cCQ1Go756HgWlsSZLOrybHiTZ3mCIjIFLhnNXM7ca0b
y7Gc+6UNWTj1TGaYiOyYmwN1t+wuXalazyLSOXdeeEV4HsBokuTXtXDba4+MNULobfK58YpTW6bO
Y2vVHpqKCBzIUiRPtcYCgmzg/XwmsVTBoroffyZf5PVMlyfWup6FeUNsiRV3r8kfxhyFEgDP5DYN
Q7hRRlcRIsm9/Ti75jmljyAdpuiJaKfVFc+3bj8Xundtc3+2XpZZt1WO/V2ia97DJJFF8HhXTWP7
e9GHy7wqpAdD783GhVBnzsIl1C15qCSD/1LLzWu7rrUrvC2072eomm6ecUge7RALQsTtxLi3ZCT2
d67Vx/e1C7MiAfS2VUW1oYHtuf0dI3upAgI89NZAHaOBYbMcyArIeAyD3saZdojObpm3lzEei21W
5N2jmaRf1J/asL4lzhh/Tfmuspg+Y3Qhz/FBFZ1teU7usabQprZ4XCwZPhjDF7t8PacMcmNl+sX3
cxqXvJQsL89IqoKz0c3BmZAn8a3RJCDRpGW0y+gbWtywqSpV1a+7DIKtjdYnu3xqih6TAhsdH666
K8Gnh/KMj/ocAWFYObrPtpQH3jZdnmAATNbrw4KQdttPOK6LZLKuqtLMtomTak+I5N+NfAu/Oslw
Y4vRekK3UBIWF//WNCz6d2roasfTTR0k35v+clV70fFYr5qMZcRnsy2t93rY1g/R8EMhGZ6NwTVf
a4zgh5pfz6mDetyLNiQJZWkGnMWFPtHHovgnIKrbW7WbGQABErmpgxTCpP9Oh9t1bjM5X1O7JQxa
DU/Vn4+qMmT49rRYLFkHs3YqneiMZMTe54SKT0TltZM6jvCdxVN10CgmHy6ybE3QLyhXqlXvGr1z
UA2EOqp21abxHWJlXp+uasgZ39urmtmIPvVBG59nnvM3ET+NQz6xMGcUTXkTlkZ5o/YYhT52BFNP
b8enMDIOvkXgXp36c1uyTb+37WD3rmAc9GCH/eiiNg6gT75Hhb31mgJ2Sdej/Va7b23ETLjj1zaq
2tUdYC0DxjIJaYbRgwb8/VyWnc76tNw1NTK+1J7aiIi+i/SkePV2bDD9ubm8lTN3yXZpAcdMnYzE
EVLTL9dhuZIgjRAujyufGNkP12Dg5K3LedLJr6nRaoHrG4LkBpBBeRPpcXnT5LOHRjy0NsFsFj9W
HLoBgN/b0dqyvA2RVmujTlQb0MrljTi0sqU6IEbyw1yGHHt0GgVOM08L4cYLZgjNShWRMlV7YUFa
UkXTRjKqodW8UsXETTZ0kOZDHZjmTVbYD+rwmMBu7Ww85NK5nJ+EQaiXKYR3VLWao7/DSXO5xSjb
vhfl8nrpILf785j2NTwlTiLiMW/hCjEflW/LyKEJVo5mXY/4Kj2ZIc4k//5ubfluGYbFOyJJ09Pb
u1WXzHi3hQDQ3KDS3ysSekF3seuqiLxoCUt/paNLnvpbsRExSrSAFBpVqyqWKefJrsq5Xn7Mjbw8
qNJcNGcelUh8cmMbpIx1kQUmyQ1st2kjWM/eTsKbSWWKi3UIqOC6YiiEdVLoEH5owWep1q8nelZM
7nTjS1+P5MbRRHJDvlnE1GK8zfC/uAIgf+61yX/STV5+DiZUR0Fw0wzZeyEPlwE6mzYjnN71mf80
dVa6ZiE+uVK1nZviiTFnj5FB9nRnY7EzjZr/1CIa25VtOu3UWaY5shzZp+l1oOXB45JeqZf0tUG/
gvRKBFC+VJimBHLbUtur4pzNHxd8Z2FYifpBROFWvWTQERszFpyv+yE3H21UY1niX7rcIuKh64iL
MbK64JTtXcbGIfaSGm5IXqh9P8+5DW7o7+pJI4fh7ZRlWWYeoiD2HbpWy0F1Eg/3UdwP9xgtsXSY
kxwaRhRB3mAgM87Pby2MPnw/plZ+Ue1xPRF7a0BoqYqtvKCM4sprqXPGtnDWMEWCfWA5+66f23dT
id6eAQCp9q3Gr1UHktlbbvQ1vu3jofqKh1NBnmAkvQZs1LZL5yP0H9P3jis+B5ZWfs1Ck/QXt/lg
mU6z7SATXrEa6V7qxWjwQAq8T6nWbFTTxifOZ466f7fkeMPNekJP4rTj3VIHw0q9notIMR/c5jms
SVXUmonBmJY5Z4Goclslrv9E4sBFNe1S8+Pg62gQTdfgTbGioz5DFY7N2mMe9ddnyJhDvX6GqmBM
pT5Di2rofVI2n0nfHXZhk9m7XM+WA8kBxcYE7PFeFYc2KzdmrJvv7U58r12CyPqhqGdmcyBoVOxQ
OxMnsbT0UccnfaPPentNMvx4bIxMHMAmwxHVknzjwc37MM/DEynQ9jdfnEWuLS9dw2MCCHmKoJyz
lyBsrwXrmVUPcGG0yuexaOI9vKwC/F0+1leszGEZJfd+KfZAnrEZtrs18wBaN804o47ABjrsCvc6
N6xtOGnJFWEjf52z7rpVxxvfJBcIoXN5ZTnVtupGLCOinjOsIMH4JZj81wuMR8uzcdUypL2e5+lX
tk0uqCw1aUQWT9XOr5VDGxvbth0gEsgK1UTVBoNZnQkgQNFPCVBBAtvlbeRcbNY3L67cqGKcj+55
wVxSldRx1cIoiB8R9PEgU5cp0nd57ljhcRQ7xS7G9WatAOwoXd/XgP7vk4iESWGQZ6FA6N4i3ruB
n90TTo9fj9e5t+4NU3yCtoHafPgKbZw+jPSX26i2w0MEOmjvx3l5n40EOTpNH75ao74GAN0/61Cb
NmAcjWvQqTig9XmymxpNPLa68T5qsxGkDkZZcxk8OSkeKqnhZVd93Yx4gFgz1P45umGOgRi7jG6R
lY9Xltm5t47c2CZ5i051O6eJK4li/YUUzDP6P3ItWztrj+bCsOKtfS9EstM7pmzqmDptiMnCn5O+
2KuiqtCT9gVsvXN6a+aRSeWJqniHeNO9zZtQvPMHbf3WALIMQ7N0/vJ2GWF5zb5bEPWpk1RF3yfT
JsvjEMkFF1LHjK6cMLtOiqMqDlXo7sqkJhtCxxsniJwnnyndeQxIAlBFMc/xFlKNflBFL6ved4S7
bhBThfco1Hei652neo4QsAV3xpTaF0IXIPgj/RtpWPo+bWumNOqY2iRJKa7QXCFbpq2+VNYuXNr6
2A3lR3KBkZ4HobkxdD+9G+fSubHNzz1rCwhnsKs4gjFD8iorq7bK7nQ70Tc60aGtOvZaEdYfrdk0
zqoEStG5CcrPqrk6kjiGfmTQ+uN10rzSyYrotG3rDQNC0k58jNBQvV6DyQXp2s3yEfGLv24DItMp
oX9DPoASeK/3b6UwfC2pZ9UE5eKtbvip9Pd56iH3d0t1HjGn8d4ciVXLB+DfLV9fT9ZJ4M4/nBdM
EdmP0XiMxjm7oGzMLk4W3vXFPBzAsWSXt+Nq7/VYMxEwG8lsoPnb4bLlSb9SZbEMX/KIxHz8GS5h
4VQXtac2oplhqph5j4HYXxWhoSfTD2XbSw6VHhWndMSH8vUyb1cYhDZvjVSy++T11UZdi0HBsPr9
t//61/98mf47eqluqnyOqvI31Io3FTwt8efvrvH7b/Xr4ePXP3/3yG4M3MD2TUvXEZE6hkv9l+e7
pIxobfyfUu/iMJ3q4Iuemo77aQon9Apy6jVs2qbT3zvkdb+fEaCxryZrrIsF0zvTzVCKk3rxMZRD
5lgOows5oEZm9hCw9HfK1Fi7NIeBDob0WtVEbfyi8ddlS75vs9KSMWCggklAvovSzL5uF8d63RSL
cW3zaD0RG+ZeQ0uyr8nKr/eaEfWrt3aqgpgbBppVAjK5TlgUdcpDU/rjxSmL6aL2rL/3ZAvIKSXD
OPJOY6Yml9A0jl3SV7d1QiptaM8/lIJSPzpxMO/+8513gl/vvGdbrmv7gWP5nmn5/s93PnFm8vii
xPvaYuN6cc2iuh57Pb/G3ULuo94WxDfkkWbrzDiTkbYxgQ6Rm++H0zYAG9iI8KIR3NwUtu4AvJnE
bZB4LQgFjk2h65BOqg8xqr6/ynXffmnytsd9Jn5sSNd/lxANf9TNxzzr+vcWoqm7jFxuddTvu/Ri
hEgMVTE3CKpMlgY8X57joD3YRrloEe/3ziO5Fvl68cr8rGrLKvvh+lP9w/U1Sz+OfYvQMjRwPQ3D
DliHGC6sPv/nGx1Y/3ajXUPne+7ZvoHky7Z/vtG9X/oMWKPyhRWREV4M90/d4agIuKkOKAuEfdDy
1D1+qx4rsKiiLE+v7WLRoxSGI3qK7aW9YlkHPWzGF65w5x7TTHlw8GX+sNoNQ1vueub3VrXjvgwN
464mqoMjzCprO/jd8tx1q1mwHr5gELPTC7M/9oXtPzihcaPqC2Y5rJibNUrO0L1uwRuvxeAvz6HI
HibWmB94BvxywZz0gzs9sEg0XE853NLFmW4Gz4uv+rG+qBKQwPnm+/HhBp9nCHxDXYarwYL8SJqL
tQnttyac2tnl66mmZrebhfHJoUrJ8ohBh4CwT6Y7PWwe5skwMHgbWEvyO/lZIu2D523n3tE/6tD/
DyQLua9Fd06uSzSs95aPSVBSOQWGqZz9T1eVp7cWLAT11fivnx5/Qj0Ov1T13CZR3P1S/NdDVfDf
/8hz/m7z8xn/uiRf2kqQJPAfW+1fquvn4kX82uinK/Pq39/d5rl7/qmwLbukm2/7l3a+exF93v31
GJct/7eVv72oqzzM9cufvz/Dz2KZFXPW5Ev3+/cq+dgPDEv/4UckX+B7rfwEf/7+1zm/Vd9+wxKj
Lz4nz/9+/suz6P78XfPcP0CzMSqFhmgRFzOd338bX16rvD8Mw/MDT7csNzCA/fz+WwkLLf7zd8v/
IwiAIvmwMnyUeS5VAtnOa5XPt9Ok0nU806Tqr1vxvUd7/Rv+cw8nX/6HHs6xsYp1dNsyHFyYLdeS
n/zHHm42SrxvWP05aAFEwnpVRBgnnPso2umkMBvk5+t2ukl9H+f3FwdUBFlyPVZf+vLV1BCO6YwW
J+RRRXoYx5uRQAGE+uaDQQJbl9z8cJv/oTsm+vUP75ZuwbAsbg9GZr/0CghUXdaoIt7tROpKTFK+
KNA6eOaC19iHOWBONWRbLFFXDkHSQr/zgNXWy/Xs089q3WeTwfpgm4el0LfRmCH6D/lt+bvRco+z
TfbaSEpiFUso0yp451kvop5XGQi9mPzw5bqBogDya4345EZebnZZU5HHaJG1485uqi+yzZD5EOxS
QuRQeljwG5Ff6IvGpf1dR/dcW1c+OkB5SDaRl2xqdLC8A78eZYrRDtUeTNuevNcvNlf/6001drmR
70m+QfWGm3FX0a+5XrGWbRIuFzUkaxIqDWvaVmCpA9YDExNnXNwj2BckMAHD5KWznYhYyPb1d7JN
XIBncHDO4VSqbZgbTKtJ8KVpxLEUMgxOCX73zs6mo4nUpRn41/ZbebadBAe9CD+5Ak8+eY0EYUoT
g0AlsbvhXIxOVuR/NLyrEYMPeTkzPfeDONgI5GSLLBlvG1pXHZ4K8mXHTv9m+u0qyvq1ZaM1ORPy
YE3rkJVcgNdQ74sXbwxv99dHla/H2g8KA2Pf6RDJhoOssq1Y/X86OPpnkfZrs+m36gNwHWIzK+b4
e3l75GeXLy4/g63hXAsuUu7LWxjKfeqYbRHawibuQeetzVb5aKPywLmJdZLcRskaoRNCYtqjQonM
aUUYCTwsnloPIegkPeHr0J0SsLkua9uyKBsLA6GI8FlfaVG55cBFCjLth12fFuseXZk8ztRnNQzh
Jl0+JbyGvK7Ihl3Cao+i8HIJk/2gg3XRkx/Mu3JNvLa/n+qbMtPQXuG9CpnHBpOKBIy6Rl52W9t8
Mq4G6ojhjNHdM6HeEVxdy3cgTxuB+AUfDQDLGatkQzPv0P+hwhmq5yI1sJeERImos2gCvv5oOaK1
TnzvecDmuO2zu0kLH0jFxhgXu2UUEmgS3FUwWzckbj6OtYsECFek0nf2kfDOAjlv0wKzjPp1R/qP
F5uXfkqwDMVCAcAf+j/4FyYq3Kz8YAp0DnjcN+ss9aGb6eMXso02RVyi9o/4wWhGzNK1tYVTzPes
31pjd5vr5M6TGtuTqptkFukcabT+/33o/6YPxVpBjjT/nmz9Wyf6LssxaCh+6ji/n/S95wzsP+iX
DCBRlhFYFqyqv3tOQ7f+IEfD9egAddOwfar+6jk9WeORCsZw9pee0/rDNRzHAUuM3otz/f+nntPQ
f56jMO0PLC+gIzZ4G4bsqH/uO1se8+WExP6kJZJbMZNJNdcnZNTA6Jg6YP+zxhEBCkI2mZteu898
oKBVb0ybOIOsicvOmUCRuy41OweVmnWnpiug/Nk2NnQacF4bsLltn8o2ai1ES8d4LJNzb+1rqRK3
hpDk6bb7PJHRjKYVqSnJpmsLSL49M5SMIUHbDEyIzhUBfQlmxilitJVZud6pRglcO0ARWM0jxVPX
YGyJyTupvbeNZq8nk2ghS74bxwu0g6oyI+ayryeRVu2dMui7O4Clj6gqzBNrO983kajNU9iGxSZz
PGuliiCdgVAuwly/NVYVapPIM9Seuoram0sBg8cBj42RNAly32IBN17zi2i9KFNNudENnDVb5gAH
J2XlbTbNU4BM/vS611VEmrx4PePEgU2U1x3DHhONZcH+sQAPugoCDa5/4u2q8MoGobwhfxDLElSm
57dNagzk8rkg62bMzqXUe3A2IJgRuzhmfSYydUWO9LIV14XrjOtGmOm+lNy5tC1uSNf84taSEg5J
b+vq+Ycc/RxAsPqTT1Yuj0HvNhzTFpS16wM28MuzqDAAbzETxeTvYw+vemUN+W4gJ3ltBNNyqNzi
ykKrQ+J+723sqTEvUWcaF9YlAUzC6+a2IQrckaRz0OM5O2o+WkdTRBO8RwNhxPzNIkh6GYI82/Bu
LqMoD71nn9vU6q9ClgzSzvxMzijZFROhm1LXzUujUTTaLtyw2GxdiOtKRBAQ8CQf7ucKUx5Cu1fk
SwWMJQSwV82JcT5s+Xay3Lgb80AcRts6IKktru1YDTvaYW+N0WCvjGzoVgQW5r3daPvJZgnZZ266
MgswPV5oX1kuNI1xEviTV86VniM09vzlUdUR6ubukTVcQMNbqQZu6vpHs9X2Bh/9MvuzdTHku+5E
/Dho5ryTcCFVt8gGblK8AzfobWJ9ee9GabvvCB+s5qxcrtqRjzW6CfcDQW9gal+8pYskDcY4jcaS
7p25Zwm85TcvbFI309RiSOKKn46N7cc2zq4TfHBxO4iLs2YiKcCVbGeWUXeCBdAB5dfRnqpddfBt
U8bwbyDXAl4CYuZIywXD5pXTbj6rksn6z4kAJlGDxfM3rhnR7yEib9pbaIvvkbxHPKEgAiDvnyLi
9s7Ej6WxMF6PDMQ8/XxK6lzbZdGAQWownXpwW6uARBOk7QncD8C9xtGfbrLY7BBm+iaz9OITvoLF
iaSM4VAFLkMPkzE3dN/i9Lpbe/amNbLqoIc14PIvCPOGk91P48mUmzF/th3+ckyFAM9jYHkiYMq9
GDrokDm+gfJQ0AK6Nwx72DLPbbc8EsCBaSPkynqIN6NrIGKvIhJLmowxQSBtNTKynE65m34hx2fY
xha+BqncsJ7+fU8dY9FwT5aJsxcGciQR+s5mMdxDgS/YoR4A9Ni1aMiIkl6gAbDsCB2aektLET0b
CZZpr3eyHwH7+JOG/pwbW9r5JrEmUgUDryEuhcaPbqyFdAHSceKLvW7y2GQQWOWATCpzTdISzwad
VYaTVWI62OmNe3TDnZ1gIkK6uX7qUqvAkn7cwYHGarrZ531AiFxDozGk3Xtrmd1Tg4QFW6DywQ25
6cnQdKsC1eVaD/FA0GYdEkpF0NXtrGAzJjJNYLYCBL7wmKKSqRMueE6ifS2tITjidQtg2zlgf7AC
slqe3EJ6jKjdXjqBCLlRewScVpafaOjmNT3eB8WEQkd+AWbp26D2IF/ddXpf70Jp+ZBI3xHXSeiu
AukDEfay88pDwl9hCq0CPTHmk9140gjCnOzSJlICAxt0qjWfzMH8YhK+gvAU2jtrEbdePoSnZhTW
oUdELz464iUyLHFqimjGbESjF/XWRDlxjAxIhJuMGCGN75KDSTagapmTNQ9VARaHap25OUrsEIPu
MO23XpHiijSayYFM9l07H5ty9vGwICF/xeMQAv+syeyNJzO/GxuspH757Ko4JLoHZgwh94zO+PU2
gCJeY96wHNRNURtN3g5ncq9yc/48lgYQt9S1TjbR361Tm+mqWgL9ZBaJt0qbGJoz345MfkHJV90s
8wIu0AyYkDVLuoq1ITgt15NnVQcXwqjoyv7kly2pfVWG6Q3c3x4ww7YPsBkLDUBfiWv3OJOj9fL4
jciMIJxb68lJTrPMGWKZ9F7veED0RR2Ra0CYvp68/oA95wZALDdcbuAC8QCrSh34mJOT10v+e1Af
Y6QpIFyrU4GwMM2S8JC79AU1QLda2obggvvjRh0TS3+rE1chN5SHndoQ0/y+p4q6fOQViYa4L/IQ
HFYwIvmaHdSvP9INngZqV21YbA5AL3kOivDuKo1Sn4A+zGR3CseT2nRGj0u0CF+fQTAKLy4AhVWJ
8dlKmMM7rXaXbWfrn9Trquft29t4Ky6hru1Lt9hBd2JACAIz7PxjmNVAJJk14aPn50/CwRZjAEdz
UhuA8LbU+CAcRKB2ZXgNVI7O+VYw/iKJT4vP0DY2WHtOB7N80EI309el/GbG4L0qYBrLWv02AxFD
rMCtDYsAltSAJfEbHMOG/Exo5Fhh78wx+piTvZ1yYuKzgEDmOA/mxsrOfSWy/SQdhfCdLE8FsgcE
9XLXlhtV81ZtFAfR9xbWw3/VqaaqQRra9dEbPllMsk7emDoHEPBrVcKmpz6lfY7RjKxUxdc9y82O
1sijvXEjDGdkbZVFFU8seQqLxNVwTptqb5eeAxZ+WZOhPZ3sNNev0sFbrpw+OA615u8jr5i3SVu+
JAXIMQNhzwkfqWVnBMHtDO3ilEtrF7WXyr0yaaFYql118K3NPx3zxDSuKy3K1m+N1V5Reu0BGSwQ
FV5DbX45Xx1zF6xn1V4/NRgjaoA51E+vrouEyJr8FUKxLGGkTqYcsGN4OPFA76dq14R6ToCh4rH4
dxf6VlR7w2LHBQk0dK6qrLrZt2IBboSwxHwiXJSsSkNHSSK7HFN2PlA50Ayr8ih/R47tb4ZCjCA+
DSyL1Aa3EthsLGADwGmIUFig7tVmQti5memR14AG8FMxasJ6pkwXDnhEI3TucbbCNE0ckiEL9zNc
1B4TcGnE66LbWiDssDvh8EyCsbT1/bXqh1YJaXf6VpnxqlYsqesYLy0eT5+t8gcioA4OUHZDatMX
uvheA5xkac/qKLMW9IJqV5kMGTGaPtjU/GZma+Ln+nYVUzgYVXvTkMMwivGxaZgLEA1sea6/XvzH
I2+X/MXBaBImiCsP/jSjpl9axTNQh9ea11316q9vRDVV5QTKx7xW5ddXfLuUnpbN2gzAOp+h0vGA
kB9ffZpf3sXr236rfrv6/+JYVZxTj2jNsGMidFzCeRbMR5PIXpvuptmK2loO+jg/TKU9rfHwNjeT
0VzbqY5twEja/LCUj2niD5sqqB+zGtiSQ7CFDDDd3huhdyOyqf7AVPgbQ/TnzoPrvsRmKiWB5a4y
aW7AO8V5mZhIIuL3SB11HGiz8OQGyHHinozo0LE2pDvOAGmDjnS77sGqEnoakuLhecH1cYfhAeL8
uOkb/cmt7GWFHIX0I+8cYemFG0WLTzpCx0x+TJsM7XnEWZu0UzoYb9cR/N42jE/XU5e2/BY6sUlF
Ga+Hts7BoHQvIVxmfr4stSIC/2h2U7J13Q9+ysKcV6fYBuLwbLftjqDOJ0vDTX6ABYNvjNngLbUA
fj56vXsq+Lkc4GOdlI1MLuxzhfERj77kY+zDkY/jr+P8OQ/CfWrJ8FRKUlSEoQCgItL4rfhoN0xI
UcidIsvaW10NXyvq+FMBiiC39Ksb5ptaD5w9Fs34xLgAqVtmbn3bPRHZ+OpoqFbkAkYx07dy6qrP
5rsMHrSFkLwFciFqIHB27m7j3PqchTm+8072OBSfdfCDPUOud3OfPxctY92mzTYW/Otmlv5+CcxA
9tp1DgZCIlTqdeR+WgJf39hlII5Vlg8rPbcjYFSTgBvf7aeWhe1CeosCQlljxU4+nN8964uARtJG
jwJW/znTwCuxcNJtEJPz0Y1hr9kgHqaC4G8LeTepcWUwLP855Zt+Sump17aNtZEeJxCPjPchMipG
JNplcRmAYsxLUrNr7KcuPI067g2kVVqHMTLu/RFgsZVXx7ho7LvE9u/9Or+GdsXsXXKXOyN614t0
35HkvllMbRuwnAF3JMxBxgd7bWzqLTHnqxJ81Fc0C1f8w5s1k4l7IzLcOOEBB8NFrJeYx2TC2GrV
sOZcpcteMnYdiP9B0uq4uXftSffSK32Y53ckVmfHAqJw3dirSfB9NYywWiO6QtPYbIwqF1t7xKjV
7xdrN5leR8rCeGOmgBUiuzmJjjCJHGT5ujcdx/pJI39w8QbMqawaCJ/to36ObMZEnXNBAAyCYYib
lRlk6dk2UVM2g3cneawzgtrcCPelk31oLOezIxwgFrr+oRbVU80jaj0PGdaJcAPX47S0e3MZh4uO
ckvYM+RHZpG2WbW0KugOSHEI2+mamAJZD916zIxbt+rFzVx+k0b31SzcM0/WlQ6F/ew9eFeNHmR3
bV0dMbOxWcDSvi6G8QhcZJfH8SFA2AI0zRfrAowrPnqgj+dM4GYyiK8h+VUEeIN7x2tIADz3qbD3
tl1Vq8aFpZL0wLgqLYf+AjY0Kp0TcDs8+wJ/O2o1QukhJLUP/PMY9i8MclO09da4CXk4ofISCITT
VzpkIYJT4cfTrnLS6yY00H1H2acqQ10VBiTvxnm7tiqefF7DILRj3ceEqrHL4vCpCMGDtOCOQCId
AI3c154WnoCZ7BDcBduusc+Z7jW32mRb5LSO2Q6U6texCwRK5bZe63OBYWXHHNeemEV3cMvT8SYa
LHfXY2dToS/vccjGl6Lb+Kb+NUHZ4swQCs0xeV7wkbGBt0JsQrEl+H7tSiB8odk+WvA+WX2fy908
cKPNx2HIv9WJACwdtN4BgGTpaHx9a6kL5zMNCLwAZHwMoIQtbvVgxEgFRQUAqQIyUy1xvk/tSWYN
WMV94eKkEQQb3zD6m9y7EtCk96LK7wbCmCDUXHs7Rl2+7WopcQZ4W6d1h0fDUhOjfO6j8RMicGk0
8r4j6ZT1K/KPRX4fJMN7baYXL1B1TAI5gTa9K033M15dXc6jBqzTKRhcS4aCVpU3+ptJ/zbGtb7B
V+ybb5SHLB5gXwYeoMeFr19S46QgCBga8gYBP8t2eUQQcQqAiGcwDzWjwG8tIxRWW6W5CRgfbaY+
+VyPWz+vQLn0w37MSJzoEcMSQUqQaI0bWFVBf8kt3d9aUhVXJyRwYun5dS7BZqXJBxI6S3LGbfx+
xfC5Fx2s1KDmd5ERGYwNQT54tDE/DYBT1iEADtIj17W0pXF7nCoECaU65uj6PPsoh9ZuhzVXUKBk
XbT4o+1cliK8nqCMb2LoIHs77D/aVnaqmA3v2tE5967rXhtlfGl12I5RYBNJyv1r1pt99AnYHEcR
qf89y8OrZK5vm9w40As326DDp8TD5MlMl6cqTmvChRKK7JqgARg0rkZQpqtkzG5d8iBWYmaNJIZy
b9poFviLCJE/AlSZGDOaL2aFEIRlKACZozRx5VH4CN3kLJ7rOH2Pz9FzFyTNaQr7dm2g0j8yXb2e
wxK8dhS/swbjYsdGuQdCW5TGDS4u3eb/snce25EjWbb9IuSCQRkwda2p5QSLZAShNQzq69+GR3Vn
ZFZ1V/cb9yC4gtLd4YDh2r3n7JN7MVhQbVhPHjDYAM8Rs2IW49CvNqozn9oKpqQKuS/TQLi3NPMJ
Ax0ztqjU78ogV1s8aCZtHu0eY+u0ztSc8lDCtWozWHwFyIwBmZsRevp2aptb0sFAsKA3HtR0ivTs
dih0mtW8ZZmU+xEUz9K3UmstJFxELJP7oijtnYXz1MeL6KfJDZUfqX9SPpVJfWRSfCujqjkWnfVp
MTYWJRGoVhQt0VsY6wFQ4RDG7tpRWQINQ893Uet/iXB4VBPHEfAXLlS/Lhbcx5CieU228nAIqM64
F7Z5sIP4MskJw4nJJDOUal02BOli6J2z7j7Toi82doWQKYy7Bc3fDvee+wFkKKKJSgloes2NPtZz
XAspvSbx9Fh+sfIEP9lz0MW3AuW91Fp+D4+rg3sajTM1HgfoAcLTts9livkwonxCwLdODHNTqv6e
XS43aq66mpyE0iJhrSePbzFYgb40xPjIZu+hMJrk1ONs69OILhkyV8fyzuG8DZmye5tdJ6bibiWQ
LJ9Hs7wTIIGPWtstyhyv9eyqFXXJDF8ayWKaqvLO6xD11i6o0wBA/hSUM5h+NnOvwspPqG4lez7t
VZN04Br2XiTKjMWySMA4pCNem8iTNyMC5Lbw3lmOqoVJMb8pW+GtyVcWOM6TY63rBzRkzToSwcCd
Ngc/lkZMYPq1HAnkKIzxvrTG4VaaerbWNVGv6IGTbRWVBLfTmdxB8Ig3ZPwZoJaDOVmciHjAfyjg
FcTila7yryK2fpDqMy5SqbRNQGnF4FcfbvqhXyf9Y05JCC+0dNZOqvZlj4MReNe0M1kaWBA9/Q42
8SlMKuMGP+HeQQ/lpr23pkwC4NclNWwpfZnZzSWxwpq919Avio4GpSchb2o6zqiujWDBWPW+F3W8
NZ06XbZwR7dyWDkpBKjWiJxNweSGe8encjKo7CmrMrRBLDONf4pRQlBohd9Rc45zscm4v1JG+js7
K+9N5wFpgHj0a0FeeN9sPJdsCxMma1W9NR2Nc9XiFDEo7j1p3mVonEuzWdHAuxMu0/uigpg/CBCa
Q+P5K72Y7gskcktEa3jKOeJjCGZQACpbxKXCkXbskKMjSNFpJg/3ykF+rhUEYsnhIBWIUPgdty2D
zmWrD1927pLY7RKklSq+pPmQD4FZP7vklC0n31hjKYhmZSJjH615VwGTOcI12pWEO7AYmYtFxiJT
A7bSkbsN4OjHkdj6pSRz18ylWGWZxEUv3GZF3Cy5NpVB2+6nEWbtprL9YdUm6hCNHiwH4Ju1pOWb
hBCPhU+4UyxLqKtevGaXw9hfxRtmi+fU4ZHTwi6XXhNzbzBvdFj5VF3JuowweSUzVz+O1Lti7V8C
3QPHnDhvdRsrFjx37RcoJkStcNm3j4ny7iyo+UM10WMQdbgEt1E3JNeY4/Ax5hmvzvBeugwQjS71
BR5FMtSmku1aSEyeUP2aRhqBubPBJ89o6dMAylxvn9Ta/CqNRWDHN345m9i3fZN1h+LYRdGnHUln
0dVgB23juY/7b5g3m9gebKIAu5/WiD8imd9Ap9zznrFtswDYk9i56b2CGEzuH2PmvSST2Jay+wnu
8ckIyYKYjftd8+En4bgPPIrl3HPu9YZUI214TODGOqnWHvAQbfPCHlc40+yEFE/b5YIkSxGmuDmc
i6AnUQNtwyA/sA1khE8E3noqoZhFQDWfcRsjIgoKcVK6UTKirIZja10YDQUrzIFklE/Zk06wipoI
7eMtM1djOt6wd6ETBCCCvLuWVdijXaO36nki3ubCLoUolg4yOIeshGpCzpFFbEn7xdz2O1TT/C0a
j4HBqe1YT6wSPyqGZ5syM7eiCyoujJDAK49V24dxz/05OHVax000cFcxk3VwhYwWPLsjQKd6dgK9
26yAQLr3XD2onxBn9RArRpeBXhr90KeQNNzMfiMCscG2s8yTBlsiHu4amHnHOdlIRD8D4+pF1En6
IxOWSkEzsamLb9yvGALCcRcSTSPyFjVSB0vQn5+A3uU7EdaIpvNlUmmvKphF3lJeqBFezNZ8qI3u
FnbinSuiG7Jg4F3H5KPGWf9lksJSQemp2chXygQAGoVPgYQ6W8LGgVvuHsIRwzrpluyQw+DWMwqx
JdmEui+cEwJTReKJl4E7J5x40bCqjcJY4nGjUwokF4CDuVD4DJABc4u09BYuGyFGsF6Ra81BFPpY
KNAHljgldBgiG15VKvsPs2reXEjV2eQMzMiQ7aU9BiXxERriDZkLQLyGoKF85O7cWsuoE80F3wxx
kgxKBudsQMI/lhF3ZQu2FHKKiXH/ke5TgvCGiMS00atLh3jWUoQLjrZ/rvtD6jrchw3jE6BfvUhU
pwhJopWXcEceS1hprQ7SKUm+AVQzmKz0gy8xcTdmGKxDAjgIDsPwxN4B9G4r6CTiO021otgo+34o
tCfVf3shXW9HPPU2uGeyCt41+0lKh7uciRQNFM/OT9ktMidaSMUKIAMev05h8DD82oelvNilXi1h
2ItTDhhSYhWh2rSoHFAOD0UZkfbJCqKT3565zW1IhDqUTIvlAaMrYM1A6Z8CL/yW6K1qWeJcoLRY
hKZbrCtm5qgpKZH087xHRatFupZPrKyDW34BBvhFKbysji42MaEt4Jhsym+nIuPLvY2wAK+1Pl0p
LyjXYvKekqb+brPie9aU2GSudnkhFuxUfN5jaGnPIakOiNJg/5MzYdngTKPQW6jGHs8y+rLS7NbO
JnuPtMtaZNSd3WSOC6Myz3pDaCjB24vBAXXcYdQXzxkZ4ANbARbjKV+JNvzSuiDaVMkO8AZxXln5
yE3zbJbTnSSXaJmtzfl9EknsLfvO5DWmHMCuIrx5CjhbdIiBmoyMNdl51GbevdkLtMuptyFSaoXa
sowdrKGmfAhpQC9cC0zU7A4lwQWZ8i39uH5h98mttBmfIrOAj/PojPFj1E33wxDdBTBHora8tE22
qeuLnRhvBS/BR90lq68yZLPRa7eNPXF6aachIjgln+Rm3phOijA+j0Q+CvkbM8Fl75tPE5BOIEtq
q+LqOw7lrGesDl2GbdLWnlwCtEtbP3ckFJGeTrR14fNy7cp5t6buzuDdMn3c9JSDofXgTtNjBThq
J94YKpgpBSK70qWMu2zTzuTE2pqzj6AUt5O3jvT6fZJzMklFCwHog8i+YaK8m0p95vln3/hI+Rhw
ZLr/xBgJgSRUYCf/Nniy6VR+B2HykNrFIyCriewdD9FuLj89zudtk6i3nAKb/CuWpLgaAVG2xUca
1/u6lg85uU+uldIoGPbWmK9AAT7YdozBT3+RQPLIVNmEA6PiGfvkDhOd5a7+Ttzkzguee3DIRqOd
wjbe48L4KnWmSrXUjkDnNkhG5FIn5mNTd1W2tBuvXBmiesGpWk7RW9I2P7PgAvMfKVNZkuzduucC
mWRBLJMvECxo5ll29rctYOsF1tysMkAu4T5cMkOji0SlHZIIKaOD376YFpETwWs9BJAy0JADR2IR
1FGgRfdTtP0/Qd//RNAnaV/9d3o+avz851cbfam/aOl//dp/aOHFH8jddYLWDKTmiOFRCP6HFt78
Q6Ks0XVTcrOSnoPW7h+KPsv4gxmlMCUkKENK00Ls9w8tvKX/gUSe4Z9p20BJXU/8bxR9rvy7vNyV
CMtRFGKFkTZqpr+J4YnEczyniLpdjX8xbInsI7T1ZMGJJIaLYYDdtq+t9p3U5r2rI9pipNiuczUw
JoidhkYPVXEE9X7ZuflLWVg3eus+up2bHFCM+8eu+h5Uig/GahaSwJcI6PtCj/apjpKe5cFbjgpi
k0ebZEHyBWdxYZFYQeGfO5RC+fQUeWAwRkFjKdTuSg+AYGnKj2ZInhAq3qFvJSQ46M+WRrUgb5FI
+H27gvC5EBWB3YHgSWJEPvX9xjfFRyzycjkWyUofnghTjJdGZN154z05jY80dNA05I/1FH6HtXNx
7PhT9d4NCIlzX/unoc2RGtWXhCbKsmxBfSnl6Muyq1+nsHwM/eKeGOe3JuVWyYSxobBcMXp/RoZ9
q2Ty3dU8eccuXyGWfxfzDXsoOMzSMe6c0j7WNr6jnOOUBDxnRvuvVsFuItyYGaGUfrOO+xw2f01e
Pfgwm8QCL35FBrKd0QJLuNQ6SVA/zIqtSo1WQ+ew+Q2yJ3O28fqUPp3nEwWRUSekydp0xrORUD46
Du+qlexclNDos+iuVTwHMhtJzYvTnY76PiDWa0CjtwYOu6d5+k7q15df83vcm4DXx0Dp++wY5Xj2
Q98gNuB6pmiINJzpXZD8GIPkpImb6vgGgr1TsT/vEutukgzhS9PYzX84tnwkdfO77ZN4YZUvwchx
KFOaLBXwg1jNDJt4wOhdpHdNAGIW4cmSOXHk9FisMRzvAVuu+o6QaAsjR9T0F5V7NBUmJqU0FVcm
YoSVPgXUGR5jWqnclVfk343JPSmN810RBZdIcurwb9u6jb1QshHLtpAvwPy7I3H3Xz5T2kVbe4+x
BOMZEVJgMhKiLJQhxMNGj7nFI/fYWC1gESHHW60TX0b9JZJIu0dmsRIpbfhA0UlFJ1554NRs/wAC
h84NgXA7JGi9W5ukw/Bce1vuO18iJMnne6lHj9wbuOGypajgdk76NzsvfSVG9uwd10yte4/VELxE
U3pJIt5fokEz3b7rIqZRhgjuqjaPNsnICMxi/wT4ipeJizwmvWX0SxwO6ddARG9Z5t3KyY17r4Wy
GNzrPfMH3ZM0NjMSR6t0oVLvp0+jOcruS8Nci3wktlT/dog8WpDcx4VXJfs0xCaT2fYFoe/34CUm
3S2OCjGRL3a/I2YOB0vClaC/CAf5oA+ErRMa4476ZKE7ZDQJ6T3LeK8C3KHEiQevArfAqi2cjtO0
8ZDy1q997BDEjqkXxk6XcolpXHR0zLBdZCff5HSITCo5EPPwJnaETTO7+ExIZEtckksqjjWhd9+6
CL4t2iMYAq0peoymYSMSuqEhbjtXctHUHXvFMKPKL7I9tY7GJ6AwTJms05DvO278aQrZsHkBmEie
5ysIoXGneAulJR+NGt66a6k13yG+2os8gocHRKgO6ymDzAj4RV9RAKYktDavkmjWpSMplFlrtyFo
JZfVM3FkvOzL27xkBcoaV2xIE0GRlGSfGgvZMm6rfVaysOSSZjuM15QJ/roMSMozdGpuhLabOhX3
yiVZIA4qtYM6VzJi6WMUtUS6ecZ8zeL3X4wRu0GMtsRN1B9G4X0bQ5ostSZlRlORmk6vrEhAi9J5
P7p4T7Yw5BFJTocajeHarHhBXvjcNCxHiUTtN/Ym+HP24jmCG2pb8iPmJjgwvZybQUL2IHBTSOXn
wD/CuosW0KIeNNhVQ4si250w5yCoXOlx8m0WGSNmkLCbLrQvvcY72Fl2s8wDApm6PJfsEwGdA1cq
XBEuIUZWZx3KKLVWXCz0TDUrTxYsb1lPDl6gKNh1opUwwSzJKlt3gtk6OvcCgqd3OzPqLPNGy3gr
CFs8GaX/lcxZLUKQlFjGxFakDyaTkWViv/Ztny0mmUyboqy9LcbvzxJx6iJv7Ee6tcbSMUMuvRS7
hmbQF7I4Xea1JGiMu7FOSN/w2nuZIjmr1Y9BDU+1kxKy0rYsFk5wK5Mf17N88HZtgjYahPuiZXRl
9UCXm5HpiIT4Z5LckvUstzndxMp0h8X1hmWHvCVMNXhHtYbwoQbqne+hLIjt6BMUy80A41+q/Du0
sm08qbei4jQQIv2ha1yLIK29ZWBk28wyIKZ11t5v9I4MOY1AWj08VjGY3qHxt/SPyKMlnMdXe409
C3IY5zL1wGZoAvqxzgpMrNuygrmgSCalOGLBn/SfCHyfQfMDPkzHOxo2I4iJ6i1S6PvKgJsRkaUs
5YOAsTbHRUxdXXNzSi9a4/G6cnxxMs4+9D55qUuMcoD4ooH7JK2gUtd/2hZdR9cf3lsGeAuQvcHS
CT6g3nbLrjzZ/VuILnVFwgP6RwHhtB5aRrQOi42XkMoy9yxl2+YbXAC7IIOoUKMx1dKARSpgiKlK
Fp9eao8NW85F7c72dGXcdUxcKjUMJC6yQDokBSAm5U6skyIAO+ZYDf6iChAH+vCnlr0SrMlhT4YF
3cFUXEz0+1mqt4S3MQy+3g65eACfUHGkc/UVR+Vi0MSW9KkON7f2OI3t65BMyWGgIYGlnsXWtu50
jdhloYcbT3GnDM2zTcOd+o2yQbPLB63ntYTe2WyEz+qW6nTvdbSxEPAKLYSbknxHpXGWDdp2XCGX
cdJfr2eOZ87hrniKXW08hLnmrOWAIlZxi9tYuZOsk4muSK01N+CkCK3IduQEV4vgQpM54USin2gP
ksTE0L9lEh6uWmZicAF8xrdlCNZlZOeZ/3R7/CaR7ZSbSvc/YGkQRtCF61Axx5F0c+VzVlAqJRpl
loNIA48ZPG5aUGUXb4Cm33PI8x2u0vbYoqz+9aEai/ZY9x05IWOdUzKtnQHtqCmarduWjOls9y1E
k4cyHFV2k12L4/5Q1wT29kX6wnRgFWrN/Nfu7VB+BNKON25ZGpgk6kng6ODDr88RYaWrvIudhUEM
7CEs0puYCe9KmfqD66LULUeUuyLPmkOBzsYFzA9NtoNpWKuDrXR1AEKgDtdPrx/oNamDv0FMpg6O
9dkLbDRSk83BqZjWOQScMf0wyOzJ3BsLuMcmmeXlnluTihELBlxmc/SY25ClQ1pdjzeUSO+hsS4C
0NtWjxx7AbWPaZZVxWIZ05/eZiApG6s1U3JgeS5XOfiQpU/2rBCvrt+oEk65NqLdIyqU/RNikAOG
iqgiWSkWQcCV5E/7qPEWrmKuE+ZkArf6OjcYjjpw7U7SaU+lChU6F7+iaG+Ckw8DTSsMfWuGpnNw
SXU4eCTzhY41oO9t6V/mD7790xly/6GZTAowr/sCz9edQql3p+kuDR1UIcShm6lrH3iUJyd8L93A
mYN9aSV36T5tY9ybtOYXbgMqEDKbhgpx/m8iDUocJwV8xGf4BFC9KQZ/eB8eoM/1v/TC1/+lNNFz
GRylI8tjTJ7DLDN5y7VJrSpO1uWknFepO3iGsFUd+jAxD45u0rn483ODEJW1k4c/2NAbB/ggMqMp
OP/XSqwlw3pqR5/H0WoMQwI1bLZIibDJ+iYiDrxLWO/caVtkxqkqOlIWY6s8BDYZcvNnaBjYTuGN
yZfI/0vGLal2vH5o5m//+rQvn03AKhunaOWajQr9+NmwRR6YWBt9OYv1ne6Y6R17Q0kRkORRf2Lm
RFiHYeOqrINLNun2UaA6PlZZ7vz6n2/VeHVazVxcv3b9EQIvD8RzHIRDJ/L6FXP+JbpzXLw1c0TV
6Gdh2mcMQh2xSdqxHPT6Lal93Li27pAAyFCg81R37KveOQNSOsUTVfhk9Q9oO7RLm9noHemwVGaf
HgEwiUetyb0Vs/lge/3UnsKLmdFUgRuO4KvXjcc0isWpmZj69l1aLEfBnC313GDVRmb/Tigh8ziZ
3CW2gY0sGd4yJbPnUpEMluYUCEluU54TC2IqjnYoncff+gv/wg0u5t34n3AW22K3Dj3VNfEB6g72
EOOv9rvU04zJKmq1A2Sfo2Bbz3vVKBndlZm7j6qmqjF1tiUketLN4+71//P4lnB1w0ELZep/6xZ4
o2UwYmPE18jhyZ6qSy0pJtkIErtIsOPCaKAYKyc8+GL61YX6C5nhdzDN7Cz8p5cuHaDrFgNVRHF/
fekU/5oVTTnTxZF94rxhbJQH8ALkK+0ykpt1HF/N/5lZ/2dACNv2aEf9117W5UdKj6LO/4qB+PVb
/2h94U36A1EhbSXPsehWWfI/W18Mcf4APcOO0XME9SK21N9bX8KdHaY6MmmTbcl/tr5M4w/bNDG4
uiCbqQv/d60v429WVp2nJQzhuA7nMW02a+6M/QY6aiezKEl6Gi55b3prUWD7aAfrNEeBbIMy7J4K
a8j3yorcVRUxziOZF9Z8G5XbyFfk2IMRyegCB1lx6gZ8Sb6ZXyKHPX24iiHT3WS6px18a3yPNLfc
hnXa7QfP2tEYfuoxLd1AJxtuvNZ1/h1HiObg71fK/MIs3aNvKC3dciEK/vWFWflYJh4kxUtgmNmW
KKil0VpflGI2Db4gJwpdhiuRKayaMLuXSjUuXj/kFmVo/WzDiSiqobspnHI4A+3Od3AHSc0yOudc
J+Vax3qJuoZ0Ss/qkx0O1Y6C10/Pvuv/6JI+2ulDfl/M6y0B5SiOjIYRS1x2R2Kp262j599tEfbH
2nEZILPB0/IKHFeHBBkaD2rWlkyzQTZyO44JyuNBkLMS9re4g91V4yM+um6wgfuEx3BtE6i2p1+o
PZAfY+5yi01sENTRvzmmDufqPx1TB4M13mdatsj//nZMI4l7yhsJu6fE3nQqjMjgZTcftDJ47NDY
2CX2giuh1oygKuRl/E7C6A/XCppt5FWosVpuJX6i33SdMnfIs9U6dzoUwfDSZxB4zDjpnjj7BQfa
eAKFQgnk26+EWHaHLnV6uhddfgwGKB7YddltsG3II71/TArUKqETPwwAEp1FmgQRsfCMGORMjbIG
El1QOaBIAS6y0Ao3velIvECs3KIvF3JOYOnFoyk5lt5Ew8PJnscAl6/M+lVrl+E5ATo/duogS/Ln
o3FqiZqw72GKTrs4bLNno71UtqpOppk+RHNZ9OcHtjU4qeHo/WIM/Jc3A/HPF6+0TJ0OL91RQWN9
vgZ+u3glSREIT1M0nPZnEkzF0aVDzaGL8WuzMVjEvhEd6Qo456GzIgLkwrUDpLqiKm6rOj4YuX1R
uJpOUZuvzVDbei0ar0p//m1RvP0XNLW/nTaY8qXgpk2WJ9UcI+S/Pk1bBzdXEo920Q2tOZB3dcYi
Za/tsI9QBTrev3k44283SX1+PI8mPmQrB+2l+7dLv+T8n6o6LC4w80V4o4mfVZvQbNDYs4taWJex
JeKb2BTvoeKCAnTTrOCYFkdPb2lKWtBj7s2RWVeLmGqv93OLUn7GlYJ+H2nPRYhCHXd7uS382VmJ
g/tcTGD6S4OyGDCOc/43x29+wr/d9XlBXGuGzdDfmhk4f39BzEYiQF0Z8SKW+U5nJDxKxhKLAZkM
y1VQoaBP9LUEMLVusEFhDvdTTPHK2MROdR9FRrDq9JDcQ37JHFkNm1LcXj8klvcTWYTcmxGXIAMG
2q30ho/DhPagCfEnU06dOsGrk/kEnUYh//GrHscpPrOryWqaTVZ6RFpmU8v0oku2Lf4Uyxcvo/cW
huw3/PAiYkWYZ5u6TAPQKF4jd7qy2QQlFnLfToYzM/ClaD32QsIYDkIiC9Qa9d02enjRaoSNBA9i
hYoicXLdWWkxzvhXJ22OPtjHBar//PLfH3f7n08kl1qLvYjjGdbMBPzrias7ys5tmyCx0V22/mAs
hGb3dwxwX/vZlxd2sGv6GoGuEY4/EuHGP81MrIy46D+qRBJHl1jOTajFSPV7rdu2hvTvY0TGMFb4
WdIKAMaNP5RKLlZi7gfDid/jgrZY5o7hDcqhEQY34szaRpbe5Y71YeGSAX94TwSlvUrrxluP3YRy
oxpv4xKvPLFPagX7SdsHuXjoDSi5o1FZu3Byu+VEPwNXr15tsOdYWIkd4l3hyg1TVKFvytNLYLeL
zq/fOnw4N7Pq/9mSd/WMt2YM0DKhXv/3B9jw5D+d2qZlsiI4yLeFxV2FQuf3JcypXebgYYs1P6Mz
V4lUHD0wL0e9GXSaJJFg1u24u+s3rh8Gl2Q31G78TK1pY7X583eEr32VKMJ++9JvP2LLWFSL6x//
8691DaMTVEPgC65/9/ptP415iN9+ElsOMaGobWhAemzg5mep9XW21wxCiP/8xes3fj3k9QmGzO43
nmU9//qaeX0Gfz746CW8GUxg9D0w2tW/fE1//vQ//q6Yu5/j4ddzmI/C9X+/Pdn5yf16Ttfv/HpQ
VWY3mH1F3amt3br6sZh/7PoDbExd7deRv37n+mG8Hv7rfy0u2aS6hNzj0XehJ/FpSWimf4yE4e1s
cE+NOneCpa/zBnMda+WcF6LUsqeOfe7s6Xua7Qlj+zRq/XdXQBJQiXmKrelbH1pn1Y3RI43cj3Ro
J/gow2fJsGaFEJ4mPxSv5TAclaeXT76SlxhF+yJt2LtOdf5iRJSrhT2dc6Vj+hTBVuXZkRt+OXff
ug201bWJyAPBNkS+sq0Rp1eUCRCwL4bRs7Md7nqN23lAKzWix9z2jlr1PhLpqfU1AgCsRYBQgowX
Bi+4Hx/6nGVUgapGeiURzMc/qc5w0GqTuc4iDOsSC4/hvDSucXGiH1XcXbpExudozvII3HaTOPWt
6IwbFXgg5+Oe5N+W8ULmYHxHdLvNuAzQnbvR1jCLe7JpuCE53YbL991K312St1b2CK0t6nDjmLhT
KoteNkFbUKbIto9cKMO4JZalVjOjScpTkVTOupkFQiAGXyeoNNBNDokpL0GA40FrER3OuY+u7ald
7dTrBvjgya6Cii8nrwkioRC02lKkw4+YNimce7UqHOM+DuqzV7Uu4OvsfsKDsSibEo4WiXBYPrXc
f/TJDlgFA3lAes+wvPuSw7Ai5CjZtiJlpFFU5o1pvSdtufSL0iT2uNRQBiEKIgJ20Jx8S4dKHAud
lVGQkz5G+7rcaZVzrEOH5FtPHROlkRQTgm+O3XplJySudgyTp3j4iqr0PpO5dkY9sB4LyCOlHDaB
0PQ9GutmpQ2cYLmLQN1vT5lCTUdOzX4gyHdhTcuoDtqdiIHPMOg5VTZ9a6LC96pisglinCPdktgC
mdhgtx8Gq0nFVDfE9xqJfBIVQ73JCHJIeNANUHxrRgNOYAK675o68vDO2COZQdHaa2zajeFb9skh
HZ4tO/6Bu2lTDHW3tq34ntTq+uTa8lDoych8uXI3VQ+fxeg+6YufUs1Ol1p033KfBz6Htq0i3g5v
VVw2hBIhShM9dCIr3dHOOxJQ+DzEYXXTl9ayDBUzs6a7rStkdC07vUkvHkKzNAgWdpx1UJcXzTbU
uoijjjGy6M8y8KDQWMHB81EvxvkjA5Ot7kawtJn0LJRukecaYWkch5zsaoulNZ7SH5PVuTR9254p
1nIq9WBZYuOm6u4uKiPPyer1U2BOi7LW0q0+Ohfb0OuNQ+45iTzGwkvcANLKuMlj+dlpwQ0LVnpw
m+R5VFrCzq4cYYWYh5HMtDUi2kMWGPbSQleItzq4swq0zVLF69D/wEMIZptiA3G7u2G33h50sMSu
E4yX7lHG6Q0zrLXOgojrM/eX04QXDRhfvwaYclGNhRVjljjGdvNYdewHxSROmoRhMUgu5SEvdxP1
5YKI1CeKLYLavKcensyGiOmT0Jts3xrVG+cQM5zcdXdmkjHszJi1V/0E8Kyy3zSX4zegll+XZcLQ
rSAUO1NIBoaE6KqiXss0E8zwrAd6UAF2/zzfdboRLQ2t0pDXuj/7pioYZzX5aqZTsR36tOHJ0cOk
N2pDMbBc7VmLTFY/J3jpJImHnRqWKMm9pYXBMIrPQ+X24EykzgKZ4jsM2SiNo3W0iWpYpOyKptiK
71I3WnfG2Nwy7l/FtbVXjDF5A0i3dgAerUjaxFfSet5mYr6AXbbA+JK8J13XLziQjYO/iCD4sEn2
Q6KY0Ui8uPWQ1CtPtRdg3MSIGfvBb5jwlMDaekyaq9C5awlPQ4TIprHNvGM9QvDDRoXOM0XYmOrm
1hKKXJaKfi4TF9c4ZuVSeq39EOnpltTKahnWCVH2PtIVo84ecj+lAiWUYsm+CBmpn2+FTbxMdzIU
EIQkNx/JvTtJn3d4asO924WAoHwvWTXR9GBUZBoP7YBGrhDDpjM/uMC6baqip4SFcznWjQGJotqG
VNVTEuW0WC0BLCnYZpDrBo9G5VirkpkEn9ayfCYx7H4WGL3Nkj57xkjhQxKMK5zXuhouIUtnmZHG
7BtqIyXjoALdgsrwukRhmmz6BB64FUFRipF/+NowAsF2yVGPvH1PzikDF/NBaGlIA6dgBYAGsmIK
9KgIQqCyIfoh0yq58Vrv2PqlvaUxcUuo+UPcAZ4qwrPe+T9VnvwEmIGlqIOqOE3ZUojhFUMaWeCh
znVnMcTHb4tYeiCtrg3qldWjvgyAb7V2/uLU6G0nTvJFB0HEqdk1hXaFn/bUePWGBSYqTeurByw5
jr54NWzk455u9ccu8LRL3hT68voT1w/XTxNI/Df0nIejb0/d+vpr8+8LDsyXG/DY3TRp9y3jZOg+
RHYFSYCoFMzk9W80xJVCYFEvxHGFGyvTjUPvSe2GwL+cqQV/I3fvsKO2nzgvo1Vhi/CCX6c5pcoE
iOXV2luX1evr35ITU1vJPfzO0IZiz1Ys26qsL45xmGNbkOmH1Mr6h5GJI7CE9lWzAD27hlacaLv0
Z0A6w8rTVfauMXe7/iiHHq1JEtAeAabC7q1P9uE01XfYmtFuX/9ad44BJsPH0fplqhN3rIN3Prig
YDaCVsuTX3qv9vyTukrOqGnC11HpzXpArHlC12KfCd+F3GB54/sUpOteONWPgYy9xagq9UDJc2Qy
jnudGe2u64S404HwLK4/plsvplVan/+PsvNYclzZsuyvtNUc3dDCrOoNqDUZDB0TWEQKaDiEQ359
LyDzVb57q7uteoIkGSSTBAGH+zl7r43JSV0aUV5dh6DXDlYty02nVtELMbwv8zOt0bzEJI2/NgGR
25HTE06o1MElXCUKCivNa5UPrEk4bazquxtgxVdtI370Kkhe5EzqO0faCi4RHT719F1oZyNPz+uv
Xnjmshrd8No4wgP+hu+qVSvJCt59mneQlpY3Llfla2rVxprzoDuWSYmAGETJSqh69SkEjZPpXYlL
AwEuhHUvMLbvYAS0O5ia5R0RFr/s9BSP2a4buv6nYkUebhXFvHgwTI6KkhJj7wrrxffCx/mpQRPc
u3gqG5TYNyvS2o4Zx92lMjDQZ/gvP2Xq/d6RroLbgszFu+aP9c5FQr3TOqnefYHyeH63DrV70bjI
vQPew6oze9VoA/Rb9GoXOfQD1IFMfOvMV2VM9U/yi1Rab5V6EqmQF4KYASBNT8DKVhlm+hVHyPMU
BV1fq9DlHviMSx+sKaFurC877SuzEb+bZifOg9kZ51ZoIZQ03iFb9i0HnGqDn05dOZ5926nPRNlm
qzIenC/S2399lKqhuiod7+wCZD5rBcKTDGDWyqmN9OS3u/lZTPmspeT/uoheMU7zE1Qvdj8H5T5/
HhuhBc6mSL0kKQwfr4bz0I1j/dmSdvzrAxGCPcV7+Jeh0PDEl463wqrufjj8WPMzqEPQpYezf2Xw
tI7hoMfA8Qf5UQMamP8Xy+uyJYtO7ZqynKbn5xTrkBHvPeSonN+jrlA7sIPCW+Ba2REXTYs3Tmnf
sajyVHYMziZCFzy/viWBAYQxVfX1YKbhez40m/l/8YH3TTTGXRQrIL6Ncjy0Ue6tOZiGtxi9xvw+
UrG0RenYyQO9+fKAPC3e2LYSv7VBTvYpv1EI1J6Mjqp/qHUyYwd3LDckIeuvTA9IkOUZtO1xiXBK
PGBUNPd6pvYb6OTLRnfEi9AClAdj/xm5gCstdYiOpSVo5Jfqt05J+k9OHpV6gO1f3ZDZPiZPQBnT
C1Q9PVGXtJ5T3fB39OhIqgn17kOrj/MLdSvu15K6xoHrebo2aEnRYs+f5z8Wwg0poBZ0Ly1X4iuG
5jG/K5Hyd+QxzVNc1fbeKrG6iiQaPu2OyQ06FayT2QYEtdh7qVpisxKX+eOjmemWlLWmLBG/v2pp
hKBp+phti9LFcpLHpjaMAwzmGGkGj+dYE9Jadu/FgFtnzGO563rcX6Nj7uaPKIwhwCI4aKeYlufN
CkA9zq+EARkx10uJuI8xxrcDY/WvP/j0VNMmfHN7qW1zpRq3wMGTN5Vw+/kt2z4cVpi7KByolf8g
B8x8ns0iTXFr71bkGrE/dakRxhkZp1F2iEmn794X4Z4yz/gicov1mdY7m7j3xvdCZWrfDOONNkcz
4QgwsBeVfohiM3tswEb++lRTzKwfie6qRpZ5RqDS/trVdTheksDJn9sRX5v0Eta4fZN8gk2eP20z
dtaaqDprjz4RLjMhp6dIF/dfe4dc1SWptzVjuY+xJqzDX+9aac0zfiX/0dG6FARRSgLU9CXoW2Pl
aD9ctHYbA5kfzRFhP7tVxPKUvyvapDWYDjGs+v51PuwGl6WhHm9VPUSMyaU70JIe2YNOjCtTAum7
iF4K4kRkkxb7KrY/CI0tdplhlWcRYr7XgNltbZxBZ6g/1oas4nESIXBVbe6wSsQ+duAOdpCOgSlq
204lDbrymnTJzM+9xnK8D/APz8Kr16pbkHzECpZLzJc9JMoNmeEISdgmnavuzJXX28OK9suH42KF
xbOosbJzxbPAfhjFXQ+WpjQOfevuqpw14Jw65iBWwOLQwEONaLyNevuIf/GDMsYujV3rpcFGuNR1
ckIaW+rQHThHkfD067BF9zLKpDz6JTKLeRNkOiog6knTj5YfsIxCNZhv9hZEo6bVj1VPGpU7sYf+
PP73581PnjfGROv7dbcxw22Qj8f5ZfMbzI8jPeP/mG/+eZBhHMWlgwyiMePJrjQRMZM2SBcm4cAt
CvnV6NbDmfcSy95W0nWb5FA8TeovESsgDLSIN1z5EoVveFlR6jiwUisbQFXdoOQop03SqMx1C5wm
A6nEB82vgUnKiJ2rKivLHa2Fyy7apPanI9Vhr3iaJGiMoA5EA8W6xXvHRaCP1257dczG/vWEFhnO
IRESCuW0mW8lR8Aq0c7o9ceEwCSrDmv4jD+EQszRAoCrOMybAXX1aKFnphujb7wOtQxJOpPk5y2q
AwEVggWAj/fbwWGG9OuaOcbJCaoaLRG7h7OsXuuAuZGSVvhCFRYMcdk+z1+O6iiYOyQwajGVHMV4
kOYX6afiqLBS2eRO9Ky1aFLqWj6pUH6XdcILZFexrzR1wgdI7RRpQtnMj81/zWum6LaBPb0ZklWO
Yzh0yGBEMrpiohCgnP1FMg2NGAtQwSqO3Ga+8YhJkx9ty3TsCYcRaqJauSH/bScKHZQnEg8blpaO
NymhkXH9UXWJgAsvYMB26duNf8AUi+naQFk+74Bf725VkNPm+1mkecu4txrgH3Kv+fGupmW4G6FS
rgOGKlosCAdHutYr26LkEEepsrBGR1ki4q+XraweGhP6ghrSSAU31wP2c062MsEGIkI9F3ShaYjg
otiMVfcSmdHGEaW7E4EHlqVYmhLuYahCEUWCUR2qtqcIibhwabk9bqqpt1cUgvE31oc1SEn7oPT+
t66uv8eOj7Nq0nXJ0riAQSi2lbCv6VhC3+i7l5nTN3P5ZobmfKuic0aJX+lgjoRwTiWMsl1eGS9j
5NlnPz3ZbuPcFFGGx1HHNpLHBRAGXnquu7ZdprWHfrhUWKfHlrlGOghMXYuarQ+RrsZzHkzS06Xe
JsPW0kiLNFqtuSjYs/fB2L5gQB6PEEbTY16bxR2qLSLJIbDPIPeMTQygCmsKqYY0IZ2NL3zj0DZI
t3zILN6AXZbQW5bGXBqW4IeMLWqC/Oo2IL1KCsQBrDS1IPxbHZ4CTL23RGDXNdJUrC01He9ALNBZ
CwP6XEPNNiFu7KANdDhiC/Fp2mnarshSnWQZ7zxIjKQzPy9xLJAOTSnSbQ25MGaJfJg3WW/cvFrV
WM7qJ3cawGZA7Z9Nomj5shNINVVH+RYk0TMKG6BY6LQPimhe7JBw+aSn2UBBxEFaf1AVTnlghpab
aFi/9VtoQJJ1Jjl55sa70GChM3F08SxbLY7QSdHW6lq1Jff9NMvW/mxQXLWLsUKLpWTiyw8zb5GL
IV9iKfn1+buJHQhlDin+BLed5Y7zZlY6Rs4LyNSehE5AtFLG1yhPrU2qA8n9w6adb+GIQYfhWC8z
0jTte1ioM+w0mtiokF+Vter0bwH5H1uqNQRURSpnYlCsUsSklIPhD8EEm45zZ0nImzwo3tAeLMVY
wi8mnshN4A5n/SmJhbdQdZ/JkcNltARS82sz31XRsPwGAKqUz22AIPtZuDlvYCaAWsrzqdgV+qDq
2AD6SNcZaXwEt0FqzUdxEa365FWM8qHPR5g3SLJ+3/L/8xZvhty/pJefxMC7pK11h/mWORE+/9yd
b6mFg5PbLnZBieFi3sxw0aTMngNTjzd/iIdZyTjmM2P7BUD8RUFMIDPEIdA7ZcINIzrkYhBjJAnB
SaArtp+bABW/P7lu3emlyQQkDo1RLK2s7JeKCV5rBIrqaEVx1DzixYGUBdmKrhulUZexXcdTSZqx
U+ibsRMvUMoo1Jjqgy8JfMz8Qhw7LQWiNDBeBBPoUpESuUM1NUrZV/PGZra+EGoEg33aJU2WQCNN
PaqUExZ3/iZJxTnks1xXlV1uuKg1o+QTx0B8tMAFlYPW7WbM7zxsIf6m8EHNkEaIf6O81hDOa6TY
Brr+YJkmTItM+HQDcN7PrNo4zoJ9UtdLlkgM2pnDqabnKq7Q+f5kcQr8Jt3r+CFWKlU1eBjGkgiJ
4kC66zo1fK7FE29aNjqK2xT78Sb0m6c/BM8/OM2/PYYF4lB6kqBDneOiQee9LlAbnOMxi/GpwJZI
RJKf6BXikdWgrishjpxRBa3iZKqku8tiTBcmARNJuVF7gkB7W980LHM/6cFkq8wj08RL5Miv4Xf7
rlROJT3pc0NMBSXggMeNYGc7Y3IyUPEc/LLeRH1YfniZfo5osT5lVtUf3Za8QFItLa+/owP1Ljka
A2Eo7SH2aAjijweNSUucJAsU2UMUDNeuLAYATfiDfOIOKBB6NuBFvaNNA46NWqxunUCdT0nG4S3r
ED8ze8/kKswIfCniabniWBcUL92DToV3DRgLn0fadQ+OBbve0FR/F4KW1mEu3jLICINtk9PhlvlS
92jdAE6H7qsUb5pnApkup9E67vWllbTJSUMntsCHJTa2niYnDGQj3RlXhyQaeE9pG3+vYIGf53vU
4pkCCgaVNPaSZe1Z5ivcyOWgONpHYyKjN0wN9QXI49feLNfz407R0kXQQ21vG0n1UmXVVojYunud
eK/gS6GuNqgpldLe6cMEMBitJzITqleTPv++iDRs9kFev4JjslZ9kNMUmv7qAhcorbRfGIWXT8m0
kHpTnJZ7VXBtdtqhenVs/8B03vsqTcwXtjGukwyYsqrKkFLOBih0f5dYk+L6Om+MuogQT/TePi4B
+zFZ1D6lUiEeyKynoMEWwlIt2tRWOtwa2u2sPV5KqbgvxlBHsHGIZUzJqVFgadyC6dZAvCNOs17s
cJFz6lgygQBtDg/A4hQg1/ZAysEgVmi/JLsaomCfxgNkSBWZ26S4d0ZGoLQZqj0xxfquztMfWdWo
JAoVxQvoVXobUU2xDVTWSscev3ZdQF7MGyTW0iT6aoNHL2kJ3DXUl96NDphPw2VsB+WTgytqn/dt
tUTBRT1ZvWCSsPgQaLdR2pO0ZtYjsr9ensM07dd2kvr4JRMuhcSHPlRl1hx7Tfg/jERm67pGSrTW
6mbfVWXxgrh912B2vEK8R/TVGxfby+90pvSnKDTkE/HnqRPjc4G3sa/6pr7mfAvbGbKdNGR+ms/0
yHYNnJkbB5ylHHgNvxqXuvye5mlzNvSKVCLuaQ6iPUUt6dw4hDAaARpmcsyvO6VPzVenT7eEfmdf
nUedDQ5fMJEw3su+GE60Ral9WwY2N9fSH6xpM7aAiWPq6BnadVYsABf1koPMi1N5Q/u0bJBWwL+p
ulXk28ODYY3Fvg3ptvlAiXyBWCSHe3PUfeaefpsbbzrFSmBy6tIptPDLrZlKoLCmr928o7uC7lPX
1sEH9/TkeZQt7NL9CKZSAqVKUnkU0Bk44uxNkVhY4aph+OYC8HQBrLx7Htl0ERa+VeAazapQRb1R
zEE+ysny1ZRj9K0PopVbOPYPyGB9siH7IdgyPXMPAtYeA1n4jgAy2MA1BDvdqN5DM2BQsvrXOY60
tNSIBiIXAj0kndnyy99357/S4aRJajFVFLVfPuJkOBX9YL6ZRg1oxQ+QrEx3y6p/ayuQU7He/awt
dby0hEQE5FgQ3xAhf4s9JrgmFWDLzpIrVctsaVcBvdJooG5CeVe1v3kZ7XskHuGTiZFgS5dk2AWq
69xHTZ3aMKJcmMYI7mprWYH5U5Xtl6CZ/JrDDVkh3smuacAsKfJIds3I1ttmQxK/dVG1QZsYP5tR
/64mOI45P9xPwFQPpauXPzpb0Jrx/XAB2JXijw/1JcEuUVgMyyKlREoC6yLBzXIYSIV78pF6r2Nm
BFvFGXXApwpc7L4FEp1q72kUjHtIdPJsjs4K90DxQua7k8Xmc2vb3WPGOZ8bprxGSpDD/3e1PQcR
9HELXElFQviqqRt5GEwb2EsrH0WZPmklFuPYGD8AWIbGAu6CDRI0utdKra2qplVgBhbtK695SyrM
6rLkxKhoFS9LZ/SXg6S+RQ4bSzRyx19H0bsLs14S1mm/gZ9dZvm+L1W4G2W9TbEaYpfxGwqm4c6g
lDTZYMFq2J25y1uMh1xfxVqRibUOdeoyhp/WV7rCLBhbHfZMgulW5LrzWA2mBzUytw9pYtDTswil
gWMV7KkejTBarXOcqOF7SIbqYkyVr1BT6NHFPWvXAHb/wIj8re6/m31HD7YzirOhmALHWKtdSAp7
6RXdX7gis05xU39UlVY9pkFBstlU37Tdyvp032HHBNtaWtpTp+np0ZOZds+5eJLJU6cHtcphjIzO
Z1xoKyUU8IdtW1/D8wr2mo4PpY7jeFuPFOZcUcp9axkujkaP1Zl00y1tES5iajCckMpMRmPhwL1U
xdlsgIpapnKOEWmv6RcX96Iyqo0rcZn+/gWlnq6MQH+ys7pfuV5Sf9ZRvEGNDIezC9O9K6a9ohqP
ZRIZezVJi2Ph08fV4EUardXfw7FXLpokpGW6Z9lYmLim1OcaNqiwR5CCNLeIB4qM78kovmPdNzf4
2dw1REkYBrXz2SGJxZXOVGzp5GF5kZJGBmEBz3WP8EJzI/Pda5/zMB5OducOCCpr5WyoZnYELT1J
iWAP4Yv5vanE1lEgqwp562IfYaFiMLXApHxUxHBKQ42EeAB6RwX53IIAMO864Nq6clYOiL8xTWPv
zX70VqouY9JId7Sp4sc0g4lSu4dqsJ1DoCqPtRFwFNY1FVJbHwHPJufcwu1V92CeR1+Gm6RJx40e
QmGaF9N11sijn+p7HITeY6opCGCi6NZgRoe049UXhihHuJe0Y1lVTN8Q/ZNyxgF9y8oOoMFzpg4E
DrSxe6kleX5K2VqALcNt5g3jove1AtqeWazGshbrKOe10iq9A2/3nKjdK7y85gXfFG7LLofrWBbv
U+fxMwqBgppxZ6+HemCGltFA4NukZ7PosMxSXzgo3SC3+AK/UeG9yjTSH7okcPGE9/GqqGN127hW
gB3bhhtl14fcLOsXHFugejJMmdNp0ta5IGSw7B+SwfpSi8yelvDdAxL77GgytV/6oRZBK6i3sqXA
mxj+c2D0qIvQsX4jVm9bKbjYEMCuBd5t4T4YBhHPVdu2Xy4XFpuwkzX1ohR5kBbdAHfSv/eVlaqP
DUikeJ3VIuJS51NRgu60xDTUbcI8iU9WbTyaDl0WO1LGq64A1uwQYe8CD4x1Su+DFn79mXU0gZoq
+0mNhq6a5gDJcJkt6XZ0L90iWqVmLHaW23bL3GDAHm0rPZqZGBaNETh7RU3FrnY1jX3fIBcblW4k
EBhStBmaK5zI6SuQckos1OtzCTqIYq73RZY72OkgA94bXysHZoXZ2h5pw4aEIhe2xwEIwzHTAnur
CfqpekMvy27fM1EGNG+z9Ng72rb2JNewKHizAodMHdtH9a2shFbUZ+Ka16mK4wTfV5vf9NgiSo/E
QuJHWArxtflQxnMgR4m+IXiASw69EgHumgKWds/KWL1zAleYpiWdUdNk4QeOYJaKZ3lYrZWoTiDM
tRrjSuhvw0Jtt1w/kEU1enU0SlkBEeMqLwhNCRDgb5lxwMTy9HSt5sCNCS2pjpXbVwSO2hfFRpPl
yw6WXHrGQGnsmZvkq9zUKfPFoXFkmsXVrX4PZRnfeujiRzVRzlCGk4sLwZkrnBnCvuKqnODCPiVp
ujUzWR+1yN9raqbc/IAgnr7lVE6phr0CJC/jvHkhxylKo+wiIQFclHIk7doKb/NDWaIhp80ARhTp
cCn05CmIVAf/ugQ3oMEhjCr7ISpf237bUzq5x1MIp2KX+rbtRb0uYCC6gjqJo+1kKDhhihGkX5Vv
A4WpTgZ4nXbFh2HT8Y2F9WHZTXmPC0b7OsvsL7XUAEAHwWMyOPrSkNhogugjbloPVqOd72Qg+1eJ
LinOYdBkmZnuFcWsHxOLA5b2x871gtomgjSg9EfuA2qX/JG9QVGKGNojShiM1F+Aa1nuGh99ADU1
7n1/142QN6IoOQ0t8xxRudCccFZ8SmTFrZrAGMYNemzCfsT4wZ6Ih6Z/xXgyBbsEMQ0mp39lzoKQ
0q/uDdE6IGiSB9YQRH/mlbe2hV3tLAoYU+0gOM+bqDd4X3jtKy+Qy8qUztO8SSjtDmDFuijrX7sM
MVRJcss2MkK8LbaHBUcBJBc26bkmqn1t5ihgtF4mu1SG6iHxSR8Aj1h8UKm6ScN/Uyxlx1q8ZWrF
UBA3LF/dxk0v+Yc+MNzFDa57kwi2DVgUG0EKcTd52qZb8I4kTNL2eZqoXZrHSqCFos9VSrv4BZg4
WzFZq0fZk+Il4qhSrY1h9d4kCxovwRMeNTW4EPJujjqMeuy2KhryzjT2EtFeLjWNZCCWmSJ1oA3H
SrxFZGtxTLJu67v0obFNeQZ7cgrsPmRJCZNzzGg4K4haHAdttizK7KBS+PZqTrSkNQ4mAdxneEvj
euKD3N1aEroXfNSG473A1y4OKdMRNKLCfxkJUdi8sMjPcbek+RWBybp19O4UbjWSta5BWCbPVgiP
UlO7c6lP3cCs1q5VYDr70s3fIHVqV3QsR2BT5d5o7PzZyQlc6suYhkxJ0szQQ7934+irJ3ok3nau
7j+V3dA96SMZM1XynRaWPCtWUENmUQDM+dBVex9jc5YJgdknLs9OR+NVrTsQkxaccowazjKvIcUk
YoAViUN6J6ECMcFgY9dgr6XRH3EGZScrqeIdcyBU0X1P+UxYtIc71XoKpbwGuZl9erprIP5CkFIF
j2RYpMu2ScR7XgQ0cBzrh0Gb3c69gomoxSze8rZl7saHzBIaUG5fPWe0Ws7I8eShq5STzMt1PtTy
HXLLsC5lGB1F4L9KasI7OniU+1i+U3O+RRU2ptLInnypNw+G4i6sLKdLzzw0Uyv1s1GgQsBy0Y6N
piJuo2u6t1yI4VQqjRfVhXERDQrlf5y4L7qNXKAfnPSxyzRK9W79HQDOs1Mg02lBr7J8rYsNTW1z
Q12v0nRY9VrrPmZOcQ6TbE3RygKYQJFsqIZdZDHSwZjwmb2pgbEBnmxc+1YNWBPUr3YN4mp+KAxr
l5iJlsCYQlAz5KqZRkRDc1lNlrIAdtsiszzBB/1mUtJaikZ5zcqxJ/mr7G6RGfQ3zSoC6O4SeJZs
EBHRTY4tF91/r6YvrPguWJXKVRU12Ow81VlIhJc7uu8GlY/APsV6eXWQQEhXD84ddq27pJ6Bo1F5
dhq5GWvLJNxejTeGYjiE8kVHBM7F3bY4mXJFrMhttyhtpTRFBoqTOUXVHcAUb4u3UV8pqXjWx5ST
b8xuJc6UtWl6jLGu9mxHUbkLgoQJgybQMgzFjq4YYsSK5D3hE/hFUMXvTeRV3oE0wSxjnCo+M9Lb
jvMGdgJiCHyBlFy8dIUcmzKCKB8R+2sPTiOSnRqRy1MEKUb3inUoAghYnGPvmg8DkCW7kg/xtCnB
VZJ3cVSc0l5JuqorTTuSD5C8a6SoLYdBa9f2AI1BMls5JKURo+JUYjQ3TbAwMrhP9KK1deqW1rLq
C/0aVdBxcPvJXatQNhw6pdvWQ++sKyqpGHhylxAbAs20qHxsbMc9UtJ2j14Qxqs6Hsu1YgsoMEkt
TpGSj491/ARRKF0FWuRu26yrnpCGsJCvQbIqsv6e2chMzCEcV0XXw71MEWvYbp3tUKkfPJBVD1b+
WfsZMWrtLAYdmmsXcWL66rPRNvLsJ0ivklJX9ooW3IdRgdwjGvtpkJzvEUaxX+vqNhzGJR1patRo
4GT14RGU8t4TFcx1yYg3810EIidbjGjEKREsgNqHB73XzGthkD5saiNQEat4M2pp3Lrue9eRSjDW
JGW3AjUQKF7rzFpyk2gOiLVuSFmdeuXKRV0CgMV/jc0eQH6nqns9am6caHTydYjjfoNe1K58h9RK
DtUQ9j3dnfHQtWW99tupgR355rGfN/2Fqk95kLRWxSJEzrNDb3sAeK9esi6Sq6rLXzK9K5cIjY13
uxx32WjYD6WNcUAI0PGG/d0MAnTFTdzfO6c8MTsgsDxSkduKJH6mHehdoklO7hoERlbMrV3TM++5
76HUpqaXGCGRbjRTgRk7pPedMAxBMx5gk416/j0qA5Y8UX1J425CkIftXqOgcnAaSPCECN/RTcdL
LQnN3XwXsVe7crDm3kZXO/VFjmatrYxl4nKuGIp6Rs0M3qQv7CVRVepZqK16TjudET3mkqgZQf3Y
N+8ZCKi77tT1o2CKrAT6e26r6jN0NFxySv771vyY0pIwPmbG1pEK8klMV4/Ad8+UUdr3caDEVQwt
wiatWuZ95dmLQDBkaGiQMKNO/Pdg+KAwCvao6h/h7HeU0RMMADaC5abLqqtVgySO09FYjnVrPZsu
Ys1B2PKNr0RjLIrFZyPd5yoIHiJO9W1ojdQXVXlrRuwntFlYtkvfHpdW2Ltfk0tWjx0U2mEArkNF
86TmiHeoxvlPZo12Wg/tgxOm/cVQMZuFUT05B0S6x2RbHXRV8w+kURhmd4rTdkpzb8DIWGSMNIX9
1sYWGbjS/t45VH61JkX5QqD5ugRReKeETHDImCfvCBdfA5qTx3zkLTpW43tbIk8QnhI8MH4it0+w
8aXIjahR0ipIyQ54nDfKMGVDjJ5z0LusXI2ON666wolO8wbUS70tQ+NzruCG6Cw1BVhK0TQ/dIZI
slxuktFrB6uv2cXUX+mntxDEbdrMhqKsBZ025NUaLkiMjKjZtWyLEqtclH5GU7eVBBUi3GGBR/ad
Kx25VWOF+pOpWFub3tfOouy7TCraeGXosQSiM7lzv/CgeQ+SAteyTt1sSzugXjOkEeYMmvKoGUdr
Kg+XZqcvZmfc//qLt7f+x79z/5soBsqEofzb3X884Z0X2b9Pr/nP5/z1Ff84R98qUYuf8v/5rO0P
cfnMftR/f9Jf3pn//fenmyK7/3JnPXNCH5of1XD/UTepnD9F8ENMz/zv/vG/R1zAIexhD/6/Ixcu
P7r/sfvMIFdH1Y9/+/2m++//8W+/X/lP4qhK5LfmajAAbB2mwT9po8ATiAE3PEu3DduZk7v/SRu1
/qehEhOOVwD1r2kZOBVr0cjwP/4NEKmNNRHSiOFoFlZc4/+HNmpNlsZ/cfOCL0ECY9iuSeaR66KO
/KvlkdZWH5SuM+5Yo22TyD6DX1ljplCey1O6c2wMQZvSOYD8B9PePMlP81vwJF9MgUSHEuvWHzZk
VTgKE/9j4281G63btgBSSqqfuvOIylZWOH/C5wRNYb4v/Hu6zVb6Jv80QJTQWiGpyF+Fz9r38uit
nD3az/jX4fuXo/dfMSX/B0QL39FjemDR8+CfvyFaKl8fND3DG6+OzkujaXfA8dvSNW5cDL41VfNT
UVj5Fkn0bkXa/V8OiNt/tZubE6D2v+xhk18KoZnqqNbfATGQ8Vh9YCnauc9ed1R/int1xSShfgAR
+xn6C/A6zU/n0bzTsDaPIRSwR2Xjnr1H1rvjlXgu80GrztqpPOif2WXcw7ppVvUFPXr30BRLUjgu
w6c7sX4W1qMTb8k6ELv+m3gJT8ZN3Rbuj8DCQqWg20x+ENFh38z3GoI7wz8KkIWF2RUjwALB2KL5
KJ+zZ6zABL9Z6LycNaUezFBaQdj2AvRyQCfhxBxzo34HDAkzAQ9ZuUKrhbzOXVWP5UXDnXcE2HUw
VtmHeKY9GX6Ln/g6G9bmP8etAgx5E539HWDARF+0n4G7607NNV6r5PP8GHa0A1YjgjX6D8Xip47S
bynxFsX0P4NF/QWRuwG4tMq+atQD5krZVx+tu8r0dfXsIhcxAVqudXCeTwRlec8+Bf74YbjhS4YL
ai8r90k8JD8CQsmyhXIWT9Z2vAOKy1+z7kntFiJesTuC0/CWf9r0SIhBXFg/YyrGZ9veI27ggpTH
rPl3rbvpmHrGdG4XxAgkGK2GtzbjmD6PGgoBbZ2rD6a6ITnIeag+uqP9JW7UNcVFf+xoaUBIFLso
WLIO8e7RVrnQqLoEB4wtwc0+EnQ2kDKyrI1l8ZkeiDaGzhg+iJXxk8YjC+8N2Evckt2XhObYbsJk
Edsra+m/6dR7xC16kuHZPZoYOakV2ku05ev8OG7NTbimE4LyKcoX1rv23T8XsL7O41sdLLxVdvWX
6Ud41s9GwK4lKU7BcoKAFOUuZZWtc0J0luPNP7qvFCJyE3nTKv1RPdBJ7C/MMMyr+q7jFrwHe+jl
E4YKxyW+dG3pPbXsiZgi3tIhF424+l382ewpP131u1Ys3Ofgy8bWdpTKInr1n90Hwic4tAtWYqvG
Whh7+5Jdu70q1xmKxYfaJGJjXeyAk28wrca7cpe+eUT+LLwdwLL47N28l7HEnbYlWAUF+DLj7Fik
P1AHsjePevyECay8ir19rdMNQk21oU2ycJJD90achPMAiIHpoU6A2oo0r08U8ivscNrao/K+rtFE
b7wH6xCgDDzXkEGRP3R7bY3owP5GXtz0Be1NvgYXywqb6TtrqW4bn4edX+xMisrL6pJly2YPzYOp
p8kYaMgVaZnkhJNM0zCBD9ZMibXv6XO4TncGpK0FcRiLYUf0OWG02yFcWvv4WX4Mqx2ZEs8mQS2k
KQTL4ArBLyDD/sn/rH9CucBcqZ/bdv+/yTuP5dbVbru+i/uoQg4NdxAYRUpUpjooaW8JOWc8vQeg
46P973vLLrfdQTFLJMEvrDXnmNNLeaA4hf32gh5hpGO7XTrwqMi3qH2Qepq3SvdkXfpTew0P0PGM
63QvvtACc0PVFu+ptAz/l8F5Qfr8x/xjSoDITLz4Eh1pSdP/c/4h8tekoi9XuwaoH7STLb7VF5Pc
1v/zMPxfBuHlz2iwSSyRyU7W/4LF4NnBYQRGcqdJlHr4EwgGSbEaP+cmyghNgaU7V0zx/64F/puh
X0a/81/fnSqLpkboGxUuoOP/+e6UoFL10WqanSRkL8rEXlwb83hXjkBlcl0R3iTolim8Pr98jskq
cyXzvSB7mIBGSmjQufdqOT2SutLvZlPmp5YSHwwHAi+vIt4k3XgLbh6gpVk3G0mZNCdC4++Zo0wW
miwRSDRjB02q5tyODBkp0EOrUI+iksa3+awAFR8WTllMdJO+QRbUPMtlpwG5XaOsOstJ8wLXujnf
s672N5zlhhBMO1npSUTBVaoZ3UPAzuJkpTm4UQoHWWIIdk0Neo+Y4mY08mg7BUxkvljSXCv2gUbD
OjM2qfYLeb1Toa/b1LqA8A4FV5FtaDseRMrdW0WcyR4liUZPiGJT83or6EQrDHXtrMTxYcCGKuX9
XUTF1+Vrh1rElobQzk1VSwIWZbjZZmi9yDh53dqaS1eqo6+ubpOzPNTkJxbiQ6L7KgooIirzGVxn
IcslZWrhkJjTTqvqi57ixyekEC1aFdqqhuANWs+X/BhKPmNqvpjjwGjYEIGwwiNrtGV4Q1u1yszN
KOYbQab2p8SicWob4xSrhFoY4sDEZ6i3U63g4xZgRVojhq3WU9MFVNkZ6a7vZTgwrdagWCODaIjv
lEL4Zcn8Z7k2YwB9RwJPQd3MfteFSp5UqTOfzfJt3CNqEbCwtAUuA+KpnuG5YrJlUzT4tCFTnUVC
Ty1eqtmizbr+oM3Bg1jWECWls2iGOwGrqzT+rkbtfi4F7KvB9DLqS0c/fcfPJoZIYsbmnnjLh9gP
HuUInbFJA23mBJ7VjiDI5mW5rA6eNESmN0dCvNGI+gnGWcLWQ4XaT9QdtNkhJyFem3XFkVXZVWWS
IEmEUZwaJUtYak+RPJ8EQewcFYMNCoBDERfCFlcCjSWcx3EPIVVJKBDU3fCcl5kjmkAUxpKOoTB+
TpzqopA+Ujz67RvTYZjymoGPeFkx2QoJ4bx60NVMFPqdaJgAl5gZ2nPPNzD5AasIFL/zCS+bW1IP
7IaHUi2pINJjlvESdwCDp3Cbix1pFbyiL2zG9JOi9gYJv6OEGv0FSlOUbluz2ql3ekkDXiNvj61b
XhDYklCAyTpHA+46jGjWauzK8HxR4fjSm9YLjlGDZWfhlWufcfg+jw8z6SMoLp7MZrixSNQ1DXGj
4lsFbEwCEhR2lmj9GFHIM2oqFAGJT1GW3U6hBl85IE3WQ9jNpFF3yo0vdCZJ9cZ5VvBTT8Nea5fK
Uon7dcqlao8SYNrFGUTBhPh0W5PG7phX9b1A4Xir0gjCMEzccKGF/zBVMWqKdqkQ5mX2crCbelws
+NNBW4wruNwzSag50EbcGI0go1jmoE+yfEijmjWbTOtwW7Xmnd8CVc8FjRRjqSH7hMA7bwjF5DiC
NTsY+jvpyixa15si8yXvUVUXEQ3I9RYttJLvS738i19EfJwB5iwwYHLeqkWcShHRDuEOACuyUqiv
nfxZBbKwwdgSeXdknU22eDvf0yBhucgSoNzhnzkVF6zPpMEZZKvZ/lV+mnfyNS69xq1P6Wk8Se9A
SJtjkzi65Vp3M9k6SE2u0wO//eoGQ8P4VW9BFLBCuFHO5tUuLiEJsVfKhept+N7cqJvxhPTNPxcf
2ZElu2hrCJNe+Y70V/PYPIQ7FXwC7RXG+VuDzDBioDUHtk+m8kE5SxyT6taNY5zFO4LSJJanCTaV
A8vZxY6Y2qaxly7Q8gLgUnZ9Jct3Mm4kxgTVNVggOjTUtQ/zzvxt7qvPqL9S9wR8rbaO2vHE/qtS
PO15wIGO59EWLEKvWPU4SeumZ2trPBePLOSDO/QFz8bW2Iq3ROTVSCxQVLPQUL7SNzLAcsf8mN8A
pBlbCohEkCFKmpibmPIoER/hW1RsVTb9EdxSERwApowiZtb4TJh7TVlEOg6JF8ibCUQQtARWV4On
0FRV91rM2/Hq9mj5jniCv81YiqSsUG3A6WVF6Kpdmsv6XPAG/U6TnJG3hw7Km4+ZN3iRuQmBKBOj
Sz4FVrLcGSuKxg75R8FLSgvc1VicnukqGpA8SQyy61e53CrSJh8cYsCAMqSaI4S2disfzGjP4UQO
G/oOlNmauTFxFbjDK59xwu9r2uJqq5WdzOeh34zdRh6Qf9gZLnHBblub9KxLwafF6vJT8xG8H+sP
NGB8PRUaLo/GPSDU9NbSqZqTZLrT8/thgRhehTNDmHXWtIN+FTAW7TgtMmHPRwxOLgsejLP6u0c8
mXhsyVpMDj1dKSgPrBkxJZ/zmiCHsxkdidv2hMv87N+yf2quNZX8/L59HGuXvx28sfR9RQ6373+z
J8sbR/1EbnrWT9l7B4FGsduX4SkigUx3rDM/mwRL684cHLRFxVO5qR9Ctlq0OskNt5WPjM1aTC/P
6UAh0WDjBH+iR6e62pk2H0vVmbyeox57Vun5bv3Sk9Y2IJK12wP/r9id8Jnxm2QJJUDzsA3RfqwT
p6oALmyrJ+L+pgAJ4/LSfX9XSK+gsXPTNs0bqBFRgqCNpDXbYCN5Jg4SpXLlGUf/YLIDNdnX8E1t
eA08KHxBiML95y55DuZtpjt6AlPhKHyoyBTxAu4gCSx9OBZiZ2Q+RF4iuR5P476/SRq7AFiNDg36
gV1t0RgkG4jGhwSxlMvKJv094S96Fa0b/MeISw2b+ImcxXa+Lz4wQvns5uyQtQkRGK9Lvt/sjBE9
NAcXg7CTGTO6j9hbNELszMNdPtpERyavKFR0h8UAGzA0ys9AyZPbdoshSBhcQh+aHpU5hj4Mnw7I
M0KOA90bbhARUUmdTxZnDVtU6gJe+rbQowdnJEfkwo6cvJXksUf6ZFuPJunBROXayrglKm7fONKr
tJG3+lO6pZhzzZZcRFvbp6doozxh72w84wbWkzfTFfTGu0q0q7v0wn7m2m7iPaAj9ZQwjFFpdS0G
7t+kSwa77Kzyuv0r4Pg33sOFna6Z78JDv+1nOyh512nmzp5FF8EdbwMJyAXl8A1RBOLZv28rm2Rx
dnWlM5DzYbf3za1wrY7aA8aO9tW8WIX9Fu7BtlFIYZlw8UfP6thsY7J6iKeNuZ0Z9PcEhn3IXvbM
FNreLem1N8Rln4Nz/Qu2/GSwu0JNY92iH6fNrT6VH4DPToyw6qNyhr1xDHaqfAjohU+eT/zZRDj1
Dk162e5L8U6/qCfjoXim3MsCM0JrErgoiGJth7c/3RCXcKz30ivK/fmWLd2ZGYZSCHvE6AORSwuU
huQ6fqwG1XMnVVFggDs58LlnLipV+s7YNbz6VYI0AA/51jyT3VdLG0Ogq7gL0SFIG74nPyRGE9ff
RRxvCvq+JIIadk9FodvkNA/tYQl9v2FXKf1uqg9WFXSRivZGvYSP6A9QO2xgTGytByz5hJGAuILA
CR9LJeHXq4k13Ieyq3T2eBMBe/NM6wypOGRCOlc62jvb/OprV9lz2gUv86/svA5zqhccsjeqKyiN
pbcsoIdvw0+6y7YYOUlfgw3/EQpObF6C4RS9DSy80uNcH8gpj9ujiRk51U8M/t10CJKjPzx2KK0C
4cvuq61pABNCjORaExmz1mNy6B8mL/wlvQiWy45gOKVXKhDKq3RLAaRXbOk23c+b6oI5GoV3dgne
mJcYDBTl3eo33Qk+630Eu/5XuwkIdH8RSQ5FKCViqfXYNsdMZYyPAVtBDI80N5/G8inA6KEjQNoC
csOowKQiMdpdAZUaTnIrsy69jK++/yDg2mQBulc4Y2PZJbSt8+bO9t8CAGKIuSSv/KieirfCv1Gf
y+g+vjNBxmo7bRdfl4WnsIneR/jTqd1Hbi3ZySG+nZXdzETxgq9to27pyhINTkFkJ27bPdvT7hSR
plFvK6wmn6bmtjRMNBePHFnp3dV8QO/sP+Q7w/Ov3Wdb2iWrgMe+ADFlK7XLDyU4k5n5BLfHvysu
qhPclzcZ3c53HTPwl7Lp3krqG1/TIXune04GNbH3yNWGE/jwgVPaTh+Y86ILcVR3hKRq0b49RN70
poJvf2JUV2iP86rUxs4kEj9gymUWUXbms06ZMrOtWwpK78pG/OSKpG2HAHqPCzxIHbeEFMSVl0qO
/yhTvTxq9yXFknATppfsU5lZxXrZp0bgXXKZrSNmO8Ez840Cpcwu+7te3y8xmJP4plJuSdWPfhbZ
nJACHLzOACfqhAkKWgBgeX56ERvbQWWkWwKhutpNWQJVUc1G3TNK4Pj0K+OtBBXrBJAhfc2RKJ5q
5aupf9WhW9/xnibmKLyq++CTNUx+W7NIuCgEhQROyirhYLRLUgKmlfIaA79l2fzp8zXmBw3NA6f+
00CHngiHx/6m/238Gt583YY4NH9Un+warcYFCOx/NfqG4EWbvqR5oJasvQQk/CyzkCNtjQPZ0252
Q9AIq0t30O3hnLDMqEsvV7e4eVFLlUcyqatz5M0iyWAb9be4Z4kYbeFyBkf1VO0o+DG8VF5wTq/5
Pt4u7uCPrvQMypqP1bFoHOykzBS35rY6m+ZR3I6f/ad55qzE6Js9zqfwBAjkMbhtTzR61Q/M7M/1
DQQS6ufV8zhtpvxLmu8mjZxCh63XFO8Rg6JtHH8Z5rakTWGxlQGhx4kuNO4Y4e/qzUB21HGiWyer
fM5jRU94ZhcbaoZ4HIIFXrjeIYktRqFW2IrNVHttymzbLfeuh/Vx66X1acYQMJAnScOgDBHRGiM6
f+vdhTEj157uUnBuQxaHlwZ/aKCNiruwLaKQcaatGtU1xVr2DJnPq8TTuc1KXXLjMWMtbzpkWiCD
GvlhZzTosxI5K1CJS2SFR/Ix+N+slsot0KANSgmNGAnRsv28UklULhE49QnUCg3Nd4cFIKKFayMB
pK88iV5j0IFOapFilKVR5/QJRG3j9iph3iJWtBkeyKKwoywnXUKmwi5aLLhbGltuheSNnXD90DSK
6RY+ToMQUGEokFQ6Ka6R1oEb1KnsguSsvSGtKZrLfrZRcKE9RxHJ7Cr+xdiQNlHQ1k6v+FAzNVIr
q5ypsKiK9r5idUSYsmvRmYfLBfYkHYlvRYR1RCnC5jWZKaSYwzGMU6IXq9np6TGfwga5AeGYZNOU
h7hLwn0+UclUhfi+LAbCQIyjweTkh9WxV0RXAg7J+pEV8lD4lzTy31QlaQ6tTIxVMbJ9JqCJ7TZO
V9BWwPAOSB32SXBkf33XlmLqyupMSVzOYBOBo8WVzKIia9V9MFhPYUZ2DAHUm7A3D41BkkY5vupJ
Lu/7QaBP1up3fvyedjU2Tkv6VEsQXFoPmqifYtATPmHkFECQCpKzCiSOOgrpY7NZYvyYW1Sw/gj5
8EKvWINW8NoIcKlGsb3mxC07Eq6eGKGb9iVBDMJvkD73IcEVQ5WM1NSsryo3jhI6eFvAyu+KOf9D
NuEmHlVvkCFyjtn8IrRmv2tHJbIrMfyaCeuQQLCRrJO64dBDK6OWV3XzU2Wo5q6LhQYUJZqxQKch
rQfDC3bukTUnu1MJCbxFWMQ4pppdI2TUw3ZDxoCA+kjG/hvKO5DvIylh1nZGeukkOdCTGrHn/IK9
8aXPwzNsYq+3wITVffFCDtDw/dws1r4IIkgkPBTQfN2GehpsJ7b8qXlLRjgI70l8bEX1NR+TXVeh
6cYEy/K+YtaZZuuZUTm0OzPgPzB+gXN4KTQMvxkb4jJniaoU7VOOw53JBzikMVgf9egiZv0AfndI
or47GgUL5jKjg6AiRcBTkEqvdUfFMVFpYLXR4CTDhJykAzfMlgFaLyurKjJwPKVbFB3B/j7UaCoV
6MOxoVfbQoKrEDa4pCqDYETjWYjBRPVGzXpavCbl8BGPzDRm7m+BbrD1aPda1B5qGTKKFfearcZP
mItTG0ONQjIUu+WwSUEIRbNH9iCqwElud2ZU6baVR/qhl5gAYKh3I7ANQ9n27EvjthcdSRAvI9NU
g9gb0OOjH8bvGsAwqk9ErpltS1gdKUK4DZkXyRNwlJ66hRAo+b6pqOhFdBAZIuHlVcA0/M4VFfpt
QVfemlZ+iYb6SaqmpUw2oU1pJDuUWsyUKFgqEVuCShxMJOvsZIyJ3J6GtoXfOjG2KldG/7IrJ0qw
urAppeKi8NFydsr5rlZZ0mo1+Yl90r3ERCk55AVSQE/z7MaqnhWTLZqUx1ejtWhfxf50VvOMJDbz
sR/im1lvXF9Wk42Zi7g72UuTRCx7GrBfN04mGT8H9Uax6De6FUF6N9AIWTMoxARInVlRUkit9wrz
oV2E2dOISjbq+a4US0Eoip4K+1B1LikztK3/SYYOXpeOzE7Ans0Eh0RP49grsZOxUB4PTQ9pUn4L
RxayZXsV9WMglWf6GrvSwK1mEmhroTTEJu6KTcUCPz8Vk0JtBqGac1+Y2j6rqgcwA3CO6m0/6HTa
WnHYZzWcsfRgTeJ7EGRMp3kHmBUqg024HMUmI70mwqZBVG2jtzulBeofegkseNjiTNd3fbImB7/c
LoJP6uT9ok0V5Ju2oypSC8te1Rzuwf6x8Iiji1hDekq1bKdUtH2RxRGEbT1AvUXL1E1MrAnaRSya
rd4f/JjAbzxCMCTF9H7s22tfwqusspnlCZZhW2dNlOX9pRCE97HHmBoqtwFQfqQTt8NoBXwbHcnD
MVtJkrwWSfgGooCOOYureibXO/j/W3g2OPZh0LKOSg23sLKnYhy4qaSsVg/9MQ2DJzAFoEV7XGSa
tK2GNKW1OlD97eVtw2hm62ZCuaNXzuBzntN+0reRmnQ4vQ6als/vsxYdpWAW9rEoXTKTNWjaEjsx
pmyi9fZhVKjgQnW8dJynDsY2klusraJibTCBxIDzVN1AZVvVG9q28RH0VYrrR+VOUYQt/Bma0Kkl
OZGU7xW8U0RPPgi8/+doCfgsYOcSX8hMHLJaZCKDRwRsxRrEvdqLR1IxsM0o0Eb6WGGcqvEChyUb
ewOCjo3qi2kfgfc+jtl3zFAjxSCONn7e97fJWBywChkubI+er8Ryw3mQNgp9HWeiAKRGMltDfXpX
E0IvBvKpnKJM9rMo7cCq7dWYzAUT5JIddklCcVzHyDFCPZYndwgnIlTlxmlEvn/EvxslZF8mIWIh
tE64I6gi22ulGru1mbNlzwrok0a+JUPta6h6yrhp4wyPvSBqnqnjDJxitg7goRsZBXlHXNms5rvJ
bB8a1Ha20NZ7vzN3qRFRg6i1ywAD3C1nvNGjdU74iJzIN25KnC1uGTDZ0LRK0+ihmhp+MY32IgMP
w6CQXcEUPw0ETW41UrvayHoxxIBCXz9uNGXwncgCvdoH+iuZEVQdYjBBkgKzIyMlUVKNDV/3sCkk
+bXtAw2HHjUBc6lZa3J6PwvCMSznBzwjKitdFciKVPIzztTh0cwLzQlM6XeXdfVJjRu0ZBMMCLVE
ye+390GzR9X/octE5TWYFINs+opRbEKcxRvm8wkVqup1I/U1SWDFFqkh6YjN5KCaQ/9Q/TLgLPBd
ckqEaF/ddmx0N9lIGSYouc8lJ5elJ1/sgpsevoOtoo4gDB0oTBw9JFncbWjQIEg2UQVVtLITpJz2
jOUFWNlIR4OINIEIbuMExQ0FhlSeDHHE2GRdCNotHAR38zbK+9te2QimTF8+7JQFvK0emmxQD+ul
v66OsKT34aL0q5KPiM6QJymVRphr+Odhvc2spyUEPXgLYqBU66Hq+QUwYEleVrJq8yX5KnaFcmj0
/JdWiM3GSiwcf6JA2vGSrqaFPRW+BcURSGxkYxMnydgjA450apq4GbCWtoc+CIq9StVJW5LTkgo9
7nropvIiZIqxmS0Bryu699yWFwepDMTj+5Dn6E/aK9H1xkH49xAhL1BngKXxkigHjhxQxcJh0SoE
54Ym3gP/oiqmaPmdiA1l2+PtvUmrRN2u3e5/ZHj/tLv/UgX+dfX/V5GggqjhX2HAIkP8Rwm46Bz/
5/84f/bvv9//UgcuT/kjlElEggf0QTVUXbQITvlHISjJ6BT+tySQAHJcFDqEfg2t3hok8o8kUNG4
SyP+C4oNcb2apP+/SAIlbYmB+lOUgfKQpCJdllEGWrps/C3KCFtE4XldKqeQQT3ua80zauR6Acwf
O8Dk5EQQopyYAm8ZvnfLBgNmvnZTVwuVWK6f/IIk014Lxo0u+Nsc257HYqYU6mID9Absbs3KqJBZ
E3Mev0sh+iV/aLyuI9p5WDrTYlPse2HepZ2Uwx83nurMnzwrpuhpSfkdA4K2lbDJJkFzYqaFX6kZ
7lxDI8lnUBa2OB8aJQTCFrcPSjdWN2RuPppKwMTd+ZCya7jf4tAbC7scRRHeLQkW6gbUUoMPr37U
lO65TsXiRbEGJrPxbJl+Q+boQI2yHwiUE+KCOkl1GxqYsietTj3a/78MgVKs7wPrjgZDQkivHlKx
y+4ESumGFA6oBTrz2OkVy4Zlnwopv02y2s1l8aUzoClKM1W7dFf4QXktiuYuEqfTXIYhEdqVZMs5
W9aQpgdA+IWWO1+S4ar5AGI5JRqvmgdMxbN0bwX9YK/P0IMWRI5uzY5s5pFraB0VSYBKjtFgt25H
FGZ1DLjLT+60OSq3LXYqT9nQut9KwK6QY6h82OVX10mHuqAZj3C4JAgjp1acL2kSv3WBLnRjIhtj
nKJHB/EUmh7tunlqWIKJMDRy4AcV6M8KOb6rWsMX6LnrCH5oJ/iUAOPIcK2cDWo3GnDDIspeMTwh
iFLNfvbVjUYuBUmONOaMpdutsQQLB1ml0o1ApcB7ZavtJm8ST2Z/ChEsw5ZnsE9XWsAD8QxAohdA
WdZQTJSphrRXWyc9nURbYNXnpQGtBhrW/l2w8E/ThDL08tkUGFIeW98tU1QdcDZIihp6fgfm1MHt
zpPSNeQ0vSsrEcgzdXDjAWlAgEFkoTx0X1rd+6dKKj5yFoHbRsz7jRwj20/NcDj4JcJ1ldTNAOcd
H49/nEWrwFZNc1ug6obdWDkrwIqGLMDAqlBonwflJaE/GgXGLqo1WuIUlVJkr8dYiZcamDq7EjFj
LLiCJ0sfyI2uFE7bVsTulolnORwbMqvlzPOlsT/VfItD1FkI82UKLvBVXb1SiJZX0r0+0D31m9q8
47/ewfXhNz+kGuEuAa3OJH8pIvwVZlHAC1AeQW1016rLYRHkTyJaf7foU21nRWPj4oUHEhEca4oO
+ymsjQ2Rl9TfmB6fMSyhPQ1q4V1QAPEOOBZS0UK7KDGGmOidJEHYJ6oCmzjqhq2PhWZjRtmLDNjp
lMlm4ZYrh9iItW3qhzTWM/MmREayW4arvCIdufYC1ttXMZVOrWh2n1VXFjeG6N/MJvu1JKb2gI4n
PIIpQq8HwRXFSFucyIZjR+AXV1krwcZV0egNIymGWpNUB98kyluf2KjNYFhuF9c2ZCWcvVGppicl
TZCn5rhagrrpXQ0rh6c1jeyGfdF5lU4LxK+Rhgj92NuixD6i7rEXxtkQOIbvP7etGj+ykHUgAOIs
kfGgJwRoIGYStg3xtRDf4CqzSDABULOTlGfa6NlNmGr694HtInwAf99Qe6hyvnJBZ58jDZgLLWX8
BMepPRBGprpZ3HoBlpJjl4+uptEQrkT9bRJK2mxBdmTsZ8ul+nBQqMq4K0FxPSgLS7ELWVuzh+Di
en29lCs67DHfhOf1ff80WVSRluvr/T9Xvx+53mjUFq+03vXHxfWuUQP81IwSuCdeYn3Ievtfr9gp
EPeURH6i6GhGNAEkdiTWjLvLDkuIat8XhYKL6/X10vqg9fDzHDZIcYq8iweaTcTTf+76ec7Pbeuz
1zuMlO6Y39GtZ6NMJ3i98b//D4T1/1of8P3n1lf54+L309a/8n1RseIjP/cUVzv/2N8vvV5fX+O/
fa/fL/HX+1yfM9b0CEYDMd3P6/48rqlphWkQzv54F+vTvt/g+sCfP/3zmfz98PWBf7y79Tl//Kc/
f/H7mX+8/PqiRtBQIfn5D8uyp/dF6YpSoMAnvT5/Pah61Yjwqf79wtcnrXf9/KOlpe7LVKu3DIHX
QOvl7yd8P2okMybxe4pn7Iz1pM1n/oivneKCnQ2aJwLvQ3YB8JUumSDRdpl8SI/E3dGPz01Ol/XW
n7vaWk637BUPf92+XtWWJ6+v8HPv96s0BCWmbPb/fUVK03ZcgkocIcQfB9GLFxYoiTtwVteLQjUR
xb1enyKsXCHRUO4fN+bUifdJ8fL9kPWO9Xl+SJ9mFIdbP4ksxgFwAWwJLdrzOSRnMYeKmpoWXHqx
PADzrw7rpVo1y4PSKSg/2jR25Qw47XyOLH8kG5Lf+/oTLdehoCTXqEXk1UnFEf0l01XCd8YaON9D
mXaapv80mk9Gcrpa+fSWEtVEe8lQ8sO8HKai/+eAKbT4b6/+PG59Gt8GxUEkZKVhdLtxLI9j0xgo
aLG5i+NHHlr1pq4bGpTWDNFRVYarn+kPhc80H+nNEj/B2KEvKF223sVhvVqNyKD0lkLBsP1JvKZi
Quy1AeDVHwmX6oIAqOFyaJYDrAWajlnW0/YviI6fup4HA6WErNIzlHEo25mMeLPYCyTQH9fDUABF
DCZm86KXKMgwA+fHJtUJe1q+UjU188N6MKjiyoNv7Pppzg/jv4cuEr5KSRtQjJSL+cFXoq0+6nc1
cdTHSZllcHYjJDao0HoKnyOFPCRoc77HRbwoExdsJW2hxO1nFputQrWHcAPlgK9fORBlX8ORjkmi
V6COxrWM4nLAFaL31ZUaxKlmRcJ0xueGhTOTVHbeZZjKnpJAJ9Sr1neGUPf3IlqyxflrCagHJfVo
qEPJ2pgK0opNjQOZF1goqoOuubWCSz1cro0yLd8UCAAJnZxTWdDJzFjoCNdLlh6yyCq0U18q/fd3
wJldtbugq1KHBcDkrJ//igIdWghU5DFRfSkOokFjyFgZkH6q7ESck9v1f8Ayj8bAWOiuw3JxvZ7O
VIFDlnmdQINVXr4RrfLNDC94TUxTBPWpXZDXVjZmfxyCKTQnR8nU8yDkCC80hKjMNJzf2kSZ1RHl
qSe3k8ib5dz7OQHXS3/dNoEYd8MRqKO5jIYWvlXWjJuGVSCN914t6Unxlv64rhthBMiXCmgeLYPL
X6DKlVa5vmWrRGaRzdgd1nNqfXvrCZfNRFjY39/DcraZ/l4NDXG/IoPXN7xe+jmst7WJIHuDqbz6
/9Jv2T/m4EFlNHM/SNyxLnu7b5sKpzhnz3oKrZd+DutnsF5lNmG5GmNetpjsV1Jq8J/g1PUqntzr
EAR0aSbxjpaLNjumxsj1fVFR6QX3qPadKcK2LNcCJ/R6Vi+Hv64WDRwpBeVrSw4Ig9nw52FakLzr
bYFsVltOi4M5KBRYk0H+bEV6xflCDl0P0AlKgEh8X01V+TtVBb9CpCQJripuEs6n9fP7i8r8c5WG
xaGRa2nv4zbYdpoODRFjHdQSGT+8UR/1TpftsYxLlwooEpyAEjcNIaQ8y/tT+UmDiMD4JRKAlK9U
XSkAyiULZHKlUj0egA9sYrWmpCXfmr6hunJv6IdoUmV7nmRy90IR1o8S3wRR/DgAOQetVaYeWnLE
g8sb6AjHmolPY0DHgrFb38/3T0EA60lfgK5Bg1q1CoJjZ4x2DfZst54drZIhiwvTx4Sq2ffou176
ORmMSokP6kM+opCo/UB06YfXRzV9h9WoHKw61+jkcgB/shGqFiF60SAEWmc1a4gOaenkC1JbX+Da
kRhu+rB77rASbOhMw4oAnWFXfYiwQ5a0m2gBdc8Lsrtd4N1GU16qBKMFhDt6lCvie4F9Twv2u14A
4ALoH0rzBRFts5wQIxLtQB/tlRgZcZcPmPqWwaJdEOuqL+KWW69LfrGQW5lqrQVFni9QclUyqyXu
sTmIywJ7XGZVQ8YpmXbCswL2NodvnmbomY3GujPjmt8SDPRB3ypse2HrLK+uFtycJj5SwOXvDjMu
4Uq8ocQMvA9VYYYsWWpbVjp64WYNcjJUK4waC6o9lJB0RJDay5XZvt623ksXhbS4pn0MO8aaeQ6e
/AX7Hi8A+Eb9mFXwMnITSEf0GcaCih8XIj7k+SdtwcgH2eJ0TOniicmMc3n5xyCXNNsukW8Kq1jY
UwPSSTjNwle4sOpDoPVSE5AHCMbeX3j2vUkvYgRxHywj5XrIVwB+I36qCxHfrIkWbcQHE6Tjrj7E
BcBoEG3t9yUQ8+3SXG8P+sLaN2DuL+z9OMQwljOgeHkN2OD7Afx69wnU/oXe38aDZvei7/YL2V9c
GP/rewtLVOHiiIISlAEf33JAlM6BIgsAa4aZaX4BCvMcLFkCNFxR3BpY1AhSeW5DPfWmxM8dxYim
U9zmWHEIJjBbZof108lIjloUdPKC8ipAKw1SdmCzmR3WS+YarPBzo7XcIzQTMUYiuLblwfIy9K6X
fg7rw/Sf567X11clECzclqA61gf/8bj1oihDFsdJ+vX93PW2LB72US7SudF+JSIWjiJNK7ylaFDU
SRXcRosf8ixBUTpLyf1U+0A2hnuQgksWJmrW2lhKaMK0UXwaT4E42tpkfQRD9jzT9fTmlA5+N/bE
Oc4U1+cZrSBulJegy7eZucDOoQLUtI7sOg/I7VZ6Mh5BGQ9ZWv/yxwY5WWm94cCFOzxRU/L7ynDU
phtsCqlIJkRSPIaePI+ZYA8p3o6QGt/QsCDgWrI/jCUFxJfIA8mXZBCDiJB5yQqRl9QQSkwdyieS
RBLhuN4/LBkj+pI2AlPZfwDc/qSPJLyoSyZJtKSTVEHZkBhGX34pubyHhJjkS5pJsOSaELai7duZ
rJP1Tvr9GC+S92bJQ+mWZJR4yUipCUtZX5VPjVM9IknFWjJVSIVjmbX8uZbAlXBJXhnKWgaGTRpL
tuSyiB3repIbkaT9L/bOY8lxJduyv9LW40YZHBqDN6ECdeiIzJzAUl1o7ZBf38uRtyqrbr2u9wM9
oZFMBpMCBODnnL2Wv3xuaCAcmBXpj0CZlvcRtcv6JmYJorXq8L7UHQYYVj/8IDhff/Sclt28MsWE
yhnjLooEpDwy66tdqCksyjFTKNuMq7wzQhlobLo766vqlZ0mTh3jMipjja3cNb8+HWAEtKET83FQ
jptS2W7Wp5xBlAyTbbzPyolTKTtO1uHJKRDmrH8ZV2BZpLLpdKtXB8HOer+unDuFsu8YysOzKCOP
pT4ZgaTHU7YeKoPViWmX4iCUywfU9PreLWX5SZTvZ1DmnwQF0PqEY02karDxA8XKFFRVOIPWl2ij
ETKUTwgGbb7vlGNIKBrn+o96d/GVh2hRRqJMuYkYU7Df8CZc12ddYmUwWkUzymq0bnbrH1ooj6hG
G8+WsiDFyoe0vvyS4VWszdV7AudUKHvS3OBRil2MSqlyK/nKslSiW7KUd2lSBiYWyhHtLJBEkfIz
rY8AOn2yHS39pCVAGC3lc6qV2QlMMvNxOtaoZLKCUPmfemWCipUTKlbVUQHA0Fe+qPV5CkZBJuWS
4mzL2BNx93BUYJqapUdpUz2PjYYqHcGD5WDW95qLowq+WvzYKm/V+ogIlVWknFadsltlNZ4rFgbi
gTJxgcWB99Oiw+qUFyualSFLubJcZc3SlT9rfQ7I5izbcWstyrI1Kd9WqcxbuXJwrY/oaY+j3Ou+
eh2mrlQ5uwpl77KVx2v9Xyb2AYyWfc2VDKxU1q/Oies7DXB6quqt+MPRUY6w9QG68oa5EoOYVC4x
DhHhr0e5YASUb2zoGQT1Hbe7ZWDa2QTxko3KUJb/+YKUuYxUk3kzLWxmOf/XLmtH8Y265q/Xo9xn
vbKghcqHliSS3rVypBXaZX09YsGehslT3mtlVOuVWy1cLWvWx/oA8EjzttUb6y6Vk81SdjZIffq9
Usa2gcFJSvcMmKsqqj5K/dmNMLzpyvVWKOvbovxvgzLvdSjhcuWGgw6mbXNGRu4N2yeZMBxyg7LJ
aTJ6/vVsfvxSe8o4p9xzdLMyJjHw0bEx+WzrOOpATWzWh2bKX1cok52tnHaVstuZynNXKePd+pAS
CV6pbHiW8uKRmmvvhsCVl0HT3BsD/jwdkd76UH49r71y7FFayQ6Sn8S5UQa+kQksznyw8pno+RjY
bX+YytjnSNx9Qln8OHnSAmKI6YurHH8lZ/k/QL3tdB//X6pGw6JdvnoB3cm6yNUVqKyBTPrd14/H
QSg46JgFLeUYnJBwnA3lHZyUgdBQLsLF+lgfuShLYT8I8TQpcyG4UzUwgsywx2oI9QgvpPq8Z5SH
lXIfakqcC04KgpMyI049jsQ+hBS1oE1c34tf+5/0oTffXOVWXJRlMVO+ReFiXkwo23wXw239gBpW
csTQl/ZpUMbGBLReIJXFMVE+x/UhIYpHj3bVl1BZHz3lf3QNTJAhI157O8EOKZQmUn2GVOogumKQ
lMol6SqrJDBjovTKNOksOCfjGmlmj4bSUD5KMJrhblSOytLGVmkrbyUnkfJb4T3Nymg5Kbfl4GO5
NJXvsm4wXyIa7D/acb6tzxWjx9RgLr7SX3CDbuonYjccul3l0+RV298HFJuTUnT6yrq5OPg3U2Xi
BMqqU0Xk9awX602U19rd09mYhNo1rX+m/n59hBmd/39vfMXwvM41He6vPwpSKWwAbfJd/mujWzhE
3v9Tb3z8X59Zi/w3f/R3do74m2cLwyM+L1zfgaLyj+646//NdXSYOpC+xJ9onb83y+mIC7j2ug5X
x/QcF+TL3/k5+t8sgPO2L0yC+b7JE/6dIPQvQw4Qhf68/S9sGZXg/xd+ge2Ylmubpq3bIGb+ChYQ
g9MMus5MB7yp/GHQc/kcGtUmBdcx9sWyW7BnMgllUSMM/7AdakfrSe0/fWj/3atgRODfXoXnC8Dw
Hp/FShKqv399Tsqo+6//Lf7PwIjU0njMfpXA3Q61Hb4MfnEDgifu9mIWh7lob62D9AyFNfoObY+x
4Q9QmLHifLFfNDi3+88vyfjLDIHl2eCOGEdwdddikMD7K3EBHLZbe8TYjJn6Djw8udN71j957v4o
ZKo/5sCzmqqTgWlG3ywbgz1FDWcHfJnYM6LN0nX3LJ37AGYjMJhcrSr9haUGSLutq0MArE3ItC6L
jb1Xh/auQjKljd1xNKCLadH09p/fEVMU//Yh27rL1uaxQXnC+gsqqdH0DppuW550f9EvpottyYuJ
otcJQU2aC0cjbJMAZ5PB2t8KMkaAwbc4layv3lS+gks3HkrD+4Cv5+//h9fGr+CvGwBTYixPwEnx
I1Hb+z9vALKTaTt6Lk7vaHwORxKnpg5sTXfmIML9uOl8sj2z2ZAGgrWf2wZ1jrE5ceIxYZXIlodC
e4h0ZqD+h9f1bxumI/gR8qosx9f5ov6C90h1baoNpgiPVnZqZInCSSdbZ6M/29SivEpbbuZY+vuF
EdzAiMZ3zgBR7pbNtFnsRdwKyr7/+SXZ/4YCYehJMUCAa/FdGp56yf/0W2GwWF9YHAxHMxXjwU5D
7eK0ZDYZc4djkbQveXjjdD16YsYzfS0FxHLwnNvFchKgO8NE3r+e7qVVMdM7aEwXoOM4z2ZE3GTR
OV4R1GT9d0NHBESAiVNsNNarM0/i6gz62eqtQylSgE7TA2ZF+zRp1ICW2lh2yaTtZ28y90M4f6to
I289zZ8OXVVx9uYOm5aCkm1WgKfJ/E2cjKItEUdT6+4mpNdDBd8aDuPOm+c/khSCrB47/W5yoXK4
FrlQ2U94AgCCslBbmA8pR/LIhvf6nz9ew/r334lrC8H9/O51Xzesv3zAZeF7OClkfzSY90MLVN0p
n16a0veB7pgtDhoGibPGGx6ncLoz2LoAyyvLR5TUjxpLSk7ONKZTycld/KH92RYu4Z6GD2juf4wx
0fFpbsJLFi7hJQ7d73WTJkGSzD6fL+1Bxxp3jqvVn0OKgHFMRjWfjA6Yv+GeGRt5zDzj1Z8BQMad
q6Oo4mK9lvlRhJyrfxyQGAFxmB2qsiJ+WC/y2L+LkHbNWIlwT5Pk4nYYWtK2v+dymo6dRLkwMH/x
FIcPxAL6xxL1QkChS7wuHVn5ro0f/JSh9BG/FbEpeJ5dtHOMKt/akomVGvPPVhBaUHXL5hAzYnKq
y5TWzJLdpF9nN8P+NvcGI4WTiG5GjrRiWRBWcYDb6U6fHvhxJ3QSWoqPc2dhMCBefM0EoykOGBS4
tTnrN0ZbCwPEY5F+zFrXA7sEJhCLZYZDCz+fxT3l4PnuuPqjZzcaXsLW2wmj9K9j3LSnVWmR6yAr
RFWLEwd2cFk6QZfRmquL8BRWA9TjtedsH2npfNZia7p2OcMzRW8esy78ytDwm4d197x+R07OIq6J
TcEsdScPpql/BuMAVqKBMzuNwHpTWZ1YdtyZnYSlpOXulaPqyW/c5MmV3qUgwHCNRZY8hdrAbDmq
Kjxjzd1sqybQtEa89KXLyjv0yq0zQRs2nOhq17xHcNEz/Ri2FhJeE4VJvDluytxEZDVPvpOkp8ps
cQ7U8kuCP+DKKIIC3vXdFrQ+wFF7guFKtB3X77JLtahA4WkxMIuU4mqpi27WzWM4xvdscRmVErB1
40qwm/Wm53QsaYTYInmYQO8fUvo2mN1JNJROm5NZN6nUwIt+DIk7JEmanJq5/zq1DXqmQpseB1m8
+1l2WXpJiFNMJqWCRntIADqst0xLfy3B8p4dURFIn8uNU3d4aPLlxImv+7BeMHyTnBC+kXZR9y1A
dH/9Q2bzPuQwQkhQ96FaU2N9NUE0o1qu64NNXyd35pXW3i8AKBQuhes66qInBtOip7xYsEI6jM+u
N+eGnWlrxtPNap1gvcuivxxBBaNPVYAO9b04MBifeiHn4wZRBsmKHYz2vF7oqX2O83m56+oRMSuU
I4rvED3Wjcak87heENGiW2zN39dbRestd94eS2zBvrmj8zAkcf6yXkxUG7zFLQ8zO+1N18sp3GgM
5W9cUpttXhTnZWrqRz8fCYVOvnyJmNjhALtctbokRGb67wL6Ps1QInFmNexEFb3XZeHSqXTnI8Y6
Sfy56/eyBxbBTJMG1YwgQL8gplyFGF4zQEj4MSZIHyWc4oKWzNbK7XdoUDAvqgJeh0W/rm8swnXG
9D2vev+x9Rj4Mr54hUkGdYOwZn4nOHCxHPoTcdweHcZXyMsNx1nSliXDB0Xezy95mJ4mfhd7DSKL
3Y/5ifAFlrZR2vsEmUzfwtAFNt4GmQW0LnKXcTt70AV8sOhBTvH2EI0UZgcQQSe9Tv4w2LUd6BVa
7LkAJeQEsnatwbySCJaKYFTM3HPRTiFE7OKLNPv4YLHzPUJ13pRt790rTcY7LST7qg9QTOuU7N9s
vKXSYdU4dyzoY8JA+vgaTnjXxsj3gA8gZPSxTwDAwsARepCsmcb49WkC69FOC0AIYRvmqc6scZOk
H3bfy0ddOkSrSIKt+6cl98xXWmWbtvvk6Vr9xJHqXpjLeEF6TNDVm15ch8nH3r5MrEMCSNsY53zL
2bfmVJ/Hcfqi0LYHC45wbzCy1Y/sJByP3vxC2KkDML610uWIvq8BAUyNkCf4HOXLi8P8yDWJOn9f
liZYfOKjdA2wBviJdm4IRYG72fqxKC58f49elIwUGtxHtybmkumhS0IrU+Is92jnFRk9QW2IU+Gg
xFm5sTwSvby1+bAUwBinJGKKMC5p1Wjim66VAN4gLdUYEGEu9dUlHcBtT0jHrpMpLjL2xisYWlOU
y130w6WsUu1jwUfjg5cZjXgmGZZnRzOp70tPDJoFWR64TZkcLC0+L+MMe3D4SColDZrCV91EJJ3p
asxs3ll9TBxYCu096iOPtnUV+P3g7hguWh695qm1U3EOuwRwUj3V/PcMtOnS48A6LBeEHNkpnmmm
TggmH/TCY+QCKlNCOCoK4/EEeN4+1ygQ97WKe8115V9jdR5QwGOSNGudyLLP4I7p0URlWn3XGczY
6WOdHs2+vjWYie66/zMemRkIQ4L+IOROmd3+BIasUTRyzJMm/QfRmy6N+oVerlPY+wiENJgOc3om
WCou6KI5HHtwJuj7Ab+RU/tIObAApOFYX6vOqz8nbvw+ZKN9Nhnp2I5gm3Z9TiXNEaZ5svqIhnJ4
bp22DryOmUQvGbKT3jj3hhZfnSjMCoIXDfp4mTmPIkVgAqGgruvqhJ5y3lDsAoCGuQnOT9hi8uPF
U5Drnurev1VRrZ31JoFiOVMFkX2i3/wiC5YILn/svw5D07IbGJKTKSeO/p4VH+0k/dzEM2IfonEW
72zWWvlATRnEiJVQwo0nb+enfUjAfdg2PRxQ32we8nZoj1NHOpBpTyD8A9X7n61dVrex8sbdErZ/
1AuZjzHiAJ7aWLiW5iTSBtgpUdpjXlHI56BW7i2+PMa8OxoEEUrWOHPdXdexK+zD6YOyn7mNZ95C
BuBql2mVBquCrUk9h2T2elvCsArYgtA/mFSql9RkfRtJTA4EQUYsXhND0Vv2K/5hzB16og0j27V2
zQeZM0NuZ/jIXIQetbGT+HhT52duJYxeyr2RuO7JkL4XtMyY59bsnfu6N7Bve2rm2NE3A5ifzh/y
137cMQyAfKpumdoady4as9e2FxuPhH5BDvADp1p9IB30avRo85Il3PVjU6Ema8ho+iX2LMdL3/pZ
/6Ml1rgJZzd9xkzMi5vNrwPD8XA5mUoWjKxuKf4BmJBDfckT/h/CdeS9e3hDQqYIKFzOTaHqH7V4
ouOrbvb9MEF74Rsn+3NhqFu7DzaRxb4oTpnm74dmdG5eGY+X2rGHTT47IZhYyBOukRWfRBw+amM6
/DTd7kTt4ea1Ncleplq2bVE6F8Pz7YtPO2SvDwYUH8EPhHuScXQungFlq1kIPKV5QhR5/Zd6/au+
vjAOSzpbBaXzMhmvbY8HuNdBX5SFhKDqzhExeZZJVmtwUwt/+GjODuNY64fELr60LMguQ5RE1/Xa
eoHBiPF5HTSKHVXMMDW6pV187DyNMVgMtfMXXZIxXke6f1r8P1xp4BfR57tmp+bZ0RxYZeoCN6Ng
QqBhVgyOG3wc5la7cpPubB0fpLckn/UGYIym3wVLuiereZxyx3nEJKLC5PWznhv2saGCs9GGuX5e
7+vtiR5GO3hBV5sap9J49RYGpZ8rbJaelM3jeovokTg7HkGf9WZ0tMtIUmmW5a5xigQ1gV3v2WTM
JyRh5tOcMYGf5RDl4gX6bEu15dSY0EInR0x3av3XXo+al4j/g8PGM8NX0bmam4KRFF4OYrnm6vnZ
myCNeBXSO3nW6O4sHRAeVWjxLAGbP8eOoJHKCwwlyu9q1FmBGbDahTduEETx8/HKvVG7R5Yb1dVj
/wshySb1pGkPovP187zouppLAK+z3nZrSycxXUPGI+SYskC6oAr0tkaRz9uOItrZ0qJns/faYDEn
71KTgj0PnNj147Sc14sq9/rin27HM8hDD/Dg3uBz5pA5Oz8T0c30aI+O29BGbOynvGYaz+VHdOG8
HE4A0LaiqP0df5FeVHcumLrmbmDQOBiJ/UnTgQnkrl6CRR5PUwmciuG8fN9HBXy0/FNbOd9C0iUX
LW+Pug9CtSiS64D6mC82etLH9O4vyb0lzeBI45UzvGOKAn1KeKmzsHjugrwBneSr5CgAGlXbpPP0
pcljwFZG+qFBcBOLbm4JSrw6JUuv1jyZnKMNoWNtGVRL+An63+3F+uou7nH0hjetZLoBrUShO8vO
KROIHK9xDdd4kGkV0OtSsmg4MiNRP9GNx9SST5ycfMTqCJNbYzBjIdIBpdTN0RC4ALEkt/FjVjrM
RBFj1Zn5YBicicdwJGuXz9EVWedpdLtd1zDz2Olfq/6Z8/xwHxKWRBfCWY1oXXFKzRAT3DAdB4uQ
RE5M45g7/KYakWCFgkuipvYtze0Pjp19xdBRb8hFfRhoC04lnuqQM3ToA86JUtsWYRA8LVGeXbW7
XC8Ke+e0sXMUqf+zW3ifiBMDBOkn4Ul9T87qyaEXjrI02xqYyjZaWXt4JfTDOBDYyUD57+oUTLGj
PWsmXd6qITE0Vfm3yYeAo6zwhA62Tea96wYTDaFDT7vpJjregAQ2Nnm/TZUQdeTQuU1UmrAqxB8h
H3U9hmC2QInuNMGJgMyar9lnM62Lx1oHWxo1U3FQFeSyXuQPdhwP7IHiTW0aUG00QqElzaKjWVR/
jPZkEYa1jYOYfPs9csy739inKpHo9CI0I2UeW6yvYvPN8WswBEl+TmqWwBb4hW3sk3A3GtiFTe0+
ZRBHAL60X5Kyqj/4Sm5aHr63DSr5pG2+Oj2TOznujqAb7WTLsD8ppxjWDfKB55W9aLliIqpqUjBz
zfiu5f5OJkZ7l2SqD53U3gd2P2XCqj2d0SXUNYcvL6zbHUOmMGjaMD7KXIP4oD/7y72vkyro3Lp+
ShIqhujfij5zNpbjuizKHYKMYt7UVVhch7wmIN+/6ULqVx3ZyY5NmBm3suFDxABH+Ki91K2FHTJv
m63Q9OHk2/JLSeFoM3rduTJwabDfY/9l6w9mLtzHmAJ1qTnMV50Gi1x8zTjpdolc65LmPnRMvfzS
cC4VkGJ90hf42aGRwHECNISuR2zywbexqgxyn78Sp3GPWpIOO6rU8Kab5MW1sp22hN6Vb21AMEQ9
KURFsPcw33kpQAOXgY8L9gptc3InrN9igOi8HjcizXjzZ9s8caJwZc4YnFvHq0cM+OQ5Y/hWpQTm
6vmdaNAISMwYNwwdNxSq24ppEeTmYsyehAYAvJyYthQEqkTN7KqBKaPrQtSvbNMAQpqHoerumUYo
PE7592zmnBaZUsiyqDmOXWNsybmhB01Oo8wgSRNR2kX1ZIL+ZCDPKdzqELrL2zp2qUrXf05gdiJh
cr0LAZ3J+gtZZzjU+mtV+gctGy2YlMoIhMnXIK7BmrJmDDFvvnlL/i2lGAGcJ4TlMRi2h5VcWX9I
J01xEp/WWdl1Yrv9xxT3r/lZobIg/89/DlWuYv3X9WJ0AQjPY0yaqwxEDaF4cD67GbLiDj6vswfY
eyjmMjsOTeEfW/UAlepdGEXhaDIjzm7znYxdZDjqAtmnOMw/YtbgJjgWTtauYd4np1yDNO48MH+I
QykZnsqwvhKQ5/0UiI7yuvg6FyBANLPz2Ox77Qzctyv8npWm5u3dTDH5nHg8RFG6PIdNUSK9WZhm
GaMnN2hJZ78k7vDWkicNfk+QTjglpxaKyiyWnYmkYXRf+pa2ij94H/pUIGoGr/q6uAoiDnxlGE+E
J8Chm97M5EvS7GwXclJWkQAEasJHk59pFevHSALCGjuijXw0p8UKNSrasoAuOGnF2YNAQXHVepnY
cdV1dvar5QdftssuW7NP1qiYjEYqd0k9fzJG6d/HeDGD3HdqFooQcxaOxm1XsQKcLaxGHmXdnMpK
n0fVg40BVkXRLkTQAp8teafppc+j8AeYUwwdtdsb3pJ9coqivYQlxYYw6cpdR78MNWN5N5l2fK8h
Bx1czhFOuYyGJx9Xgmo/yO9YxQN3kaAGpfXiunEV8BMoj2Ecl+9VGV7KMtW+0tWvt5YnhvtUxKgb
dWAjLAL2NSfjX6OaGk8PBJ/pgc9DFD85YeL+LMiCDqCODPYxD3loDtcygmvR6vOxsTrnW4EFhqUX
qX9Xp5DOJNWzP9HQGXqKvCyoYVREXXYytBG8UoE9tg9Bpy8lu47ZzE2OLRKWBYXJipnuQG+mgBJH
d+6wkW8k0ON71EBOo5iAB9jptavbatFu7nzYU0n+h9l0RxaUzolMIKlft3zIxCBeKbYpJy2HeFSw
F5sV3GxW8UsrcSerW/ABQHkW0r1Lw0T/Viygmq0esvVcvsasEbZpzyo4aoG9pd5QBZYu4TrM6Y6A
h/Y0YdNC/HNL24rjkAZE3+vmk/2lnKS8g3AU0wSvxNaNS20S6XB92K9jOmkH5sfd29gWNy8tkyvA
lZz24HShO0m8Yphvg0j7J6NwvmbACAFTFbuKiu9jqsPwN2IOUmJSA5z9c99xMO7Qb++YnfrRNcVw
tEKCy9h4QC72cXlwdBq4bRsf0jYCjzEl3Q2AzMjENborDfbZmM3tse/nz3EsOUUfW3Ffy1K+bQa0
jZxnoTNGY9XwKSsOYdL75NRkSYlKmNCQF5sqRn3oDcA1IRmtTRYt78nclEdjHl/4tmY1YcEaKBuW
Q2n0QIE9CK++2xtBFunLQbCBsYvIQfrChsqoDncVj4/N9sOXLipB2kjNrPdITCWzjI2Nz+Gz2xcP
pd21T/ECR6MkM3zTYFEWFoe0duymwJ4/z/5490ufUcUMui4f73lOyk/A+8fL4DiX1EidezmPHxEW
u8e+Ca9ujGHAHB346RMtm2x2HvwaYF1mkLNaou6BiUY2LTo21tgnh6Vq4otM+ufFQf/n2T9Ir+5L
GzzjiCgLRD3kzM4s1UpdUpnUPM6Pi30/mm7gOHa0m0b5XR/n+LJoWEc7tKdHZopamQRFNfU3Jokx
UcPB3mvLbWw8OyAKbO70Gl/1WjnoEJ3uQgnl3Y+ABrljeRoyyDWJ14jjnPFxWJZ1TwrP/dy+gScq
7FCieR/a8zxkL9FkJPd0ro1LJgVJWkvfM7dtQ2+qq1uobQUp+7NvMBOvKbTKzMIzpqA39r0eLB3L
f0rF9Qd7e87CkQMuZlp+kctpTpJzb1rJ3dHoNXOSBLmd2UsAyxFnQi6dp8e4Y3dotlK7pq3GkxrR
42hTDJja5eZZIWjaDuCsYBECgnZiu1j4/DixdS5MT/aXvvLfwOQ0UB7bEMcLfnAXZwg7Hv6oljbA
xN4f6KikxmUK05+DmTsHwGSA6PvnZPL6T8Osf+olR1i3XMogFnzFVm6JoG6XGAQgDBcsakDQaI2J
1DGDinTKFt3cwBQrPWDQ82EqresS1bh/purdEml8RSnQbOfS8Pd5HZoA+7qIjVDLnjyeYpd4E34x
Mw0Dxpz7JQJ8Tiia9f+lk6TlbH92LhXnjKGkcJQNhgxY4TY3pFr9eSIoVCpVZhI773ph9Uf2Ve+0
KkjOgWbvDpM6tRAtDV8D4d8uM9j6DA+8vD+PQPbliBrJZ/dK0ySjcBKS4uLQe2ZIeznXVjYEVjJf
BecSV1NdJAZ75DbqgY9yRljrIC2Z6iOw59BsrhPxyqgyXF6GK8nsXaikFhdwWWLbjdofedhAm+vD
+tW0vOFBy7LA9j7r9my/dlrrvC4U/eWIB00f5M0lwnG1e+aSR/B1YknDM5/IQp0ueZVzbd8RndPP
85j5DymcXYocrznyNg/BPOHGRjTlBcM8C0TIxVrKKV+so8wlWdxPOyNKfjppwxxybFtnR8899A7v
RVTRORBpuHXcrEM9y4GdcqvBVSIVyznJarjNlCwAorPDWDMmv4Infkf0cIgo+rnpbG2ZUR1OKXWh
dmzC9shwZbMLB3uCRjsZGzvh+LIYIQPeFhLPe2x7uH5zGvFDKd8MMxmP5RimMx1tWkx5aY435LmL
zy4569yHtmm7B6yd3cO628n5BTOHkh3dCcNjxbl6I73y7qo2tTWJ7mYzNhzZ8dFL2cOnJUM96Cqz
h1hdcxPtZ1ax6C7l6BzHXNAb9Yfd0ObcF5Y3pxq6q5Xmgcdp7KV1JntfL1l+itOClUKMqY6MQ9D4
5htBAw6Tlk5o1QpxNpWRcxvllMKF1G8Z+Ba/Q1nujxALGz0fjuz3lr3po9ea2TcHaEC+xi5xM90r
/JdeJLdStvrn0MQwEY9OSYxCPPYdC/+i6HHT8EHCV23KwGor7Qyp8MsojHiXjf6lLm2Mx47lvvsl
yYuCOJxuRq+tFBTspvkS2T359dRlvNj0vkNPbAPSq+Nei41LTN/o86RHO2asnU3LKeld1FF4s6Y0
4nR42FsUUM4Dp3rYJ8W3bGwOS1LQPeAktPSo/hW91tLbNKjsBINpMLbNNPprWvqBjxeJidnkOuXU
E4bCOAvRNg+NXj1Qot9nmVED/NJ/2lEPjaesjqHfza815WlKC69JbSbHUVJcWreHdctAQRJYnHLs
awn8zkBockLZyu88Stjiu+zNahuQvZQzgq602ifgX7s5Bu+hmzNUSEpl9KG+DDHUdMFxY0Mzvr1G
qXilAa7vckI+DMOiMKGyxbKPdifc6e4Z4KZ1aioqFemEYXhoq+m99O2fWrdwV55Dtl0kToGes9Zy
MRYIgOyEzYquUuJxTmdP8vvIWMqtaDs9mIeG1FFJZ7NNDY28mWvfls59j6tKvpagZW6kM9+z5smh
///iYOB+9bHrqlCwCOLUZ0zA19uzNda1TlmAq+ttU2Wl1muLihutN+PZYswqSXyOdZJDQpL6J3MN
imY9aeD1oizHD9Fm+W5iBAMVLfF7t6Zzr+f6369mtLVPzHBSbK7O64WtojtIVKvzek3vVdi+khTA
+clD5lUJMLJ5hGBohJJ/+XUdMCE08NZMbUYU8lOosi6lirisF/4aZ3Gai5CNfurM/kcmi2afrsHF
UWUWpQqorddEVikbmvORrunOQaU7f12d1NVEJVAbl71R3NmgBUviPEJFKhd1sd78fWGrbGWjspXJ
mlJVT7A+4a+n+sd9reUjmYyqY8ECbNnmWa5MQOP7+rBsvW99gkyvCJyuL+EvT5jVDGcxzPjeUCM9
V85IYldLY2LZ6211EcUagReGMnblQEDby4nKdSpSSe+uAh7Itd83w1jjRBXn0l/uXz/+v9z3++bv
vwdPQs7s9zPnkZ1TOygxb6kvMP79La63tTXdnXTRmY1fp3GZWOfQauHjkAo2t9IuGMjws2AcPZ/S
4cv6AOQ4vtHVp8mdasIUa4xUPa+7lGwd63/BjDBxW/Uv6zURe91eT+X333et9wP8+PMRne+RigTb
+vvp1kf8es5qovBn1czPrQytldiVKqTWem29WP+hT1iBk2e3tkn9Qv5mPiGHoYI7EOnyNX5WORDG
M+dFGyMCqbJ+zfG6uf3+WmHIDupHtf6SJhVEXS8Gdc1yZijZSxLvtWiczk1dEs+kPE9Rj5u/L9b7
inhhZahRNc9kWEO2LKr9+kZ+s8xmt4W0k7UT4yJkVqCCMurEvABcuXLDnEu7UXNN8bQxs/bgOvA7
54Ryn6+TvSvcAIUlE1veq+ZhEqPdHKQF2JBwcA4AJRkORt9Yls9mRgl2nPYzrfwNpXMCW5Fg7GAO
OEEzLp7NEl9kAPpZ4W1oHb7lifFQGKl3MObsh+ez3qER/uZU/IeFVJ1FRPRaWX14s3kayg7RMUzi
gMDPzWJzA4zNoF7UMH1kT+9GYz9II42ukRUdYBBSbE7Cawi7+OzyAjcYDebuG7U4euU0RjcMgGV1
yDfDE4YNGoFOzqRLqP7PjUV1U+7jHE5SzZn2CbHrLbRIuZr9bVLt1V4Wm85JH3TXR7HXhVuqdYNs
6JH2M4CK/sPK20cqZkEfvgk9Ert49oj0fEgHXnwl/VMXZd/ZW5PYGHk/URKkmse8VjN/x9i10ayC
r5vGrDf7DO3X9psxul81Hfp0kW4nV373JH2W2Xc10qr0C8IuW7bFTAcnNlgscBhPQL3HNkEzTOUg
WEN93xPHvUVh8qVJyMSPfS42wphOFcMWKZ2boWBtGaKB9+gnRjOn8qWFSrlGnIACEtbSlm4OBRnP
Mw5EiE+WJE7EPMrC0k1IRh28lzxHLGXyyXWsxDCGDict6lMKQ3N8AAVA/9wXnysnMHyWWWbBKX7d
IhUbwqdE3ktIpfuqyNA99fhWOK/ZSQDdrGnzzkt3nH7RCARYbpkiCBm2gdXd9HSsqEoaRnLzW/Nl
loa/DR3Zb5mNeKZEdeO9d5t6TpgoTlhXuQmf3v9l77x2I0fWrPtEbNBFBHmbZDqlUlLKVumGkEoS
vfd8+n9RfRpog79nBnM7BziNalOlNGTwM3uv3bjGJhGLualk8czd+WV0frcwJ03wj64F/pEkatDG
hnkIFiIA4YjtlyFeQcH6Ow1Eyy1rGo3PtZ341IeAiBhwTbugq17mDjB7VcbvcTXOGzTRPgrJYLsI
BY4qN+5nJT7wevkQhauUZMWG4KVN3+CeCkw8E8Azgn0z2QcbkRfYgiDZ6VqNnSXqpicz683dBHd2
S5Vs7gvcF35Tl4ADwglyAMy2xwncYz7q5Dy6mF2cPBePS2G0F7bq5BvSNnz/ozAFvtuPxr1ezBpP
IeFu23r5aeKsOkOSVkeVpABwbcYFS2gqItsm9aj1Uc0GPdB37BURdIrgcUJdfHRpEjfQ3rhBsR8z
PBDA30sCvQLeAandxcWWBK5H+JvKhrxFbQ6oeHQuGxeNH7oW9EoWazQmE+3wOE1zcgPh9YkHxfD4
/ZduupomDL1kT8QBf1JSWx9Et7r0WOQ5KLth2g/MTUuWzyyOe6w3Y3wXW5qzGQGMV4HJWZW5B7VC
M4JWi+/DSF1FtnVdsph1sG+e6kWwIwBWSwDNvdVZ6n4y4t2cLcOd3psPddH8ivTc5V/NzKqxpN1K
uyN8VTfGo2OAEOsCEsib0oADncPEz91mX9otHFg6u6EsuhPC7zfqnXSXMEZk7jcRJFkQfa2S57xK
iBgpxmYbEO8TmOMjQg/CjQZo1IbjUjpVlIUkjNdE+J6FOduECyFXxMKZANebJXdyQkhHJTPG/soj
2tm4tg37Ug+komJunEgH4LoutRfiw0j37ZzrCd3VAS9t7Oc5Rh+cEpXfYDBDrU72L/rwzzkzH1BW
RA8d4/ko6PInOZ7mpXUfRCQ5V9KX3JjH68Cdq3OiGfffqpu6YSpJqt5VuDSHQfLj/11ZbKyOgb9Y
LRxUV8oSuDkMidv4b46CZTATN1ZWdUgNJz1AY6u2XU6qDprBJwfR4sOUt43fLPNOrOKOSXbxf/ES
zH+4PRzH4UDVQXPBWtStv8nZ3SDqejzl1SHXkDsFvXmr4Hn62ghRlgfZz8ykPkcQUO3w1UU3NgBi
18wNcjmh1rX451DGhdFpFZvqg5HfEkDw2LFcPtKu6jerCvR7GvXvH5y5Cq7/9sGRB6fjnkCHb6N6
/6viHTdDZiXlxAfndnKbCcM5hkNwY1gLsvcys/dg5gnPGYzjIMm1o21Kfy7WwbChpoIqD1rbfZsg
sznRuzT155JhDsMf8YlARWBoayiBmcbcAWCJSVCNl9/dU//f/GbzH+YGPnXXxEXguJK38S04/4ti
P8EzY8iSo66gdLe10o+7ljchGpZss35ElVF4SJ6wwGXqxyBjjgcbRz1JYKVZ2lu0/dej8y6IrTtg
x/3hrhMQ8ip/cufdJVNV7Qm/GL02j8S+S+wb2Ea99/0l/B8e9fHfLWCOY/2rA8z/zN7Gt7+mp//+
e/4wgGHlsgGRGsxxdXTFkozVPwLUxW/KUZIMdWb9ulyvm//4vyz3N8ylpmDLaTONtgx+0x+wVOc3
G4sUhZ4UJrsn/X+Un26rv/ucXO4rZC22znHMgfz3UylNhghsp1sfBvpK31kbRWOoV/XW1bjKVtHY
tsxeZ6Dvm+8WWRtQtTKLORiQRP28Vt0mbGuyHow89BJUCnMCMalkjerPqSKqKiGqaqcrBGhV24Un
wg+2KBkHMi+Yno+l2Z3avKGnjK77FnSHFr46EuNoJ4gAa6XsTzHyDs/SOgIu6ugNOxB6IyVvRjHn
cAtNtMi2OKXSLxj5bcTihNt4LtdBF3nREBx2Dm/RI21iSxH+w57ETVnxtqg7mz57tTUsAoHd7yck
VATcSQclq3qeLT3cplFw41iNtqX9SrcN/vdt0ERI3QMwBIUgj0yIhzLJTnrYjButFxSSQbSc5Bzu
C4JUKxXX58YQAb4Yl4JmOjq9vhzYidU7u03vsDK8yiAzHpwYE2jqXAdJ3lyBK2LvNz/2ZcBeGuY5
Ky+YJ6yga/S5xChONbkVS6j/XIgPBZvNqsQUD+Nowuex0/QhCNXPmLQ6gI4N3IWxa6NtYxufS0GY
dqIQqmYmgdaz65GG0DJKAibatPFrX25j9vPbJIW+gtZjgi/UdVs5UhN01S7PAebKbsc19JWOhNFZ
FTPOFVGLfhWqpMF3v9NNBqsmkRrL1Do+8aynCDI3z4kPoaFNKgIyWIzIvDSDCUQBN4ILP8Yf+2hg
YVtudrfsAG6aFMmhHqZfZAj4Gfk9AyM9PBv5uY9BPNnyEaHkinfH6dI280lUMQVZUn8YpRAbUc/M
zaWsPJHkdxE/SFoT+TSqO3dlDSPMNC8FIVazpa6DoT8bgVtsoqlAXt+R9hXgXG9QTk4IbVdeKFnB
IUm2Tngxnfy6nPNrob83q9alRnbHWIZ8UhgVwOXpMefw1YUStmIWKo1ggPSYWcja5vSVcSIGwLJ8
6FkQKafIntMh8LCJ5d3kVRaMXEj+jZ8r7dDriJFjOPVVcAsB7Hay6AYVWqw04J2zQ91I0ZkeAsVN
lRvGLh9wbGo18iKEcSiJMKKHZCjmk+k1fQkVH8INYCywMxVipXIc7Z2s1aGvGtdztZGcPz31w7yE
qTNZxd4qgA0x46QVgCETJ+GjRFvOzBgpLZXkV+Lck3h6aken3paucRvY2lUXUsj0jZLn2WEp3463
eNKukWyxfq4eKPS6e4JZdu5QE/bVRM8W4KVpjL8MKu08L47ZKA6Bs7BJF/ShrXQPyfyAwaHdZpPB
BpbmvY9YEshmCxbIKyecil1GAJXuViUPvuRaBqnahhaCHrjOsHbrGh0TloE25ahJGxTC1XuTieBO
3MB8ZUBtaTeKQ2dXrWebFkNvB1uc+IHxMo9TuYPqcJ/HSmN7spKREpR5uM2IbmwLi3Fw05BxXVa+
jWNzO8r6Us/ZdG0tSFJR2HZM5WdS7SxSewvQqmzxQvLTZ06nAXJbjdkyj5lgpnO7C1KL5r7vEOZH
+q07LC4BRpuxJpAyiKOHMqpJMSSv+Hs5lHT5V5awtekW+JZzBLM5vtJygHTjQ9Amh2G20EChsYNF
7xp3qjaIzJ7Hm2G+mBY0qIK0E8uKEKbkge8E+q8kJlEtN8XzYhYPccieejBtPH99IE/SJlUnWeuq
Qs7bwcnDHQoZQummsj/h+Mt3Iy/AWuVJcY9QyRwTgADa8jHA440CqDjz9JwYwuFsAEk8CGdvhV13
mHvMTxOLWSwR8HaxQ3AqEftrmiI8Vn2IJOC5WQ9+E4LMSTemCi4PnoNc17vDUsYnO0a+kQbsiLla
0muRZZ4BpO6YOcO+RKm+7x0g14PDOTq7MUuksmgYvqC1ya32y1RseCqIvKd2rrVTnLViHw7mnVYI
cSqGuPLobTVEGjUbpqzXPcCqlMBSJSxqlpsuMYoDKPCztQZvwYETPh8Fe16cf1HtpteqsF5coOKk
XzBfYeRdHTC9nolYEyxk5mQbNbakAoTY+f0qoAppp+9f1ctXhIfr6vtvUAxPBy60318lPMvplDKR
27NkzZfKvBrmWkBp/P5lHcuj0z2LdYOFiO6x1KGq0fMeZkOau8Y2L5PFjJGIsiFKUTfhMrr6/hWZ
B6Q6asgau0TocJqHr1zU4Q49bU246Q9YyHA5ZLbPSEbyGnAQ6LHsu7CwiYhyl3PWzWswZFEcjQxD
Sa+m/ciKup7IUv2/AvS/wyAwXGqzPzVM/+Dzn9/i4vPPAIL//I7/1J9S/uZaEqYe6yfpwA2ge/qj
/jR+05lEGY4BLF8i4aDS/QNAoH6zhaPgFrg0F99V5h8FqG39pgulhK50w8Uh76r/EYDgH650RZHL
qgZbOneB8ffmrlN4rLsJVj7mS8FCfZMAil+99hvzF9D21/5RO7Kgo748Yk3+0wd193sL+e/0A3zw
UrBwdV3ejTD+1lmWrNJrEg0WZjj4omNv6U7ZeEMSi+z2uBmhjTry0xj/tz92bRj/1BD2diCGJubH
Nj963FP5ba/tt2vijMmMh2pmJ/P/4kf+0zT+1zf6t8Y/xTcdOAM/kaFkv1wMtYmp6kH/x36XPP/7
p2or6x8/jimDQ69hUhLTrHx39H96gy0w3CTEmoO0biSoXJKrbVu3U+cyOC2c+hy3abRlSUiGkcsO
Z7bSBFsPSY8sGXKSFdKzyotlm2gBw3WJOa2AhOWNNc/6peHANRyr31it3u8ICHwJ1GAAEjd0OBHk
LyUkRRPQNfHFo+BRxaEIUwsWa97hXOMTTmtWBQngYK02fQhwZ5vHEw6WFi/EhLZO1s5u4H9+qx+j
riRjqDTvkXjZpE0zuZp4sDcLla8l85ugiyNWN0Qg2M1L6rYM/OPpyYJtyqhQPUwqCx4oWs1pY1Zs
dMdFp5Jj4RwCTDOiFiF/8wbpiCvPeotmSDZlMT/R+61WN8C9mbhqJf4vw2rPaiw9U4gr5PDH0ex+
WaW76vpTQs+sT5GTd1rVr5Y5PI1zhd+oPWuCzDom755CZUGGlKFopwI/NRqcf5qNqmEiR5Mtdybf
WfWyZp+JhFsGu944/fjEpLjyELi8Yrbgi8H8WcQaplOCl/OSgbCcQE3Bt63TX0Zhfloavw8rGncv
cBx8HLzlEOeL4+Qe3rxLaZT7aswY//YsN/jYDrCcfxQaREsK4q5bpM+mn9QGg2E3QmzG0Ejcy1e2
jmgo063q5890mZ5Yt5GTRkR3Mz3NIzKZLKj2mNVwGqrl07Lyp7D6gDz5hgojW+f9ZHMnKOV6zZvT
hNJ7rF5XDa6m5M4sHHtnyeFJVPmnPtL+dHio1j8nt6YnfRa3c3knaxcdTWsbJCeyLhOOz4ph48jo
PhQcVxX5eUuh8Z+U5dY22+uFOa+n8mx1UGHryyWYYpqAAU4ln5qDLWukgWqpbTbHCUffJi/tT005
5t6g/bBzWstUu2OUiqM3ib/alHeQt5CXItS3qWXoHp5PRqxZ8yOBBLtJyhYKFkWqFqlpSwzVVZ7y
XwNW/YQkB7M05Joziel1MXcZGN+92uGF1DZB3UuxgEEewpXKbZ4zVx1qWaNPhQdHd1VcXKO5txcu
k8wwrsuEceCgudnWYuq2ybTo2GX6lhLC3o0110+dduMmytjIzbpPH8WoFeYVlwy/gcTi7y+aIJJ1
8fXGMOKOPytkncQZD9F8M5rNvtKwTkf04YSNnMPKvMwq/v3yRUwFyK8uwRzKAX1jdglnLIMDqQKb
znbu0ybIPAKTCCHTsEKUC94/SyCggAx3XK+bCRFnmo83M0WmZ2Xdq1HL0GuBJ5UlwVeUatpGc5uZ
+lfnB7A3Ai74SdReD+FDP5DLgU9rOSlM9keaeEBpGAWGtLmLi8nYtz063qrDrNJQ5PV8fN9Xnp4i
V3IG/Oth9Wqa3IZZXOf7JAng9BEeItY7rsSO42G9rCP6Ix0+6Mw9W9sm1TyOo56uPg3JsQHExt0J
8mrTaPpnbnQP1Ns3KZ38YnOnGutfLEGscNtzxttNsyNH42lQfMataF5VXDS+cvtLM5PNlrjz3inC
1RuJxG14DgYiW3uBuRgiQbU6OFgiCkFZnS1+0OfH9XJySuIxZpPDLGQ0jbfzKbMwWJg20ViEs4pc
XgQDnERyQ0YpC85yfu4qmjTGJfk2IgENwleLT53PIdU9SCYp2rju3AsImD1BHJs84E3RpzIs48IO
7c+u5aBCozf4GdQFenLwscG9sxqLE75UezE/m2zkLHbdw2LJ+8ia93KVLE/8w8ItL7EdM2sY931T
PGkm2+Empt1zIaWtv39auh3knhfXHJ/qYX5qXLIHteBWl1zOejwpL0ymp35tfFT80C/1lkOV0c9o
f5olrxPLI2dMg3MvFk91sR3CSm3Y5X2WyfxE/BUXUYzrfLIuo51dDD2/5G795S4KrQhEWXO9j22+
0WXi40KQsLMJ2tiwPFzzCBmnBWre22jQodqde52PAjB35fXAGSI+1mk93Ce065VySj7WKNwwIkaW
Sj9K4t2svGaezk1G9Nvi4ts0G/OTjpazE1Fd1t0O/b5euuc5PbBaYdSEXItIl4QtojYfW7d5XT+S
ueYRY9oML0LupjzFzoZ69/sNGhp237qPgApwwQtIE3WbIJBQ1d5dAAlz5c0Gz9GYtCPVdj95IhOF
bDKMSvjCEesHW73NL8pu0bRWr5EV/mhSFG2xsvdAEdPrNWezV+3WANa6d+Er+6gdt32TvS8G451k
PdVEoJP7bKQ4CpoFSD9Zsht2aNtgzW8bRzSXYzMfyoo4mq4KyPBT7SWZMf6WKIsI05F7Y41+qgpu
oajBQjbml6bgpjCn8c4uo5s+aM81RKfN2HDorU++qGOylnQXBvkox1kz8Yw+8RWShDIAAEfE6jnj
UzWpfGcLTEkpIQxeN7lfcDj2rNjQo+Xk2hjw51qHt9BFMWmmrIO0xRGexh175cSEeMpufnLX0F1J
2janrLbHc2QicY9It5uD3dyemvERK/RWVynqAULvVoOT70zOj6Ymrb0HbMW6a0PwKpHgBvkmasZW
yaYh2+qCP4qH6kcrlm2V23dJYho8AKfrlP+XHWK6OegOlTmYL2Ok+Y7IsbhR1gRJfxrJPTwlTN9E
LXZDkZvXiyYJ1OzR1MSxXXuj+CkVlzLKMX7UZKLXI1yghH4VVa1XNsQSDpLxETbm2wW6Z7REGmes
/TYFBHGnhPF4w4gwIUMEtHEAeLJBd/g4M4mzzE0fBwTXGxMUPEbR7F0r4VM4cuFZgUqILEYN237U
mH5tV4lX5tZmWkL7qjV5RcPYHRMWvuvkS3ohgZWS8Ns5S720016Bu1PraDOfBkz7WBGdUbekB4NI
5uC71wbn2Lid4ydo/Zy2whGiTTuVUMDxViq2Y+zNkWc6CKWba3Opb5GQk4KwpBCUOXyGyYQcvCTb
ykaMN+gHoGj5TrLAJJyXaANlMWFtGfvWBgYbg8zNw+CMvxa1kjuIXGXhS2qwIIOoGx6dDgG9Y2o+
TwcCBiPdYTzngHLimd7Yo7Zd2g9OO4zGmKVDazG23cQo3hn7RzybxEGK4I15KJ637xcR1xAfZnGw
51tTW67J/X41cjf2Ca8Fyw0bmPsDFydSvdazYtf0SrgHiaa/aCE5tjFLxXXMekCgnXmujsNhYkSL
L4ZtMk0oWnL7cbbieytS+MOA4RPwC5wSnaaBMBQ/Iaif2KsGC8fq5NzYGfGlsXXV8OxN6qBkDhlV
KPePU6neA8cWQC1zE5k2odfTx6C4qYLIqKArwBRqLIqCjqA0p4McEIWVjkwaVjG6Neak7a+WW3Nb
Vh9xzgWBv/qXbaYFqGs1I2nUyXMImBlR8frJ3AXbCbapmD4WNp7bqcgGCq2Sc3tJuVs4cmvNjSnw
ePHfVxQHRaycmPslOAO6TXwQWIEC641KMAvRVo8VeW892jYYzsWBT8JaO4k1LXjOyO0NkIxqwV0m
PkI2ndtWlskWldNZpEu2tXuutBZH8MSukqVCgKghjt/TbmCcmsd0IMwp2aBq25UhibBBUtk4aYC4
l9ynpZaoo8KWJ73RWr5m6k8oDVCCm+k2o/vy3KxWe+Znb3k++BRbxwUe+V0ezxwDIIQFKQIBj/Bd
0kqqq7H7QqZP4Tal73RFA8wbsj6r2qYWzpu9ZpFvVlUhT/SZOHMHBGqH8YXWR+xg4D0LEwVNZ2SO
34RO7BnljYoxFViRwWcVgL6tovS+0js86kPwmJZ9xLywxg/eU7aYbV3uhoTziEG4y87Ad/Ih8Uth
Xdtx+h4VY8Gz7diji/b6zBy8CfuDLMVHT8PKcDhz940wuy0QpafGhugXml+AvNKrRlDaEmCME9bk
e5XEnO0nWR+laFOv1WF36Gn/ksnhXlWwp4xS8bkEWAWchqvADLpLszKllTFuGeXdoCAiS21CLVkx
dCzn5AmuXbTTzHE8UqPeCNLoTUzDGDUs8vvMoT6RKVN2Bkb8uqPZTJMtNSX8hIpswaRFzL4QYA4Z
LfPpFHZyjtt9CJ/JaiaiSlvnB/Z2gkds7SGu1L1ZwR7HBIni2lrkZlQhQ2ZgQiGpWkjKKWLnqkW+
f3AHEZ9RxTwEKNCFuGdqTrZSwGqmGK4SXGe2TjorUTz83oRw0FIJljtdceTv3nGYRT4k6t3oDvY2
dLsawRis42lgBPqCN617Iyb4QaJDPlJZlQyQZbDhU4Nu4yqO8FFcUwjn6Oy4r93RvR0XEGsxI4Oo
H2ePbJvCSy3H2XW6+ShM+1Zzpne7yWZfGSbfb3iTjO54LJCOBpkc93k1vcOmczkUuc+MltgVHMv0
7k4b+Xy6XO7duCWlWvrgT9xjN+Z0dDZ5jp2c6OLa7ppsa243oIQH2Ut/yYmYNXFFr90ml6ebosQK
m92ohLYfxvVKy2zWk0hDLch1/GxG43SMjeESachp6S1ruG6sWVf9NBwXjVo/qh2UHn4TlcDmsfQX
ji5wIjB7aJk3sG/UBjYXWqK8rmBp6DrpqRyrc5ch7XXhIpoBNV9cpX5kL41PIgSJ8zr+B+tnYVTb
xhhSWP7Zu9Ki1zEhxfVXQ6qkTVWzqUT9VtoafQGs3xTCVE2oXE+23uJMe22oFTOSHFtw/ZnO85Ho
V3LYGwzrmIqxw5Rcv2ylDzjdf+pzGHkw1o9zWV3KWHurQqRt1NnrsL7mcYLmccDPISlzUBy69100
tP4tHG6WA6R262OaY6rMmBWwmdizLt0t7Iz9skcTVpb3pJKRTdaxmTLL9D2xQsBDKI/Il8bzy495
KGwmh+kyYzBgQeHYvuwt4zpQuBeIuhnEszYRqbxIAY7XyG+gdSwHDGlsJ7psmxex2Gq1V/asD+2q
/8zb6n7IowdVBM8FrF5PZozBnYjkb2z62lZpJ0sXmp9HNqAaUb6gHjPRQkm8ws6WSHcKHpbmGNog
iaTOcqoWC9sWr4BP93oCcNHG9tmSDbGVepns8fvv+syawOTxajLpHGxhX7tYNw9lmJw1oq18EsQx
6i/WXaVlvEoiRzb2hENl1my8OkROqjTf5Vn9pBfMTyaEc8GULKDmBwK32VKyA+NkZpq0nSvau25A
qN9T2G/kyCEIOGYLAfaus0BntJJDvNfls6RI2hnsQPKmbzxl9/KEGPAY32m6A58LOd+GQOQvGcna
T/Zq3UAXFR8XJAVqJLVStdjCk+id7GmOBk+vIZpmwYTrKPBBchUHSRY9DiX1hLrR3a39XSoQjM71
i7kGaUuIAxEeLpkkzj6A64lAkHdQkxavuB0jwhCus4Tyh5AG0gXN+2xsf6gChYA9k+aKGPQmVY3L
gdKbFCsSxTSMiUjYfm8YhTe27ezPMUdYFGB7L5BJWlFKGPs0nCd4iHRtUb1JGQke5nwed7NRTgcN
k79r8XdlVlkvfQLJrx7H3aI12FLspTxhUtnKBHKCpVfacRAJbGctP5amuFi1ZeEYWRe4HPWprq70
oNxpU9JyzyVUrCrAMzUz+bXCMPdqIAkHSyeCcl6s96htHse2ujVVpHwrWJe283zKSPLZmQrgXyXc
85gvzXGFow2meZvVJQiwBWtiWI/7Kufpyorfa4aIgRMurTKksV+f1RLAmjfSpiURXZPr8sAWbUSp
GyiXcRr5o+NSv8A42ee9Ta0ZcbJPCy280RCMbUpErkoFd65FCMsIKzbXuZEqAgIaTBTltMy30zi+
BAmGWIRXjpfN0VXlaqubGI5mPX6fi8nTsL5412BSLEmdbBsyx8ZgQEsBPAXhAqPWWrwE5QI0fQo8
SFMfVa79RL7u+NBqs6sl5amQoQMd1w/QFM3RaCkrjNLZVaS2hym+6xED8b5QCWmhnL0QgMSuLdxn
R7TaRth8pkXatlvhpLvcafxkQtk/k0kk8kukMTVs4TlR6JRULCm0RL6IcSl2IxDILVcNm920oKFs
kcjg/IU4APFzQFphr9dX1xNkptsOAtkczejIlZNpGjb99pcMbMZ1ZES4IfPbjPSdkPzYtAlpjX7K
xhivQxJw5mmPxeKIIkO/6qCQb4ol4V4xsq9CysFLI8LJhaAsD3rkGi0YMoQbAnq4oT5EXzMUzHhl
jWafM0u7HZJmJ6fpGs5U7i2Tmd7ZlfZepD6uTIXgt3pzGx1ROrlCBx5FwCxfpfZlLpW7VxkHcNjO
3SYqI3cvEqAp1sBSQeEOis19BrHmbDT5AW4YAQkx/w3T3ktsFSBVaCBIUREeK9KPYuJ8n9062RdP
5TJtc1UF3iB08EZg5L2auDT2u85m6gV8X2OATqfQXbgR4znB9edo8gZRsrVJzEJ7VAVizdgahUcw
RrQldJcnIySnTSOZBKFk5AACNLGwF//+k0G0PbbO3G2nmo/XTH+NCJlSd84vpKQsrZvsmaKcJUtg
inKX0yR7jzUXC2WByKddDGxfwt2YkAbJdWE2Xo717YjJcvULdx4A4Kexs1nAN6wDAoOnhNGvtbUp
d1jMbkeNAXSnHzMXWtaQP2ofIiBBF+Wyl2cLVIFIICaId11ljeuXthNDtKur6tjb9RtwlLlJQ2ak
tOStCN6x4++CxLmhuCLOuNkurugpCwwSLKSDZtY6yaxFvzAvCDiMa00yxsYmitJ04468C6ds3tLG
xCrocpwyG0VGuy2b4QPyME4eI7uRcJZEGlK4J7CHyvtJYg2dNUb8gKwwvlAi4gzZdGjhK9lehxXR
nE5vPGpYtEwHSuywNhmRZvi6iC5hER0FYmMmAxCd9dR6CVIA3nX95pgzS5teu1ChvlWkRM/9/JKE
zjV7gktrcNiNWP9i4pUWIhWmdMaHW5UHGfPWmql8YzD4Ek/W46LZjyOZM3E3njV2joBwXNLE1mAx
rvi3Vi4Ptlb8tBv+Qao1K+hLB9SgUWu5FYCM6j5D7Y+DVWH0FiCNEaAwx/rR1ThKKqSZOdcCppPy
l6VB3ewazrPG4i/zM2Kc13p2+Fhswjk7nndmioJflZzkYF+9GueCwEPpfT93mpgeOFMkUszkVhCn
ZtdJSx8z5hu0BGeSdbcGbW3GfsjPM7KxhH1fgoR+IJKNACmaQI3TpQhqHZqyk+6bippbsGaRSYPk
auWANceZW9Jzg2DY6zoEzhE7jFclyXgphxpV+fRqJoFPo33bMl/aJrZje5Wc7mgkFfPzA3otZk2m
PKdtuZznVr0sQv7QJaIRM6d0iiKslHZxE3VENttRY8HZpHNHhkTRCShFpjxmIvi+oFQ5ErKQKQKU
KK7/ZBdp8XuTztNNKzj2Yy1mFRKSZmXT+y1zjQJQgfII3PLBGCwHtRgTvTmcEh81SnU0zareSfBd
lxEKZ/45Du574Vh3msltLtz65zRwWnQN3Q7Gn2bi560KLeg3rJJDOBIURguTaRzEI7qXjQWnCg8F
jS3UAREQpGZwW2VIMzcqvzhZx1eYcEBOEQG7qaTb7ylLlKEeByO8b+qeAeowRv5cARXh39Q1IyJj
HLKT0C5tQRilVqu7KSnKa7Rz1UUi+7X0Z6Kq4l3b6PJKTPFL0tfhlWZk7S6drZ1W6tGpZFeHa14+
iXq0Dxnai0zE+wYbxgkORYpxblPXlXlo8vQePEJ9I53+WHYZnLE2TPZY2RNn0c5paT0Co/xotZrd
EEN/RIpEdwgwn9qU493UWMEEdPP9tPA0aUseuiFfhBlITio+M0eVLgPA5rERT7kWh5gpRXjQXmpc
pgaQ46VxCAZnflWvder3szDU+AMS8x4FAE+DCWqH4JHt9OmNpTEAzhmqouY+15YT+JogPkyr1KOw
rZb7GTcaAPRdDF2ThxRrRJ0v7/ugR7FQbNoxuHQCgV4dxe/fl66WeLT4OnoV2NxrBRox9ltd6AZu
DhvDBQDOO90oOj9Ph5sYHhoWt451YADkuxpe7UndOAMc4O/7nH7ly2r43s3kvYkN5so1KfIhtIWA
P9ZtEZQmVWn5AXrz76sBVuqju77Gci236nTxO4fRRV2uFRFzxDopVy58yU5sZhDauZ6s1uASYR+m
uOSPrHiaRWtgSmItu95wpBdD3rgyE/fNHVmTxoENkcWB3ZRSASQKHaVu9OtBBBQpgELDlxNcevvB
YrB4pcqFAV225fjptjGxzgz/adUIvCE7FkRViymaYSUtu/aVDNidjDnu/aKAsKYU96CVL9QnvEiT
fsNcRu3QAU5xa9onei8qRyjgzqR/xUZlbN3IVVeDujI6+bG0kQsoNMTDb+K/j1Q33Xz/qm8Hw+dC
NVjoT/HODeLMx29Zgjd3vVjnEQG6ZjzYFnGNI9Uxmkin8LW5ehJdmh6N1fF+MTXuWTRwYhNGLZif
aSbZ1OG0Do0XMw7wWDbZlTFg7UqgPm1MVzduK7Sjx3IcsDKoACd4SNfD8/HQAKIWDpLeEAb0badn
cDJ5ykyyIRCX8lEGZvajTqx9o7t7HGQ/gRpOF3xItJLxXcRkZhcuyUehK9akKAMR2lgQY4NXMWiK
db/leFX+Oo8oMocxo2pU5yLygZ67G03CtXRdPcMjSZBRGNcvRRowjaKZAncat60fGckPANwh92Sf
nERDb1eFrh+nNK08tLH/MFkwa6vb9nUV71Upf40s4IWZcc+CHvOEE+6KMcl+qrK+G9cH2iJurarR
eeDhbo+sZNiyBkOVGM9ffTecks5CwJaMdwN9BNSC9icEsj2j/4+gis8a0kE/s3RGb9Fqk3DZa8Q4
ZTwVBi8AlLRXNeyU1fl0QI+A5vrNRDqyy17e1/Dy2sx7q05hQQT7BlBuoEBmterbSSyJOxKv5gqg
0P8fYeex4zjWbelXafScaHoDNO6AoiTKSyEp3IQIS+89n74/5gUaf0XlzRxUIiujKiWSh8fsvda3
CGPmS3HczyidS2G5L2bO9ph29aYs4mNazM4xGZqVFoOzU2hgSV73JkAjvw0tpViy5tbUte7ZCPuv
D+WFzI51MSixgluc/meoiPB6SzSaRXc04jFyNcUfYc9QHDKtodurhRqAZVlmherdZY5nRYeYXfCC
m6RWHqT6Dnl4Nqobj3/yKjvSHd96OgGUvRFZWz8zD9Cpmh263LekaangJYm07hmNTsLgRezpT0sY
ItU6FWh+qlm8V+LxW6Yh4rTkIW9laktrNc6egUH0jiUPFIfo8q+CYUYk9ju5nN2XubdGAszuSJbX
A95LW5ymmj4ROH7JJywsEloRtQl+wcKftRPSUlMNCqVj1l8R9eaOrrGEsrGxFhW9PkKtygdDXQZt
STRrbp17mUKnPg0cwk3dzQQFE1/UnWK1B24GpnlBxXWZTcQhhpyH/FIzV1JinArDlzh2WEEN3Yxf
UBHWW0XKAqIQs+n//1YWGWBSrTYi9WFVX5VZffzv/5X+IT/69d+iKp2U519/QyjeIo+QV8QKnCzI
J25UoH4Vz5F6PH8tYQ3hCgfPXcRrCkr7cINpWZ2SXvFpsvnKmpNNuvA62UKBMlkXizcA8Tpy3CEo
LFcimE/I/MUQ+ScrqIS3B32CUl3XZLCNBoMlk9+zxviKL6MvSJsQg/KqGL1TURPlFVjTmWsIt2LR
Mq41pN3EfxViZ51EucB8ihth9OXwkoV0jwFh4SNovzSNeSwVYQJPUUx/n8+7SizohJZdIYsrcWLt
hV7dZFqTr6KieCFjtaGS0L9EuLFS4rcOoh50695UU9QB+IMTSzn4FeGxY8IzVMLpPhR9u6KvTz5n
G8a7NJ0hWtyRtEg5vKRadyiB7aFoGdwi56wns2UCcr4KLWVXhV7Mzjp+IEmsgmyX3wcZYUYEtGBC
98XcPPAE0/apyb29HhfXMRZo08rNWa/ixu71Hs1JXe2oSWXozbpu2SSdthVkgSlGitWNgu5voYnD
fMIi61ttFrGRf1NaZJOuJU8WIDDE16te8woeL/b1lkppiask2hHTyZuuIs+zlCF8AEh+7HrDsAMq
h0sJSPmWLj7UEbrLvZyvGrLbadjjTk4huvlIq0x9ZBW2kIL1YW+uDEOBhz6xg/Lr5qiIcrqeJgsC
/RBZ65q2GtUHrb2j0ok4eIMLD+ViQwEwPAWiBUQF87/JUBfGrzEzY3IpAjwZEvJaf9hkNdoPgsYw
g2cjdgqNWl7WNR05JnK7ijMGO2otu0zScgfuhNZXEftL3dNlMDu8/3FRfJL1buA/Nh+KoqcyUdDF
LUda09EsQ+oCLdphaSGgotK3o0xsX1j333LUL9qclFuL3p0x5d+Roj1q/fiBDRZZUajuNUPb0Xtz
KAxRjJSUcq4sPSHLC5akk94YxNpRHSWPHTQk2CaY1Kt+NoWwvYCN5NhNxlsq4iBWRJAtde7pDsmh
xibDIC4YabpM6G5tK/SovCqdcfAstV9rxhx/wYHcrZrU3KHTDzdBLVjbrvMsEL91gOWIy2D4pxvf
0pVdLuY1ZxBL3pMvPK2HWFYOkVeYq1jpsPF4dNij4FCXqndEDyVj0YF7aUhetgRDnbmwOwwULhh8
iG7zYZeVkqNJWvdABbZ1eoGYJqU3ietkO2/66XBtAL44ldCEt1IV4PpDVLm1VjkufNVI70h2SPsw
cjbAZN8uLBrlG8njQKXyhi30zKsee44xixQDzaNVVYxwECGPWCPoFoht9tiUNJGgqCWPkgn3Ku3p
C4tVATGxr6PHev5L5RF3BLVQRHNS7D+CzU4XDZvU+5AhIkgiy7wzMVGQrwvjjrwqX0idWp292JpN
TzIVbuRRxB+w1s3/GgWTTExkDtArfG4BOsNupbfuWZCa61KAE0qET6jX/dHz1e7YNGF/7LNC2bcB
fcz5z5uS8OLCSjv6VNBaaqnZVZHhSq1uPjaxeW96dJHZ9J5g53DaeG4vCBKRrab/gl1YW5CQQvvY
rw2H/BKJuxQN8JbDirjRlNp6x4MgeY8AlSj8oF85rsKq0ihT6+qyzOmNVqI0HmT2JRRGMCvDRXkT
xmkvilJ+jvSoX0/Fse9JJUjK2DhPfGMh0mcc4RZDUPKQakzHdIDh4XoW81kHmZyzrevFlbEj5dxj
IaIjqBYoJdRMmwU7QrPIg4oCuLCswGyhCzC6g6Z2dE96z9wi2lEckiAeGh9DBbC/dUkiIcKg+FyF
odtWfbQdZs0X9vvJ7jr6yYOS7D0g8otm2nqloS8p7LOzYzvFIgDIVczJFY7UmqDb6tP0Igpu8VGe
Z20/KQRbT9vKabOU8xFxnqE3n2vpkix65KBM7kwiWVfvy4qlQQ9Kun46fHyEWAjBQBHIMlWeQLGW
qCh1GzYOG/akg6VvmNNe0XT9ELHZ5NBkrUxlbHeSCigsowR8MvJoT+drV8N8IbDDzFeFGcobJoTB
ZfiR15uehG4oEbFOMIdDiucz4Twjt9FWjYldWhJobqvrnOmHzBFH9iFkmnJyiGgsqtG91qXy7I9A
shSKYkzb01rJy3HLUQiq0eM0ddODTxlhjxvJdzJF9A510AcLpQoIkBCtLZK4RZYrgCgCKFW1Xy3i
tiSfYaAmwEVOG5w+09mYQAgVAOVEKT7Wpg4gtVX3CYDQJSFt5lbFcWu3YQBtSQT24QOgwHt5oiuI
UFVRnsixxFJe3QOEzIys8aQXNMsHTVIOwsSMG9RkkNbMWi5YD4qWObXator2BG1TFCBPFbt7f0Jo
MRhMx3gwCcAWVUyBJIVg9Oue8oH+yChaI7gLgkDUgVxHsFrKWjZOjYqRsg5o2LSFnJJI1IHpD9o9
oLd8Y44zON/Myz07s6M/ed2qZbzRWoeqR0jwjWMd9I5U31WDNWybQSVmpOrqdaG2S9qx7YqTCSBN
Q6iWxHke2tx/EUQL2Tsl4/XYludxSFkaKknF++I/yzLHoEAx5+IPlMHqaMmCCEg9iVZZaSZrvEzl
0vIQVzW6vwXFy+JZVJcatgLOSNztaQsYAKI3iM9hoBdLeDQ7m5HB2O0No1n1Q1LthlonVZuDI3fS
rlJdWOOBco0k9SkXoCDoyDYZfP0i6JUMZUUDX871rBLZOGgGctwkw6Iai5yjS1FGGS74xymVi30N
rn0pKGO6THWVso5nUSVEjLfoU3TjXRQ9EvSVbOMp28z+/Z2lN3uQno2rRtFZy0eqJBC3Fkqpthsj
7DkLNX4i7fy8lXZTR3+wmBf/X3/265du/qlHWhnnsmqkWJ3WmpPqhuJWeu36GH93yNhMkjSqaKWC
wd38shSF8w9+/U7OaPMDHJor4g1+rYNZrdRL16w1GbaFg1JB34YQkGleX7rnHrn7zXfKTehI5+zZ
fO0+8JHTLgyeJGy1FH4BlDjqI8cF+AoMBHXZX8zx4L1BSW36S12uLbSEAhHA7DCgXxCwYUsvfrcq
1pErusk6W+of/MEpv2IBviCjlzhvYC18lC9kykwvBrSUGCDiQjtnQDooX9+NPXDMgyCuBPdxxuZE
FLnt6QQHxrrRIhTfSaQ4RspCucbvugF7w8HGKK4HpwQD9VncYgpt5cEoTqQg6Bf/UU3dunzvigMT
Ak4ohXWEVma2k+rlmNi4nlp/lQDXheFGNdGmbM0wI/EiLDgxJKsIfvEaKYz8UL7not26aXIwwYMI
H1w64ryVco8byKNLakz9Z7lBWDLnXr01pLgcVWRa1aLYFusyvoEoDlgxNqO0FJErMndc8JC0m+wx
ehRekRJQSsL2sMzXrbZUHtX3RN7JIlDfxRR8NQflbm0jhqrbErpjuD7NRBuWxx59W1La0Wv3BpJP
uQSOeebixoX6gbPqqRi23XNwax+lVaUskNqCOmRms8crqxoSojUnTmmJXKQ7qoZdLKoEFYad3cXc
QU0i3CLBBlE2dMuugRZ6nE417Nf9bH9FQ4kjoYeotOijRb2drr2L/SVf0ewRgG0viIwLSNGyx222
Tx+lk3bLiCXXL63sYiuDmbeV8UkCmKEPcRUvxk0eHZmBI2xExnXpPLdbvAETteFoIezTnXmgcMxB
8hZtkmEeAT4njtH1n2jYdavsqzqUL0B1twkK/XW6mZbq7o5wchkcCDcun0iCQ1BDNfkDymX4VjnU
/o7SJzh8lKgOKRfxqWKNe8UO8cQEnCqbvFhK4brHlU2fiEX1aG0CxNf1wtiMqS0qm+huiiDAVtKw
NSgy86o67a1cZUfO4WgJxoUgboPHZNZVOzyRmhZL5dR72Y62/nW4C+voqK3DjXGvsrMWbnTf8Xzn
SbrIZ2/D3jTG+vrUNHb8Ve2IMiI/imIJtdWVTxYLStCX2smfYTxTBnxqV6ojPITYBdGx2Y0bEELF
4z0Ob8m2OhjnYv0G4bPeK+tiiSqX0AlneIpfMYRcjQsal/xZtXNq0T7O2VWIEdVcNN/Rd9LYiCfq
0kaEeBSVc+NKO4o+/StTmfJOn28W1KMAX1P9JktLOSrcGJSabna1oE8sytf8LixomUAivDU7GE5l
70rv9asYL2m0ktF1KDdiu0AFird8YT6XG/MqBYv+Q7dzp1q3p/Q6O3qQ4oJIduNr0rvCjVoR9GxK
YK0j3tSV/FE/R28ebaqlsdYuE3lXT0XimFfOidO3lAAIc9O9eFUu1iWINpTBvA3wPeHIHeKwHm1j
067fBRJk1mw3siVtIn0bbPOT/gwk+9XbVzvc+W7xXa8CbxG9gy4YgUOmO1LS2Hii/oIJItpe7tKn
27XGQ3IhCTNcdRDT7tTtn0mviE+R6sxMMZw2LuQjxMhI6/pvXzyo6HVblkTb+ETHOY4YYI490hog
ccxANzwLJWsNg0ZGDmYXFtI8R2PvSfyEsuHO28Vj8CYYeI0W9Qcn1mFJzjjqRJqxILGWtSudA9TH
64gonF27DyseNoMJ5uq8NM3aB9s8FReRaInc8Viywh1Rs4a2QACNvE5f1lvvPgO/x4VYPSCIHKaz
cJXpOz5Ed/TcAqVgmzzsWl1Kh9HFeEcwLFXxBbPuh380D0XkdI64bPbCdThb++kEejtmx3Cw9r52
8L56cxHthRWnRHwYyo0VUWLv9qzdCAR78a8sCS/GRvkU9rXL+xdxqKdgkOJHWwRu9Qh6DnQ7StEF
XuglZoZF8KJ/+ztk4j7NV1t+kSj0Aw9jqNIjdaUjfOhwTSPX2sJCI0gDAbCoOJa1NK9V6lTfcByE
bfQq8kgfpI10Ktu3aJ8+Ad6iagefMeztZsGpDZkMXJaer3NKmMpGzy2ZD8V+rW7gufqbdFxF32Bj
gRQCNuhZMlVoagsavcRZ+RocaPxa/Kh9STd14dJSQlNB0o64EQ60YFFZj1DrDQJOW3e6BNlaBOu1
9J2mXwRLA2n2RRltedU8WgdJXBc7TJCaYZfrYa+vLV4T6SQ8Y6922brL5/DLP0S5Y36K3UZnTj2P
ko12ocU6vUYnzCZI/cjcZkePM+USy3tHUG2/kLPFsEPmGyzzY/ZiPbNHl/alYAOVoA0ovFHnR47r
fWrHmBycc6zalTehZ7GbdwsfNO4e8VB5TAuOcNGvoOb1YTvtEqde1wsfA9C6PPh29549ybfxGTK/
+U7pJ9iau+yYqsv6JXgs4GB/8MpJvt3slHfhgbu7IkQtcLhhRn/iRoC5CGsnvMWBa1mXqLdbaSPT
RoM3CpyZvw8L+5MYbnVzOWy0eC/ZnUt2HyKN58ZtUO6aNnhT/dNLbHzo9UIXSadwjEP33YhgVuGt
UQtaZ481gsEF+TIvE3e6W/Ycxk7mLlToNy0hBBE9mO081+Lsb5f7wFXfVevSnhAm5sO4GFf1h7dR
hIUVrtqHSCO5eVXfoUrgX2w8DDR2ys3bYVAcyd2i/ez2J63d68EaN4a8N75zxnZoa5ptHOjJa5eW
5V64juw3woX2WF16ZPLvGZrLpYDT4yysfCQ1KGsNlMm2mi95MbM1kWtu2rjVdGKE1ee02BDyGYgL
GlbIH9pd0jgmVqRsKz/w3xuwpnAbdMvxYeh2RryatZWxzVxFH0kPVkq2MrUtZ/ZQv7BTiPK7rh4a
EJvmjYOk0B7YsBVf1UNjXZvI9diGvkbpRrowQSF/ksM7RcHsoT6FpwxP5bYvl/61fYrLdUzjRWOO
wjjkGBuTjUvxIRokLS78Rw28BT6VFadilAG66+dHuBoU59jOoUIKj/6b+SofmCSSr+jSvRrU7txu
qbzm+3ITbNtd86I+FMl6pCOMppRES9C22KZIWSPKMHWKJagL67VJ1yaKonSXw+POTpnhYAEkpArC
xnTNP4vXIsC5YXP0C0225l++RpamnX3j7UrVL7xl4zPeRWxYQAJnOoeGhXHBnrFZgWiWbXFLmfSW
rcN2V1/pdnpPAvjIw/Sd7/Vr/hyZC881bz7bry3UPpvAbQAjePMOheYUPCysI/qi5GXlKTHYLiQR
VChQFsmdfVyTvcFyBjaRHQbqek98T8yhmAdYvrYxum4gsw903LziSesuwjm94pQZgOvzmnHqQCr6
jthz+mJhKzFG7Hy2EmAwd+ITupVrzaljKyj4d2xoN26NYJq64rTQLtoBHX30OK7I2lHfGfjClsgM
9q0YfshmWWSvZGpUX+2+diReGZYnVHUI8h8zpuqt57JvcdJLvFMqR1vl22RlbsKDuS/wgpnsghfG
ITixc/BfeWeSXZdv4W2jamxEu7jq07YAH8iZGaSiuaysm4c1htGmbbWjkdrDjro6dQrV9XDwFauY
N0JeFFfav/6rxITFjoqYSObZXWyuk0dPcqb880V4LYZXMb9A+iyfqTr7wsYjd5IVBIkCQmq2Z0N1
G9RybT600L99tvXElIXsfUTb+uRhsKrGbOM50GwICDmkt+FObFL3ahkOYOLApsr+OQKhuWFooTsp
EWl7rmj5rconkkYCFiEPSVHPercL2PjJKwrBpuwGd17QHOX4St2mF3+NyNZk/twmm2Sfv3VgNHfJ
zT8WHKEs9kqEK0VfFAIe1Hf6MxxE2bCaS2wyJB27+PvAlEbb8Jw98LWls/gqXpQbxQw+FncUZ4QX
vD4dimTk7Lvc4eEKu+SV2h0HheSr9nYISOYu+83/ZDZOhS2KquZoPmHYfY++KzeipbcpluqHtzcx
a3qc+dgj2/nBesDLSF2v2PfbtF5oTr0MPtOIHhbnIbexUck8V9toyRrFeGmfKRWwXrfPlD6ackHI
GYcGxz+pD8JLuhI/xHFF+imRWsI5Zj5E+Mktb94gv6of1TerVl8Cv1zktdNvgs5Rlt6Ht6uf/GoX
IebdyHvBMbYpNrfAgbPamhtxVb4QJ0+6qPfEzf5GQi9otrXFB2KglXC8YaWtrUt1ae6IOSG3gsRw
qPrypnMsi1fjPnhjVx19M/uBVtEhIb6PFPh8+6sjEZJVQV2iz2aVb57aS6Dsk0/tmdH5EL5569S1
PAd4orUzjhL+wk96C4gurOmRDM98aShI4W31VdiL7kwYXVqjDVa/t/UdrRMnODCshnoZbeptgAX+
LF3nyWYWiXGGI3L3XMyHWJMOA/GRtn8c79LzcynRlnco+9C0xXPOwli+JmjZF8NKPTJweEjBRd4F
X9hfzYckt8Pv6NZ9sAgIV2mVvWS3MV3nrBMXbz1sjCtzFC+F8UnXba/sxy1cF+MlBt0AbfPKXza8
NJBOp40K70Vhl7YINuyIvS+U4xzX0d5GXypHDHZGKspJOzhgrxIfmOV9G3QOtUg8MLf8mL8hR7f2
c31ToOuz9B78KzST3Paeki/GcPfMFnrcoscUL+GJ6UhmysFyZtPuqp/qJ+2lfmJ6DB7EHUaCc7nq
nzi7Ap/cSytjt4kv4tJ4rnjbSgSlM+xnniy1F/bW9+61d+nGPBV3BGqCM6Ij3XZspVfjMwd2cufq
fYFOsnTqlUjLj2bfo7VlNL1XlxLkk7+IEYVlTn8zn8dhZznd0fvoh6eoXgkp6FDYmpwtbVT9rnGM
Kf3z2uDw4RDXY2O0xZf5BRqOJdGV395Kk92JxCZ2AO1KLF1iJFB8rLXdeCxOzIJoDq3tyJet1tWD
th3W3AFxryxrGoJ3PMaBHVMPyh6JLsqpC7FQ0tw6zttnvITvGduyYDksxc/SXMegljh5Ckzks3DB
LlzjULzVz9gpZA6e0kW4h9rC15qOV6lV1wYi6N5KvC0BPN721+/iQe9woJI+WE9i5BgVrzTifQxN
r35MNBN9TRIT6bqRj4dXNhDjXfjrz2NEWGnclAwVK97VEulqMJZRAMUc7MIIw5QyJc9CotQro9G4
br0W5K2oZfzWN+MtjkM6fhHukpC9FyplFKJ9e47FqFwnGd8nKDqsziMvQz//EiG7AYJc9ni8AUUa
Rr1XJVBDv8BGv34ZzOrQqoW+BsCcbIeemGJYtzi4Ktjx1pf1lZOQtLeE1mxBlucUYdEnLNNC4KTy
6xd9uieGAJzZUCliIjAG9lmFbB8C8wmRZeUGBRtzdI9YECk8q3hPUXJQoh2nT1GLbkJ89qlY9IVv
IhqQsD5Xx16VP+UY5lsWcZjTzYvH9W7DkvZfmbYOyWzsAUgJgak2ciIav5TCO3gNIYVApVvMY8+R
LsN780X8xzyIVpVd9MqpLfQTy+NwMQhbWU9YLajM0Djzike1fhpV1Kvz78ktKVGL1J/Ea9yspLhW
Q/0A7ilmjlRBcgFK1AtKqOPTWAjKulFFl8r6ShoNWNK+WwjyUeHgaXXeQyapV4N4NduQSZnRR04s
leLKiXfxaO4s+8Z8LNqJCDofNZA3TPeeADEeBxuYXPWoExWfptBBgOtapxKHD1PWhC10Uxx9gesp
1b7OhnrT4rJinkmSTWWwdTUGtxfH4FgJmE4wY4xrr2zXnegDfVPnLmZtHMzEGiAUssm0OoqBZUo5
SIDkZ1nyx0jReGnKhmeHiDMcX/Lwjz5Nrfat9ggfBY+3Lm6TlZawXWgJa8HAfozKgNMwgdf/+3/9
n//6v/8jU1T6N0wW8ZKh6ZaKO5MP/QF00YdEzjrBrNxehQ+RW2AKOtYL2Qs3M4A3Tct1pUZb2M4s
xtV4//PH/5vvMn+6JSmiqdMhUn9wc4yBWActNypXjPtvb1AdsfYpHURUMYRZoORVOtUuEa/0nz9X
gnv5AwUrI6ZSDMvUaG6p8vzF/gMsI9Z6MciDVNFpST27wilW6UQX9+dRxws/iajp0+qADe+gW+g5
aSdzss2Jqbb6v1Bdpfka/0mlnb+KISsgaS2+0Y8nIMWaOCIPrVxPBIsQlQJYCOGLWCJUkafg5Bf0
J2cgDMN3oHvW3TWvnBak6OSdP/5lOPyEeEItt2QJLapiqpps/fwuRMxIspCH9MrLDENVxAI/YwWS
sXgL8KJ5gqn+5UkovxuAMhYPA4uJqMO2/eeTIF20mIqCEAY9o9xn9Okd9DE6SXZa7dQg3uT2G1Lz
WhQewJhsXeNEBQuG47BD/1wnWwU+OBLjiABWDjCxzF5f1fifPDjTIwR+v6oeicVYFSPK1Cbl8RYt
LfAScgQHIsRhS1jvlz+Pr989U1lRDCyyQFxl8ce4Hn21YFXya9eEYL7UwcPYetn/5eX5NUh/jhxF
5t3RRPhbhiH/89YNOJ3HxpKhTFfaDTbNpUuNXW9Q/G54YwpKsOR3XaaiA8dg8Zve3AyRdpiJnNjX
k4seMKKSujiDsFaBhkr4oE31y2pmZknxmpTVYRoBaBR6CXLfAwMefOdVWq3+fLPkf9Ok4QfIuiaL
linNCNt/XoelETjkywrHARI9CUPLoRXAZyb51B5TnulUhambGsqGGMKlOJeVzRXBQY++1CNwjCGM
6MOXb8lfZlzd65m5oPjQCqbeP3upWf3lHfnt3KGoNO5YvAxZ//Xz/5g7lNrScyPk6zKyFq0E1QbD
1WKasVNS2t1jWuqzp/910HaRQu3SRwBHTYaUXHL+/nzrfjt9E3dkiiqKeoShP4aAj7BEEkyy9mKN
7olRxqMz00bGgJpQKZdrX+N9ajpa7D5tjD5IP//8BX77+hJ7IZMiCH+Ygfjj2eE3+e8xOCAocipJ
psjchYhEx7vZRhH5ZLldz28evqwYIMj8cDr5GpnUlWaczIBNDhv78OXNQJQJsf8CMOJXY8QUXP1D
kRSwexJO2TCsFWu8dYH3Didih42SgmnUbWfKUjNjqP58Yf/DnTV1g9VYVsEU//PCYjSoDCCxIjlw
p7WU2HUFVyCqtdUAaqaJ0BJPkrVJKJxHkF/+/Om/WxcZYTPxDNCz/JOvrg6AhNWUNWGcOT0CpYl+
opvaEWIp+cY9IqpqrPrmL9f8u1lLFSEmqfB9INn9wMnFQ5t1Y9LDBh94lghuXnUzf/3zlf3tM36s
diHAWXyiDFhEfodJr9aqmf5l8v3tmORlkBSL94Im988xSYBsX8kNL0UprZSeFsDILGINDDAisi7D
L0yQGi61siXPJLtgaqIZj344SfaEze3Cqjt0Iv5QU5acfkzoUhlUDIIxeA1Jf29qFMCdwkhuhfEe
FKzN4wyM8o2HIvTeZ+CY6aHS+PONk+ZX+Z+zvSKKhEibzD0Wkv0fa4qqFa0iAAtyfcTpdsMybqtJ
upQRQS2ilNfMqJM77m5aDuBufKGka1Kw9S2szPnzV7F+900M02KzqsmS8XPSKXVDNMdCKd0y+xZ8
mu2BTP3aaCT6uONlqBpvpwCsCJTdnz/337sTVJMmwjpDN2XF/HWH/mPitXypmUjZKgltCBxD5p2s
udmLvOjwozHpVt7f9kPziP9xz7k+UzMwzmtgVn+MVquG4j+OJu4w1YQfgTKbrexzUUWPf76y336O
KosSD5jZXJ2v/D+uTOcMp1iVkbsmtRsytNdCj5mh9P6y1zT/ve1VJOM/PufHpCYQW+khHMldkBSN
QPAOmm9O+ToJxcgCpFylr/iQhPkmr6OBebt4UaONUUY3Lp9aQ9d2K2HmbKtKulTQY0lKIK4idkL2
FKR842w0+Rnkgx4FW6kCuGl9akaqNWC/L8RsDT9UWA6aiKIXuk9rmYgqPP/qp/jAZI9jfqRstLL2
V1O3ytMg3fcqHTpiv/MF0ckI4HMCifLpA5+5sOk5UOKZ7JFH0ssv2o/OFJEXxIHPgRi/GECRt95w
OJ7SavOHBr2a+SIZKCXAPhaYm/rGyTfIkKQbPsat6QcvfaqLCFeh62iDevGL4FuEiefEHh1sQzOp
YU6Ssao07VlcydF05tBcrj0qrLlFA7zTsdtEMeIBcwgew2m6+eHpzyNF+s3CxIbS0JgMRJRh2s/d
UpJMgsIxjRSIFCCAHPTXLskuSi9fzcp6pxrR2eIYX7DzPFlpdK6tgOAHrcfqv89DbTtm6hXz+rMm
lUspKO6k5L5KupKwUjfEXyXymqRKCjslaGHRf6w6PePheiQoStJ68MRPYrUB/8YXbG10qdTgMe9o
nQoAQRXrPen7q0Z09dS0Vzmm5Np5KzXKaIik1rEqAzKQg0VDHgiAnHChDC0xjXg5o0sqq3u8JBe5
6a5Y5vzqMyJDW1Gkz9En6UgwjvBgCFqr5Lc2I1Z1oPUYcts9oqpUkvMoNS1LMk9IwBHaxfw9ZbWP
ndpor4Euff76/zp9X+f1BfXtnIy7FmTkfE1ibeGiuxptQRKI3uqIkMmBOU1SnxU52+CzIJA4O0yB
fPY19eTHsCGC6i5M+QG3C8ydILgHpI/C85/2DbEwJHQKD01WH9TW+LQ0nWq+WT3l2BHPZAfg3crO
WOPyB86gjCkPw9VfRshvFgrZgpZK8UlDlWn8mEy8FGqpXI2oo8GQ5X41bhvIpQvdog6ZVtoqTK3P
EAE7kowKOYvIY4/rgSaop/TuX77LPEH+mEAV2VDBTViwPKyfRxSqLF3XF2nuggNBnr6NBSGcjWpk
G6OXa3Wp2yK8FwmG6d8Go/mQcvFaVyhrgsBUl3lX0E00BZ/sgeEvi5j071OHwglN1HVZMqFi/pzb
K5/Y9aDVM9fHMkC9qzCRytJ4QVzu77yhevHSCTqhISdubcDZCoR+07ai95dFbYYj/7xF8G1Zz0xT
45+fZ8VmjM3eG1vwsuYdIkC6xv+XCstf3BBMHfYQDeMuSxAnKvmmmmkazew5V8mhqMIkwtGof2jp
jhA5RHfBcIb3Nx1y0pb9DmOJrMYL2UI561WNM+nCWekSriVsZIhzsLXUfFp5rU5KORXzvzz8fx/t
Fc5H5I+IGrUNWf6xD6vjpkhiPFUQWluy0C1a79UbDCq7S6pb2We3pCW1u1QmYDH5258//N87aJJI
mCANkNCGpWk/Vu64K3A3SRF2FJN2E34lZxjHG9W6VaiX+15OHwgvnv62R/v3s2TXDu7aMNgYKf8K
QSnqPG/9rk3cPEbyiZawiOu3SW+BfkQnzUMnneGRG97SyLigov788zX/2gL+820ji4nLliV1jon5
uTHzw6TI1KRM3ElrVHqLHaMDbvuIQYrS6ilK9EuHOYD2tkZPWgBt0VOdKDsCnUXzqWoVwhH4sRnG
p7HGy18MBBWk+ds4PijtAYzfNsqx6BvV357Wv6cJvjiHDjbtmsbXn6e0/9j/lBp1a71N+eKY7gMF
N/BkfkaY8EFQXv58k343MBSKfjq3iZ2Q9uOjCLIVPbOxYjeO4RoYODx8Y51qLaEQ3YRljBNlYz39
+TP/vWHm8iCmK0DO58nm57ZLLQBrCoR1lcx3sVX8P9LOazdubVvTr3Kw7rmbOQC9DtCVs1RSWZJ9
Q8iWFnPOfPr+SHnvksvVrm40YBPk5CSpYphhjD+8Jp10QpJhJqbSl/GWB3Y0V2Xjxvv4+7BSFZmS
K+IwWOfCFx+BVhDEKG0jWAlVtemwT1bV4M7Txd2ff5507Z5qIuEuxURZELPNXx8fw67W8zj3yom1
o14zh0/40Ai40VUmXzNB2QWqvMC3YGGiLaAWtLK5AtOqwhYEUCAiVRo6cL3xLNi33qwrwyXugSQy
fjdlUWdG+Ovf1gpyG/s+tN8cHhBOoo+K1tIG2LvSK7dV/VWyfUA+PhpR0q1XTRt62svvcWj6DA2R
MHqai2vTgZQWKkfBytIQl1Ah+hEBQWtBNBLa9aRZl2i6YRlDGGtQIokxsuYXgCqOnDsXEvykqe1+
ivjgfhS8NSWIgCYftSLBPW6jAMUaegJcvvnsCZhJcj6DGQcoJK3ihV3ED6EKibwdFGRG0bEyVSHQ
wyaBJxYOjLbTqGUgZOZcaxAvGqsjiGehnYToEyRyQq3IwTXNt7LQNnmNJEOfiAMpHnNRU8mmaB8j
yeF9J64H8q1F3E/AihEhLmsqS9krAs/4ojANuPHCDR/pbzcWFzS+KOym1MsXrvfRcHVVGrquEb7Z
/mjyOde7TZSDRssQRLG1apPEKJFAmnqDnTNX0uL+z3/E1Y8LywHSF5aM/v9FQxKpGYMHJwlXcDqB
VPGzxUA6mUZ5Y9J2Jd7IG2zhGKnRqGORc/EWwXZT4jSLw1WjkHQCm2hWSHbQThdZvWEIdULzADw4
z6ZUtKNbybvcrvF5u+U/d2XENEToJdJEJsHP3/zzel+ERow060oq0L2oWMzaHB+R1yDqXrSBylkU
4fc80w4DET4yv/+/33DugkqHrpqieBmR4zPQ68ClNesC+2243zn4sii3bzTW8u+TZIJgtIzkGQjf
/+av2BZBLGHmCow8IMVgofM/CdMQdJaBAZOEygNtlq+UK6/W8dcpectRnp/UYEzkHBXxAMIDM4dV
P5gUDek7T7WeIzRzZBuzgRZ4YCEBcLrdDF9rbXBnUJnhk8T5LSxj6rmJhF8dgOysNkJTboQ0feVW
TmNZ3nXizVb/6n2SFbTukL0wf8vchNwkQyf6teraO0GqkEQO0teKsCmSkCbImtD7XoXfVYRfGgG5
qoYRqZ5tvBgAzJ9fDGP4Ai6bAx4USV5VUjAnuejnrEpG4MnJghUkY1g6CP2bCD+gQJmhWumB/YIk
lZTFvctogiHBcfC+Fs2vhqmeIrA1yXvrQF3xonpVMFzy6SCRmnaxcmBRWxLI9lbba5a970r5ZLYE
M1JeBlFJX9UyeLKU8jFKk1erFXcpQvWTAuSkmn/NTW2eOZg0QqN8JVRNCNI69VL2oKDWlFreIDz8
7iUk210zwvRX1ndwjB9qBQmYFL8et1KQtxAXZPhntmEgeKo/xx7TXF57EcRpKyJrKe9cXocJDvdo
7Xwb1w09mo93Oc2IqLjJd1+81auqV5+9QYSV9g9u3+XQPreLIaQQ0bNl+SZGbMkM6k1DknM2fBB5
04APcruVJmGU3frfde60b0knP49ffSf/UbnFuhfVk+AxyiwbGuwszx7R4rjv1bxhWGpNg9z94X+X
MECaVC6gBL27h+G1StAiCwadKSPUQUYL+lvNy2WmWjGtFXCPQ1usGOwSUcBHXiqFrVPDJEich7Ig
n2UIN7qBawMMSVSZRkLwtoZp3K8DjNCoWt9DQGQllFhJt/GD09ob0Z9LTvYlybtXMQWrY4dHK+lu
zHEGY8fL916iMRwGzSRrlcvxvizxVavQt1e9Lb0h1/aC2P+TIbnzzIof/fRbJSkrZdW96wOxTAO4
476IibFLbOXVrMvHOENQz0zJ+qVDpGpZtAAoZDteEO+BUmWVj24erv/8rV5rXYlpSTrjfcZjv027
a9RW29xJklXjg2gz4nVWEd+Jmsc8iNd9GmzExlgoLgwtUJpdzB8HjmTSiNVjWIKOMFyoM+5daPQ/
/FZ9iUzxrUcLzje/SFH3GhTijTnV1ccrSaQlycUwp7vsfVXB8r3cLJIVdLpDpjc5oKEnp0y3ougd
HQZbcdhi9e4sOxMn5T/frGsDa649RJ5lSbNoq399t2jyMF1UM94tzFOmMm+z1Ko7vpqlhr+u4D/C
rN+4vfiWhuIbcWqsvaVl3NgHTa4eoeZPgtIExoz4tCLG+xt/3JXJLn8c0xmFMRgzt4tWN7JzFcF5
nmRfJi/IjS26XnvxNZpLvKUnzE93YkxsydG0g+5YG7V1nm78BVfmVTwZ0VJMnQmWeTkMTA3VK6OY
6FLW1Y/D82kw/HMKRMzLF9WqH0UxeEoifdcG5sGDTwbOI/GVF7/o30rDOQqx+hIjsi+osGYN6cbX
eaU7lhRQNZai0if9lp2v0bfEuxN/0yKqmFcn75qWncKCF8hzsqNZxbeSwVdmYTTIoixrkgyk5LIh
4s2wE7noMVRVofU5oOHRM5mgvDpLdffRdzsK2xuf8/CML3pe8vWipihkoFXZGlqoTxP3tG/aXLQJ
XsFYfu7BMbZww41y7yTxrcC3ce1pf77WxftmCX7gq+oQKLPQxyo8G4KphFIXMxzJe83aBAE2E1ij
qixdMTv0aWJAwjG3Zmfx0eozKOunQdE3Uo2FQz4vT7u1mKjPCNVHZPJxJ0FuKeyXqYR7YWOI60JI
T1BiXST0lZJgLSoSW2ObVvlpVD4GohmRfkSbL31XY2nVKYwLtRrZFb9fF660zmJjHif1Xee9ObIx
t4oYJJ2xMeFgE3KR22RVJt1SzKxtmtcHK0L0ReiWeV8chCY7BQj4VAJUUwigYb2P6m6tVLDUsuof
3y9PdcFf6cSHNkbBJLL7Ry0kUyJbWBolkLSnnoGETdj2k/S7uXYDpmeJaqH5YosvWNl8DQp9lSNZ
JnRKN0VI22pntYhJjoIizSKDjzYqXFr8lIUKShI2nrrRwQQZvpMtohaktBi9pkCziCwW+GCV297p
QrRQY/oRPcPJJ+ENRF5gqSq9jCiS4234gmGCkmpZ+k4DcLNs0KZDKKrpfAwiquChihgkKpaKMEgo
hpxiUN0HlohWgnZwW8NdoiwEZJwI9gQThhc7A2ftW8oyxhbIFNIjMnpwdHjrezM+InU+U1LGY4bY
rnHbXCkaqnEBfOEa7yAreLegBxlecTJtc6uZ+XvtJUcnj49CAcDdsME8qVDakx+FKT3LIbzFOEie
/HaNluHE0JG7JXHwbCCOhO381kKk2HJXrsa5AnsvYmpVIRyguNqiFNbDK9Hq2dHqjK2pd5BI+SOH
dgCR9CX41qUSoHtou7vGq14Sw2lncdUt/9xcXv1+JMOQaBwUYCsXE1Y9K7Ky02mQ5MKe5Totstvc
dymOF6CE1E6fV7215SfeaAevDVKIfzB7BUwBVunisprboaHidLDISP9IonWIg4h4fnyjJbo2OyUz
TK6RqQ9pROviOirgIMTrrXjVdNaqaio4USjBR7B1iaYkwOkQ3XSPVi7vPWxxMun2SOFai0+naujc
Y6Kwl+EeK42yKG00MgpwOMIMxGkF/r0R9B3FB4ACTPrMie30DzT+c9cD8Yok4k7MEUg2CT5WGPKU
ZX4fyFhqmfrWjmQyWBpiyTZGNA3KmZMI31XDL+yVE8ZviVM+VK6zQVd8a3U1Ygq4TdVaDkMhJprv
YBTiQCCOmmrWJfpJqZCBC2guq27IEYbCVM5RK3W7gekkdq9K3K/iHsMd15hKlnGIXBEg/5tcBABz
agj4+HpNDMV7yNJjbiZg2FVIA2LZvw5PM0EZDP5XG8xMX39iKhVEOqINHfJZ/jFHbwnlXkYi32yh
AbgwZOxc2g0FHb2Z5HgEamp/bzJIxavAR06BKFQRGeVM9muHKAMyjhISwqGNXW8Nq0UBoI5v7ztE
KoRJRbS52xpZfoARjaNiaVCqp7RtskUH5t9ISwd5BwuGtoQOBblHo9Y3hQiJMsydSdXCsa39pz5I
Ud+IBpA4nE/P5gKDrOCfv8Fr/aWuMEW3wLvxqg7f6Kf+0hMLLYqDOkb9kByT/CXSw23XiMtAwq7m
/+tSl1O0OkVvOEHyceUaKCnG6AvHxNiRSZw2pXDjZ10dJevMq8ClAEdjOvfr7xIzOU0yNed3BavC
xU3Piecu7sfDuN2Xuq+Sg70YTHbkhm/8zGujHqI0hKQYajEPuxgi6zmwgjikeWlJ+6KAHkVQXsry
YLjWVkp5vmz/+cZev6JGJH8wNv0t2oA4NegWdAxXuZ9DAMtPqMq8Snb3nIT5e0kfgqrT/M+XHJuO
y3HWgI8l1gla2bgE//RFiqo/Dgorvw3dqYrJYQ3GEbKlhdGomE/6Un8s0GbCC64JH03zlAWoOOY4
JCOfMaT6sIVPy6NAR1VAdoVnGpWMSL1+aXVAGzQhQXUC5xEj0rbYh68IdNmQ4vq1nhr6tM/7pWOn
5dQw+d4aWGl4DRDb3tbo6M74Vraeh74UydtiKtmPeQgxrkQTLrKUVRLJX1oru4+FuJvYRGIBNM/c
0kVN2BKCmYx/ArHZBtbxwD7PCkSTAABiEpZMmX3GU3T8v/omqhMa4nh/vqtX31reWYVUEKlpMKi/
vrVNa+OV5lrRqsnS97B7slAbCex+jXzdQVbnZTXz4Tv2twKZ114g9IAIZBLQVX+bGRS10LmprEcr
FKrf/Z7HZ/XFaxeWr9GAwWjz9Ijuz+nPP/Za70/mCcS7OCzG0fWnlke08gBAMsqHAV1IglzN1AKn
NXT9eaJtfFO6C5PsNIxP/nzday3ep+tezp/9Xg3rRBMjiM3t0gx5x3yzODSy9Jwn9eHP17KuTUkJ
gQISY1pKq3ARKi8bE0MPTJlWSuw/tG3dzDxg6w7RWDkPS2xc0n80zNzIPvXLTnThsptoZhA3lHjQ
tl0YE61YKc5bmKB+pOvtne8oR7Qq28hG4FTBzx7lxjdHh4tVqIjl2dpXH4zkXJaB5bXY7hVoDLo+
wjla/6WskDTpg0faRrR7UZ5auPGaMS20aNgmBWxtnNueR3KJbvoitk/Q7qxDkMBGygTmGxLy1xNm
XgSME8b6QnzCZqOAEkLcGet2p9bwuCsL3PQwhgRKNY+15mvdqw0mcEx7pFJbAvc62LqDknOD+CWe
JnTBJRoTwdSR0RAOlPaohu5mGDdnufJsMiJuC94NLBXmjts+q06PDVZ58pPqgN1DOjcCYdsG2rxB
ftYT3H+EPu/mmltu8JgtD1ru4hYF+RWH3htdzLWPxhoMqEk88LVegjrDMC3AXabE1VNmV4nyXCNH
UYrqs5ZqWxK+zyUWZTdaevnay2uByYANYZAqvnyfmF86+BbSQOihcZARvAd2a8szqZhmKOF6gzuU
NKTgCs9a6baPpWFkH1rP91eOHz3mFWnNVCbtG+HaIfv/xHb6At4ec6u6H6Qlgi1avOglVAiqI5s1
D2sowJKGGsSfv4srTAEVjgU4D5nmhljlxXfhCF0IpjJE88iOFuCnYLiLRLzbXDqoEb8K/6104kHq
Ezr01wPBxWzPsgBmdwkRcgciomCVy7qiFS7jR1z1wG9BdVriWgATF/12LD3Cp1pZ2LqCeHyK4mUp
YEARioM1tIjvq1e7qz//qDG+dNEnMtrXpGEwZRL+Gd6YTy2apXdmVMpKuGplf54RVEdKzTyVCVYW
udwuJMtOZ0mEdHgkSycXfQXm8DH0XgdvkDIOll7ANADVStM1b7RD14AYgLZJHQ2jBOO3wKzTan1q
1zS2qenuKi98FcLs6CYQozUVInKJx0mOjnehtSfEH+/cttxrpL4mtc3MsyyMp2YRufF7GfCgUKkH
5ha9d7gVGA2nqGJzi2kNaB9V+OfGPRWvtKBgI4AKAHAjsXOZ1RR929EJG0Xgs3OMlAL4flVHs2GL
G5yfwYhwd9s+8daNu7EapAcSP+j3loh2Q+O+iV0m35FAI7sdohik2IM/Z5WBepO6V6fnc+nC7/hD
xvMmLu9QR0X3BGdFKyXGEet8LZpXCzMfXVV8O/nYOlTHNdN7oLFCoDJOjFUYWCpuuzFzKVPZJDIO
OYpLXHjIfKGb4m4QUEOkLyRAUdeDrqn9Dk/x4bnIFBesoSXMxSwFeSooD6bmPcfAkCZKpUqTJmWs
ZArmLrB+GA1NsO5Xb44mzmyN0UxcrwCyzTL9G4ql747tbFoH7SfH12aOkhyH/qQ2vmCD+W0YFJah
8lzk+UmqqjeZXB958+fakyWy/5xYEcuTy5i/aeq1lZYkyN0tqvX1zPGaf/a2qBwsegNH9YMl0UIo
6XmGZYplHLFDZvqIIiBNbI3mV1qu+nDQHe3Eb3HS/bjxLlx7FQCkKSKgFSa1l1m1jmRCWJRKtGr9
JEQWUpkg7/sQOUW7ZD7H/fGsY60KmHgO7Rc8myCSbiBLrgxaIAia4My1oUe/DPBid51l0TBAsxIe
XxOmT7qBxHBtZdwb4KQrq8vmPTzSiYfW8q2v+ErrT6iEnA5hXEaIl9H3mBx71URevAoqTCTT2F+p
CRpmBkL3MyWDXpVARtqZ2qPGN7CIbBfx0GJlpwm+z25pLuXYP9hVJq+VbrAArC1ECPHlErV1XbX2
HrXMGYZJJ8/EOJSxxZJRDWPCPP/oxf7HLyTPYiR9/khSjFcdt7zY/O9TEvHvfw7H/KfOr0f89x7n
tqRI/in/WGv5nhxeo/fistIvZ+bqP/+62Wv5+svGPAZX0x2r97x7eC+qsPw3WXWo+X+787/ex7Oc
uvT9779e33gEqBFDe/5R/vVz1/rt77/IytHP/YcNO1zg597hF/z91/8KX4uAYNbHyc5HvL8W5d9/
CYTJ/sWswGTkBKiJiSX9S/M+7JIM+V/qAC8c+A8WvSqvbZzkpfv3X4b0L14WqpOr0eibBtxhkVTD
Lo1dmshbNMBOgQkq6l///u33H93ax0Nz3pOf2/8VV9F94sVl8fdfIFXp3s7d3/D3SCSFAPoN7C/x
t2moadRdFFWi+t4X5T952zk7F5/XA+jDcIYlcf/q+QzwpNJ/y+JKZqooKcfcL/w1IcJ6meRQwd2m
JYVV9/OKwA1Wn1rymKPqiTQzsSsTZva4cIYoVhVG2tJ1uvTRyVIVq23znijYwNaqrXJSBGK9+agM
G21TqcRU+t6hb4XAtVC82tkzwLCLMNmfF0ZaJ3sGDqh3dfgi4ZSTkei+Umcsq2tD2NmItA0VxkMx
6nnKjQiNO0doZoWbSS+hIR20DGF0KWi3YDWqr12OYmzdavohdFAoRc0zghRXeo+qSMQtM+R6bvT4
8qGdm+8jKAh7tbTTlZ3YX85FY/m4OJchU4rysWZtxnIBjeNdUx0FJSF2h8lHu42HRRE47Xbc5E0L
V1Ye/VZuygBMmiQFFjHWHhcf20kbsG88kWc2COY21QooM2WA3Yaj4hhtcA1YiZEX9YTPuzg6jYNO
MgKiCGSq0VaoK2Q93QDFIsjz+u+rthdFW5y7sLudKgaq8rHZ7In0t/txrW8SVDlMsD7bYe+4o8xw
VkNS3lyIAJYneZBnXz1YKzO7xp4BcL/5kjLBiKz0K2MwZ4ks8xTH+JYQPhp3TWekXyXJwyotV4ut
6VfqkyQnU6NJs6+tDCDbUJgrjdUaTzwmJHQeDF8ngvqfwzOnRlWbCMgyNSoNDSZB8jammd1/bNpe
gEurLQyCSHq91GNRkCeqeUcS3+YDSWveiEyYZapl3hlSYt3hdmTdWboE5kJSt+fyyo3tjSE7x7Fo
XFSIut+pYYDTENmKj3O4ltOjitJG5D/8Zkf0tdnVolYPqsfhXGh5vy52jFXOZYUXIY/mFsk8NXxj
Wyiqu5SK7HncqnqVqMC4erntCiTFsbwvjW0Ykr4C8abMzjXjHJd0NMlkslbDeccFzfPczhx0VWip
H8aFGMKpNeBYRPg7olc0aHPH3jGLLP+tlooDU+XoVUk9CSCU5XzpikjBjN2Q7+TU7Zd6K0Vb22/S
reE5LZlpq9o6Yio0X9yysvO5jcjvwS3QAcKBS1q1defdfyxCbCvikOn1uWhYE8xMG6zCrPl5h1db
3v2bjNjvz2OHihGR8LkfA2j35YRJcwmQ0ZesU80PehgXqsxzrnQoMOcyTIF3li8o+6hqy4dcDaud
aCIfORxke76DJi8TalTPsdCs+ngXRMtxw/N7hDc+rbpdoe46KzXnTq783NMMh/mgMGv0cm2QAaQr
sJgQ3YPZOYOMsbr3K9q9KszcQzmUa45EOVbUDorXgbr8qFf19s/9EZgGJZI2Xe2WSwE1jIcCDMWD
MRvXPxYNCqn46WEPlAXSw1jWG7SOgQ3pZyhqnSjeQap9OR9UuoiAX5zU/jhB4tR3mSMpPEY3vsez
at6LMlzJnq2PoqAqFn5joLo01AilIr63Ojk61z2Xa12MT5wg1FOFb3oT9eg69Gpt7xtftqYumNEf
aGEJuD19F0uMQIUqCvZmF1JB+9kr3K6g4dmc3sZfjFGFz53sAC6QiWfzXwNsejkGTojSABzrtXfd
MqpVyd3ftahY72TNQpLECDV9mUXlF6hE5L4jFe2W0uuTZTrc88pE9Qd57Tun4qFJNTrbIuyrST7s
HMuYWZfIicTMWhpP20uRv45UDF/XIJa/h6DPkIrNl2kPwlLmDQ3rrD2mXbwYt8YFUwhwUNHpYyP1
dqLbe/el2wgnrQTkzyy+2o070wjPtDjG/3HcFDP413pikU0y47swRPdE6Tukp0PRf+5D5NTdyH+T
RO8lCCrpS6J7yiL2AgMPU3MXubU+TRs8EjxfNZZ5qHjY4dTSXo16rO9sMf4ixSlGv0UbMOPDEcqv
5GAjM+nDJr1GlatiAaYWHZvIsNdd6w+bdXiIemc3bo3VzCLMmOZwaRzj1IePautKwuHNlRXGTmah
4qrtC0ur9IwvxHDu9Nypv9sO2km8Xf19DydsW1kOotckrb/bh8aQKjKC2Aj0Ycrwpwz0W9MG+ddZ
i8qrACYYzqhmaroCn3OYV3wKTBi+3EZJkTtvgAgwO6rz4AGn7P6oOPPAl2s04GpiK32Z3etmFy06
m1mu4rfRSUyZTxgxviSN47dbJSPWj2qMvaU9EbYDBmxiRxggYmhgb887xrWxbKw3bl6UnY+92HGt
8rmMEaY8qVsDmruMAq6navtUDYQ1YHt7GdRqfY95H+LLmFy8dFDtLKVR/8lRgE4LxQHlB4U9njiK
tmvwXCCXXiibJhcBaYzbLkMEEAVD6cfqWKqXWgGt0cNaZKg+HDguLLlpQXNW4a7Br2GVyWKxTu0o
vbN8hYwfBNoXE81VPHbtd08gMFdn6TqydPISViMeQrlCEMiv0XuuIzbLCFjCuNqG2R3aUMFmrDcW
dbaezLXIp5sLjIiuQfveZoG1KxW+tR5i6rzAU2Ju+2JwdAIWYlqKlDEqyNUE8mUtBEdThcwVeBgs
jGVjPVXIhFUE+G4ybo6LxsyETeV3L+cita2jvdEra4VbPpNJ4ay4ChKmaYCweI5CXKvr23GhKlkz
t0MJIbyhiz/vGNfGssKrmFRe213lRJhaGQ/Qi+NK2SkGpJvySoQh3wF2eFfDVjq0ZqU9GSFiporj
naTeaR7JH88jHwuUVBSSHf4XzlQqXem7bqCp6Jjys9FH2oKwW7huHFd8pHP5MVaQg/A91TR0LjUP
ya5OFRfoPQnEmMylmjbSd5jBcB1kPA/0wEx39D79bNwRLh3id04vR9MY8NU0sXtnH3Qx0na6TORH
c+V1U8jOgaGx+5jZ5b2XoDibqeCgpESwVr5RY0Y67BwXtZDfd7kk7setc41MgS8yHvWfc4w15Di2
P85Ros00gU0mz8Ha9jFZLJw9Plb9RDI3gmJS+mm1ve8bRNOMSgGlqVXCk127/YxpHEbNrik8AZtE
I8ykNxj36ijwCgZuTm4QCw8NEoTaUKvG1+wGOkQekl2fujpDpKODpkl+SJOGEPtFMsx2g9YTgjB+
D2Srvk/kOp00YHu+p4G7rYO8Q5TqIHlRDiTaqXd+acgofCTqpvSFnRuafTT1FIzjbWJvi7F3Q4pA
2RQdumdejbX3wi+bbtEbCBTg5tncyJBe0ChVwvOg7DSwkmAvgCRf0qIFyRGMJDSUH44ibPU8QZww
9YIaGALidh/blue695j8FECSAc1+FJqZme7bPp8bAxNz4rqKe9+LJFi7jpZ2PKQMUKbEoEUFMNH4
dxCRa4xb0KVXBN2/G8vGhR5a+rLwSB2NO7Rhr5HLzrI2e/tmcmKMb//6wIh+D+kQkDV0M5eZtQ4S
j9Xrrf0mNP4exG/y1Ha4ZIWm8lLAAFpjtIH7IMGtFx8s76SuM6ZQhAhOWYIOvp1CcDYVb4VrpInX
MZt2lbyhjZffQ7kVjobmPH4cncbwocnYLsdzQ685FuiTe9Umbr55LcZpTpQWW5E7gtjNsPqxXRo/
17AhSqOFlnbFtkwqYZ50cT0DOIoTnGtV00KDNe3jboDhcrUOTK0mB1oHSCiHhvGx8NsRNzlsNySD
8XYgmFpHAnqSQ3+vkvb2ytJ8gUZYLFo5addWkuaPtBpvY4Wc9gwYmGA+9H1orO0kDxZFaxVfQ82c
qljlvRaFGyzwbVfmWl/KX3pLFBcxqZq5SDz50yY4KXIfKCxHhop0tuS5+3FtXLgpE2xCqtXiYgc2
odGN5LU+QCouHj+zfOieaIKANhv3fxplSGCqRKv1AcAXZq4fBn8ip9bzfRuJd+hWQNm0ShYGKg9Y
jbkLbdgcd4RCOfdlvfuo5uCBunadEGJLg9GXhKP0RChlE+nmwD4Cw7e2YhU91YlpH9Uev9ROSoOl
5gAmrMME+zUxRmIlIByMSQNHjBV7x3mmi9K24xFjOVJ4w1nHgthRzfGs49Z4xHjWSHLl6fksboc7
ha9l3nKs5wXJJnOKBVFhbSMFJcpPH6vD9rg2LhrT1TaNzoyHqDSrld/PxFzBQSgI4sWniOGVMBwg
8N8eA6E+VQLlSwTnd4a7DNMiSD1NfiNBmWOqlAWgScMHy/TCjZE6wd24qDsJrX8PXf0kNdPFWDbW
Hdfy0lDmjWTh9DEccd7RZk25xn/45aIcCH1wSJvHi+JguLrsgCJLOnd7Ps1YrRB8mIU4t39cfSz7
WCh1MC8qQEGfyoa/gzRLv5LLAe34nx8yrsWFE+wdZnTn8vPFBIlIdiwJ23HnWO6pZbRxQWctoxjO
Wt+4LMoAO+2P7cvVsYKtS1S4XP10mIvHE6iiy5MN26WQYiyeIqhf5a2x13Fn3o9roFRktWr3ml89
eq3zqDi5ucuSAsWupkoWJLK7eiInrrkb9wA7N3fjZkdEblE2kHYCHyl0S3CbLwUght7CEI6YW3sw
EgP1V6EXv4YRWDOpDqRd75jxKcWxZSwnfOAv0KRMV5HrIZ2sP3Rynb/oxOXWqZSjMTwcfeWsUowi
859fXBT2fntxgYHKg/CiTB9Ce8b+T+0HPsJS0NRy9EaYhyesoy8IAlE290GTL0o7D7bjVuLLrjhz
5SicE2Mup2Phpz2Nv2rtMNuPRWUneqhkAdVi0A0O4Vy57R3ro06RBhF2SDgCoiqyFAG8gqCulp7U
lgepb8wjpDxGfIgyW0ZsHceiGD2NjaoNDu+xaR7lYZGiHrWIfAEromFzrAfdoZpCxK2WY1kTIqPK
CGRt5rG2jaVG245r58VYprsudpU0WZNxhyFnYf6xeu24T7uxEu9WgsX0HVfly/P/Hy93vnpW0CV2
+uxaVassjU3IPdr22FvuEiMWduOa5xVPdaAJy4vydqh2LlNyxvxWog6DMSLn5+Mv6jUqhgs4OGuz
ix1Jktn1ZDxh4eCpYvLXTj8VjmfUCQquLCKHbqWBaAwadUtQzt+CJHaKIEeruKR83Gm2gZdPIsXT
PuqdjyDeeLQxOwfd/e+TnA8bz+mqS89+JJ4t7kz+lrkolM1TKWtflSHYj17wrCSy8gr1HMt3zUWS
h1jtfYu5ZK6b2TezM/tZ2OXMqbB127mFoc0gfehfLUJTY6BDxzF0Irhi+NjKDRbRiACvYn9IOWb2
nYw/bWoa6ZNQFM5dGpZfIzvJnnwnSLFbAs0/bmL8ZqwjuGnTj7pRJS/zqvfnwVC5ydeCsYs8lKbd
uGruldbP152oQzfQBO+xSQjix0iPvIkWcLe2IIcASsMWvP7BRAxhXfsoBOeBMvToVf+QgvMgA5vj
njaUaVBa7juP7PBwwFhEeqNaxG5WzRzH7x/GHbaD2U2auPuxRt1i7dMQ1Js7NiJKuuUTF+9yzIg+
WrxWa2tg8MS9OikjeEFLOS7GveeW8bwDLc+FJhOJPxdBnOQk5wb1fKVz2VgbxZ+fp7dX0nrst52+
px9HqoEM/dDDf2wPPXonAe1GN3d/Ljp3/9KV0cBY7zw4uDjd+VhuQfjzaqrUuDcGCyOe8Jchm8bk
ClAIrm/g4H/TFFTysMgtPyh+qLmzlnUv3YWpLS+qzH9voX6KC6Sv0t3HqmM9l6lgbGgpxR+OYJ+g
b+hPkqvgiNtq1rawjGLPAFfFfz2RZ3mQuVsDDYOJXOj1vm8V66RH8sJzRfMllhBhqQEGzVtgsS9Y
Ab6mdqHfh4kTHh3L+UpY//jn/mXIgf46PNVMKGsq0D8VMPxv6AHJCky5lcX4hw5Pb5r7rf5gBzYe
E65+P26haYoJN5GLaSh0GWBRHfaFxGRs3Bs1CCeFMgLvNry4RZD57hRopr1tu8zejmup0tzVYk8g
aign46kjZDSsjgutK2Z634mbxtFskhK6vcmEOt+WQYkJV1KWd67X0uUShTiZbuZMK2swbMpjbNoK
U+C6mufsHJ0FkVRhO66NZT3AiHVl2Mtz0bnaWLcKaqdA95NjMY3lXJ5XH5wO+xwGYdrCMD04lij9
PpVdJE5D1cYnbdhUFQm/D0u7G7dEGRJOXz7BK1buq6w/Mh7zb4GoLtPIzJstXkiGB+JIcLwMVtqC
JLbYgQrfPUFLl1UsfFPCGj2xYWFrbUiCxr/nz4Tuwuxf3HtivKo6PT56mg92tHKiuwDZB0vIbGda
gh6698wpHp5eR1b5VWsE+248lzSc0MQuEt5vfjhfA83hbQsEazeebywXvP9N2HctOa4DS34RI2hB
8lWU91Kr3bwgxhIg6ACC9us3iZ4zfc7svbsvCFYBoLolGqAqK1M9pxCgAfxpurV1CoVjSeNDSwPn
UGV6Au6SuPc8K1jC+65H+YED/b3K/xXl/aYEUPqr2wMimQZx+jRmk153TgmVEhHqVacg4uuT6vyZ
DvIniT/Vg9bsp48rco/jwDuaFNEIurVT7sj/cRJvNTBk8wTQEHlI+yGLZEUDhAPxKZrlkDasR/Hv
TwgseeVB3ye1rPQdDNvtSXF15sLWd+PCTTGuJPPEyphOF0M+j+XpAMG6MSRHn6qfpQAvdO8BgjN4
0VOPu+pNkWZatwPefiUYnd4ka09dF2dPQ8HAXtCDwLCe/V0xcNCwRfmupOO4yFARskTkrjr4qN8i
oFI9fTbMJr9NpYdnKjrE2J+Y23kHxLF/Ny7KQA55G8QSpS2Nv8uDHHqc8Jkhowb2kaEabiNs7JwV
gKSv7ncVdpBe0nI8FdJG4no2Lase1mBTJ2uiuPeq8IJc9F2Znn/PqVLp352UkQ2kW+U5gnxmkuPf
+N6Q04Qi6y+8gCYAsbpjp9rqCejAO9QDyi9yDMZlwC1/H/Z6fAb4AVzCQ/kFNcYOVDxRjFS1nL9l
gCGY8QUDw9+U1T4WWJgeA+2Oye+lh2coArnt/webiTriv0B3foja2TAwUasYZQzO30vxIO1rBW3e
6lvUYEfj1RG5OHMjJzYkurCztfH1ba2QTLTdLQqS6+PnOBbV/YHm9Ch7D3J6CIUs2nAAQnhs49cu
7VdZ505fs7gAmMyO0qNf0XHvgV8vtVx1LQOCF1JJdiHjzdW4tA8EZxc00Pj+4zMdwURwA6MckVLM
lAq4JlVUzhqkTtgaFR5gF0gX9AeHRRC2A+Ztzh70hzStIdBG1PjPofES0rgUPAZ/BpjDukbOJ0OZ
nbH03Psxep4NNWxICVFBDkCeIVBq0frJHxjfNiJCrG8s7XuqiIbAeqiTIAuhtdZU7GgaioHHsS5l
gkRGufz0maNo7v1ffVCcEAdKHp+jzFDkyCDMZ4PWj9WNjRRkG64sS0IOx89DsH8Q6u4A7YPCwryV
IQD7NdQBRGV2gda4uljFtPRmy7ig8p7vkZiAeJRLs6sLve5HhW0ZKlfHd6nydOunnly3NRnfUWRz
cLGcetBcAFPGQMZjhuGHCRYQkOfQ36bevVP+3fiBhulXagzTnTFd7HCyqXgPwPEOANMizipxyIIG
moIjYw89N52zGoDuefrwsMJbpPlQ7xlRwUWURX1ggT6AekPhJ0Bj+fhtcgbZ6skh6qlhKdSsMqdZ
mF4INgPdYI/1zsLCYYmKeQ5heEvtmyGvNsDjtnd3suMFNqz0Wy91wiGU8ZMQ+Yqctnrtmz5Y2vMk
lBBBtCIl2TpPIXO8cJXARskchqDi2X80FvLwiTmE2jPd1BmIlhDDlt4SJCIRslAoFAd5BwTy0hIq
H1axNbmdskPGMQDOCehgJH7soux3AMDsI6ByXrGIyAF+jfMTZREKbuvxXM4b+ZSWAQTFrWHmh872
wTCFV+br+OgE1s5YErXIV3MEhlIoN1fkHOUcWYloWAt7hDaeeeZGfIS4kcvfzXM3gGD97w5jF9Ow
nMbaPfz1fOaBd+9bSLMUGa/xjoLaNIur/gbZ7WqZKuip5TESvVoU7N2vyI9Q2PX3oRr3XVSA5yHu
b5YAeLYVMIju6Nk0kSTFMaNkZYcddCWNz7ICeq5K541P4CL86LDa2D3XstugeMY+0nFCExUOxGBh
RjqfWmAbYKPgodnKsL5+jJtdH73Gxu1hf0wx43CJXc2phia/cNQTLR2WQR8etdBPpnEQmgfs604q
ZKAoBNqXPRFqY/rSilWn2umghIXhLS27J6mybxARh6CdhxBgHQX0YppYZqDeAgxl9elribAuPYWe
atGQ46c/FOG8h+t+4pOsi2tL7MDwLC+ScQictXGawXbZZTuFCiLQSuodgCD52+jFWx0UyH0hxHpF
mec34864LzaigHq2MTtc6AswW/ELKWn0iLW1NH4dhRXY2ziKpZwofxMDc5JR8H4dOSjouZLK+VJZ
dYzIIh4E5TDG17qEdBbiieorFUjDA76T3oB9AmzB6yn+3q5f+2PHlwO19ME0KDn1ANr+Yw/WVCZp
DznMbvYVpjvN6vYgiKtRWBfmuzYHTa7MrPIaxhZUCJXFf0BEKxz08B053gH1zLwF4UJDkFlt8Q4T
efgyFMPNjOSu/ZL1cfQcOOO4tnIIZsfM/utcaQT6SkHqawhlmUOfO6Fcm0NU+3oS8gbwDj4HgUmb
7mxwgh9I972F1MQCJP3dLgTh0LMsIFxF8p5vO6R5nm3K9arHG2SNZat6rsYIXySDmL3pjYse730K
2LfpDSMldg0p/cSYTYFHGhR+LPDtYC4k1Mtj22GdYswSP1iY++SeTpDd8ssOYlhgHmhpD8UqGwrl
yAyEXzIKxTvuROXT1DSgGaYOlGQbiNZZEUu3vYOCt8TJBbhGxpqtQI3jPvwSzDI6rEcAV+0DSFut
L8L1d8jopQ/SsOg6eeMKGTKoqVWWeKekKU6ulbFHZfNuFbR+mlQlJKaRgh0PKPbSxVgcTeMg3/dx
ZMzWCcG4PDefQyxKhpUTlAgF6XRcO2W2sgHvPJgGcWB98FmGxI+OCNI7RWRtLOW3Ww/b54tpqrjg
u67UXz9d5miylLP2eeVsraLQS+5745fCjS8A4oiHDrk8GH86+zPbulhifBo65R16QHaWCkpQCRjZ
qzPCq9XZHNkgpjznHbQvTe84m8ZneuMcUJiequnNb1iduKMdnD0yNCeFBFBi1Q2EaRWEt2pSvI9Q
Vlo3btHtglq6T7WXfnUnrIABF92yWKtzNWbqbI5cRL8glRmRBJEj/E5WhG7TE6GCIIGejcLjGL7P
DjN5bFDr7IVjuTEdxvdxhsDlT1B7ohvfbY4xXmNA6EKbrK+Rs5YR9Chnc2zS/sOkCFwviAWlPAXi
oQr1WAdd95B+cEJxnWpg1UGDiT8d2+UFaYf22mjIUguHB0iQZt5zGQUSEboiWKj/mpYi/ZqOCHIV
X2lU4SJGHdPDdiv+3nn+ADEWIIp9nZP1ILV/qHK7OcTtyDcQuqhvgGtAAVUShIM5gPG4c/NLF/sv
JS/tnTdbxsXLNAebD9jDSJupdRkgFY6vBd0FE3IVgVQAklXyFIHD5O703bTRYBlYA9LcvrMiB5yM
tA+Hozy9tnMoohayewcHFAQyWz6cuEumJ+36pxikee9uWRXrgbsAj8zTgd9ZWB24p6WVbUziHgGK
CBSnyNubJmQlRCpn03RUJsP/OcbPoTZbBqDRtlr/yfWzdZd3+jXH/QnxrgIFhT7Tr5nX1+ueWdFH
L347B8R9fQjJFfTaZZOUXhE9fC3ptZTA9WWjfapsmgGKVdErkpTZqSLI5s6WcZmmLN/HgXgXH0DB
64TKwZ3I46stSr6UblHtqGyaFxflBiBwVSDFmM3cHb5qlO+ejVVSd2vbMrsbK7JWaTi0T3ZBICcg
JZgzCOiyx54c54xVt5DzobFNw1E8u5Cqmat3/xloOv4y27DygA2r/3W+z5P8NfZ/OidII9zE7lsI
vwBtd2ndlG89BelJjsCKWOVYN0N1KytWtngdSUt+6A63le9xcJPL5iJ5br03caCSyfPSez9frR3U
uw5jjrJBWvUOdMVQAEohDrEdnLI4BDWS0+AMG7+kQXZRKThgjJ8z/ttfOvkF8nX07nZfdcHZVQ4I
u9X1oL7pQJ7DDERHAW2wWC+xB2vGaHxRiD+YASgpmZ/+/nDhY+YcydTWuD/SBgq9fDEAm/alsIi/
UlkEyU+W93cyoLjFTI2yDDQyRf00pI23A7k42FZwjb9PVZeYAZ6yaDLoqUZqzg/PtQdQdTn/VX3u
b1kFSWok+iC+mgELbgDhpjH4bwMVN0efHX+N+8s0gyVnAkQVQwoVHpz08wR/ne/zM1ws6IHMm+qZ
/1Csg2octo0c9XsE5r6uFV8asCegTBg/U+ZE4guCPElHwxGxUG8CokFKkIJjWFHpY4wgyoOSnINC
3LJRCTuqw9CDOI/bojl8mt3sE5GFijnTbeyPgX+mfPrquUqvEgoKm/O8zw5zQoYqlK0K+FzsDo1L
4eEqQA3Ro22y76wOoFc8WwpcYFC5DqattigU3TheWRDe1UWYmIASvp5giXp2+q+QUzTwA5j92EeQ
KYoRecsa/voRQfqc8GFn0Ads5sH2VNtL3NJsb0HPG/kuCLpyF/W75mj2WX4mf/lenQASEB/Bm4Ft
ydwY87OpUgDftfPz0/PXqAnsrsmk8x4wN2hVqqq5Q+moeIzAEgHOp9u9MR1t+VhcingJ6onyAU7K
Ergr6z3rAcgB1TeIiarcOVmOsJdQMynfoTK1Z4KSH+MQvngk7aH6S4KVrxr3AIUD+9RyaS+bfAQo
soaCrBsWQGhThy9Kj1gX4ne/mwESSYseu5YNcfL0ajq01euL3a6NMWY+SD1CCOesEbTbN3GWlDpV
Cy+1xU9H72sW5786zn5yO0KuxxLYFbBpOjGkpvZq6iF5GfX1HdBElkx4QX/LhxwjMAlrpKuuY/Jm
Nz4EbMtgvLQEQHJv8FcOV2tGYwhVWZP+Jru1QTxzGYXJUEh+JjOqz0FZzlhN1c23IOPk+qX7TU9Q
f9OCPjua+5vA9rF+FY569iN6b0pSfxnC4Hmyi+oegk/kbqN6LsH2NkfNJkzTYalmW6Am42xcKD1E
LhtpMe29YrcMFIBT/3BE86oKimKXsNFrD+xRe3sS0wVbwyEBrWH53a8O0STkD6gKIGUbO+KWU0vu
8Kc3mxjp4wfTGQon5yHNSDaedvp3lHKQZSpDepxQunuERAdUOLpJvwddsTWfi4A4LlSsUe91oMiq
KWl/Hsj0u6kAdjoUaYdyin/8cTRkCCZlQPhLbJuSz8GfY8Ye6QJQa9NFK4Ibp3a2yQbJXrDUs5dQ
jCjAnjGbURMlOcM/YczJAVNFRvNpb8xAoOC+a+z4gGAaewk0sv3SEepkeqEL+oaAdHjGo5RD4cM7
10PYXj9OhLRzWqTibiY6HlnQXhe3dhySj/c2KDe2vbCchXlpG1/bZ8ghKgKxCLzHP1/vAMn1EtFk
TdIdNnyZvvuqZRvANb+CKQbwUTnmclfl03cAh6dtazfFpZK4UWTlyZd2RH2mEA0UpJFyRRE3IBzS
a84tIslfeBmUiT3J9k7pvBG0ALUlkKE4xAhegPys1DdE1e0E5HnZMp8iuiR0BLJFAmtdx0F2N03c
5jsbuKDzh8UbxGmJtSNTLj4GRFYwbbwM3JuhrhaQVNlbgRhOpqFg/YAC82yP8Vs3ZeupSelLRUN2
6BsUlfliil+4O8ZrtwzZ2p3NuKdhgssr3ple5eU/6tKPzmZqkIP0yEa4DIGP+u7lwccgAnbLY+0J
kG/Pp6hSArrmokxXtk5X1MfSZOp9deyrMXbWYx3K1YCnEwjcQPmFXSFvjnZWoSrNdFVx5SzMeM/8
BMVYO8s0L9ykwULo4rRRt8+84masKkj15b9+2+0hb2d8bp73ZqzH3OZjGDCr/zqH8RvXAFqDI0JV
zyg2XZnNELJY7qprkVEO3YK/DlP+4S/swV2RqlK7ePb/d7zxdyg6f6gUWw7iUZCft0CRz0duAXg5
VFPVyhIIlg+jNW0rOeHB9GfRCa0R7zj18mBcEQjnr+aSVXSvkeHbyVpaCumV/vV/Xd6ZDlcHP2sQ
IGNd9J/15OdSsBW9g9hzCzZp8oagSf+OCDhEWYIsXoWzyXh/QXwUC6E8c09pg1SP8XsixoWtJrzb
bFI+OqzzFfYbqes9Q1aDo8jNR3VJYVvvwrW+gCM7uIHfVpx5rLARmP0E3CILbM1rBLTibuVW4Inq
7RiyxDREoPtP3UbjhBBcBvHDNp1LO7DesK4UAqnGMrUfdWar9dS7kHedRxRh4K6mrG1WjuxWgGa4
VzWo4CnLw3oZxEpu8PUGTwia2wdJPOg11pb/ZIb8mTAA3IitcgbAIgRCHoPbQKk+5DcUUKP+Q+GZ
WBXZI4MGL2i4w31HJoTtSj3QcxGClSJIi+sQuNUeWf895ET0oUshATPV+jTO4DTTuPPGSwThG+27
Zmdc2bxBY3NDENRKgH8USNAghWdN1FpMVjrGy7Jqnb1Hh9OHaWKFvqhPvCbu3lhqgvyHjCAxizzh
Bosg+mQaABxfvYFIlBXE9GkSzrTC4j1cqdlsKVYsfm198YUOVQJC+jVWV+PVjAWFTZxkU2t9nM3j
c9w5zALUkkrryXMhMjh9B9s2UYk1VvaC+LzbD7oPZhpQsvOzlxJolV82Ra1KHOi3lNXpMizJD8Ib
H7RjBbbXXGgkMXxytp2suanSVzcHXMTGVZYd9uPzCD3o8Gw6zbDZFVFnj9qOGgw/M6AM5cDRMSQV
U0toVj+B8K3aYkEzARkxwx5M98dI6UzTcvC8JvnXTDMoSNMfom+tBDSf/K4a71b4/vg22djqI3zU
rY2JeoEvOR5e14ZPH6McjZhapAE759gozg3WNLgYpw4w2j++Mi3ZDhlSiTJG7VsLO5/AaA6kK7iN
8SJsONjKCDsY0zRTBYYvoCUqKCnXWAobp5NbjK3NoQAiBVpY83QzU6+R36y3GtyQ25x1zT2VDPW3
ftj9AFAIB273zc5tgAGU11w0bft96uD1RHsCoF1nfUFqovvhZi724s6tyG17X6RFm27aLkAKnSPb
H5WKnRCrw4Kqa6er19v9CiQW3nOHCoYiD+xrUNre8wBLzJbp61FxY/rseeTcVyvhfPT93/NMnzMj
gv/M8+Mc2GomWALaiwaSViUyaiNtd8Bc9xu8BuqnygNtZzWDe4gFaTLEBDOiV23B/W89UEKLsS3c
K4h0qkMvZAXiaAT4JNZm9eR9a0G4nww2Yhldx8UZoEs3MR2QXkuIg62Q6nHTqIZ5ew59nZsjQ7wK
53PnWX8BSwV/YQ7CJi7k3baOFtYRkB4IaaU+WJ9kEeybvPt9NJBqC3o+tvWqYobBzEM+e83R5zTm
1zbqyWh2xnJ9MUiPvKWhO25qIYbNAEH3t6FwFqz0i694TemV60CvguDx/MDXdAWfDrDiDEroMpu6
B1VgnFGitdfxaHUPML0OiJw3UOmdezu7QT0iogxeGVKNGFiT9K0n7gHKax+ok0cg2Panw+eZGtAH
rat5KsaDANxTB0VFeyxA1gtZpMxKamM2IX78ueki4kHsej78GDgfCSt7cXAlbYz/s5FTegP2DKX2
tXrBY7/5peaYAyobfmDJ2y06HuePmoQp4KRtfWwGbh98cAIltTWchQqHWxcW423IFZZEAAoYl2mC
ASTPrGkvxkIEe7h99JoJTGGF0Nka1Oj/nANy8PqUQ+798xzcj8ZDzNSLcRV4lJydugdIaC4FBlw7
PHRzubCem0+zsNJXbmu+SU1FsekAyt3Wa3+uHja2aRpBBRDVMjEn+Pus/7Iznt6l60coSA/AJgNI
7dIJLfsF7HZ6RbTTbWiqnZfOgXR9Gw/BXk5OvoNSrLVIXSCVWMmrdV6y4pmF8bTJW+IsGSnz56wE
owYk2JoExIn5cxcIdiSlp0BMN5sMVUpuXD0bS1rAsoKiXidTLORBZZ48mKPPxuIRUiTGhnJcHH2M
bNJWHjKtQSxSt86KWO2DxgGYtlLdP/Mma/ZqiERizIwEOeidIJAo7WJ4rhioGCiIij8GhwM4Zboh
zxc5CfpnUBQHJ1BKfAfdTf9cItxxzrLxxfRpmXuXmNdXc1qRUu86pgxStxiZ+zy4ydBam76qrsM7
TcE0MPfFJd54uvxpugafiWcHT6M04yPECLdlWPgPM64c20WmEBE1nx32kH/MhmjJ2gYcDS0pn2k/
7gT02K/AzlfPE0N8soqbs+mLMoBi3WwQR9OJ27wAv5/K9qbXCnm19LGi3hqz6hAnKIfBhvifg7x/
HR3AfcVP9X+bEdQ4du8cjXtqVY0ItT/9HpaBe3wPCgdISHK3WZox4BvAmElP0zZ31e23aSaafjM7
azN7TRk05BGRifc16e09lgOIOeGVDUhPkHtHr42GxEIyfampF+Onmp29nBmRPwaBY3jp2xOCi707
nT6baUjtk5v5+R4Ivx3En4GImkcYvxgR/0aFeKw2/QSRI+MsHVSxLz4HIX7OV41q5wWN9asDifka
KV/gVntHLKuB5EfTsBQw6e6jWsm0UauLj65Clnc+hjMfx58x5tCysuIY4suuQmhyiHDsEpen9V76
WfPCJd7uQxykiMfAVK68T8LOrsby23w5ed34hNULthrVUaQSVA1KVkvqIkHOJ8ubn1j+jUFjej1y
qHpkccYgMEaB1PK6qloLH9dcUoTItEM3Wew+bAek66yIpmPhu/7NnCeq8QIvves0n6/KOHjjQDpt
uowL5UfTfhT6l3F9+KccnCXMbxLzRxhfF1Uo6+3AUMU6pwLfV+9j1YRnpJjS5pJCdFv41DvpeXOm
5sb4LVBQMMf2TmaoL3vQWeKb+vB9DjOz/ow1/iIa5dFxcd1DmXz8QkEJaIHy8m3god4ObazXGWr7
jD+lZHqL1KS3gS3bdexLvsBChR19mfWJltLftEXX3cew6O/M2bJI+zfjwQrF3SLOaS3CKaZ5kpW2
jZxS0OygtNvdQdjlXx3s/z96AQhCKQ5ncWIms0L87ACsXZJ2FC/tIHcDtLJvXpsLFBaCmB2btCen
4NEz+2qcDY/aJwWVGzOhHBCuqIg+mD6C9f4ltsZX05ciXHty3aYEgSB371EXvKST+uHSqntkMiVP
NVk3lo51gtM9WzG1TqCjx+s5b8IkEpXemqFdBKYskJVAWWruLSYaH/+cxx0bc55MYL3ac5QON457
8eadkZx3S3XpPTlZ752MldoasSA99CurwmYp5lSd5/Gms5rHg2z37/GI3/Yr00m9SZ3D0b+EBQNo
KafZYoqGaE/qQCzqvvbveEn5d9AVBItsjKudViy4gzovvYw135pOM4yBeH/ZpAjHf84K+qcKpVs3
M8etvXYDpa4g+Zw0OOoeUTc7mTnUqqI9NEzEwp8/868PNmaaZUeh+DMhnXNRAWjBbMHoC+hSfsVg
H/vJvEdleTkqr1F57ETu9K55CkbcyQP4CK+ZtVTBdBAVRWDNwiaoAkLyxsNRJ30YBS+0LiDe1oH+
YSiemrlRaY8KDAsImbLKiyfIkjVnlwdHY5kRoQRfZhz7emdmxV2RHdUYfwv9MAAXfwjOSqCSWyC1
wn6HauB64Qomzl00uLsi7C5ARAz2QpmW0zg9Ofa7GfHhQiGiOBtbIssEZJx9cGaX8ZMJm5Myk8PS
rtruUnkNtiC5kO9T46mltJ1x3zRgZ+/VIyrc+n3qbbrtO92uAi4kYpA5SkTE1OARatmJjOv6Xs2N
TzXkeCZW74zPcxwEfLENaqP0juK26k4RhAW6o+oWps+MqkH0gDIFeQr6zrt4cxOUQZf0gc7Wxtc4
wruATMK7hCy8YePi7j9dEvxzZ+7c3AbrgoWZXgMqjhu+SHBHo8Dkx0REcDSNFcUIdZnDqpM4rPx0
XBbYHYFf+Z9BzdD+Ho58b4AV6D8mAxPogMzszqfZdzw3foING8nOYZqODmUcd3DVPaHgd+a+tunX
koQbx/WsX0EXr63Ult9GQrxFoYvgaWQiBvVaSI6Z1zgQubK7GVad3kC5sM+CFDitYOkNTfjO8iJa
O1kwbJzZtJC8A0tS8Bp5NNxlnZOuKoEke8VASZFP1NsGueW9xmn5jIK74Drr9z0mZFeNuxEMVOKs
HBJjph6Nl0VX+P/PSV4tyiSYFNBbCE7XDvtGWOAua6093A1jepkJLWGAndO2330bqJrOD4K7lJAJ
nN3KQSXxqFSzApmjfCsFgUTT0BMkmAf+gkzMx+zBdRFGDIv2mkfFHlpp7B2hGDB4ACe0zusxffdG
dqU9MHkWHqMXhPFnbTH4wXbjLHFjzMFNyFDLad1nQf3GSodgoTFBTL0aKLYuvrMC3vJoUwRQOuwY
T53j8sSas9uqRwho7LzsBOSseOD1cjBpbsVZt54ikMGa5DiqvcDuyscXKMPIw1grkHLP2XBoSoMH
najy4oPJ4zaOwZs5rYS42QoUSIAyzZ/SrqKWyvcmBx9VSHS2Mpn1bqIgnuU9Yp9NgyfqBLHf+aRT
bfFlAHTArhm/BZ2djQvHG58yUPVva+Qmqw1zI7YtUQF0nALkEUSr442tmY+yBt3ps+5QwjBk/QHB
VcfBlWd8FT/pFJp7sxX4HaTC61rsLMg9HRR4yBdNX8QPLkfrEsT50VjC86fHzHkyd0Vd3x6qqtBz
2AK1NShYO1YKeXreopqPQvEEV1fF3ooo/l53gfUD1MAJkhUcYlVY6ES9Gr+j7jgHHUUfvIA7hs8A
I/Bt20O36vmgniZrGEGlJUE5MZsd6nSvMWj+R8fRCG97QGtCZA67HI/Sc+1G3VMKaBUe5Hc+9DD6
Qi6FB5ID02exejhB7xAli+hkjcAI4fwQ8SiOAiUFa3wuklrC00ndYX8xycK/1K0NVssZBOYO8ldp
jwX4A5BUC7HAXRq/0w3rEpv+V0c19dbzA2DeBo+8qwoh16b5irt4WOXQglrh0frLpWxEJbvMQeEC
vqNl4414AguORdAQ7k2D8g0AMs0hBuKwGkm4l3Pzd/+/hn7O93Tb/Z5vnGb6R7fSiBfI0r1FLeJG
Qy26r6ENWEhoQ71AnCMJbgkAtdmFxxb76qalu4CubfwAd6aPjaewLwiPO5sY9aNgYFPNwcoaEMXb
JN+DlJHeQDnVbVjMsGIeNL0ZX49qCAi+S2/dlZDLRgUDrkNQza/LepKbFpDnt1GRrxEYlq4KJQxP
ZQHpGTwgsFttp0RMBEhkPPegrDEgSAQUQ3ukbtNHp7EGjCFm/TIYkYAsgf24a4AktjZzofWERMqd
9biHaqybnj3hRLhrmgK5Napep3oALy8JxCmYTSu2FjKqODTILUBMu/Bu3Loc4p2oCwb6UtW84h1P
AcqHQI3pjeLgF4pU47PpNC5j6qo/+Kh/fx6GftrGvYhWft8674iIndqOBk9u6aSnkDUPMUQQ17E7
UGKWAz7cdbJ1Ww3xyp1NYOwU1GVKgdJMmChMsPYWRSYcBFf82eN1enYY4vpW8F5W7NUOxuABdmd3
DaxYtWrwBTw8OiNpQ8WSrrGCR4TkxBlUsc9538QLV/fD2lLesQ3C9qmbEZ4lCGoA8M3EYZxRn2CT
SiF/YwugB9BrxmWaJwoLwJux+tEFO0IByGUk4xtAwvUeODtyZcj447pthu9OK7G9KIsv1M/YCmt7
LG9ARHxu68BNzIgarHJWlX2HyquVNBHy8RQkucdQhe5yikHb1LThoremM5H8SFVTvoWZAxpaW7T7
wKPFWw91xh6voec2BKd4XzPkEPBFvHV5QFdYibobT41qwUAovAfpV7qYHEBcqo6tconLHJSyNAl9
zzpnQHbuhxqvGdz/wcNNnXThybqe2b2zbeFZ1inund+Nncs7iHbL3adfA3mZ+4OG4lrvogJhGN6h
cH9pgXH+RQuxVMTOv0N8cN7MA+yEGkSx7lrsE+3B7g9kwgfbbkHuunYpRIho+i2soaToBuMvL4W6
FqIxXxq3Uok9pvExCLJ0YQkFlT4UG79wsLXvQc0zJsZUjJANMCvI0s29rgA/BStosAY+Tb0gcVst
QyeMtuPcS1wEjIgvEdyZe7EYQhWvxi9hITjxMrkO+M9qcTNnqlvUIFRN/wBMZ3yMXjUj3vABnlvO
rK3k0g7DVwC62l802vm2bn4iGVxA0sqpnwnKaVbN6JenwkFwP2AFuIwR573ZgEsmIwuqryJSW9To
6V+FDHY9Ai1fMpaqpORqugmXo8TZKvS+rNl48m1Rge6idZ+9OVUboXQTIn0J1n/6Fx4BPwoi7Bed
5yHABHGFKw4V4jlKUTcDeAyuQQwEsJuF/4ez81qOW4fW9BOxijncdo7qbkXLNywHmTkHkHz6+Yj2
tvbx7JmamhsWsQCig9QksNYfNlbD9wiMvz+gDQ9oVIv2ldPWR9RqGnJaoxNTIjGT+igPsuuzaesR
oCoX3bJ/XZOnsCq0ylN2PD6Kh3o+NGBOVlotMJghPf1AfgkIm+zWGjf5V0/Eno4VO2NkL6yWF4+d
RDvsC5dn8f1gFQGrI9FuKpGCV507ROUDzMgb/R3BLH/fyWYdxy4qhABW5yGqNZnIY/o9xRctOlIR
r4uFPB0DbT6d8gaXxf7h3lP1fnTse78KN/L0X+ND9zKSYLl5ZrOJyI7gWmbkZ2qKQMrmZtQGWAAY
3Bw0vw/e1A5PS5Im00728qSusEDuxFn2UlRHuUtRn6yxqp7mKYdWU17llFE3tQvZlFMKql8r2QxY
3tynlE20EraWWTk7foPqAesp9YBpKGWADGOvz5g8E44/HSxRD9m9Rwb/GvNfMRYsu8Zrz1R4TKj1
L22ZQY82evfaBY57deFypXYxnT7j5jDoiywFMyFHsL91r6i5I+5OJpYK1T+X6jVfjW7jeibHDQfT
oCjL/TnZirBzz/V8prnx7zMZY6v0u/evcf/VCyjBvc9XpMHZR801SXTn0A7wCVEigiErDaKX8tQ0
J1Yd8vQ+QI6lmKcvQrdv7pfKWC2vl6f/uohyiXMoNatdjaGTQRRQ6l3UA9TNcAq6TlkQwNnQWFbW
wHSq3KP4+KdjTJzgATL5Ug77jHsJGrPcL4Dbk6p2F7K7NfUzqGJx/BynxHp0aKLxy2BZzr71PXXj
NOpw0BNvOPSWOZuvze3JTcdDpBa+uf7sN8ucfjlUBu/j723dDHRwgYBAUX1axOold/PpG26y9VpN
8/YQRpF40rX2i4z7dbmwxnFodIjqLPNSPQhuWaMp19xFQY1/9nZVN7bCsiM0mh2lRxW1ugHR2alq
7SMoy/toeQmLS++SlM+yQe2Pq4SlbDxKXGcZkwcjBVsMhJe7ihr6i95t5uTpzJJdiCY3SfIkHr+s
XDn0IoGaGowvvpG1t1LVq1taJq9mWY5fUBBAnXBThaX60r7UvtO/NH5vcK4nff8isc6/z20D4cks
mC6zkcgytgt9I4xSZ3+FbBKQpY/a6JyTHqXDc1SD0AxVdk9R7A/PLHWDHe61cDHmXqUp0nMzed9l
Z1oZGkukI7iEtFtGU73RjOBijD2IRrPyzvKQdRS5F5Y/4qegePHi3v7sl2dO1e1UM9UPXZeoHV4K
kb8qc7KrXlz2R6snV7HwfaU7yrYzB+XZXzE31RG/IjPJQsxAUEM3wfu4RnRqeye4dK74fbAc5IKH
eKo2f3VAGED1qXLVxWcH+b3gkpl5fOb/ZflXXM6JEPrTiHLFXrYGWxdU1Ugkz9wgyfaZNFHsLbOA
q/UP7UfGLTZpUNE+iUSM2RuM+wzdz1zYQ5/TyZic889YGfprdj0MjppdNTtzmBIFNjPSFZbf7bwk
i0uYCN1ImU4Uxb53k/mUtjzLUUpdGGl00sOSu4/jGw8IWpkPpj4FKOqMK61Xygd79BEi1qJcW8VK
nAO6n3tN1g8C4fdm4h8FrDKfrh6jt1Hn3yg3+2wtmzkeAyukTKo9uOH4zdDiD32GNsnOxHrkV+K8
MMa/UmC8VpoSvYFl9A52j5yhHBQMVc3tqtJBNzA/P+t0CR6yOcrBQ+ifa8rRN9e2qafxPyHDTWbV
yNLa0f1N6SZ7OeXrHfpQ5u9VYidXCWlgjdLciMDgSa+fSAcw6H9FCu09TvrkCli4ueMl/s/z3F+n
sb58ziEGyGLQlQ9dPoIpINEcHrEXHe0lAHqgYfMBZmO7yqeU+0RedtAVFVzzMgirJ3nWyuA02WzO
9TZk5zYPkv1Ro7e/x99HyQuSjIo6wl9Ac/+aRHbfL4qdMDl1h4Id0THxugYrFO+ZBK9yDM3Bqs/y
NBJ5AMOK4MgPkpsGpAbQfk4Pxg6iI/8HkU82JPaVY0R2ZFFg3un9bF0/Xs1pxHIhi46yEvnfRUnZ
BSCgOsqRihFuWlHnB9MbkAuBoFrpM5oUD57gLkp2b//pblShiIc/zSFCp3ohlco01ICaVZrgDVdZ
yXHQ4jbYfuqatXiEyhfA3dcTD3+a9xnQ8xkQj8kEpM5J3LR327KMmzzUtt6dY/wtxjTk7tWHOIlG
Tp3xt+uMW96k5i2pcJ5OFV9dfsY87sGrJnEovM5TyY7CqfGS0akwfsZU1f7iJVN7lDPJOPfVVQN+
HBoRVxpaEV8Vp76/ngzVrplTnu0e5TWxA+G2b/V9xB4L8n45nIyW+1Xvez0r1Cpe5Ah2dLwwLhcQ
6WqLYtc8YPSDlVLGwyGYLyzlIHnqBxQeNTyu1p8LsXpe2X02/x8WbP/3IU3S4MQD/GUz9Gx8JvAN
QRfUFx84M2rD88EW12C0hkPHY94CmEasKpxXMrDmXracpK4vuaFVF8erfg5WBar6T0iOGPHWAUky
lbvRQoo46UvljMpqtPDDfnxLJ+iUQ+e3j4PI7HVaKv7Za3ttZ2pNetARcD417hRsjaKtr4ppiVWc
RdnLNFVsmnvLfU27oT8qnQo+igKJC0yTQ5AN2amsjloeeSfdD+jsevN3pxyh62N8MjGAV9kYq6kV
X4u5sBhHsfPg2v1atuRB4S5wSI32Jy51Sbx02khsS2/2j7V9e9XYqXloAsjmQRQqW3Oc3Odeqdm0
5vqxtcAUUtK+etGDY1kJYogcEp7Gtxbp3sx12ots3eO4W7MXVE4UIDAFLvLmq29H1kGOUNM0vbmI
Ly8oXVs70wmwQ4KgASShqcPt5+xqhhCoyCmcf8aKJlXWk5FmKzmNnLCrcIalrM4nmt+UNR+GPGn3
ZRgWi/tb8FSDtYGtPZvNNAZLG2WKc9j228/33NlGfi1In/7PTyeGEQGZDND8/LblcHTY75/uM/Tn
E36+g9h0KYnEgb27v2TOdgOgCsuHz9eMHQfNzJwK3Oer9pHir6HC/f6EcsI6yn9/wvu3FYUuUr/z
p7vPrVsB6x0+nRwt55efsEFG7PNNivkTZhhBzp/w/rWIEhJ4Mvz+dLJDdayDErigouZh8uoiy7/G
em0dPqd3KDsuhlqJV8DwqidwRzPfVS3Ppd25j5TKnhrd8d4h36A4l/sALDW/eiu0fFnaSvZQYC6z
9iasBFqnuHBjsp5ynYxcOPncZaKEqmdq6idFM77JTnmoAGMYljfex9c9pPmWBOhG1kNFHHYnt0x+
fo73NPKHPPNZcLrqqjMU1nrVLNOeDcOqweDvMQwK/RGBqJM7tMo5nltj5YhDGPPVyk45zPaRrGe1
HaIKyRC/DZGjwF1OdsqD3pbDOuud8l8xP2k2nu00l/urjHFDzt/XF/Jl5FWtGeEKYpfZQTYHbWxw
ZRf3lrxqaJEzquwKcc4/7zfUBegDzb3KUIzgww4xCcwh5/cmY2iG/yrUtDnKVtrG4dnRm3ufDKHt
Th4Uf2Cqff9cZLwnQd/dvxLA/uVWjTNg/MbXwTsbfp4/NIoGgXUMoos8s9IM6pSoy51sOlaKknul
g0CIzDZe/TXaS7CcrmE7fk4gR8gDr+Dn4+9X+AzbSRlDxv/nFT470qr7/SoFJBT041kPqT0ayWqY
rYEyk9pm0bHRLcWAUh8ke5bziFlP3nCk6uxSbq+rB8/DKmHA8vBmgC5YUc+xn5XQDZa9kQ9frEZg
sDsY4/e4aM81Btm/vIlaTR4OrAlxOkIqHVXy1NWBT6nhD8fUPlonUL6EmeeiztXlLzq8nlWG2ugN
6hJbU3wLH3i72tYOe+foKL2793K33g8K/7kGHoezDQsrL83/wY9rPAHVKrtFI48aS/7W6LO97BkM
b2Yc5dSSF3qfjad71DG8xcCDYA2iIudP0PJXzpf4BJHvV7R002ksT5ZVPpeztVueNOZjhf7QNmrK
fVRrETlTL7ioHngQ8MUKcox9ukz0rD1Pja0+xmrzIuNukBireKrbA3d3DU6lscpLR3kHz6ptPN23
KSRz+SDOhd4hQSvMcM9PQ1vLMDvEo6gGzBdv1hS60MDstEUK1YNnuWGZSBKSim96FIOZHpumbOEo
z6eTjmqFa2kHoQUF+cUQv7O+XE9jnr14NuWzbsAcwXXs9KVUsFWwC/Adstl3UK7iQv0lW5PSuiik
e2d5JZov1iMq6UuUgnkWzwc334EsaZ9lQyTlFuX29iavzeLpxQwi9UG2+CTo8vphfJJDUwEIsCNV
vyd9oDxn7D/3/BRKdWGWTUSunoMxaNFSdXJjPUXR79iUwedC4boBKGyR9pMD40H/p3seaHdTefDH
Arzxn3hpzYmGXk24kU6vCW4rwKqr9K1XRh35f578smngPbg0YjM4BIC03lgDvKpWFV+hq0+vnbWS
g7TcSy9G2fN/zAyuHsNnsjVWAvMlqWtRzld8UAJz76hxcxTO5J5l70T9GxxS8DKCrrpZRvtQt2n2
ZmpudJzaqCYdz0VFPxUbG4zFRl5klaoCyjdi84DDyhH1fn8TzIxJeYilL48X4cOTzpY9MmiAJSQ7
ihTMFNT1U0xaa0w6/dYlRo32cJSsC77hjewUo+tfqDPeWzJUdyJYYovMT2i+3KOkfdRai4rXUFKA
RBb0RemCmG0CM5EI9vYx5AIQzL80q/mOsgOwn2imiZtOecVKeHYSnWbO3IBKn8Ij2+vsZmZWewuk
vctvjQN9SpvL6FqHWRTQpR+2X5WLJCvUlzK0KbWYuk4i2/R2AoWovadMM56kjNYoqxYvTcrWjH9K
8YP82uo+U5Un+1L05rfEhKlgQwx/6lqyXm0aZWdDLajcJUOwi1THv4SOUaxcLcneIlv5mTmO9ZEO
t/s8mF7dFKxW3jtL4AFb9crNQ/Vh5U8TLk1D+jJha/Uc4Qfx3Dc4QSUO/Lk5FDfmtIC1AbJ67qy6
rNoUpNPXspd7Y3LqTQFEdO4tURd+bo+fc1GPm7NaSXuS/Y6XZevO4Z9Mec+9rn8e+2xVIWf8hpeW
BvwiMhayaZSWs7HDrkLIum3e2Ilh5ZQM0CfmwUbmbyh89E+an9WPUKvu4cHOwmNezOjoeVRa8JuD
PjLgcttZR6G06cK0FHGe9SlWahOKpWlPw1nG5AEownBO58MUt/YKSyeGzFcIhGxHsKv0yLauIlj6
2S1jshc5ONBTWNGrTRovOzH5D40dOOe2cIblaEzuN1Jwh2Dwp9dywsCh8JtqCycz+hKYE94SqftN
gdC8yvXJPEW9Fl9zyjfQenXnWx6PbxrmEwGVjUXo5wJco4iunwen9c8NC50jZMbKXSSul+wnxQ4X
ckgaOb8HBxEaxKaanxMbatPCJlW3qKy24fcv2+wuNjgOimVk5eO1QdDsMAmgPJId0I/pj3pCWUky
B1paQHpC1JxgFeDw90O1u+hBsgPmvnYe+f9xnZzFtIa9q9XRRZ2gCigNhXjfSrzH0BLeo9sAH3Ft
5PmIjHivb5DJaTH9pU/GbLfdDF47XWQrtRJM2QXKZSEmcPnS9psrorXDOZ4vKHzd3Uy4SEX4gj6G
eKwgep+xMTFa+1EvJveWOsBc6JORxraUtQ+ffYXFJqqNcRKvDQggZw1Utltj6BnHSf2qFfnvMxmD
ZtU9jUO5BEMRffXEL8Mu6i9Oaed7B4LbWob9IDp6TmdS7OVuhXUMUgaZiL7Gk/oDyn5/C5OueBiN
0VnI8U1uIBVROOLBM9Ts5uvmh4xbXumzDqhsZGv4nXludZJx7q0t2plZt4+tLPgSmxTn57ejCCXd
pkiwbWWTd2f9eXdCuMO6mN8FCjPHqnN+v7uepdRS6P6mQUolrkTxUTnahYxs8WWKC2tlJ4N69luv
OlYY/G2EiJKXqQeiQBql+IANvkzawbx0hp6tOtPwkboMMAGZzz4PWaeMW7tPTp7d/Tsux5qq+RqY
bvjS9+ZRS239iz9gtBrmSXiutA56vOpjTJ35ztugpxc/crWfsVE8gorL3oyAjyXqQjnGxiTOqFPA
HDXD5h2s/D5g7f1T88uvWHOZL2qt5Bu3JPluRK36IIIpmkUz/a+JEqzlUOSQcHTyyua5gP296c0u
OKhQ2S+oRw1LXRv5EY9mjxT36INqm0xnb8Tejg1GIsWC3qa8bhdiGtOvVhl9L7PG/04m4aFAoOOj
0qe1ym0/XHj9GdGTIl50NvI3MEYWUD82ZpHVH16oXjFT674bffQx9aG1U2xPbFScR558wHtF+YRc
RPHU1xUb0NHXNjKGVXZ9gTi2ywtR3EcgVxgsvdQkjYHD3FhEj2Eee5cyskAxz2cw8ZtVlxbRunWR
E1mHKI7xF/COtU5Rmscr+0arSh7vva0PLyl222idOIgXUe7umOefS+4xvtX7JXL+UCu0dTxE7SZ1
e2URK6ly8V2hH9MRoFwSFPW3Pn4Ff+x8T+vOXyK9rZ35g9lnE9nhZT13dOOPDB7yt9gW8Tqo2QfY
IxCVUhXIqyWx830ySxgZXfilFEm/iTAf3yulpT66cYhl1Dxi6O1nAw7mS5SbwQ59UBfwnl2/dJn2
JAcgSZQtEPUDctY09VZXIp2vgHoRUEzgdc0XB0z2TkmzclNjBON0SfiK/r2+T01PrN1Btb7aY7eK
nHx88+vB3Lk6viEyXqvf2yFK3zvs3LYd8KOt5kX21zTLrK+GS0ZhSFVnW3UifcdNWPYlcJw3bKuN
HZYt09toNCsZ1yw2qnGT6eS8hvCVhPJOvgT5HWcVKdHWsFNlWVshVmfsJY7yrJybnzHZYYb1/zZE
mJ4Jn6IzV39dO4C0P6DqjqMlEn/yUMfglKuoNP4VyzNRXHgT8ZZKAV5Efwancwdq/S6q09bPv+J6
C+U2DNrzX3E/KPJzB+K/T+xx2cBaXgoh3nKrqW/VzFx00fA5/gnBem9umNPcQ1TZapJIsGIVtrWh
OWqrEke9W1BYxro1BwRPes/blIZZnj12ejtYscNRbfl7Uhb394HtlcesCPtdg8rn2fJR1GmTkgqG
gotfghbyNYwbNAH8OnjKtB6F2JjFaKyrD8AAikttG+rG1np/keeWz8b6/l2o4w6NBHamtp1fZEye
+alnHWAGPciW4cUBUkZZWJ0bClJRKvLLPRbXGRaCmZquwnFUnyCDB4d2wsc4882xYq8XLgFAi5vs
tdK2WjkR9qCyaSSuOJVj8b2oM/WpMevuAbHFUxr4qPbqcURF10p2smmamsAeOPbvvZGYtqaX+I9U
T4PnVu9WcpQ7sX6pTdbxKmxFgF9ozYzWRJ1Q+PEprM32NTLxUB4N5JgdMoWT2Xdr2eza5Cfc+PHq
Zn1yy9l7Wm0KSNQzjXVpVy26l1yU4VZVUDHZqQX+rg5u2o+1SxbYTKNzN6vSJq0VnXse/rJPHgLR
1utOD+u1bWtTChC6u5qWrW4DECT7PPKzizxoZpWs1MrG0M4o8nssaqcMtlIQ4gJqA2ecB8uYPIPB
We/UjgLnZ8xXQn+F2ou2AHlYTus+HaiNzBo8mddlhxhS0zalfeU65Oz6ruMG5b14uuH/itIDDwz3
I678X3o3qK9ZrUzAkprw0haNu0MfPUJr0TYfhAZ/tzTK6lWLy4j6RtV/gOW1DMP7ZdTxc/yc16rJ
E2q074c2c1Co67NblRRYmv7PeD93/hUjt4H/SLdIrfBXZQWN/uCBZ4aSoU5rE2DBuZhwTMfD7wNL
ohFVl3E8yrPPg2Np2VZLOljU2Lt58yFkHQLrcT6Njfq516kQfxq9ybiuwNOXsfvgP+Nk7+fgodaq
daqa/k6BjbbFbHUEbWRHb7qmKGgH4kAdN0H0FibZt8j2mgsP7ujNnKvgafMa+M5Aajh7kpdMVaMf
KBmKpRyUsoMF+QXbgywsz5SRx8YkYBZZg2O82LGprbJkbC6ppqc7Ta0y8AuGfariNN2E9aA9OpDE
lgI6ybuYnEeS7DOQn+UXRStM5rPnyGcZEppGvYTu2D6aDU+QrNLUk4ZW7SF3lWA3Vep0KcN8XI0Y
mb4KwS65/MI9JzuZVkkJIG7EggSXmqyAt6anYKZJeR1UyIVsywOQvBiEQzfh0Zj80yPnkMPlmPs1
sq0rKLaK/n1szOwWztLX2iCK05BXSLERiucQCATrHIt2K0PyIEy9u5ArWMhrPuPyTJ81se8xRtyH
/pkfabDtfUI1I0+XJc3FDfPiJMerU6RsfGtqAGIZ3tYisXWcqrg6tIXwSMF34dltDGMDvi254mTl
rti4jE/FaLUUjI1qfuaWWBUZwcrt4J2ZiakdUWxBxCCb1UK0uk02MhhruVvdT90AhWafbNp4VEcd
CJrGfroIuuapFylIcNMnWZ2p2VbtBMKIQ2nux6yu9vmcmYxRZNxMXp1eS0WmsvXg2VSLbGmrTfUF
H+EQnVBSiz3CpLA5c5bK49afN1ELgIXrXlRIjfmFs3XccWHNgI++UqIDG3D83uamE3b+Ar6EcorT
rH/9M6xzQBe6A4yZIjR+D/Mb28e0jGEes8m4nM2eh4Fr+fcwViE2OIEpPSVtW2+V1KW4n4z6U2Tb
9S3kDm63oVUtfR1SQI8iwaH2Uv3JsXN9VwQWTP55sIvVy1MOtWceapZZsdTAuu3kUE1t00OnANeW
TdNpMbz0Kn0nHEpCyAapT1mIsqblWclrGbDr6Sbd/tLGLIb582vfkgkpibDVfip5z5orRWibXMXC
Jc0VL4J6yzYD01XwNOsmyaqbojTmsumgmtdxj0ZTl5E6pAjwDRL5uQg78haxuwvqwv1Ffe7FH+Lq
vcyscukolflogJLbtOionu04MfbdmBk7TNP6BzkjUj85olw+qtn9EH6rC1anPLvm3PF9xioDvTPP
aPZeuRxnkUITWNRe7nH+axf0V4yKWHUIM1Lbk7ULISnGhTnk+M2M2TpDfwiVbsUos1vUlsVL1VUv
hTD0h9Hv8xfeZQG40SIjM3dOSoHUnWvUB9nrdE2MfqfV72QvVY8KdSffxp+Ta0nDWpuGXPfQdA9g
aCrw70b67kbqyZo9SGyH7Unge19y057lRqPuwYsbgJm95rM9byGEJVW/aAyn/Zg2fqCUH3WaDgBE
kMRSS/EOtcM7+Ur9+9B2zbhOi9RY/NXxV9OuG3ZbkCNlfIoKtEM8LASzyfROYUsaGvF1Nq2xxQ6/
ioafrMgQZB7EL5QPXzEUD794GTrB8IrEJU4Ha9fAy4Hr4paXjILwCplte2ubo7fk8cbXPh86CAZH
W3PRkRsM7MVlsHAcD2PpMaEybfk8v6ZoEZmBeRJN4z/7gZh/KHqLMSPNrPfqdd1ZWF7Mg3EJsLeT
YSK3MTfDzkPHGTPk+1RO6XUPodK9yEsndsWPCB4tnXmo3XZiydIn2qTsJ+BFBlOyKlM2noWhDMZb
l3H7aVbsG4ZwASR5wPkhQnTAWpXJKD7UUnvKqTJ+83u7WeiO7b3i5zUu8dzNntROjdYITx+9zEEn
MBzRbI2nYj+AxEH5RFOKZVv3B5YaLnh2ejXHTLeK5aarIvHzp2w+jFQWqDTcZET1g5PnTHuVrnMY
2t5Z1wprwrcb+rRq+9kKiJBQV7K/HskIFz16xU3nn2Py8svKHNxFHqrPiQP7ykaSYTtSftrYfl4v
pbKQFA6KZwJsW5SzdTywVnVqcERM9VfH5OO5iX6RLZUUOsjrZzxVm6uG5vChLvJ6FeSO9T72xU8n
s7Jb6TXKA/LQFL0twe8In4c5G3mjmtx8z8Lup8V39s7DpcP7ElhAbHTREsXmK27z4qGAxLSOXBck
sedgmamJZl8H0K199CZHvHOw21GnE7+Wr9rEDRIfEPzf2j7Y2B4IS/Teop8efxijVrRdosXKjgTg
97FG2DwzESCv0EP/zWVBITLXS+fNHE1/i9VJvrWrsruFdnlO/VHHlMtg619nP9QWZReSzuHViaub
UMJ4PwyRfUTEG0XI+WCll6D8VlRhGywCAV+0iPpfQt+ohrodosr7Eha+WLeGWh9dNhCXgLe4jDsW
WQYKDhtct81LPXXBUpCLhC1UxShFe2GyaLvEgfapXgytm75ps8Uq4in5wnfKkv+ocVOo7luI1u53
141QVhEQznigxFu7RhnFVy3x5tnAtWoz7H8E1ritg4rCXWc897npwdJTboGd71oTsYXRQXRkTPRl
22IyLbLQ3SZokh+LoRl2tqsc/KnI19roHae06RcqSQ8SMd2w6SPD3hR+9yV08haHdzdaNPkYfUeX
6epalfNR8uNByhkPWGTQN57StgekXw8e/OYHBsxm5jAUHvIRXHoCDGQIwvgmDwiUaUclQZV+DiWK
gqxY5lprajvaWTijdlZF+WVwy2tl52Tji/oZ+nh6QdhZfSkUDQEvzXnQ47I5j1Z9FTFQnjKL42Pk
fcRql59URCe8eBj3gYMCCvD+wjwpD34HUzG0s3cBKmMLNh1pprmpjPZlzmw92novHjq7hbiuAGoz
lTha1WoXHnWvO2tt56JZPyMOZ2Bi6HHGEuFnUoZgpEbkC2RcHiBjgaeXQ2TbC5uvLPpzVLTHlwFv
oUuVxi+tVjQPJFr5JU2CCp9o+lfVzeMFJItsW0f9T5dKyA2bYOM8DA7URjOMlqw2ihNnN9mJaLy4
4YsAXHlKvpPWZ4TQrHHvRUm5uLcj3RkWY6OngOryfl0ObvVaGXG3xhSy3Mqmbdg8fjwNfdlggv/m
leNStNBAybIZ+fF+6rBrPfomTL/lDKo4JoH5SClYWYYCE8LQO+TNeK3G2Lq4GahW0a5Nz/jJvq5a
qHH7XZhWf53ajLJTgcxnHb1PNb/DWNGXYxc3v4T5JFwHlZ8k9E4VZaYFKlT9akggz3QxVuSR0vk7
jOJIOPFzvmYoeV7z+Ywy9DXT0woSJyHZ2RcQpYTgXimbqm5mD4pWf09A9RT4fj3XidrzDEIWSjad
KJjOo0uyjOfcM5hP8Zh1xRIahP1cFmq2iIAJUDgf/u2tNs3NNDF46ob2t/+yVpMjZIfH42FvjLz6
Hwc3B6XsMUp/VX7pHoYK7Ue3w98G1k22i0wYVvAzYSbXaJOx5R43RmlUl8mtHciWakcOJ7h6bVXs
Cpbqx9ylLhfy89/xDKE4VyClgODhdEGUuVj7UaQ+dlPi4DIk1OcyvdU1C9DZrvfW93G8600c4ePA
ay9jNBdfvLR+1/38rFb80pN0wG0dOBNZLmNpO1iuG51l7jp/UndgpXEyL/R0rVlOtddsZgPcPT8y
REVlmnUphOS1rtb2h1tmT9qITVBTqCq2NcpaWHH5i13eQ8i98D3oeYciTAokmqJuV4/tg8tPaZvo
rtgOljteVccNVmhA628qBUrdzuJfuX2mkgV0nB/z1R5a590J0Tmteq15pMDUbaq0LcC61GCjSWOx
5mquRWN2y7xxku9VMSzDok4/1LDGBCGP0hcbaOCmR/rkOE0GKi0WWN7QExo1/fGst6b77Hqexi17
Q5ar+haFFvROV60Ovikc8ITiQwsSbpSuAxTfamyA8F18RIo4XpO5GR8yzy4XvWV9j7UyeIaKOO40
hFO3iJ56L+zRkYrMgx/IWAAgzLPxccxMAe2nVjd13ndv6KIe5IjIbidYa+TndNEU225odqoTpHs0
Iey9Rv3hxN8yofTX2hekJ7xVhJD/uhtIuo96NJ5y0r6LIfL8Z8s0SQfVw2HGnggDheBqAC04tOk5
AqgHo6Zu17WFTXXAd7my8b/c83BRXrt4Chdu71L+nnubzsVxxjKfVRXxUQoPLIpaHqQ1kArD7MW+
68heT66Wv3up8yFAml4rLzavhRH+xKw9hwDtLUpw1Et4fCgseKq9x0Rq3A59kj8G+py5Lrrmh414
VhZ12ge7nI9KjZyXCumntaYl7+5Ylyvqnt41mw9gllFSpXa0821FV9D3aLTVVINZCv3au8qBnmcD
zY8pYn/GSmWwyf5yY5lnkcNS8kpX9z73fbLUxlynuwy9INmsBOHaLcr8rAQNBgRTivBTb6QnUBdf
HQCT58iw1kXYPCFBHS31ST9NjXc0M/K4judq5xJT9+U0htrKatth56WNvseHZLyU8yHa5SMpF1AG
0a4MvGhl2p3+Zo/o6dfD8Asy3BQKduzIWr3U5NsXTesVa4FAErfLNJgOVBCWoalYGEWV/4u181qS
G1fW9RMxgt7clrdd7eTmhiHN0tB7z6ffH1CS2NNntNdasY8uEEBmAqSqq0ggzf8bB3UiiS2tbA1f
TeAc/ETJ13zl+b1q6efQ04GBcSGBMdRyuswUq64zg3B0bBvjZrASPPTq5FBS13X9Kmm7F8CCsoOU
LQ1VYT9NGlcftoMzGCt2I1eTUMEntxlwwzhm9FGgUW76zDIeEy/0diHF2X5m7YlIzRcKjPJDYMF4
M+gViD9Rex1qI3sBUYF9NSx75F6Z41HKtIzUF9BlSQdV3EeOAs53TccNNQs6Mvc5MNglwzbxVVWU
6RSaxXwiH5tPxyeCEVHUf+nIPWIjmHxWGsIOA0W42x4A5kNWje6TCr2n6ug9hx6Y5ql7xVcaccYJ
o26dBll0IWc4P0YzDguXNI9N5cz6xgg9H3CX4TnAG+5ZNiH8OVbsa0uGok+92pNSBMUTe2lR7Qxt
xGyzawrI3v1gQwQAHXnIJi9t6w+wfOFET8xXvj82OTprEN7zR7cTvMLdB4di5Ec8n9m9qYhLbyoQ
wraTsJKKuGr8h7b8Uw4gOlW3BEyTjePU8yMIU97K0NqRKIsxP95lqmXv9dQ1yX/FRCo4LZg3ixRJ
ISmHOFmrFgTurdLVl9FzqkvXpT96KVALIHQDwwjoNUnK0ube5UnE9ypV+13Km/BaW7D7KqpV7jPN
86mqpOFr4B271sF/n89Xq7Z5AWTxU1spCT9/HovsYB2YXkHohtiEEpLacp6krHULHI0NsKWxq3NM
anyCdHh1yfrbz2qeb4pqeuiAA3pUQTZYG34YPIXc9R7XXEq0cAA1P5gfXZKJLvzomkHbgCto8pr2
zbNX6tm+jc0vfdgn17D/F07w+iHtpnLnuT5oMREMRI0P6KbsgakMTI7sLk3rPIzVOOE6hX5ktFUb
ogkHvGol/eKDivKHBb3FyjKV9iPPe23dxn7wUrk1TG1x7d9slS9FlADaEyVnu4ObV+8sXi1iKJsB
UA+qIL1iLFZSpY/4rfNhowyp/mg0z5EEZ1LtFHoePuA7dpOKO+5IVRjhi5miEk69unD1QeAmAZZk
U4Ua24LQ7nZaoBp3AKe67SAjHXXwhQSEk7Qb4LUCL9q+JAU4AmUcpJvO0cxTG1Gv75HM9aqFdvPM
cXqljlnxCvLjljRJ5Uls1P2u0T4ZqVdd6izy70OrzLJ1PA3xDgAXOFbyflS2kJcq+5Q03efGLP6k
dIIcsXwYTvzWotVApOrJKhLy5bx03lueT8JVrXwM4bZ6HqZsbXZ18xpMU/1aZO5jCZjwQxko9atn
DNa6n6aOJyxD19X8PSGKeOO3/oNVlMO1Lyf/IYdsHXzO+FOQxfUxUsOSwo0g+WQn+CbxQ0YHqU2o
oyZHnlCZ1PoKxFV5oryorqk+8/44SPHo9PklDQsymzhokiA5h4A3EMG0jCbdUA9hf7DSBABvHexw
KqrsD1mD75tEM3XjiqE1qdq+LHi9K4ljfcioUiIlVEu3cq7u9cEehO9ue5/bkTnM294A4RdjdnjN
rpj9AJw0lkr6MQK0nfovOdQhqdyCzK/upHE+kJNuAjt616pBkuO6Ccv9fe44+hsAf9S9NDYoptjU
oevftanddBuHMvuDNFajgaSnXoRh5XXnUFmbbZvsyRs9WI7X3/pgcnZZNJcXNzkXeOiosVv3mjq8
ikqa16wePxKf864FyAIHEB5A1zfG4da16ZGSdu/sGApoLFLWal+rmcqsu6g3huTBJFPBV0s9Aro0
N89ER07u4A43aZ/XUbrh/BxBXw67iZMPbPEi4sRqnMJgR+wi08Y/89Lqv5ZlqMNqa1g36tLjQwRu
VEs47LGzkg+dClWY7eX6CZ96v469MfhU4zreGeAc7KRWa6D9aKsUdhGhLUxS+pqifwwi1/jYfW2q
LDjoYQFo+YDbLs7setMoVb0nm5n3lhvM08mDpsLaxpbzs5uKrqlllb5+Y/Cma2ZauUtEtVdgPfvT
EHy0+e9RtDxtFGCAPhp82578FCIiMVKswbzFwfQsR/GcFw8V2XlyRI6VdTFg6FlFAk99rgF5cscR
vHOxKgSdxk6ga21iWzFuk6/+aEzl6CiUHC5iNvzlKfVJphRGizw1wVwMp8hev1MUQayuKj+b9oux
NMEfwVnHBmv+1+X8ngOjVWvaB4gJdtR3T1/c2fY3c+sNl0nL1auq4+7qdBIHY87I4QTYRCQYhWRT
CVoh2UsNS+BgQAw7OzAKSZn2q5cWIsjcQ0/7TiGNpRbUXkg/xMpyGpy/ATgKAFlsZ5Ko76s2+JZJ
eyIo1a3IZN4k05yfiib60VAbmJ/wfOcn2VsUi92ieGf3H5gsy5NuBuC9XH+ZJ4eLzXKl/8Dk3VLL
3N/e5W+vttzBYvJu+SZQft7+b6+0LLOYvFtmMfnvPo/fLvO/X0lOk5+H1k/wO4bRsxQtt7EMf3uJ
35osincf+X+/1PLfeLfUP93pO5N/uto72f/HO/3tUv/7nbpBWLM7NApIeye2dpH4Gcrmfxm/USVN
yKycGOF91n3cmUnxdnyf8GbaP15BCuVS91X+nf1y1eWu1QEWmu2iebvSv1vv312fwwxH78GM2Z0v
V7yv+v5zeCv9v173fsW3/xN59XaaH61q6HfL/3a5q3eyZfj+Rn87RSre3PqyhNSk4k/+TiYV/4Hs
PzD575dyvRro3Nr4OilWdO6UXiAkkmx2Tn81UpNMU3XSjUcplhLZa+SExdb26/gs1TUBpKOXQstm
DMFzYXTmOmgsaqtaS3kqohQAtXZ85RQMkK0YpSWVhD35LUIv58yRaZ+Ivv8l9VLugxO1m2sQsaRM
Ns0IWoZtkgTWArZ/AS76BqhHeqtcJT0Orgfh80Cdr2sn9waEyvRa5iCQCisjSWCSk9rIUUhnC9TL
XSbVemJ+70mgwnPWAS0jlyrDkTrnUle3d0MfVMlNY0UuOMkW9SXFDMUOJ3vyMCFT3YUJXK4ueDcW
9fNDdTNxGhC3j6nuEcMpcqpbpaXVTdM6Yx+YFanrcnZvNNPBr8hseDPbGT0Sk/PuC+CCrCgnNnYJ
LZHVPi1ryaXDwWhwagbn+3pRVnWXOE+B5f15SWmWj8N41dlY3M3MmSOaox88tR4pYoYvKBAM9Xey
euCRKVF/Q1zfqdRfzdOwt/i7nUnKDS5hI7jsfYtJUiinL+qKPBFP8cxTNnRkVbhlRdFpDtJH4RzL
ygnvA0+LPLJhhLwkHReAK5xX9xlSuExTnDlZE/Rot2/m3C2bqd4OaZaf30+ctSk8drHy9G4tObQK
+4qn2zpqjQVXfQrR2qwOwUPUZcGD7JHsFcDbWgd7n5RZ4tpoF4W0G7w5uc5UlgrTZeZ9IaN/dt0k
xW8amSfZzLjOTjAjmyfZgzBtOmZKtpLK7JeZHPqmGeQUnDCjoDgaslll1Xsq6WWwjYUAj3WV/tAr
ivYgpT1kcltyao21VNy1wlz2hlnF5a0HF2m7WBBxsndKCaQH+Ro/bBdtooUvkAzpOGz/pjTmwjyY
uvt1kdvkE+rgaeUFUR5f3UvNcjEPDkOy6gYgTMRd/7qv+zCnVI9SQ3crb8JyAp1PpM5A2HL9k2ys
ooCx/t4u0iGxkRbUhOAtFLYZmS0QX08w383poLxZwKxKHAbpkCr3Be+T3ixYj2C9KiA0bHSQ0c+m
aOK47M5yKHtL805GnR6wsRzE1oviv1pgmXa/hj56uwJou5yDTz1eMo6IMCDr2WOohvljbOWcrmII
JaQCf1sCBzUktYKcElxa90QpwJyv5Jjc0x9CxwpfIVpQd1JO9ph3WmYstrUktpTLyLmLzbthGYxU
Y3jtcVaTL0qXE8koLZDczDh5iUhQO7oOTgOVb9inqjcO0oICLo8ztxc+OiKNPS+orivttCalygHC
X6ST9CKdpJtI6inn0ib0KLpS2AqN7C02ckoz7pwR+qbFVIr/aRjJFJVlpVSdH/y+nZ5mz3o022x4
rThwn0pTr7dTneZfA9MipESCFa6zCZA3EYJSE/9zZZG4mlTAr8Vt66+UdjrKZGOZhSybtnH9tWV5
2XaRybTlnKq6bUb+1loq7unJvufHe8Plq/8m6Tlo++QI8uK3u2FHFXcTgZgLwZV/8irPO3FyNfOV
7MoGLHaLFIIGTvu7tKbUe6x0a2csloCd+tBwChviRtDEikZOd6s2IsESt0BpNyOIoTmA6uoctNDm
RM1DXYL7LHuyKaeMatvcJKvDb34okl+9NCDJASRncy+NVcOADjoJwURtneY25unH2PccwIdTUk6V
dII35KcsJpR1k4pQ9H4nz8b8Y/prjaR/xW1ZXlqvTK5g/yfXrnY2jYfrE1CvHyKpnKthJp+k0coj
ILQXdXanYSVtmoEMauKeMMPnXkJ9oFgr69sm2stu2lnf3Ugv9m9k8lLxXyW44BfZV3CZjqORAXRn
eqdMNKOtgUi5jGUPnmB4Sezm8F6u9N7pn2SjFfonBdInON2FzX1VKZVjOUc2/UTpyVpqqmpSD0SV
e8vWHk0zLD+2+JtDlUR2Ow3ND3g9WrsrPwZBrsKgPpDXrxYfNSjkb9Zgv8gZcemm17pk01iaeGvt
jgeNScn1OcxD/yx72VD+MQWuvZOjYar8c9CQkszL/adJ/Ku3yAbSTGHD8WGfENpFcZ8s15Ervrtc
S7XOJm8zgYn/t3mL8Y+5kQoLhRPt1DAq9tVsBk+KWoNCX3npZ7x3X6zR1P6CXNuzTEK/bhC/pE7S
fvH6hJBO3IfPYezyzLRi5Wy3dnp+t04H6Nc5HGrwbvgSXzS1cY6DUuJ/AnZg1UKec4mgl5iuHaiA
uz4m9ZJcBLv+FCeKt01B61o5OMoJmGbJFtyx7tKJhmDd22aRSRNN1bZJ7SrHRS4nLENpJmV5adiH
OfHgavvbklY5v73CMt+ICUe0WfboWxaFUCnkDg6o5Hs5TNUye/Cy9IEE26RcdzlsFkEI21ZotOB8
jTBwaUY0rgDVGgic/60p4OuF79UC23slVfGggWMtu2WQwQJb4VZ7I/Srwt4aQ0yWm9d0u0hLNFFy
EL7IpjMBkIDr/kmOggoAnMViEGYDFpEz/7Rg10T+owa9t1blzYawY3CtJUhS1aZs2/1i3Eoh0Jnh
dZKASKkwksLf2yxzFptGwC5JRRwbwUElVw8EodL4AFZI4mvlh76Bie7n4KemUipll1MdRTGMeO4Z
QbGNgXJYy8fg8lQsJpBxQ6FYZPfnqFCYk48jXTxWZbMstSiWactSi3EBYRP+2iznud7OL9T6jyuX
iPtpTuCL0TMnINZKSVHq+F21bsAqCTv9eRRKgDHcdaeRmS1tR8W2zlEj+G4Lo68Iq0Rnt9ajm9RG
JX+RPAPGXA4dIvMPZjCeIQ5SX+pp21Mf05BJR8qCoDt3C2Pjd3Z4zCG6uGQOKFycicpkI7sAi0/N
yi3I7KQMtd61Uz42q8pQf5je9ctU2RsigcEwcVaRQ7zsVDONJOElSvHsUm384LeG9joR9FwbiWMe
yZrSXsPacUG7D3wYp0ugwlRzWNsi+mpB+Xq0jOrPalZdjqtCRk5jQBJYVx9nEYeVjRlo5jFq2z/l
qBMxW2kbUbrzj7ZizWW67Ml1tUKpj6B0pecxGSrq19lPaXwON7MmYUbKeo1qzdbzvf1cFcpDSZ3u
dmp72ObGoFyPTaadZtmkDQlOhaATXEnBG5XQF2B9nIKs/9GTJm+sjST6nBdqfSB7pz7pKsCSv9gG
JeWgHBZRcSYsEp6lqJWshE1G6MxWcwHB/5OfUBrXNpVzyqiTegxl4ZsZo1aeLdsJzvcFpGZZZc6B
u978uo2pbwiUz0G6tqLyO6HU8oUIVPWiKOkfxPr7iylGmmqNB1ImobISFmWlVy9F1G2APp8fpb1W
zRARj5RISaVi2c2T3uK6F9PlJN9PNRKO4Pq+X8BNs2uWW9T2G2W5HnCVrOzEK87SmCyC+ahPVArJ
68MQoR4nl7AkwNVOb3zqmtq4OgrpsXLoBIAqzy1VOXJYeU6zUs3EueaBon76MafvNeOqZOCM+5Vn
fFrmsImNH3Udtr8QTMvISb9l5ODcCtEQwtRuoZ5Z21Gwly4yqcjMAp6EBJYfOZSNNAnN6GUkO/G0
iGSPmtHRxjmzrEPs0D35OZC/vy53t9SpNfdHj1xXcQuyGR0TBPU83A++0p4tzp4laAN6e9bH+mAP
wXRwtbYFnhZRqtsGVStyLLtSep8jp9sNQURScatmG87kP3dt8Q8TCpWazyRSDlrHEUI2aR/4ZF2J
caMq+l1IucsP9WL4TjaLGZ3deT8mS7VppPpeIy///dJW6rkZ3J5/W7ak9OVgTOA3gguSbhIYZz5r
nTfwpjUh6bSD4rPmfgAU2fkI0Fl9bWIoA50xzT/n/lRu3YDyco7YAD3X6sopVG3jicx8qKDzsyUy
N2VPymYS0UkrFhrZFL96cghMGmrPSoHlGcSLtxiOKnvmC7jU3aMWZv2jrln+ZhhgvFlktloF16b0
91I0UHQJyqyAdDUmdzxKoWxigCH2NgkdAue6e1wa+yVu/eKR7EyHo6JFEWfR1B4J91ywim31mllk
s1FiuomB1zyURKs/dg2fUBNbUA4LJmbqf6mu9rv2bIrh0JLBSoWwf5Fa2w2/DpM3PcipZMDeslqv
HqXONct9Z9rps9RFSrsiAyd91TzN+zBAPwzCi2crrxFIeY8kbDbnwicjVYwyoA3uvc5LISHQ+uYo
FaMV1I9e7XYHkLTYjwjjRdGFylHVzA7CC8ykLXlswa4LSExZbOXqkMhVSRjeZ991YU06hmJoWyUI
/J03hOAQpEFxk41qQQ01txDoyiGExj8UTdkATaOqwW4xzoUWyolhEyYl0HO/VklGrbgFoe5th66E
IOiXQs6wBrx2seIAxmQqOxuk7SPXsY+5BmuMAKdUBdUetFxwBUtYy2W8qCEuBPBSjqe2rQ6NSfFy
mMz7gvg/KE9B/+gbOt830TOSawwH4I2Y8g9J7BeD8PrwB5IGQtGXbU0FA8mkeIu3vpJSpx974AQC
QHscvNZ5nERDVS4swDXesVSLnMcws5xHS/OdfTsmzmqRmZqiXahwOkuRnCptgbFZtbkekqPIalKp
BUF0v8wiWy7j9VQc92DTnL3Q6Y8UZlOcnpbzJ5st9yYzO/yRYuiCRkXZvvk09krzkpjOPlD1mVyT
PjinZJiuIzk0nWSbdkFzkNqoGr/GvgjVk53zoeLbK63AVgH4ngMhpBUsXTVavgOWI9rL4RxXZFFq
oXeVQ60m41PJP+VG2D3wpkrvk+BnAXkYpIattCoNS1nVNfn8cpg7AHbqEG6bFV9buyxgWgAO6NiU
Tr7noWu8EGzgSQ6QwL8iG/htAPG/gRE4rh2ovm/vbE1wAuBiwTZPYXln+7iheNfbtOpsnHvRyJ5s
Iqiozk4V+hUY6GgU0q1WvZG0AG4yTOrm2fDa+NOQtF78WuZd+6lUu+9aF+1cp6qeykHVXylLJz2y
btgpRqHxOpLtsQmswd9LbWRy3oe1xCABA+MJ5u9z4pMmlQjjGh/iIyXgJ6mU8+Pqz9TlNCQlYRl/
CWoFhGthrZQA+88Ay6uWpW5SfmrPsqH4SrXC58Hqy2eKOWd8SSpgl7OfpGs35biamybAqL/s277Y
G6FlPeiO/t3PICQbBy29DQVPSraToOOTjXjrRCMVY57bx2DMPrR29VMkJuS5W15rO17f7Ts7OMXh
fO0kRKkAn5e9pWn/QTZl1r+zW6bFMd//QmnHjZkGCbnSPog7k0nFsKg51ZtQBzGIRvb6kjjJSo7f
qckFjQ5h5F+k/L6CnPLObpG9sSnB6tjxe/iuqZXOJoMLv7nSMkX23t9NbuIbGtnWgYzJff72esva
0s4IFWtb8VQBqRuOgPXggirNtzYpd5bAlpZjoE0ikodJaFxkw2jAYfRmLCZ2UijnLE3tOvGpLAfl
icRB66Vv8j+VwhoucoTLVd9xNrM2Pd+bF4hDDlFSjJe8czVYcqjUmOxYh980129SJps+twC5dPVi
K4elMpO7W/XzEZ8t3/+uDj+SDR1RoaZ1cAUW+c70pu6aJI1HnUoUnBSB/MqiOK5JEArnOiAHPQhv
smfpvG0KrQMd+e8KWMbwHvvWJym35ywGhkKYaOlfzUAgSa6RFW4IOMSo85hTbBhkqQ29Lyxt64mA
gf9nCjHJOWvT4uyM8VNkWtk+/iWS8squw3L1vjtS0Y6UD/o+W+rfGP1aTcp+v2Tpez9Xb8tgT5KT
u9UGL782adQDtEClQUmNySqy+/B7TponRUR/8Zf5bICN9WnWinbja256KwqQBAH30w+TXWk3mz3a
xu67ck3pvkfwoZ0voUl69q4OKSVyGmfcvBHKrmyMgAT1vjV80rXI2Sa3W58vi3oC4r5bdT4fE7zJ
XxdFBDwsTGxwXqpZ8czblscxcKRyRKWEeW6K+YscyWYoTfGlGeqt3kzFs5SpEUAw9ezy40bkQ5pN
qDbaSp0pRMCf6PtZMbr1Isuy1l1NPcnqy0Jj8s3X4C6/r0o52IkyuXgl15Cy3ANb1k/HeCdlbI6i
daVH7QGckVtRTlB8QLP03Hv2eAU38xqLEWXy1fMECv8O0LR5I4eywYf/nUT5GO8kZmljeTefiLec
JEUt1dZ7kA36dQ0wNHXC40QmmQ8141jqt5TseLOco4dWjKRcD23zzN7hJEeuOptkKepTtXeg3FpJ
4b1pVP3m61CFGR1Ic1IWDqrxYE7xqsnqeGt7SvUQlRbRWaB5D6mjGQ/8v10Snh3tQ28TQFF7M/zX
VGrrDDAUirl785SbUfE1rChcdUGlAuxIUbbJXDkXE4SSk9eo5t7BKfLYUw+5AYJF/WQV0TciXPVf
TryHUSPY8Zyp9w7Vc4+dp9vrogqQ2V3nrQr25peu9U5SaysJiPfpxFccrlH7oJILeUyhuNkYem1f
KJv/DqRCSAGFBqW3EC3NIrPBaD8Uake9ORZSroxT2YNl/XMatZv/l+X+6apSJu6Qc5e+DciUr0X4
shVNJyKvsqHYaBOT8HtZRNIi0Cdt1+kqf1BhK2VyvhxSCPpMvrt1lKNlXapkcrBA9gXlUqeOtHJB
s5y9Vn1KsajzB1D23q0hwjY1eXUodDV6yIeW6l/LsJ/wBsE85fmAK8FDuoIWw/pjtLqXIeEbrIzN
2hqIcXLKP9/xVd9Arcru5GX6tq5MSmUEsqpuWDSyJxppMgt01k54raM5+2vWy+nGEw2Y6zHsv1Gs
cqooq/wUAG60p768P1SRH0Njo36z+I4dctcBfqdwio8jBUh7z52nrRw2Y9tvIWrK93Loz0O8US0j
PsqhpwvwK4guzhOPyo8BSFaUGwG9VamqcoX/mbzmHPi1SnX1D6OW/xjWwt8qh17i+UCR9T+0cpg9
luZ2CtTv/Tx7IL/aKqxDqUmub5snZEcPnGBsDcYS/jObTOnVqxzJJgszAWShf48HI8+2o3PUbRz9
uA0MymFU494Tm3UKY6qBIBCFZlJhQuVw1/JTMylREtZpbenbUh/Anv2l9irLKDdyxfuyVNauptxX
ti1UMes+7YuTlWTwBEIXu5nJP/+mWoAw6N4fyjxY21kLo1NXu/mLkRjfIPHM9mUQkKfTBcVVNq4/
tpfBvcnB1FRVt1mUhhJoa6uGYmnsquEAoOFHP68oJvRqfeXpjvLQCsIQogHBLU9BW7I04428rPLA
XA0u4JNR2+E3wEzOAoG2P849TJeEL+IvnQ5GpW25X9sh4EWXlODE99RldEPbgxlReF+BCfqqlX39
YhpTcmKrpG2BeB6+JmyPU8P7auKpI1JbquTC6tqzObvf5TzOAby+KTt5Gql4JB7Rmbx3I+sOSaaO
L6Zma39QUQp3JykiR3l0lE3GUSh0Sl5T4jQpm6ii7FNtKwjCc8cFabicnWvp2Rt5CHVjQdeWB2vN
b9Vbk8TqrWj8L3UUaEc5ko1Uxom/GqiNuy5yQ9fNS1cacwVVpdp4H+3ZmK+2H02rXoVUcAZkbuvp
o7uXw0yxPsDqvIaNFU4MAVtjanHIp6aHF9lL5jBrVrIbBG7SrBaV6rYcWmqNzHCmvDH80YX2b2W2
tgea4zxeYtEEeGHyTW0Mn53C7vZSAfuWD/VJVHyyzZyKw7IOG/7WA9lDshsK2J1YkFqIF87l3ggk
n/v4btQRctPg+gIQS+RMy6zoBjw3jeNn6MAxCi61gqsYPtdZP7SCu6chXZ63emwc2kzXP6i9/0ML
9F18mgaY4dgnuCtq6YJvs5Ps69g0/wJh/9jEHU4+QBo4PvpHu3GKR+nIT/VqXqlBHp7lMNDCcFup
QJO5ifOhGWf4kZL5D9t3y13ajjgfPaf+LORFpU9/UDILLCtfYcI764oMqVOhjtFn000AM/aa124C
BTKL+u9S7GZDuC+NcWVlB5sz2gnkbpCaRc/8+3BSxkHQF6K+d+/mIelWUIcDnvtrzrt17tYa9AL5
alkz8JwnhzqIfZ07w0UJigHCe6isrEG7dXCZm5D5IpPaRB2Hi2yKOn9VxsDZJ01s+1cpAxqEHBq9
rFdyBkkmEe5psWqVz8lBI/5TQv4K1zc1SWU67JJfxVz8AZ15JbVWFH8pGrU7zK2mU9UgZkRhSySo
tCOq9H4ZyiowIH1sEsy+coxNEqAtezY0JZuQuiWIsVfqxN6V4JmBdq1r6iYI2r/KEle+klbwBFL3
QmXFT7J3/q/QvnfDD4UkgL/LBELGO4WbOxS/LstIa8kSfyeO//v6/7TMIrvTx/+akVsgq/Db5W4i
cTeRoIeW1su9WqH+HJi5sdKUptrgYygeYRjLHx3RI7+AAib7JiWymUNY5OrBdt6Yemk7cR463Kf8
WmGspozHmN9t5Uy5tOmq/cOEL0uKzKwPYbywTNzIURjv5tgKvJXGe/VausNWk0M5LyvTgnCmau7U
gLJxyvz67hKREbrcmbw69b4OD/y53y8Kr+36c4PT8X4bpipIwJQNRM7OU4bbqfNwlOpW5T6ljWde
yXs5SZ0qRMXgANRhTOyOxFAq2rIbtrXmeRs9Zh++5gTnrxr0gg3audvwR73ZgPdc5Co8Fbon2GwW
Pbl/7RFUl6vjJgc36qyH1ipS3q8ZIVCtUUnRAdngIZ5N60H23KA2jkHbvtzt5JRgSP+V+/l8yPhn
4PhmhsNP4tA2RrSyxarSbllK5IVOTlmc7pfUwMqIqMraDCLaOPRdQAleWR7kEK5ziIAtSpHk0M2A
+qi7FwgD3DP8Es69eTeUCinrvTjalVMYgzxI7p8RD+kKfpv6CY65+imKiXmZpU7F1zDVfMw01Jm8
lUlj3oLtJh1A65BDaSfntjF7DxMH833uu/WaJmz3ZUMttgbr+dks+h+N1znngU0DJfAgLVFM9VMh
KMsriBCA47Tipqh3YJeDOQHMYKVVwUau8KYrl5XWUuODIMIPDWqkWYU8CvJNKDHLDE74NvYulEzj
ZBss2NLLIVM39zFVqO7lbjV5AQgWdvjtjcaSkwoxH9Rzjt/UCbINT9mvmLWvnGeqCtlf0VhJqUDD
TNQPQB9dOyVjGV0i6lxBnzdOcZbuAnych9ihrGouK+tEzNY+BObwrBgDVdagIq+MuW93HKCmPxK8
CNSfTp/1AEwEviHtrk77uzy36/kuHzL9jVzaz6ST3O3NtFOusCoCyTICnzRU1UMt2HXThONxW07R
aRbcu4MDtYAGgd6uEWS7BgeXA7+ocCO1AdCsF99OeEGJuVU+2Y+qEh06YQv1gXtyA/8jEKbzU2P3
xqqpQe0BC24FYrfx1dA66DGCPgLO3KTEVW/0VRp7yUMflekLjEu3CjTxL6RZ5Ts7aBQA1rzyi0cl
M/6jkmI/ONoJ+MOamF0p0ayvQFdDIFRBAjS49V0U2CEARUTy66tWK/jSMtKzpbG0kQo5lE3pUMfu
BzDyBKHAfFkMZU8RkM7F8OeyvBTLRRbZEEZ/dM6XdCzmXW00gbarZpuiRYXj2gYi0mrNc7RhGyVU
VpxUl7EzeIpnXpzucCBlq/9nFrlU8cnwjM19Ebne3chM+k+aYtSH2Iijh6WxC7Koh2m9SIBHih7A
sYQrYY6sV1ySwVHKFhPZa0p3XvuapmwWhTa5TMNrGuytPqPuUFzsLpTdoiazA/SmjZGab+/CcHDF
dWX31a2T4RT4U3/yVOdHI2VyKBXL8I1JXCnp6s341zLK7JtrH1qttdQuk3+7liMurLRleICz+Qi0
x7yPRidc1QJCqwXZHygAt9yUimec89ADektCbSWARl0T4jvryYpw9vr1pMJyyRy14I8yzfpZmgA/
EIGsBAFTEJTWYUwdh91jrXwZBu1I5Rxo3Go4EvwS2OVCXs3VdyMBqSOKQ/2hbM1TE3a7QelPcWMV
38LMbXhLGsqHKDarzdgow6OtWtHeAVvj7EI9se7SqYTaTgf8vm2/Zo0TfzBKxXksKCTOgXv74BOP
eS2Ck1TJBugHUprVBt5ArNlXPDWNuYJz988KruDXxNB5fxrKWo4syIxenZEfmZt0m4m99sYxVrYS
JS9B2PUvyZjFGzfz232a2f2LWhTxlSfgR6mUzRj4f7jsFi9yBByHs29MajdjFbfQmsVcsZjnhD8W
m5u02+MIvk5dS8BvLtjDCBCfHoRsck7EEOSTrdPq+yoFDSiKlIGX8E8mHkmMo6UNwM4W+aWLomrK
r9C8OEAs4wVQspAo05g8ykwrsgxvVZsljzIJS+gaMZK6II5vjZqqq6ll1+FYbUm4MFFX5OqXz05h
Fs/spSmWyOd8L4dSYRTUCcex8yBFjdXXF711Xu/2YlKgCLrUgENPOvVxuh7M9lvsBd1ZmhDJcG/t
bK+XCZrarlUekpdGM1eJwyY4KaPeAio49Y9eptziOlA4LJH4+QBlWf+QDQ3xfzX9H8LOazlyXFvT
r3JiXw9jSNBPzJmL9JlKpbxKqhtGuab3JGiefj4iu0tVfTr2vmERCwBTlYYE1voNpJUAKc+96cJZ
wKOo2QeBYfImBu26tiNKZMvDNBMp2sYJtj9LSx1UZ7mM+Bj272OTxIVvbCH3ptq2dDzUCdlTe8iN
bKck927GMarv8Cip17i05t/+84ica4y/X6M3ajxJzDI81GnWPbWT9hbwN57LpdUUfXSYh9FYa5rV
Ppnl2D2l2ZuwsvRRRWw8RnAytIed6osn371YIzpJYds9ZIkA1lxbF/amOHPnUn4deGRHtpa8da5v
7lrfjI9lqjuXnpuBM3jBTcNjroGuy+k4+9rWqwBA4vruIYc5Y7Y0d+JlQnrp2hTSES+9DNxfmh+9
avA/zS3I/R3QvM1n0Z3VwddRPuChWyLl+FdMnek9ihekggOqIMUC8JxybHV1lCU312C/oEmT3j3k
jjmf5gp1bCXK3uOAxDPJfZbGrB0m2QPVL0T8rtfmGtHP6CvASeBgsfci3ASLxAoMTioRdjXjiz1o
4pKiIAO5iZ/JOQ+r7bXTSTr36IT6pwhKA6We4LVsuUX4ztzvJQY2m9Kfzec6stobyh9ypZoCcfD7
uE0x6Wm0fm2anwxR9U+qr0FgIdXq6KJaRjVVa+8yx9zK79HA8W6mVEvXAACwF5mc6VbWs7nGbin6
6prujpWS/Ul2FaoiAoUsZ9Ki12oxBFsGqJnpYkzSjCg6qZksreOvc23vism1Pw3DUO1luo1CpL9n
EMPN97jG53DqDO3VkcPXxm7SO9XSxWvbd/oLkLr+geLabZaVOH/3AZVMkYVr1RTFkO+BAjtbcHpv
Ofz4Y904xQzKXpsPFahrkZEa0peDHY1oTv08G3OUMtgMDDvVoQ5GlTnXcS6CHzeIhq0/5mctRRTs
j/oWBYgg2rkFLlqj17Mzbqb04ve64I6ZGY8oNQ/rtGo93vQ5XLVuYyHHZY7rygvLG6eva+96mgdV
eWN4Nilot0KRUfvWm6hzk3ArsRoagYFPPKVKc8AWp++GJxEsnuG5lXzLgmBN6rH/I0/kvYUY1fs8
8YOxzLq67/y0OsjBIUdo5OJiJrW+iQwK9mh2f1GTJu9YoUL0w7WHfBXpRfNSSIzWGzeQqybEAZz6
oERRlN9cO1nNoUud/pmcxOI1BrZd9TZlFFLksb6pTrcM/SfeGNWlDtidv+Lf7d+qlum03tr0BhBn
y6WRLv7Ha6nOWpu9368VY3himYZ/ay2T1bUS8RxmubVRaTdp9xnuRnH3Z77ul7YcNW+d9ygOtcva
uhNof8zowRzQirCfMyNxd7Us0m23rLVl0iB9q3EHlktTH835Qtaaui8tzajE05g+qInqYq5dHXHw
GHjm0Y9BUA1bK/dv1LV0c/znVwpfqjDm0WOGwfUQis4GOhql8a6Xbb9SPb6s/+xWzesYPW+NIziP
48fkpGJnEaIftDImk9toA8btRjh4mwFjpRaYcX9dQsEie65HxhRjy8TpdXQeA67VjOQ0I5Gne8a7
rUfAjLs+2A1hOX02Z7Sn/gr3NUq7Kqy7/xj+bbS6SLHk9H4brcJRknz3S7SNR92TB3ZO9j5Fjf7Z
msJv0mmmb4iEPGoIEL1aIrEhV9k6zM2G7U8/zys1ApnF3SB92JxBVAFo7z+ZiTGuTSrwt6wmUV7V
ta68Ve0e3Piw6EL5wzeW1th2ldYfRVhd8JXx3gfR4HZUk9V2yafuG3R2Tm7ba2cpfbGdy6F9Rth8
QFeuHb+VjbnceKw/SAztUR1e9YU/P0uALeiT6GC8lnfNboB7/EMcD7Xbzqr059BDC3aw7T/HxxhF
fYz/iC/j5TI+cBmvrq/e0N/Hf7xuyHX+Nl79Pb+P/4frq7+/Wf5+dyq3IwWUZ9O3f0RmP3zrUYGe
0wx/GG8Fky5G8N8uDqQMxDf807+PieWeELmVLDht+4B6ULILvGD6jF4bUmyN9skVaB7XSxzz4ukz
ijxr62e8gGh3jS/jZ8+SB7In3SrHcOWmtdKmWWW55tzUg+li4CHFRvWog+r4aKqzpjWZ8rfuMulP
fTSOh4/4ZAw2mbJIf8LWGV2mPBXvlWxfPKqqf6C3m2suemP9PBxGPGrWIzIsu6zyG6T9OOCn1ZxV
U52pgzZQLg+trkUJhUeSBkWrmrtbdUgrv7uNl4NqBvZor5F46TYfscbqyWOrdqjNyc60wnml5qkp
qmOqUJWF09kg7+/q73I2sXprwpfSs+OzHFzjGp8SJE7GzMFOU8eRhL2BdZED8i9plp9qt8dFPQPN
tfcLjLvRbtfOJHrhzblQkWdz0b8r5qcxZnvjl2y33OkJd5D5ycO7AEqpxHxxiUG7mTB2ZcERO9D8
HHEPuW166kYfCVxgGSgf+029DkcPRkEmLqrXiReeFSixrWFG81OPENeyG2Yx2a1N3fTfkmj6ZKBL
+EeW3rsoGYYrxwEfMS88QWT1t33GukWUwA6k3n8WMNyGPc5z0QUJqGWLaQ5Y+aLENR50NwIZYCDs
ptfVSbVGUiN36qy+a2U9Xs81nrEbW2S8ZyNAIDj8sIbyEOp5DTPxtimqsdw3cmLJjKDemuLkeGtD
2yrQgkLpx5Rfg7Zcj9VkoXdbadtQz+NTagzzY2snSM4iLHcYddvfel3U7rwRx1hDC8fXLl0EH7si
OoqkH18nLzFWbAALfBjoneuUJwoGeFYej7iU1Dwxfh4wgfyzyf4oOWl+jR49WkAXaFDypXX7NWsR
qiaJwW0jDfHEWZrw7BG9k8UmGU3+S6a7qGuWYIlJwW+dqhVvlbZ4iLepf0fBrbmxQJfgDaVJ+JJR
tOPi3aruYEcUnice1IHF/Z2pG0gZhmiXXePIDlhadd+C3H4oM4gpsZiR3f5rihXXA3nD6O0jNCPS
edBNEtofl6FOirENT8br1BZhynU298XGCDBCbgDj3KazMD8hxV+HeveptEV48RDzXKmwngocNCzn
zUDVknq/t8OCHdxUSkJxo4kFrqwXxyZtfG3TJw17pLKwdrM08jsvDYvrIcfqBGNoJLAdoCiXEmTl
XjfxYbPbfrrLQ+nAvjHcz0g07yorLH+UQ/dWNsb4arn6sNVE0p5xeBvOZVfWm0H03bOs82BDiTw+
tEY8v5JfAEYTNpAvBmN6jbz+swbWBJogLT20Wd/kw5NVdNazDnaKj3d+LXDmuY9m/1ENqpevDJwH
Y+XGKC2Lot9r+pjuagv9Prgv44sp/bPGc/eL46GDaY6Ac+IY10komejSjUP3pZ6g0JVu5j2MKIvd
DAY4gAmk9pea5Jvpu9UnlPezQ+iG8b7t7O59KRmpAbj0ooE7FfLUSCGeRFy/9uRd9yG5gEOzCL92
vmE8L4ijXdq48QnTX0iQiFmtMfsSX0ftj1po03cApdz94Is/Rr4bH8wqNg9eG+gPXYi2N8Jj83fw
Qwhoad+a0MvA3bTiPnSxrW6li+UsUIeibJMbf1GQVodgmvUz2J98Ny3Qio/Y9cxDZNrr+EJde+xl
YGTwFrumRdD9eR3eGwcjVOzV6qoYT+Hsklr8+6lqq4OwrPGkQyP5n4P0TtMpO4fDeLKTmqsAYIzA
CCGVoAMyM2NDXsImth+qZpT3if8lsUxs1bM8Ks7hFDyqPtfv7IeokvqhKcCkDlAKknVqR9ZWlo5B
DWtph6jMrrk1l8i+Mdy30HisvH1eo/I3VcI4zA0lacjsLutgg4pPO4P/xsBS9vdtGwP714eLaiF4
299XjkeGuUjFVsXUYdFTwKvAuGBkwqVUrAvEW25o3ek6wn4TeXgiQzGjJSrhbpVgLfCOWfCPtXAf
qN4nd5nuYzITeQ+5WbsPRW53Jzy145Vqhu4o7nBTJIUnvflLawynUYB00fx0PnSaZe1YdOjvABCR
P9WO7ag9kHmSD6NbpyfPFv4qDMI/rCpdlnyLh7X95NSsTTrqZqsRBeUXkSbZpg3qltfPMAIAJXjr
tixYXBfKup433k0f6S0V21LeBYtdARKx01PfgxKcLC1/C0Nsm10XoTrHQV0AnvdDFbTpV1z8wpXM
LYw9BiTVUq8VmEEkQDNcmT8jF4sXVp+4Dz2Jv+00Aj+ENm7surqFjQHw4OAUwryRLHqPoeRt9PTl
HqE73cGah/QW+je3ImdM77Ba5LHILuBhWsxM6rCan7A300mPYMg2up6N9spovOGfkMI45EftImTb
RW793dKnY1UsIvyBDWO4n7E4yKNp5UjDfZkd7HHjvmFTHTYwpEW68duweQOBhDOEWSI+bLrNW5Wt
2AuFb5PulGekRLK1GpW5cL7NzMN2ZJmE5MvGywpkUUUrL3YbNPymnQYr1Fp79SIfUqRPdqIU8skO
tbU+nSP7IrMqxrNmLE4CC6VvZlV8t3U7edcN4Itx4uErazjUXbNsBijrIHWRh81F2fUIRPtdx6sr
c6UPrbzzFhqZYtIqxi1YTIkcvnz0FjquCg1piDpLJsXJ97LqaYa7eMJkWq7qJpWHEUzcDnsk/S7t
4hj9CuOiWiBlAaYsB5QLu32KPjFPyNBKtrU5iJVW5c4jcixiNY1O8Fn29R0uEF644lHrLIK2vOpt
XKQwR+oi3hVmyZNyMFMNcFSGp6tIXIgZnXtLmsqcNyGEK9aJ/fnarGUgdp2NIJNHWZqPIUl2Xmro
+klPW3y2kBldZSKob9UhX4o3De/8eA2mxQH1GuusOvXcQn2EHNm2tjHzyDxQIZ0VJpfMzHeOhvT9
BA6Mn3Fp3SfSN++jUtYXCIaouv4VapezDoXJYJzcm4/4mGrW2mlltTPiNEQnGsPOw/Vy3BHB7kz2
9VLqwliO9ue2Gf4w2hlt/TEqf+SXdvC6H1pq9yvLq6cnr5l9/qfWcGJn62+GrvzKCsDBRYMSstSL
iEoYFDvV/Oi4NilepX5b3P4tPlq9vknQ1d6oYR+HsiSFYRX3KmJ5eeVtxsno18Lyi+0YnHQRykd1
iDze2kBI/aiaKJUbKP6ixDO28lHjW/iIzGWxDz0Pd/llloqhpgl73Uj8kxo3dBBf0jnYXScsw0oR
Fbt2DqaNmjU0lnxsGv0VS9LyrEKjh9esbJOLmgR2r8RtJDpUVCguxkAibjJwrjSbgWQssvzcPcW7
FubhznLM8ERa2Xg0ZuRd1YjRbb+S3dKfWt1rjo3dDrugwytYL5NjW1a2icmLCC51B9+/9+0zqiRI
uOIlsLGtRaQKa8INMrDNkbyl9+bwcIkr13qNYiM5D2DQ1lXgeG9m1HIr1JuEXXZpv9oB9ie5F627
EsS8YXjpsc1N4ww+Ld4nSTLclV1XbVEb1R/J1jtrq22T17qODfRlcnTpnemzhiHEt1Ymxyo1TZ5t
3rSPgzmAV8Khj7g5+8Uk2N2QjXcChPWz6T2wM2/dzf58U6fSfYkzZxtVM3H0V/bGjG6qXZjjeyHI
SktkXQMyEbiQm5RAlulTCSwsqsbqrq/m5iGIhi9qeuUJZ5PbyLILqtdpnN+SbDaPvg/UvK9GeTFd
t9hGuO0+27VhQ2Et4i+tg3u02vI0wzGWg/MHIgcvtpOW73FZ1mu9NcRjMU7hTl1xYOtxvaKLbutF
ywfMp0anfK7H0Qbab8Rf7EjeilSwieKKBaiK7wYVr+nb4j1jish7d2KTz2NwzLOZR9ZTNADDGDL3
fTCBsmioDxwtVKSf9DBjF4lAwVzpBYZexRVFFxZWf8Odo18rFB2o1n49FV8Dr44xoAq8dWM04hD6
NAeZIZY0DLgmk68BQ91Z+1jDIlz1jik7tAhI9lr1mjWkdhdqId5+9o3mC2+DZnH4NYu2PPyNr3Vv
dJh25frZjtvsbtKsYqGqjc8LwqwqxbFpnemFvX51CkUSbRWw7Pd4vMQVEO33eMV64Z/iarw2Vg0V
ydw+6FkS7nLfiLCgN5OXSJravk/RP3CDJH0ZhFadHIH5peotjUxj3zHxRFp6fV/gpj5mt7OxFHG6
9quCe1iazE7DgEzBB/pDxah3Uo7/if7QRis7qZgCiKiO1qYu0AIOdU2Ejn0c2m692aSMrCXivfa4
s7fCwfKkeu9wvH5tFgF9koAonC1Dsx92uutLUI0qU2BNvXVRZ2I5Q9D/btTm7KRCH/GycLr98HOW
6qAg/ufUoLN/mSWi+Xszt9ZBGEZy1+epuymh+2zsCpV1FVOHEGrDQVQ+rlaQeO7aRvYscOH+wfOy
1nJOJf/Dn1NwB9v7de/dXMepawUBpMluIa78EtT0wNm4M3iH3m5jbSOtsjk0CN2uMr+NMNxcXiHl
FdS11XWus5dXsCrpbvLAIO9k9v6DMxsw7Yyx+e6bP6oyGb/aVWGueRvyO0rL9inCIGwnsNu9i4zU
xiOtdbda7rOzNGTx6ugSdk4t+sO4NAu7QXo59ZqT6kXMQQJliobzpMfFq93nn/1kcC5wuotXK2Er
z6/q1EV8bfSMV21nvXoHw4e8UWQll0Tz8yeYQ3cqbntlCUID0vCMo9K7O1SbyXeKV2zfrZtqiP+c
HuRIjMWoqF9MJ/vH6SGglndnLq/TEWG3bkLXF2s3N0FjmHGwTn2yPak5sRfw+uRT27/5iBq9dE2r
3YcZhfTcSz71ZuSdSPF0eNpU6aeRXetOd1vQUnwmK19z2r2YAhzmzCa6jB3u7CP60Id2wiJJCye5
6aLKfp1j548qw52izh6gJrPEXkgY8DVWiVNePNMaz8ppV/nxLiG+79hx2H9Z9P4MNTWehUOeBEBY
m/7YZPVjgjq1vocT0P3SxDumP2IV9Vj3enmJ0gaGYeDnG9OyUEBcDnnef86QSzlOssY4cOqS/M5A
cXyduG6/U001Tl868klQRGzM4nqBZmw2vpmBwpPm9DwGZBESs33DgbCmQj7ZG9BIS0IBwW00ubPb
kYfaq91lq9ROuzfLdPRTMHraWs0KQ9GvcxubaNWrv03I+72RaInPeYaTGhzvjtV7km+mNqhObaw7
G9Ka0U5mPMHRGJAOPEZ2YK51PS0R6m4B5J7BD5ElkVT/06jNj+Yik7Nh7e2tuqHh+Y5G2ZrsY/Li
dSnILLxSf+QtSL3A+Z4AQyBt7M5PZoEN7Tha4Y1lw2dDKiLeai6ce7sp8SuaSTdTTUcf0f46cBem
NBgibYltwn4MKvcId9u5tLFfb/wpE2+NsO/UC1lxdEjhQmINx4O00megBmWQ3Kkzp62/a1rkUgj8
LV43nY+BPe7iOanPw6ix4ZS6Lc/SaYezOuuL5M8zd7C1Gz0GKs6Aj/DfhuKOPlx7e7noqjgVicmU
slnaR/nBx8rqWjYb+IBua5G8qc5qgYuU8WrKvOxZFb9czfrCUqm4VV34BxQbgb/FXnWyBMmu16pj
XzvlI+XkKBXhPSZ29gajJqBNMWx2FQuWM/LuW00XlItxKbzG60C0B0n1dqVGfEzIYqSlfHesQWn+
dZE450/xYkR+lpdRcTUrlZ618VPsyFXHL1fnBa27ONGrB7YS/UtbeLfxJEGCLC3PyF80PfYvquW2
5fcgXzQ5ply+uDi64zVZzWd7aVbgmVe15Q1AJ5ipI1qzFqEvT307y5dURtM6xyfvqOaS8cZaMrHm
g5o76tywpyGy9te/wUBhJJC4Jqi5HkWuXW/q2U71DmlgA31c/PVqLDib3MFCUQ7Va+Akh1kX7mfH
0pxNBvgB8lBUPcMfvL/GUeXYpOznz/pYdI+eJb6ouLpOPLWoc/rdfO8UcK9lN3ufx94yuNt2zV0U
p/7FEbZDGsJAQ7DLx007YitZe9FwDwtzuNcWen7DY3LWfSBnP+O2sKMNhUubFRojVEdoG5hVFCiw
LKGw0jUfYdfprsCs5EbFcitNVtwx7U197BLA3war+G3ti+mYUth8Hsr5oWsGfII6coGT28pnx4WM
iEPAeVha11CEmkmD5qxqJfDV8DLPhhvVnIKk2IZZNO2CFAyi1/fOrlDMHT0K+lW1nGIev7MaGS1L
GGL9wu4xwPVWmy6JAOEsOFxjTve5P5+KytXeO26pds6KnK31AZFRvl0gIt+73D9gola+8JBob1CI
XRx2iaMR9G3C9UY3nuyhKKPNdB/VtXETs8y+MeHJeD0ZcsFNe2UPY/NYaIV/iKZk3I9JNj3nYvxG
6t/5ljjcR9BL+FRWVrbzQF6cSKbH90jgIifjpM43r3h09LH/2gksft3AyS6+ASigbUG9am5u3aCN
0K4C1j3c5miqQ5AO1s2SmAHuvwR/OfVV1OzrfEd9GM3Hpb+zjXTtL1tNlvdrDAmCM/lry9sMrh5v
Yk1zN33euRccvHv2PAm/lqiqD9I0XfA1dIR2C2BU2iMkRW7WBxWkouVdu+0ogmziO3I1otS16Q30
TnTTmR/xzrX3i7EUFl5Tl3M3Hn9g7tJg05DMj6HPhhORlYtqqQlUD/XNuGxVda3qcxa2/brO2uZe
DQl4hh3n0nBWJmrAj/ZyCAXiG2GR+kfVNGWYXSL9AOP5Hso9af3m1UZ9IVxBnH/U+ZPfozBNsUuK
yycd7spWz7EYqFBlObrBHB3ZLYWXzI/xQyL38hSFtbbih999lnX25xUFNZC/rtiim7X350LfYhUq
DpaRomnRNMEbQsw/Gsds7iOYBNg9+q8qPJk66ZV89vfeMqpyzb0tYuOZ3faM6buw+ayJS/RxNyNY
7hPOVO1bkW/Uv3F2HkbHZMsLnc4tK7jY2fhrE3dLbUURylnn04zR0mA150SDcLqbllO5WAGpQ2vU
Lt4hjKkQQOlWKvgxxkS5d29Xub6OC9KOyhnYENOh6ChUJfwmVzYYzZfJzQR1oBkecFiG26HpvNfO
Wb5B5SeMxfxLOMR/XFuANg8tq71NZPXlp6nOO26tQXEMAy3eeEEgd1oN7lr4OHXlkidVMMg9X9ny
rUD0pF8StxYUmE1apdh/IkT7YIduusLabP7SgyTlCZZnDyJNM8qnIWzFn1KN6kwJLl5VGa89bLRZ
5Qa7j3EyGfJ17OTmusCbb+iL4X5aDlntkUcPqx99jgaIaqm4GcawSOuJtSj6y9dhftbUd5X9pkZ9
hLuJBY4tyvzw0VFXJLASFwCjupp6vVaXBnhXs0i/VEO4tbg1XLJ2xOeqn+LHAizPWjigUKcGAMMQ
lfVnw+heMb2MfxQm1VDRc9f1jX3RGxVbQCs8Ca/FVEqzf5hTZL759RSRwcnHZzGk46aoauteIgGz
E23S3vYCRokYrIXQOcjNB15eRmO/9iofih4FMyosQ9Tequ4WPijOMMOPlg3iviYdjBRPmWITVz7M
vYOPjgGMq9Aqcu+pwPwNo0k+7bg79eDx3mDmqeEJeZZjKtto3bRDeeAuhexim1ibaLnhqkPXJVV0
bad2UzQrs4VJ/q//+t//7/9+G/9P+KO8J5USlsV/FX1+X8ZF1/73vxzvX/9VXcPH7//9L8s1WG1S
H/ZN3ReubVg6/d++PMaADv/7X8b/8lgZDwGOtl8zg9XNWHB/UgfbQ1pRaO0xLJvxVrNNa9gYpTHe
GmVyaf2iO36MVXG9Ei98UcndewGfi13rEM9G9xlPlOxAATnbqGZv2OKmwXyHt5xekAnBnRkkZ9Ua
2sB9hvYO3ujaa7KyRPLyTnWUYoRaVZfomnkIdVky2/adWb2FXuwdvTnrNqqJ1mCxbrw8OY9WVb31
GxDV+VtqUgzKZiNbq0F6KuXGJxV6tIr4pfCKy9yNzb1hBdXBD0u5MswS+rgKFrUHXS0KzqpFSrW5
bwxt2hatn268Om/uS1d++fefi3rf//65eMh8ep5lCM91xe+fy1ShhkJqtvvaoZwDpq58qKZGPgxa
+aJM4c0CTFEx285OWcwnUn9Vo9hNZGym2RGERvGjWjgz6mBLo8fTJ/0BNK954CMnnqT96ecoe8mU
/AzpoWOhyqv36ypMxtcM3Yo5oFygWmCDIaPEr1GX9Y/F7EHmZUyoBe0lsS2yIvf/4c0w//4lNU2h
G5Zv6KZlwMOzfn8zxibIu3Bw7S9jEGzNRQ3bWA7sn3oWb5zZSBQFIAz+CtbeGG0aihy/xNTonhr/
TVpqFpzxZbZqq7NoRBxYn3NSiLOJQFTX78hhZCwEnPTSRFl2PcixSFA9VwHIsbqOnAKjVDtsfLDh
obxRc1T8OoRC8AuqJCG6CK2hr0q7gJVgYlf6798nx/37+8RezRPCNz1DGJ6pLz/2X37MAnDoLNlS
f52bttsZVp/vLNbQR9K92UsylHeelehfCi+nENXbMXn/KLmL/ExbqY7Ks17QIA6eoGUnJ5n70zYd
a+wIm+4Jk1asPecsepRdkh2vzWgpsag6i07iet9rCQY9UdbDVf3Zo2oxE7r36YCl20dlRp0JzXRv
P+aqWR8X/WUw89XrqhEf8WAE9ovEIvcFIC83VTGFNy6M/PLajkzsPnm39qrXWYZ8jENIMLrO8NWM
j+4syQtnPZgi/A93WyGW2+nvP2vfdA3TFu6SZPBM5/dPqNWNFt13SPBSi+vdkOs+LkvoJHk+xFPS
MezfsZC7JEEjz1XnI2Ygy+7NbUV8Y2ayeIjtpHgwMlxSs8G3jip2PUgYMmFUYdy6jFMxRIBzcjyy
36tmPznFw1AJj2Rz1u0m9eJBUFH8Lmu5hToTIBcCnTu1zKJbjY2GfrWZclrDPCCV7LXr1DWqs59V
8IV+Oe0QZj4kc3Af6C2sgKTgHR8y+8A9zDnPY53ux8GM78okE1vgtcNDwp1jg2Fl+hxKUnlkM4JX
rRqg4o2z9p5F0VdNB6SvCe+MLvf8DGftsbGM7jADICMd3Kf3gpzwvTqDU/SdC6Bg+TNUdohBJl3+
avnz6F0nVHUIgzUHP/sxv5PQLwPSlbHGXatchPFmp6zTL6SfIHC7iFGFeu2uLXvAD1nY0KOXs9Sd
kbRXp+0c+9egagLIt07dH3ZKjTxcg2lPl7RptvW7CKi3OoTpwfIm7UgROEXpW2vNteFFWCUgNnDG
KiA4Z1onb8jLIxRAS8WdsGGv8csp4O8tqvXz6WNM6bO43ai2I5yviRW2+6DsjrFeRS+R3lcbmxrF
uZwt7+JTR1+bS1Ggzxfjzcx+41Fc7qiyWkeMy6kjBz113caZrnQGxWAYgxArQw/K60J4mKRPProF
lqU6ASknd0ODLoIdzNXaavJpNekJNmHLYLPzKUcX8WfXdLvz7A/6BVTpn4eiwKiHnIC7Zz8/i1Ur
c/2SGMAXkbffqXGO8UOfuujO7VLvdiqwsB8DJ/rsD7Bj0slmWyZb+94d0bvzSzP+3MgSglbgZeCI
LO2JctzFkkHwQu5KrvzkRC1tumhBo4dbiccm5V/gdn5d3Zka/Aqke7EYz+f6RsUKMK9oghrVHRmd
l6FCY6Nhpx5u2QqTAAMDe5gQcw63lc3iVivAj6h5aoo686MEwlHG/+bjWrOHcH7Gj2WbRRlvbAIG
b2vNQbRx2VZsjU6wwkFd/wIbpLyxg8a5a13h3E0JqMN//+RQy4nf7kum45q+ZzuebwjLU8vEX54c
dp3gbqw51RfNSoq1S1ZoX9YV3qIAmd6ljYIdunavpef1N+ST0S9Y4l6CUqJe2fNdNmvBfWhb34fK
mfCpZf/CcqI92WLUPyV1tVLxKDDjA9nQaqeaRoFFKAiOZ7J25tmKxuZ62dqoWJB3en6Z7SjfZcIY
MF7I4p3wQo97Sup+GpA3ShdQ7N/iebi2qr78HE6ptx0wBjpm6C5+ivXyCjBO0Cq9xnEz7z9l5JMV
0Pdv4wviCjDsx1qCjsNN3Hjl01KX3FRFbO1UU5u68g5W6iEl31UhvCxgeEeyPCZ9WT1hkE2FpWt/
TJNmbP/9p+X9j+c8zxCXQpjN52ULyhi/P0WaujU9qpjRFxn1OEEb5afZaYOHJK/dy1A2w6qz++F9
7CPwA6HvwFb2jBc0cnZYYg/vthyzvdeLeG9bebdtI5AuJviSG2M5eFTWblRTnalYZAtqNa57SkRa
3PMcR9JFZ8FV44V8j1ggdrEjP5qh1qtzYEzDucIs46Wb7LuoSeY7RInKF1/YP6h3dLeqFS1Jyq6K
2hvVzPt4WDe+OxybZWYdslULZ9Pdq94Y3PjWzJt2F/oiP0UL5AwMZH+WC5/IWbTj+3XXDu0Z1B5Q
SxVRfR+j6kEgI+6xWyhalKb6ZPjOzcxZ6nu5cKiPkdt85P5cHdKkJZmS6aQwUp2hZiqXoW0XHtwA
cmbrT+6ti5TbvLKt0r0tG+vSlPZ0rJcO1aviRue4/+GDVx/srz9TQY7SNnTX1C02a8bfF3gDUtT/
n7Pz2o1bydbwExFgKobbzrmVg28Iy4E5Zz79+VjyjLblgTdwfEFUIlvuJotVa/2h613f+DLqfrXK
rQJErVD690PMDY8aifuUV5G1YUsRna3SsW7TCeFdG4FFWSMPnlxFZwIHZQs8m0p169wzw0VWg6sZ
e6TM5AGtqOzi2MxpfmMqLLLwHHdQnSLUMlw6lnr7v9/U5udFvi4MldvZUGHCGoahfVoaxaYoHUOL
tC+25j3XkJrPDbPMPw5DjzoffEeNBcpkL1LEpc+gRvqVmXnuTZnq+SZme4+REhqkIsu9Q+mE1kEF
QrPrkmk6e91QbQqsmW+gn/WL3hibYxFqxOLNot4BugYllExrx0u9vQl+7yBLhRp176Xsv6X/1fvR
9jGOxFr8L1P1Hw+/LlxLdzTTMYQ7b94/bYZYmEzs2cfqS5SmP7LsSnjeOw9RZF3CGcsj8TlCT+MV
ikdi9dEmS3Hr6CcNg633E0o0ahayGE0ziNgox428gBwsO1CymaMf3nEkaT3+gnp3KAyUwRigteL0
53f4tyyqQz1LNY3JuicGCu4AwqgOoAdumF5fbaljMrfZYaud34eA+nqvGvMQH82VBVqzIzKwdXZT
1emD7gjzIM2GcCLObnxVNDuBiC4ELKryIMfmafw+NgXv7yxEGbQ7Xxk2faTX0H2dVlu0Q3kGKe98
CdQEe3oHMB4REptNrHgxG9/9YvV2s4S5gLqI1js3VYIYqz53IDZEODgPsivIGv9aTB6im3NHNrJ2
abwRM3AR5Od2UOfwEB3RVDybACL//pjY8jn4bQ6w2A27AFtt2wGEaHyODCBZmWho2X6xBpDjZR0S
/MJdYB0pvf1Uml6/EnVt7YK5qvRguFWjyc6yl1c37r1EhcdCiIeMpZNsHi2wU7zc3lADtZ9aDfyH
k5vqUna6OjYsHo8Kh7nXyW+Dvn/Anai8iFLYZ+GH+rJFWfkNmDuMKmN8meoC1B+uKfss9IuHSqme
5YBOyeqF1Y7NLXKP8THwp2SdeIPytQkXckCuZ+6qcIPx6BWZi0+8x6t/vjR+eg+sb60HVjHGbjAU
3Mgk8dJJLcJ+fs/vi8zRVtWi+nacD9B/frVVmVndygNSKf9sk4M/zlWirn4f99GmRyglsab47Vqf
r1/aoILYJulkz+9tW70EcEJeEwN7obgcsn1eK/ZLH6EbX9uvXQOHLunUCrUmz3q1S+zAoSyyMO3A
lWAwgsgZ7dAroSbUmXXTZQOa1wnUUNct911B4g+hkITHxPCxi4buH0Gfq8b+yMKjD57cvLl3dLAv
el4/uRAEzpPZOPfA2Yx17yLuFuJGfD/6VYfNHb5HEdIVSxYuIMyH9irHDhMOXkmleLBWGetrJMOq
fEoWsvf9kDdL042m24QN0UkMmrHV/yuUIvVOPsmffIisYKQ9bbFivvlokid8Ov9T9dPlWhh9q1Lo
1kKeK2VWPq6XYjl2UAssjXK7WXd9btyIQmtIcPCxxlwa5jbZqxau/l76+7gczfCNq5Jj82aMuyXh
7rLo596j0Vrmewexae3kSoS87HXm0bJUDD7gFMbF5IgmAxLExFoMFLUa3cpD7jWIGXhhupzRNO9t
jTCnvZ3NcOF5XDsf1KaF3xLr149TI7tVLvrULvto1NeoGz2ajjve2upUL7W+q7eyKg9DprWLvnPS
fdcU061s01LgwQqkJ1mT7cXo7nOnGM8fTa2I0M9vo5vMEM2NyH54GqniOsHRiFDr+IKt1w/yjf6N
q2jm3aAFl2a0hxdRWgZoGtSbcEj556g+ZqaBWnkZ0wJcPozBZTQaablM/IuHtNmdqyrDfe1H7KJJ
GW79bhru9XI0TjP/0HG7rCQ+iQcUOBeQgoztcsWBjMLLSYvvdd4R6PKPt2wDi3t1SNu1pfX6WlZH
Nw5vs7Fcytr7iLHUlqavK1sYy4TOfPbICHvZ1cbwTOMY6h2rvz7bYRNp74Rp9fVedshD0gP73LjC
mLWs+mohR8uexlbPQVKUd5qLeHbZiP4c24528VoASYBIy7cEAbIUWcfnPE2zbYae4k6oefGI9det
HPAl1H37ENi1EqJGB6/Dbczz4DgDMZVxuEKBTS+QARbvIzRWMkclNk8fI+Qwv8hwUbMakMmm6rBY
rhx2xwHW5IMY5u8sqY6aj4h8kFJNrMbbZ1lvrFFrKFHWJFBhD176ZiCgU8bW8B2jIoDFWGredZOP
PE7aWDsvUkfmXsd+H5LwzLmW/c0iqSzZFTdZlo573scpihXPLUwvTPoGBADr/NfBnasfbUVq8jPO
RMsNCDd3EZDLfcGqbymVA9LKRndPBYgZlbl9DVRey1IxYBqTOzst9VPR8y1PRY/iM6qNXyZnpixp
ynBJVUJVJmYiuskmFeT3smi08gu8IdBHgZvDpWnbV6i5VpKVXyZA/luvnoqtrCb6oRg84GHDWO6m
0aw38mQkIZc5PLfnXlGQd/LicS3bgzrcNZEmHotJ7Q5Jb4qVvIxW2Rc1IQzmZT3SAS26k4mwTNiC
3vBqYmO8KG1pUDSNtxi5f5Htmg92G3y3NDYYXuLhGMzD9UZRdy6GfWs5qlDF1awtUr4goM+GVSgo
dvbD6ygaJADKRYzf2rKPHfFoqa29GJp6emn8OsbtKRy/isiHt17p340o25Em8QFhKj9zuJERgYpr
yY49WJDm3vR5Wv2I/fRWGTrjdvLDDMa0GG4yYPNLCBPeJo71WdtXab3dqDc5a70hqNdelCwq9BOv
rlAyb2FoMAQrvtJNnPmo5EeveqC67LDKSjl7vaacBxsdsFgvj7Lpo12W1N7r+U+x4PzUYQaGsp74
sG01WDh0TfHVSUJke0zFexwzIwHR7Co3bl74t+xwnIUBhYNMLG2W32cXoQe3pChPkWr0R2PQzKva
+OKKX0g8y7KtZZM8pABtsGkZ2gOpSCKzLUsGV9WCxz4GcAv0JQZF0oaPKHXY17grma/otLx4uPeN
H3kZho+FqlcrZ0zxPHKH5jzMh0KPkHfIqp3qZc1ZdWwOc0l2ymGlaRRLAYlvLds+jSuTAdtL6wHS
jnaqdHU69m5aYqBTRw/TQBrcB3zxI8Q3ozG9H50IwoWH9BT5Vn9a+yDG3k+CwFduokRbCKDSR1tH
OFaDkdYhWGl0O8Vsbt6rqMqbp7FGHWZhr034do9NhoFBVfCYRCKtHkuIgmuMwYKt41vlY2YgZ8ms
buMWQ1UvTYxEnRzRy7ka2ra9C9CSXsqq03blgQVm9F5FUdE9wksEfzQPTidLPeuF/z3RH7x4Ur8C
Bf8WAdF8HerSW/iVsB+SSq9XuWMFt7D/8k3UD+p5UMqB4PWoHpKRHymxCiRW8PNZWqre3sCwjXcq
//aWNjYXSHli5Vejxia7+65pQf+TR0OpkuRnxMpuEWON8FSGY7CuCiDCP51MT1exlfAEqJHlnvpS
32GzyANQmNZTVmbGofDG8WaulU3BN+UH2SMo4GShaMaEiKmaPtq+CSTaV6qD7HW1DM1FdO2BxNOr
d0OPyp07bWSVrHG07QnoracxSx/RozIXaavEJzevg6uuaz+ZDLvnMEjzXQHPZm0hTPns565G2K9Q
UWWh1+2Ckx40+V2TMYMIH2GbudkuzeoIm1lOqN1zg97tuhhqdSt7uVlQuU+qBHwWl+z7VQVM6clE
Ru9q9+Y/PhdSYLqW5xjtsNGxZ7TUrr7DcSwHmlxi2RVb4cVHanHlVGn9jFz6M8wk7s+oX5Lxdt+c
yQOoNZ8k4J5sh0BgFT6fFDggtQxsjZ+nIHk/yXL6pVMVzpvfpwhU2FF958+flOrBPz8JEFz9nFX+
s6X4yo+07P7xSbB6d5NiLZhLBSjRORkvU/TyUKXN5l82eXOsI5fJ+vesPOkh3VQtAmcAkP6M87SZ
VwSKCp/CjgID4c82PupVpj+levQ6+VF9RfhPfwqMGARrXT0MJUuffvRWchBcbGyNgVq/nxI04yEy
QRXJ6gyY3KJCZ/DDcQlnUPoV2iTGTl4RiUhQFkVM8mnuHcPoGmNBc6OxKz8Q/Qkvee5luyDBZ4HV
GsIfYgpPvpvkiyBiS5mHA+zSdMAZK7Ee5Ah/eEbzrbuX/QG2I3x2c5G1UONVlI5qchjd4MmpXQvB
FIPduGptvcpQZiChc4JbCj1ortZKFu3iOIrAG1F1k3JAXtO1d7JqNhbM0KLRj4Ez3jMRP+mOld3Z
cZfdxWw5QGISoe8KnoWlH/Hwhll6lL0gRtrz339BzfgjnEWGz3VVQazGgiUkPoWzIpvZpKydnh3e
MG4JEE4GWcmJidFLEcdqMNOOzq1QzaNVZdxU/F8h2nkkUK1R3HjZm6460V1R5fFdiYn13olFQ3os
gljuoiWqIky8rdVQWY950b2oHS/mNjWaq187qK0U0z5R9O5l6vppNwlgnAHicC+lgfLGRAjsYpk4
5IAPfz8dekizd2oenX6+WtHCkHUdqzz32JM8jcCz5el1MeWHguwwBlwMK2c4RWam1SkFffrs/PpM
163jo+Nm5lKO8gWCfhqz41FeA00kknXjSnGiYTkQCbzRUZi7KTBf8JneLh9NrgATYwyItsk2efCw
4tmYqOu+n4qcs3YyS+tZxUT35OOvuMuNFL23ufTR9r9Kfx9nR+6v67n/LX26Shy6Ygt0mhyielt3
ireNgjBcskGb5l3adKulQbIRbZevPtp8rZ1WXasZa3ma7OhMvVyaqd1tP9ps4SCYNurlRvTTd3Dg
yGPWmuDJ89W9MAhjTaJHqboOnTv03/OllQXtq96JB/BjASAcZU0DBCbVKS9G2dVf/n5//5HINgz2
CAAyLFjohG1l/z8SRpnFJifUm+AVoZowPlj2rjayBwhezQ/LabdirLUvqu+IZaDbxrVEU39fBZO1
heyfn3LU7xc5wMEFCCtu8vmgIOu/smKQoLKq183l73+y8TlrYtiusA2Cm5bhmI4pPgXOLE31w4Cs
1JdpHFaRO9VAHziYSYHns203O7bJ8aJXvV9t6mBj8Y2f3UJPze7Vzuoj1D7g5hoUK9IIkKfStH/1
wesvUpGq5x7NsHtlTK9WqvavRcUPpGMps0uDFbTpws/089hUhDYHE3/tPOElb7mOhm0iPbIkD3Ig
Gfge36ow/xcIguF8mpj4jzu2hYiyZZvgaUCo/J48gkUPwiCb7QcsJkyRlPmJ/Iw/G3lTtOdDqvv5
ySvgnBPA3n9ql1U54mOsbEtEjlZrYuL1N1/k07iP6se5uQtxB1ZThCas2d8ZiJsfA+G+QhwgBlKb
IwYNti82jlnTOw+BCbocYM7fyCbQWsOemXRCm5ZOeZFexcapdkJzhxzdcKcWZY+Yxo2Ici6pdNyb
ftWi2jKfIC+ieGWwABbgH+VFYJiNlxjrONkp6jZee0VvykTJMSFGyJKT9Hw8H2Spqc18gcxyu/7U
kaVotS/kQItHZalrCMlWbWEjpxdPy8AIuwc7scYLX8hdm3aoe82HcniFMRXfv/dbhEZZJNcn2Qc4
Q8+y5pQneN5YZYOWqx9oeDYY6inRyl8l2SYP8dz7abBsk711Y9p74aNO009+cVTdluDDmNwKrSiI
i//nIDsnB8H7TW6OxVHWP7rVCEljkgYDSVoXv11lUjbG/ObV5oMKLiPS2vTizO9h4CHxeWqya//+
GgYkv8GstSX/PvfObj5IcGZkEkELyIt0ZareinYj++SoMJ2qPaqrIwuV+V3+vz5V68Z96Jm/PjVK
B3XpDAIoQjpNKOhi0Jggufdag2SBlVa4V4ibzlVWe31UXvWeKL6BAMOpG/TsmmbNV/yFjQuq8uZF
lizPZAeIS4ZVFibbxAlwieyI2OdjI1GXa1n9OMgzKnRdP5pUkg+LVouRSWl65QzABTE2PXM2gWop
Z9n2cQgsP1j6RZgciB7HRzS8cACcS/JQK96YL2SRrFWyQRv1GrVBcor8DAUsp8jWDj/DqoqKap0i
s4GqBHrQBLkGiG/tT7/M0c/ou+y+bohb96Ourt+rddveutgG6Ybp5UuRVYReyqLDj47Bgdu3lyya
TgR/krNPDg/ZU+EsvMY0nodBt9atqKetrOaYAy7MaYyvZVD7TxUrFs1NzOdkGjsIy7+dZXU3KSQZ
lptNRFxAr994mg8joLVnz8qrbd6z/cnzoEDRMryTA1B6Gxd24Fk3Q+h2R1HkSAgPbvEGGnS+gFMo
zioDEHREWEi/aUdzWsgOIFC3REqax87zC9RlEJSNM9DroaMf5ABRokmtEHTpHPxUi2Wcemb30Lts
Wj002tg5V5uZhPN1WCGcCHgohsDGktnYeaFuPpk1kKO5O3Ji0NwW+5W0r6y1E4jhMIOL4X0hPacE
yrGUinODuspsxLMkMcMv4n1QFym8XLc5Drn/i7ChD9138gnFLR5o46UqS9JTQDBfa3Naa2GjXNFb
GO9Gl7hSAYZ0F2f6cKejsnjbmifZJ1sqzS5A3QTWUlaJXdyapmkd8FQM9nVoGJtY1fKXMas38ruw
hrZbBs1UX9KkJIU3CvH+9SLEvMqyPHvVDB5qXHnU/RAM5b3A8EmemWkxEmiFgJNQA8BRTN9du8MY
fIGr8f5D6B4ie72DRqeBV8dVTcpsaVUIIygdkpeZibZpXcKTg9xauu+FURZwEnov/LdrVP8/Y/78
CK6T1W01Lws+PkLxdfEvr2X9z7cyzlSGCnjTtA3L/fxWFsJv3NRqh0fTnJxrnLRX7DvKV63FH7ND
o2UrqxmyHValEzCryAwu+5YQ5NivvNxXupivxy6WGYJ4kASVCEj8f0qKabusMsZoK0vvvaX1L6lJ
ZEp+37bOKyvSkpaNQS4QIuPznoe9Q10WYKgfzKpHeBPVXbUytJ1tIsYpSx9t7v9ok+Pc/Ipr6GJU
UrJSaMYk+5Dg9KGbSiKPiesdOr3Yj9kUGVtt8OzN2PLmea/jTrNBzxhNlCF57domWRl1ZR9KF0FR
Ud9HtpKwKrOyfRiEKdMz1WjsvuO+qN1AZTIg/YXf5SgiAOnacHAyk9XKe7CBtDwXwAU3Xe1U1iUZ
shKtubB41lvWH3XQ4P84V8MiX/mGVz346WTe8vyx5psBOqON81Lu4rgZsNNzYi/ZBig5XXuyvCfb
GzayNsate5WlqnVUVMbw04tt5KcXslGx0lcUtLz9x2B5PlGqjTqf+j5Wnpu0vI1lYzfgOh76BixZ
Q/O2fqiWrFX64pkQsA0SoEgO8n8Sue4dmUuT4G3YPXZNRoSX/5GFX8ESTvmA4lZmi9ciDb8G0ZR+
C6fo1axyk2X/4HGDOiAbMYd8mAeEvCceQ1Ey1fUuYOt5ufRelGsofYz5ZbWxrZemwR/xsbCqtLbw
lh9LKRRK8VyAHbedWjPdOOFU7lmPOw+kiW8NIzS+FsKLUUz0jYthBMXFL2teQnNHG0yXggfr0VUz
f2+HVbcpeyacOvom+0k9B+spwZLebNTZm8Hr1wbL/0uSsK7oNbf4qrvRMyyvDlk/XRxI5Cor2c63
voywB36ZtVS3fWvXW7twlZcA8Ro5IME/aq33RnVAXz16yEICNPMFVd+sls44OWfYw8a1LjpSMnNH
65HwRclKudW92jtOaVqurFS4N1EPwwVd0qe6ymvkywr/UbA3KHxtfO5suziNlYl+0piNz9A8wk0T
GhmIfHrDAmFVBeuni+yt4DzZZvaMytJwqbBNYEvCqDicpu3oK4ghteH03ERtvFSxvznKk2zXX7dI
tz0oda/c2BlOsvKD4b3sbTfoVvIkTBeTVeM51h5Js/pcRWizTOMEsKOed01hZDx+VPGJ+lUtC686
Elr6Z1X2hhUhB3luM7srhaVPSDcl9+iaJP5F4B1CvxO/irz6utmfuvQOGjRuZf1HnzxD8cTaiC0V
TMg+zjxPvJRDXSHZgeAcAExC9jEJmk639kk+S9N5hYqvlB0di9ET9/Hk3L23J65F1A2ErNMM3i2r
6R+yvWZJskxrBAEgLSU3aVM0i2CGmigjdi1p4JhXayr7C/hP/CAiZHW7FmAN4rxrO2vsw3sRvxr7
IOseyZgttpto5PCSRQzHPGcjMpZ1iVXPe1tZWudQnZTDP8A1c5uv3Y5AtT0mC5avoNy6KHyrev/O
jrzwR9eXW5yK82BRpG8pBuHRomiv7IxFsMjjCEULf/pRj97Vqpz+Dfed71OVa6/6ZA6ogiFwNxD2
XqASj8yuZ9tICibsICCwubyHVA89zc4hyDUX5SBZqo0GryjHSZeyTamgzCyUgGuk8hpkEMIt+p0/
ZffHeU6P9VgQTPm689Jh4SJzDtc09teKVZoX9rgqbFZN22du1J7BbSETJ4L6XglYKztT1X1BKe7q
+aAVF8rKz7rund0UzqQmyWySLCbfT7VjMIH8mflPzYg1hWWk+aKrBhsAGgeCfdAfCjzrXD9iIQKZ
VefyNyiodQc/qF+02Z9NHtyZSdz66RmDeOUom+RQK0AU0kPndPUx1g5wHtREsEuiSqx0ffSvetpM
uFdZI850iXluIrVb626ePeCLpcO9Nfw3YwACU7OGXnRxsYqR9fmWD/GswKeZj26I+KG8UuVrv66U
zwathqXoW0upxJnQVi7C4OzMlYRl6DntpwRht74MN7WtzL4I9NiJGcFDxJ9zCRKSqEnU7Cikp2Eu
RVqZnvyianY5DoTvpeC/bZ96c7/u1ypUftAB6sElNgqrZC4GlqoeFMFBVuVBGE5mrd8HoWwodIw2
GOrElrbMtSK86ZDeTBwjeQbyox8cs61XugXVGb0MlMECogPQ1dIbJzHwYZ070EMrVr3bOofSD9yn
KmmXiWUOeKQA/c/6btzIKrivPU5y4gFvn4h0MQSwBPXtFj9XvmpW33lYe18wbQ+XaT4LlClGtcmS
MDshywuWGdndbTn53a3mTuMyCGCvqwnJB2OOMPlzrKnpQ3PvZNXzR5MsOWVvrsLZzVDF8EeLU+eE
I7nDph/eHEpzYqnPVdkmD1PBymUB5xCLSAdxPhSDbisCYEuNfBhCugVSCrI+zfWh9kExyTpv8f/U
/bR6NtUMza9MfVHBD6eVmv1kg4hoZybYLwE0CGLTugMrbG0CpwiPlp3659aZE05KUz22eYb6Bcq+
P9q3JInzn5kOhrSqdOdRYdoDOJA0Z7+v9ENup/E2Kdvyjl0nEh9pmbx1GG7Ks7SuuPojsxXAPW/J
1Lr9e+RPF7/TbsgSmq6tq4SFXSEMldvp95gXMcqgc9TC+ybyWf5gMvxjSqwPbsdPvfbrtzSe1i+i
ReY6wmB9GYfnUccaT6uhFStCC6+tPuxxQsLyr/QMVmT5JYyqet+6K8Muwm1a5MFdkN0lcXPNDd88
qIowDkQLMHTJi2QZdi0IGBOyAbsmc5WrI6pfQ6IydXA5GLRofG7aZ81UzFUzot9G3K7ZQqsgnGxU
UEWaAFsL7WDN4BtbhRWEoPSLriGulRkv0Q+Qs8bNlD9iRueC9EHBWCe/iXOUk51UzdO2adU+Ku6E
UZFPAhOuvdiRTU2XECuVox3dE/RA1Vvv66sYceLyOmg2ISrSR0W1SbmjkLrI8GndpCBTV72HP5UT
JEtPaPkGCpe66b3E2EziW2vq2b4j1LK2iY8vBUKmGyLgw9KuCtbeot17U5js4OKClZnADcUiXyDR
C6ETDzUl5E+uc3I8sUDDOS0XgxpO9z2i0ZGCe+MY8M6H3oumiB7ba3BMyhrgXbEZDUdfxEFP6j5u
ypWKIBvOD2jJKL3+Nc6R7OusrFxnvpctFKVMV6mvF3cRaEAgBfoZEWv93MBxirWwxZEhWKJwMxwA
HLtHHAwRPq8hSJEzDO5jSJPLZNAJOeLrBgixrPbo8K3QwySZHzX7CR17xBqKhTUQMYim9luqlsYJ
+MybHxhbO2DNZJV5lC28biwPRMP9xk9PqWE+DZFlHPxGtVexQL6XVYu/jDS3wTvSqsmxPLCrS0+Q
+dNTySQ9Boi+tjAyqsgr7gOzeBCiSQ8iJFXtmUfC11dksawX5t594GDuju+4E2Tn3LCi50pJtprd
95hahfUyJx15awKm6ypzkQQ26IciwAAOBz2YstGi67rm3FqHCRjEelbz3GDqe24TZzoHOQAVxSYr
DjXrVHi4zKowsjb2YIpDUUZPeer1Z28kKBujmeFolbdrR/3WYT+6YEp29siWIgqtD/daVLUXedBt
lBOHMsOCL6gAXZWqcTTGGqicYZ8KsrHXHiTKarQC5PttbGgB2y57b1o06tkvHfEE/XDhBMGxJIp9
UFJl2I9u95rCHz+b+gA22uBnNAC4LnUDY2F29IAbwU+uugqBBG9y9O3ASnaV6vYyVIxval+u9VDn
9TIOw1nN0psGTh7u9OBrIckjjzEazSrOWozQ02BNwMLdJr6drxBRXlmD/9XSje5fpjXt9+02s5rQ
hC2gexI1wALmMxIYJbLMdis3+w7sSH/OR/BUeMfYnQIhp7EVNl2QltGQWhdeBLW+E8VPfDPsbcAb
DZ+UGPv0OD7EZNnbsBthDfNs/8vM+3simz/RNokGAFfWdDIRtvmJqaKpelKlZRH9GHCGQtIbz8Fe
zW/LRMvxrB37nW7jolIQB1oW7B03iVYvjB6klZQRLiZUOaIRUXEj2RiaVW9IuLBtCZv0Nlczd61O
gb6Z5rk2i/tw6VqJsTZTgQdQHjw3o/pv3/jvURr5jQO81gTwe0ghf9A3iWW6eQyz7XuKoNkBzUXr
CGJnhY98hClTgh4WZi3eIoPvuiBc6+F8nmBprjswD4Wz/PuX62q/hVvkX4MvOxK5rquRbP7M3R8A
+esdE8p3l10IuidthYF3/qNzgpm0NDaryXTjhRWh1OIMzk9Dib+1TTOc2t6d9rnpbEvVZs9C2HDH
2nA4eEoA4KwJ7Y0WlOjKT6hJtl3wAgZMvdRTcIlrWwPc0YXntNWTbYsTh1jL8AdWlc9KHnoLvYge
wra85y3mrv2iT3E0S8S2Uo3nMMHoMTJRbTOtGNW4OcEQtW7L14UIUVta6lrzu32a1voyEGq3HH2t
wqvLhkY0VyvLStZ1bx99qF/4PqSLdMANEqHOn24TBlsRNq96NiGtWOR3uWO6B93XDn2o3KMNFj3F
PLULzXHf0hyxQGNs1SO4HHOX+bxAciWJtsLTqyNPSjXjmtv2pxjNK/MBLLgqWY89+rGVF7cnXW0a
MLUupg1qcWzKtjknKXbMlp+3S/SK40WsOiFxIu0G8wSF/E2IU2k9Tj///vtrf6xquBNJ4QmefFO3
befTqiZHKdUuhZ99z2x1uOkqt8BeyzP7JXmd+zrQ2RYVRNX1+e4syjy4FcwFf/8b9D/uwTn3C0aF
G9Egpfo5D6wpdj1AZ52+a3nyDVe35gR6I0FdLvVBqaIUI5PTelydAXps2YH5+2DUhjUhbeDPfe5s
QqG/YUzQngfMcpGGGZVjgqZANGbqqu87/TT12IL+/c/WPoUq5cSEzYDpOrrmzrnQT/AMLWY7Ca7J
/h5W3HxqLL66ba+vMB5EJMTzy31mW0BkpuZJBGuC93vE040vuTPseXVDVsWHkEVI0V+UrlgQfXUP
tT0mi8jBmwAzg6XGb8ZS2NEewlJT12OQ79CHUldN7R81B+0JDwtDq05X+KdY+8Gf6hWRU2fbO8T6
+iZBZyXFLxRzplnmO3n2lCHb2D1qzAG56mMJfHRdeh5KLH7YnWxrJJ9DGhkqLpakbR7VizIa3zKT
3GYAI3IZK2O7Hv3B3uTCCdiH5t2qjroSNuTobvzW2AS5qG6Nvknhzif2esC3a+OZZsSKxGW1Kvye
6N7UwHczylVl+s3SK1i4utFXiIFBXb4ppinOzOxipSjY92oOxqElNPWFHYUjsTDvAaqcu+/N8GfL
ug/Wklw7D+MeCd5iV9QNaGKiLltWDNoBDd0Q0eBvqoGtLwIhRtXhq5U3wd6ac20m223cL0McJgNz
X/f+sO6RMOMVILJ7F1X2ndu1PwRSiimLGl3baRDiboqaleoVABL7OxXc7MEbT65exLug7LXF2Jnh
RLQkW4oyWY5Yn98YtoKtbImWZa+6QbYgc6HchtlLZgJgwIlCS4/4bbI2zLSV3/9EbDy9r3PT2pld
PS0bQtCq0G4QuJ9tjmAT5lNT/8tr4BMh6P1WNpF9sAm/u8jufSKEtarn8lza3nerCgNWU122iG3F
3cQgkDaaGrYknbvuYlmiu5i+hr9n5B/zBGo7i4fNYHb33Ww4CHPxIeVH+fuT9ucEwQrAFS6AA83S
7T8EZgy9n6Z46OMffdhegQ1r95oL3L0CYbz0mLdXY1slNw1qaOAkuqWmjzDSNEdbNoIljGL8H3tn
1ty21eb5r/JW7pHBvlT12xcAuIkUtdO2blCSLGHfD4ADfPr5QUl3x04mmbmfqpQrtiiCBM7ynOe/
kerd91r9LN0BBm3uGJAgs/HBmR692n2d47l5jMH8/4ks4v28t1KrGDpIjGG4nsnM+/HEaGtpX/ZE
FrwrMcY3C5aKU+08iSJj48K+dGtLXfqJEtUHNDvAQ9BiH3AbvnUK76rSbOvweZgaVeNa6SV8veqg
T6Rl1QPnHY18Cj+GXemIqb82tOaQ0TjcaW68GnEgrMExzbvqpkX1jajfEQ30NsMU+2bkLsQV0V1n
ZdTt6A3nj+XY0TZj9RGD/PL3T+4nBtvnuHJNDm+uaulwXb2f+DJLOeAIIPPs3S31fuPldsx+EiH7
7t07I23yoy01e4NW6n1WCIoa5JUy99axlN0G9RIGxFNybUi1O1ll0uBvrX11CK6/NVzlQGLhqAjz
gtiXNEjEGiHsxdRv+2IMaKrg6ZHF7XmpoudBHVjUIg5V6FyfInQ9x27Ai/zvvyvj50/PG/4PW6ju
Mkhtzf5pEnVTafVuXFXvhWWpIUza6Ywa2CNoe4ydQ0rRc1OmeQhPprr2lvjBFMlH1C56kKu6tS1M
L77+/KP2aO3i3IOJgQWzErlVNgz5HUtVdGjc/hsRzPKk0O51RblJle5MoLLEgIH2KOrGs8lnuzUx
HEoZW3vPjMm0LxTzVgL3nfPqW+ociNQoSLMkxwE/nMozfKtxkbuqxlNrD5sIjN7ITe1IKDlcfjGq
OO2SEjbAm6mQxzcOewl9r30UZ0kwEBri93G1gh8csZZ7q6z82bQVQk1KLEAQ6NxgZ1CdxOp6FJde
S4Q9huBwafhg1qBclLloQyCKG/iL9VmXj0Is6Z4jZ0yf3kbUXVYNKcNjEUAE14PFeKJAgeLZT++D
PRy9tiPLh9UaM3AfUDG/KSjq/AVC6yYj8cQvVx9+2+qIKm6rMxWkd3TtOj0CYtW+yE1rryWRvJrd
+UOmgw7qUGlX0ZroGunVezK0WDjQx/QJDZCnhpSOqCWXUuDtJ1kKtxZlChI5Gh4qpjVrK9S01g7c
ODo+0TNHOXaYimXFxTY7Mi3XBF7dpecGZwhtjHbsk7m/NscPAHpxU1A9+NhjHPB6m3Zm1OUXiP5X
UUePuJ5f3UKJTxx62q2McfXuoNb52YzrEL1x9Witf6CQ9klobU5x1LzivfPeoQPfa7V1xtjZvDeH
Qe4d3FQnfGlv9BRKpbTKt2rork0bV3rhxrcTOVu3mKUGvVbekxxRfzgxe6F9prfvfKm0xfZnoIdj
pepnaWn6w6wlu9lt8tuJEw+eZ7PYsyzR356SiQihBCUtfL29ndL6x56UzbgpvU3GVn6E8T5fxwOt
qsX1+tuY/LN/qC+dP9W4jq1ZhsX50fE0+IY/rcMjyZSMOnN4t4mPCfJkpuwp0WW53sAaSslw47ot
A7Lf6mS5N34WY+Rha3GYEMy4s9PlrZSptStyDOczC+PxZ7oejo9NlnfIs7VDRR3P/nciIRIxCFZ4
LHHxNdoMP7erifSXyPZ1A5l0PM1uqMUz9v3lNJ/U/jkvqr0B6fMei4CaAMFquMa9ytpmtfbx6QaD
amRHdolxsCQYEPZl+beyH4sQ6Ri7yJBwMOdaU5laWzQx+g7xANrQOK2PE6Za+Zr3WfXd8DBkuhYs
42MJ8oXvmsw2aoU1ULJU79KFaWTLUeziCEApX4dw1KXnMRvn69S2bsXSdL+d6v/XD65x/aeL3FuN
rRhkMPHTX//zsS757z/W3/nv1/z4G/95nb6BSNYf4m9ftXuvzy/le//zi354Z67++6cLX8TLD3/Z
VCIV893w3s337/1QiP9yv1tf+X/7w3+9f77L49y8//uXl+9lWoVpL7r0Tfzy+49WXv5KxacH89/+
eusVfv/x+hX+/cv5ffrX1XuHqcdf/Nr7Sy/+/YviGL96qm47nmlClsANyvrlX5gFfv7I+tWiUqKW
g8EMZfyXf1V1JxJs+rRfDZsC1UX7z0EP2+tf/tUTXMqPDPdXiCOOqvITFUIn1eF/3YDf7f9+e3J/
bQfIrFo3uv+RHlgmCAMnapdTETuhqf18qNTbrsKx3er2PVFTXTIr8PX6yo89Sdu+I/Gxj1PTrzpD
MBGTR7z6IkwZyvKqx99yyKP2MfbE/RCTnQoVLj+x0jdBOgnh592aNQrNP8iKOtv2RJlixGE/myWB
rVGq4qIhra1G3X0VWfZBU/v80Hp2s6PDPZXd0evr2a9L6J01fiGhJkY0msPqKa7Pme+lxvzQvkRa
9opZC4JaU8+RxTi450ANr1mL9Rqe9ETm27HAaokmOFSuIlMIWZ4IHRyK5tathDi7Y/HoNsv1bKGa
7WSMBWJBIo2qXhBPK6gIvDRI5PwBwyEc42BoYbXpSHsDG59jYfat3w5UbZiU3IypFz0CoL0pU/bc
Gl69q8ntvG3RszatqA+iGF10Pv4yzPmVQ1SNT9xcFlx3YI+1bmTXWYdVaK92fej2NbGGsiaVC7LP
oTOrx2zROGARmLWx8J+OzHYJASfLXRdPTxTV5b6adm40VTsqT8JH7GLy43Xkz9hKB3WtXo1K/BXH
uNLvO++xw28G/ehjzbnRLye8z5MeBw0IBBih7+ym25YDRA2s5Lyg4Rizycbo0dIc0g+mttlUg0XZ
qvO3ThWIDbQAlI5/5iaGHecqJL0VSWC9/mym5D1iLgJxM2OnIYNiaEXm9wKJilvQi87wr3GweHEa
3hwexbEw7G+cQaudgQvNRN1cqyn3rRzx4u9G9N1x7pulChdz/Y3JpiGcRah1CAYkvyzj30pZ96Gw
+lsh5r2qcztolngBuVdpMJpxuHQX1MM8lOQwCz6nYdTE1XjmHtnnpUoQX1tYFbiZY1BgON2DsOhj
ptG1tjhgF7k4TRNIiDnrUzhbmMUY2ghvJ5/QJMmNgiH/bh65vSNqLUfee11nb7OZPQXm/Ox6xao6
FJtlYmqQpblLNeM09mm6MaJ9vrQu+QtXdbJcdMlQ68xixxhGNkUAUYAQBH/sK1FmWC/AjDGSKYD0
6O5ir1y2C/riSit8bEDTUK97N6RHSHa4odxA2v9aLTd0AZ1j0aYANKI4G9YiA6unASHpw+YelKuW
/tkmwRvCtr82mTY+DMoXS1uy9aEuVyYZh2FrK7usQ6kjBTcJT8GvGJkqVwYHP7+bY/tgGnW2wZ6F
jHe9vrROvnXi3t7JFC21rHkEiAmsQ611DzFD4QSpsglUcu+0KOtgw6hB2Wnjzi7FXQ11exfpeB9I
s898atSFdGu4rODIYYdhHbohQhFIjCYyKd/VUb1mXeDl1zB4SlrgowwUHVi8K5sT7l+oiRM3KAzp
BXPZpRsx2AB23t5Y6OO7+rMmLGBVFpK0Kx5miM8nPooTxLdzSTh441b9g2sQYzZ3IK8Odl3RMNdb
l0caIgd9t+sVAnJVBovFy4Q+kcmr2N4ugqi3yOmxgNdEet8IX6JI+gB9M8tib6CNGOHwmA2BbFPt
y2rygrEsXtMRnmY5Z99hgWYo1dtHMoQKQsgKESwqjzfr4CnyFIbQ6YHQukoqW3iCo4IKwfyI3Trd
RhPPGbvB/Sy1q8XpkHSmXkFJjLy7cZJ86zrjQ1FosV8YzbIBEDLConYvij0xRF1tucurzTQp77ma
P8XLWhORc2mUI3SXvlc3lUOGYf2Ogdq+iRA26SoRQEn6qhBc4ttJgcSr0Q82R3pfr/NXGjSbdIq3
00htrToK6JHQxsBqmECdnt/UooUIm0TMU1nWoTUQh5jKY9E5KBfXF8nYLblD1T5eSogLbeHtkKyF
UAhm/O4yc5NhOeZXz7qh44maDBT+cwvIFZeP7lAt28mgBQRfzyePUTngJES8Umq6fue0w3WueWe3
JCR0mqIspDCPtkPlEPmYTlgn1X0fTmn8ninNfhjWRTX9HhMdFDeIBxVFxa1Iqze9O4tNpaBumey1
mSFNdD6mssljGhom4uegquNzrqK8syvL2hL1+pE6in6ySXXbLZX9rW9U+9Rqvb4tSLf3pRGpZ8ih
2IyX/aYrjdyf7UI7RenCic4YC1Ba0d6iywn6qlD2cdfc5Y7Z3IAMpaeqiHeEURiqr/ciBIO9k4M6
HiZ+eHLj9qrUuvyu6xvHz9hVlFpp0ewoEfab89kjEn0Fg3GxS93vUgGtVPQIgmMid+2gfyx6hp1i
yZeodGhFhFr2121fEdOSszQJpmelQ+Cy0tTYtACXfS2/qbE3b8lyXIcBHSCBsitDT0O0eGCu+9bg
VvQY+7M5S0F8PK+bW9Y654p8CuZ9bZ8Te8h8Gg2qHyWv7PZjkK1vJ0tYe90LTit0AHPi5N1Rqv6i
toT2dBK1a53eeyRVXcXD9YAdyo7SjC+cJk9QrJJtKUhlilUQws/JuAzYzDRCD7sp2sg6kaHl4o2F
ExWtPslJWy4B/ZBvBVELWAR4Zyid89brLjrmL8Hkqb0/xwQDdiw1Km/LKM5Bj+V5qNSVpRO9uSbK
GSheaWBMLhgSZzBfM+ljcj/9Ej713oDqLiCx28bw4EhnZxIPHEApWZ1YrJdFdx/Zhoh9FcbkzzCn
4OZJuYGbJzkp43ect8oQotuiQdFrH2zMmO3O52yYlW1nD+cy0/ZkLxR+KmhfaGX3zTAEA4PVNo+a
U6/hlQB6MwbLrL2WERb/pqefIsrCdSvDX1lc6akku48CyZpaJ5Ts5viOFaGj6rsKdc8VdiE13e0q
pOnc+G6qbNPsG4Eq7abKJCGOQ/Lomf3ZmNNkO3n4jKMUljDZkDYstTKHRWN+aRQAaXyQiWckhfAg
3ZtuoSdWaxa2DfoVqU9BzyJHbaKsSydxYZ4+bIrmQLQFp3glTGb1yF5I6xjHSX+1qjsps80DHSYZ
qHYLhOh6E6a5kgztOq1vuh5rP1QK3v3sijd3MR/sJoLtZWXbrs/c+7J6qMUM4qenRCpo6XSc8CLn
gIrXpntVsjdiMEW0GtnR3r5TC2MXi22qZrA2UydF+93iw5wvrKikt5hdExJDPz12ruGd8tb4nhHz
8JDXpxmlNbrWq6yPx8fPP6Yme5phY50/gyZMiWstG+5Ib6ctNrT0lm28ROqu6bI6gOAXWmsctTCb
6k5R2OhB/fGQszTWwJQbgRj9EOFh78+1yqZtRY9sifXZjCJ1G49Ju0Gv4JCmqzuH3HSKwM1yIh0W
4eCColvXol2+2cAVG7yZlU0/TNo9tbLvlaX1qFqzBYMz36qV1t/99k9YYjLI1eo4z41vJQT15jGT
o0cDQRo64E+PWH43QyTaGAVNwCHBlkBTmL5aEWV0bvgKsCLfrDnJQ3i3sJaEwrd46xEQhjqspusK
yo8fN8jCvRIth+Vno7NgNXKVEgXKdIXQPBHYOMTQR8dVUIDM1qmXjcJz808EhLj3GgF/kMjGpwJQ
xK+Nbg7wD9pK+BKzk984wxQFKJ6umqnLgirW4n1v4Zm6TOKRJPjAa/v+YsvUCbr8YFceyhoMuCn4
myiMqvRSxHO3N6HD+DQ1kj1bXLoF7iLspNa+TGrnmwl0zULnBBAN9Vf0kQXpJWwlyajvhb7rFuzt
Y/ITs6Hd1d6xKtudZNc6aF71NPmK3NG25RYke2uwd6XNHdIoF/ZVpw/0E0mexgq/1DA9a72Rvieb
nU9MkgrJbJM1g7NNUtfcZiYiSIxwHunNFdspxcZmoTuGjjzedrjhXLW69oqsaQxLUxDGbUDogFF3
HJg3onLhjRJUsq0ChQaTh7892MqSfU1X5Bh7TrkurO2Gjp6CCSzuxNhS0FIkdVVF45I990T43FGL
OCS8qTs3p6FsPNq4fR1hSGQhikojHPEq7nTnsaJZdNMu1c5KrFeKc4GhqqfyqAd4DtNrnzfGHcvN
sWvtJMjhZwe2C8/d0+LuxGmKhrZK3aMb+1FBsVdCpPKc/KNMcCaSNlPAbvMHyLs7Hb9Hl9rEx8Od
w7Hhvls2c0PlNFmSXhCig9i7WBEp5XQnU7XcS52pS2czTYzZN7/GlnlNmkK/G227BhTsDnSWFogE
ah9CN3ywEu2r2/BEyjynx146vuHGJpSh+LpaJOXiWDxE9XhSuuiZfqgbprJ/GKuoC/tZfIcCf71M
UNQF3ddgdPSvbssBNW/seLPIhsjTBBOydHSe52bkFCv14YD2eNlYZnxrK2IIvaLENIGopSC1OUVA
Y1RPWE42fLsYaJHg9VO6jEBeinMgMrWIY+O+pTZhGySzFedBeLLpB95M5Cws465No8Zvsdxrku+O
M1k7UdR1ULg6zhs2zUWHTxxClxuDCBaXXwoiOAJZcEwzE463IJ4bRHuge0P0lMdkco55d5AL4bvo
GLxjJzN+lDRUlMr8OIIeR8CGoYvr5T4ay5CeaHP04obGIG3aqTa/ubqxJsbpZxMPsH1exzczpP9D
34vrSEXhBP/WCU1TbwLhOeXNtNg3reTQ52n1C+XBW+7oua9xfsCzwJH1sncWBJRO/xjnOJlSwnXh
ZCqNX+SDCGJLY8qbysWqLGUHWIUDUctyAZ+IHZ+Ib8ySbaqWVttkucYi2ZMxgn0e6csEzO2gg67G
VUkZfLqfL3DVcJ3OT1b3ajuDOJrJcG20LkKDgbJBt5NzpQ8oGcyyPXhYkXC+XtzDMA0ypLVE5zGi
pHZbZV/rVHk5jqxKe52wHx0YkREjVLuOaGOF4CSHgdB4v9KmEUFOwxwdvCeoKC3cNOW9yprXRZH5
gQXYDnRmLE1XqrBJrIaAtPz90lMfrfbN7WjAR8tQ7T9pEotVUiTw4dSq2tW93e3GYQhsDjLmgq8f
ZG1oHJp3Jb26XgnP+jZP2MrjgarRXI24KpNesz4gs+yKb3W6a2a7DqCUY18dh7p7Pw/4H5qqU2+K
ziU/KQGpU5PcH+oIkdyCBYIwqbMX4pnluGlaFNlzfyzwTw2owjSVNiF8Grx4cJARYWtywCt6b7d4
SUydsvL3e+06B+m+O/ez3HFwvbBzfYzg9L6Xe3ctkYB+pg5+hv8SlGdklwauO6F0q31fe2j/MX4P
FNV8KDsM3x2TkhyNjRboEkmOqu6QNO00jQ5aJyoKhuUdVqXCTEyfIwrwNXppRznyMoq6D7ABbsI7
LJ+erTHHB7+KccEoOEyAZ7FqLObbyDl8yIZugwlUH6jJq6mVmg+MoYQDNpqBW8tiQ5rgdhGUhhz9
NnUZl9txuCFf6EF0NTwZiUSbUijMzF5sSs26XSQBNBnGUEECxy9FJu0PlAb+UOXRlZWX+Fg4z4uj
dt/ym8pUrYAkI9K37EHA13pLBG2pPn7WDN7Ao87fVUoNk6eJNx6ou1ONbjjCFVtGTq+2bq+ajmzZ
um3FsYR21qabvQ3cCHPLiRKDu4WiyejVYJKKQpJW9rokHJl1lVbMXGdHIje9oByicu2v0UZrosfZ
WvCnSMsvn6e4jDzMUDHOEZvZbolXdi5OXCb3+fMo4fYR70rFmLRPolPlVtYO5guxhDN3N+m0bZR6
UIK+IBWIOGCAYyJ5MtSLVBPdDmMSIocobUimYxThdsPxzCIcmOmLatNYe2jq0hk4njJlsPqDV1Sk
ZPoksIZWXoJd2uMBsfZrpowc7yf1ykw4I1d6DVejPDjFg6JZXzs4JoHqcCSu2oJemB7Ga6tyHjvi
YdU43i+l/eAJMrJzWDV+jHxzH5vt44zJL5lb5W00t2zbSVswvssmTJvopuDgdD0SPw+6EL+hcYcx
0RcPJrbbRz3D8tSeTjDEMInqYyyYOXjDk2K4VZKmiwdac0/q1JcBlT+t9ZlgnwYxkHSPtT0kuIO0
03YglgQBbhEkJZCL2ciHdMG6mzHSZ151iudqJdFYx8+2/P9HMP4JwVCt1Xf5/4xgXL/0/ctbMvTv
QvQ/gBi//ebvIIbtraiDq5FO49gWcXv/g2EYv1qqbQNrOCsrjVf8D4qh/+q6RNkgDQX3NkyDH/2O
YgBwwA/FLsdxoVxAEvl/QjF+5MVapgtHSvXgRWr8v0aw0Y/cDc+YbSVvaMqo3XTGyDaMYDU7SWNs
cbhkg3PVf+IP/NUVdVU1DdWxDR1u149XLCqzMhepNXtmbGSM/uI2T7p9Wg2O/SlKhn+g/PzIqv3t
C3IhQptg14IXcfv/mPMSk/7Oipc3ZH1szaKmsHbmS7PkL3a7XP7w+H9HiH4IiPoJDuJeupDnWaG5
oPonctGI9tSru6WhM5B/5EX+QXjZBxuxm8evf3+l9UP/EXj67UoWG6zDGPjTUxN2svScMJt9pGCc
4rlAD31ik0YPrv8P909jzP/pWrYGKWm1hHHJwPrpBjZqadJRb/ZEsurBaKgXt+3Cxl0DJ9jJ7FYd
ffK5MBphHwOwd0bnbMTtZuFQ+fff+kee0eejdEFWsPnyIDBjS/PjJyED01WEN5E65SlIeKNre0C1
H8uLpswX2cj73nTeozT+pzvwF0PItQ3btgEVbY8g1B+vy4ZRG45WM4SU/JCp4qAjyMvq6R4Hv3sY
NrBW41NWLZfMxTyPJv1Lh8tBQ4AduhD2KumS0WXnj39/N37isv1+O0worR7Mcdv+eeraHAf1ImEL
/ATSYjJkbIer0dHiNOiK74N6PXRsmiKLCno1gtz74m7OObU2w/jgWlRyy7Cd7Pgf8rj+8jFZDkTt
FWtlefnxdi3UT3Nal81eGdpu34x6jbndGM4zmTUroTHlBO3o4lsDyPhP3KQfqUm/35M/XHv9+R+s
lkATTLIKi2YvLeNmUlejrziHjyDJPezkRaoetyKT+8m2X3GRrDpYoX//WP5ysPzhE/y0vE05womx
4hNAt899ICxaGtkLHbkCKDf/+PuLkez157vt4dDkMi6BySE2/jQ4a1rILpZi5Uqw3jqtc7Tr/GPC
eplAmVHbmm25a6twLNKnQWD4OieK4DA53VudsRceTgiDOh9dfmcu5qMXMXYMhfPE5G2bXr2QEkpt
MuKUP9ybxnAPFi2t+otkgfPS7MXWAGD6UV6WYouZ1qmJd4NdlsGCwNdfXz/YtCbAHvUJPHc2HqB2
gYjqS9C72EItcHMZoHnOiywxQOHDIGXpWh81B2PFCuoIPGKdUEQ53JumfUByHCQaGlAtJZWYZBOe
aHWNAga/IlOrw3Z+gV54m7ZmoMRg4zUcZI/PCNE6WMjjACydfKzwFXJ9gTfsJD8AWeznyNj22XKB
2bU3++/5kOFhox5zIwYQ8raou4SPhwvi0uyjtIqPWs8+1vGE2LT1tYrvkFZ3htW/QbBBgc+dUfMJ
Zr6O1y3MZEfqb4ozAkCOyQfa1h3Eheu+J1xj4ntp0t5PciSfd9hY1goBy8vn4iFsaLcdjROlgyUt
5/JF45pmxw3SWfEmr+MN5vleA+Gd1eFlUvhy7jJg9Cf8YbXYjEjn5owJTkMcIX0zh8dSy2o1Fb1C
RH//efsjK/vAIhP/LeURw1vuZF1+YCVJRz75EE58rRsO5SYwXpAl6jEamzes0n1TroD3BIZvLepl
TMdz5kGxob1tudMlmdgndPqBwmNdbLwriIs3TT1MgO98EsiJd9JwGbDLxXPHew+QjebnMclhm9Gu
8jZ3eV+zuzTxi2dxC6qoDav0ezvKo6kWL+slqmW6x16fgQZtd71eOrf4FcQEvRcvxgJNbL1TFD9n
ks/OTq5i8V+Eiql8oHJ70bLyZSTqGjTk0rbz5I8JSUbxnVHrIAKddp/RlzBVKOptbMHfjoe7vKx5
8zWcd/YYn2ZPlHxRn8YKep3nJkcwhjaMKC8WPlFQJWLbNilHnTZ7yTiWB+yON3Y8vrspl9MNHlZn
c4Zq83P9Xmob7dZyRAT3z75iXtGyWCdCzveT2ni/7rtZS68wfdEbF9Jf+zKVzJHZxD+dBrPUiiow
6dRwKL6sQ3laN2c4cmdloPeyRCUq5BVFp4bZmS3JmtF4MRCwblerBOhd8xMmj93JlHy2oUDcMpAA
z4JFUm2zbdVIMj4MjkJGdvM5HBFTfGTrxF1oVPhI5L6SAXfniAoJssOlP5cSNy0+JltevIK5UtNJ
pcXcTxcjYZ/SFNbiNgKyVxaSNMhT920veREjdYSZ10xOL9/N8wNimiH4XLbGdatPMCSbJEOoQWso
ZWFD3Jwv2vqggjpW3xC2jalzpy60YQdnuCftPflw6qb1C5WlT3TxxmnyJwLFXpTW3LepeLbSq3Fm
DozccHQiL66CH4Gqyp09sGWRvDWtAdolLjkKRirrCzyc0dqJSeaMF2gjhFoofCxp89ENg0tpXCVi
Hwo7Dso9/SNsLI5yFqdm4axPJxdi6nbp5FHtUs6YMMkJ9ouQ7CsDPa+9Re9bdo4eVkZKJkfBuq3Q
I9xaKPFdC+XdLPWLXayzy64b3ohQAzHMIMHMdNnR/eqwVPIbgWFCKqKwbqMijLBBjK1TrnBjyPwY
N+SSEF0xXWH4VNHqmK4MA58KwSoKKsA2WcsIKg+XtVXlkbmV7jJb2QIyuIEuACtnpUc3WJUYbZkP
yWintNAbD/Qoe5LxiF0edpcbr+DGFag6MoV5VSTcK3uaL2oxgcCvA/KzeAGV/Fi3A7UsPqzY3isI
DlSWOCGq1p+F+r2N1IcsqYJR1dZAziMqqG0B5Tokm0wEvz2iWXyB4bSTZXz1OfgRhdShe2UMCgSY
lAFFP+pFA5nDeK8mImDOt3OL1TqxIX4ix5rA44HIz9GjiWo/tJU3H0CyQQeMaouRGs3umQRFEif6
LXbwT+3AHYlpBRFrehIeKdldq73aA0Ey0UK0meblIuwFfpV21uqhOjHmDazfWyi5PEAapytFyiX0
mLR2yNENTXO/M+IrZ2L6WArz0IwEtClau3T/6QfXoF3zgv+yJhme/Ry2motFaeUdUiKH4Oa2Miyd
BD4Hk7Cz62ucSbB2QNLB8HtvXXGmEcjixp5JU/zdJtt6U7bcpBHz9IYMjgC5erOF2cI/sZi3mUHT
HsWGlbfit2dXk7cXjIv4qEw8VoYbKRkuAmf50PBQD+PhEeYYrdI5RObbubQqCh6742gv/OJZN6Hu
Vw7iGGDyFaUsWLLkm5dZHJIwDw1nmEheboigKZbMrxH1gnZxvkgmcodKodAqpZaNhiQLhnepljKY
XEzk+VKZWd9XAptoyRQgj+9hgZCqr2u5ZZ8XFY6v1TNF48n4imWIAILlcVhDic0WJtsJ2NcA5Tpl
b2t66yId973AKTgwXPUJDqwaLlVG8tfSqBAXvDEoJv6Pp4KTiytPLceDrdmUVxw0RUifDqp7PAHR
DqcYnmIoYuw+7YY8ggi8wM7KbmOyL4YLzdg9RJne0TVmOIUBzvnsc7TPT2Q1J371oAt3fKjoEKG1
76+Rp73NwCSag91IFrsB3eSrGD+A59V5xtn2Qpkes9o8jaNBfI1mpIBD6Ve3J5Sk9LLppLjY56ZF
tINmdNRb0IaoSZEBY6Pm2SkdfD02Q7NA+G8k9RsdvpatJstpOW7UVLvAmfPtGbG6LounlK00RN7s
SMhUM+R0HBmKndouOCY1S+oLWaW7HodyH2N6NbTTdg5nfcaZ3sbf1LhWe/2hmgCRnOfPM7nJsF91
H2JwdnQRtS3myB2Eo1MFrgKDXr+1ZFeFWl3f5Fg97izF3Tc0dL15BLguAD/S2b1oKc4U8GbCNhdL
EJfDraqNvNhp4ccjKKPTf4Qj3W4HmxaiLeZxU5Ed6met+K5M2JlX2RBIHdDZSL2dbMojXAfsq6z8
3isYReXFnWgbN2vJ0EkWsFztFYjQSrESLLBxoB2rUeZZzpuQbB8q4O5WTKsSHnTcgHqCrxA6aTz8
NcR0LvXWKM2vJmI0WA+s5EqcU2jFHExaQzD10en6M/Q6iNdgIZjBOwYX9FoLnKSxBuyf2AJGHWhw
St0K3INxOW8sDxgUGN7dOXOKt0Y6YMWeg1oKIoomG1ihy1Q8ckn5mpy5PSVaD+8+RhDaye0A633n
et0N3c8c7LuZIUqQgiYwEkC6Z1HHjlARmGnLAtxRjB1llFvAgAeC8fRq77gYAjlO0uETm216NQ/a
ldrqxV26mwbEoEoUBR07TCgS/I3tRsUnBnJnGlP5aUr0irssw4mbGkAk4gVkvQirTTeWnXwY+JQx
B4vd505XGTWHTEiTAp5UEMnYPCwdwTMxfQKWM/hjVXWvt6a+W8oEKUls7AePnHl2hZ1U4jCWenJN
gBnyofipiFpIo2P/WrQE+kBCSVC15891ITyA9a+tXSm0xcdtrvUURSKNd6YCWUbYjy4eDltOb/hB
pOO1PfdPnguTgLB6wjTSpA7huISqTm2wDC4SY1rAVUWZrg0EyhPGEyxrSelq0JhGnBQsjg/gpdql
0nMCIWZOGAplspWudJWmeFk3zN+6S1jtxKsLB/VPVjN8mOsmmPSX0dKv5np1NFqLAlJYyelelCMc
JfZ3nTrLVjmZuZWvTqvXYJrQbl/L1jwx0CLPfLL+SyFmdlhOMxkpN9uunG6lZwOLON6OACQ+qcED
mhQ/p8YLPu/JYriPdVXfsiZ9qd34/FnqioxjpqvjPYe71QUwBdVvLO5xMqz1dzHzvTu1fUGRu1bK
daRf1rQt8ERowpU67lK1+9/sndly20i2rp8IHUBivuVMapYs2dINQpYtjAkk5uHpz5eo2l3Vrj5V
se/3hRkSLYkkhsy1/vUPzIKNV+Su1KA0TUSrlvvFdk/6Xyj40HmTfS4NIz0S0EvGD9GdUcB4Ckue
Ughnd7ImxZ7KrSkpNKSb7yzy7k4G1hxNc50Ee4fG9KBSJNQkqkBz7fn7VBdBT38nI2MfYdsTYbIF
AxmzUsZ7pIFRv/caa+n1UUjISsEawH+OWiYqlfniwkcmxSV/Fw7HfyRaSJIKvIHRmOGsU21Jhs42
BR3JcXXlqIp7f5huF999koF3G4IcwmlkWYKyiy11FelbzF1eXPbprUrrXZUxoJpRj7u6DRmn/Isy
y/pk1EVxsIJ22XltdUXmJAIqrODiOpj2UVq+ztqAlf7Sdzda17uioTHhqhtbH1kDjiSZFrqk6soH
P2OdK2m+5hrCsGqjbbiwoeq2lCHRm+gIs0g5pw7cdH2Fxj167gbT0EwyUFbRtGkk51q/7T7wFExN
zFgsuoXBxNbENu+80UbRFNC+eCnukXD3n9IiPOWKndqSw6MtQwbcCbMXe3y0x5lsUYrj3ufAU9nT
oB1kmn4aIaqwrB8e85q6RxbxJZbVjVf1dKbtcMUM+GU9B30qdSL6ctJKp82g11X8v+ktdH9sJvNX
x5vfMaiomEAhwg0iNEe+PTebtUu2i+U0+cat6VJqeSZg9cJ9aA0FF5d+E6KtdsTxQIzx5I0upjhO
FOK6WWWWddW7z/jNaJLgfCkFhMWae6J154faKK99f2ak2t0JYIjZWtAG8pt5yU/oP63xDzcevo/V
s+M1W8VACaKsd0usDGEsxYMtvFPVB29qYOiurOnaWih2Zz99x/u83owxJVn0dYXf1jePdlLiIMH1
KiRARcYmZaXis/MIeK34TSOX4LxhfwZ51v0ufLKWCz5PvdtIgqVY0xWxXQ+TlXpAMNONnbFjGi7O
o3LHkX/WC0Zfqm+FieCP1caHKbJJ7YaLlMNj1DQ6cNevKTQogun1ep2pWj+taHIdcx017psReIBn
OB+SEjKjjvRuRQcpGBEP5orgKDT1Q0XJTnwM1WUVXqOnZgfokm0XoXyo42BPiRFqs5MXrmB+I7ZT
vDGOljnB++SuXTQ6VpvFD9V1TFz1NR/oLPvfbrRDMJFNg2wJ68qNXmjV1zIdfjT18KiXEn1Wk6U/
eRW6wiJ5z6wPlO5bmNr5FsNwlhlY47a4MUO8p2Eu0sMDQQwtd088TY+kq+R98lFbh6UEVWk8EbOr
n0mRNraLPiZD9DAt0zf9MSEcgCmzKCoCK90AMNM3OPcauOxbhNVUrWwkz4K7o/YAKkbHyeFzsnOt
swG7q30chic+RUS4k2EtL7XRfk6qeKzD6rCM0w5nQtZUCvUNeSrnqa6MrR5gZNYMg74Vl8wE9BrK
b7OXLVsCpuAKA/hgCPA5O6Aa3si7TlrjzKjnaFEk+vrSXh9SdEhWukllhVeGmTK6nZOTV3i308Ql
CHuN103ha4zTve8V834FFpIvhQvLLSJpYluPXHiQnTSMJAmd4gK35kMlCkQGVAJ9b1lUZuDsOaiH
JBxqRTzsUL6X2OMMhTgMYCdIIumtuSrFJI+t4R3TFnBuWuGzDH8/SMFJEN2MneKDs6qHHJxM8DH5
iFMzfgc83NcNzod6Kt5bFH7Skt+6Ae6Hvh+6yOEUNnT2KQ3VrEmn0vuB/J9eqMbLhz7wEJPR6wZf
bU+cAuL84Oro26/1v9jRQG+oW+0oxcLJLi4WGONQ0bPNU1FsIa1Gur1nvx/q+BMWpov5/LLvR9oi
D9ORZuwfi3E6zkrYewPwfzNbmmkwTBulK2oXFHbttGINlaFmxQAWjUbXyQDiN/cSA5fNipFKg103
BXQr3evRoD3KElYDL6Z6K0NnOyhSjEnFZFUtuCTR87KQgtzJBNfBFE+CCpAysuDgs4VCcR7oQcMu
3NRz+tR6NfSA8wjx9dDkhbGzaJBNm3hMAjw2ZTcYG6xEBeGMKFfhnWTPXVyRZNayxGD9/6NsBut2
7T3LxduniE93Rcsh6nz53HTz9ZiRWTZHvbEtOgld2fXffUtSMdzGtnPrTPJzRWkMgw/dFOmuRuHD
Ih4EGKGY6BrZ2kqgyXWzo1TM93XNZevSGoeuQMCpbQxn/4efBC2nk+OIeyIXTRb8JECGP0m+LtQZ
zM40IKYUaHRjc+zwbQV2okbeENBZZdI/6KVk1n2vCpkhJVb51Zm8z37SESIhQiZQhNROPjN1L2e2
kAzONX3yt3bp7pRB6x1VOU0UuWcbjGOAE2DS0uRdrT1zaXNVr3tb7lFGd773s26Rf2uwetHQlID1
sint3KdiJGWo3zCslhuv7UlSCg9Gq2nobsae1cv3ZoD3NB8SI8Dka92r0IJARVru1mpu/aCUXvNO
uQ5rM00eyKwM9Um3scXwHOM4ELn5EFv1Yxuo7yEDRkztbqzZfEWxBt7AECCKizc/VcHOTuwIyAF1
lz42nkN1PdbnqoyLrb7qp/yxznOKr6Dgrqyhw5Tzq4H160b56e0SPox+bHECou7KJsScnVeUl/6m
ZS9lKW3EifiaS8ZHuzjT2QwUTUEz/4hs/6vhILmmPT+6cc/iFs495E75DcXZJVbkqaNongIuLRcu
pyxx864/VGHg8OfeRcSXG6YiYwiO3ezT60Zde906sToTu06CnJcNOxfyxyhScTOZQ/80E0ElSfIw
pDud8gK8DusJEuBI9UiMvQ98t4XYqQgHUO62r4zmpUWYNKFoihCskKpbX1s2OXBR5VxJsIceMuLB
HOrbIUewZhSDOuByFBy8PiCzKEZmVtdFi1EUZUPWT3dtSvYBoQhayrMczIDJnIqi4RRnUKh72ztL
/M1g0pa0R++kGTq7KHgm9w8CcYvFrDLeOmIowEjjjJCrINwrM/8qUVsfx97FIisa0eW65X05BrG1
DbAv93D8QeAwdRfZet0l1w/u4tbnDGJ6LCb/sj5EFl/1r1U5WBeuBSzV1wfIjJcumyn/zdAA6Cht
/zDM6qGoC++yPmDy511c7pwxjqtzGyv+fFHeFSnszZlglzwgnj6xRvCDBLzYS1hprDruQAhZ7aI8
hApdme2hLYqP1jTEpZfmK0zC/lBkqbWXCR6N1WjJy/qQ5tFrqOlUwq7dy4R++E8P63OZovJI6vx7
WmEOQPLEmaOJ1FGO+Bzqr3751kZkc4xdnI+rurxynH7ae6ECSS0zvD7//aDGuABQVHhV1REQTj2l
7TkjWauK1N41hv6EYVXF3V+Ptdz4rAJ2ep3H9hOJvMEBN8/DZE8TrqJIFbtZXNaHPskxCGn1fQXg
v//jP7DIy/ZFDqJhGbZ1WR+A+8VvX/V5bpO6p/8Hjx0AClM43K1pfR8aJsM9ZT62uWU+Io6MSSgE
GiRnABPu0r/ORfpse0197XRdQ+OYypNRmPGFs/RY6XyryVRPptdc89/TrWdBfLLzIjuHJMgDRJao
38hK2gYoagneMMRDmphq7yEr34dhWe46y20PDhUBi84cInrrg44LSn8L0F7fj7zG+t00wr4C4ceh
OiyDY9/zduJxVo+LLdXj7Dg+0Dg4xfqcTxuGpNK7d4y7KceRbcFuA+XnwV/SV8esirt0N9EaeshB
Ekjz0FdzMlD0cW57g9yY9Uu3TH5YUyz2nt9iwQY2d1m/GvRZ+NNzJs5tQ+x8C0YUStAs+90o/Fes
JbvDRLrzFT52GHK6mylMp8ugH9avpiF5AjjDXV2xg/utOV1ij6A9Bu37nLHhZX1qfTDz8PdvVYOY
1C9UsWfRK86COYMAk8Qj+Y03+IAhg3sRFeRFt3Bu54cQ+2mmTTwE8/zBduRsPH+JnmZBxkTz5Bod
2WPVfMIpZS/0Dezru7ObQ1iaTnZdw4fm8ov2gVF2BxD3a/wzeUZAheR+MvfddOuTH3Dl2sDhdhM2
25SlZpfUuj5t9njDxxjacIu3KcpFr1OEcqamdXbSBwmh9zLkXoAAUq82hV5okDQeU5zeEX/VBI3E
BCbtlEiIpqOnPGJMSQJetmeUKE4Rfu8+ER+R3V7xs2hDvCHc5PpPeSYarUwGd33WJVd5YS3bdJkq
UHDDpIgoP+qa156PDvYrl8Fp+kul30xMxB7sQP2lGTjDpg3iDI96DDHKKHUu/mI6l/Wr9SFymt+/
TV0lDjIM2Dn78+yr+Uik6oD5r8OLIGX47av1OTd+HmMyY0CPQ/a5CXg8SReMl1SKYDAKur0wXGfT
Wu3bbHFYU58teh7uVZJ+g7vYbu2p2SWqmU9W3D3jEsqZh/47z+Y+52IGeBhjlHLBRfSoRIm4VVhy
ICWKcbdxaHnKAnF2qszvUeAcM/+qRXeVVNNbWKsXctS+5hMVozXbp5G6lM5XZJdZUMKTKPjsZhiV
9SneUguu02YJhoFhPLiH82aKBpxgaH/UFOUdBsS4Qwq1/7SJZU0tl3t2DFyc0QhMsXxoZFa+Czxf
7aocZWLot98yV35vveA7jcnG1YxRt4+/T3X0PjsNWWjtYxlr/+7FZR4yHWIjOesPYIrxSF0WcEtM
mI8uObVeNlPc9oGiMBL+lw6TD0CWLdEGh5QFuckm1rYaOavtY7fCatd4b2lhvyKyyjbNknwGk9Zf
9SmKIqBGy5VfY3j+zDSCLyLEnNrvvtulBe71kObehNCSCs51ab8X2XwbCaJE37/UgmGcYN7ryebg
YvRDG9UJPE7Tb6xCN7mZNGfDYjzl1+oo+v5e1EqS4dPPp6XoNrIxnL09RKi9Uza4hbAUZnFYkT9M
pTvuqWab68UDAWcU9ZkJNGQryuOgfysrssz5GIluBIrsy+CjD4SQSEVdrPM6FKCCAN4THksPFsrI
3qd9WhG9LIw/NRQ0rQ2VCcISyHLbCRxGB6RQmTu+NEQNbFzCBDLoFiYBygQHbl0aHWHQtzgZIqPW
b+7zGn6+l7+nofmElVIAdkjPHMhum/o43A7gAqR4UTVCJeiBhYq0eBd1YGxOTh1e/p5vo80j/pMM
R9oIvEwTc2SULZbzC7+oXZYYC23gK7tyTyWhuAAuZrKHVI18jhIOm3gqvYg2pmA7k+ATGmoKGaj1
Qm6Qcbn7lqobgCJF+6M7g/VQ4gazcYJdYY/nGPM3+AelhoXbW2xumTK7NJd9RL+tXBgj86dncxH0
GTWh6Z8w4VabEbQHh03r0NaviLHfJzcztpgNAB0Uh4XlmpI/28neuPagsfz9QbH+03cG0pU+KHBI
Ld/Bb1ysB+1PpCs/FvEcAImgFLdeeuhETU7Lqt8S/OUby79axhP+abtpgjn+968t/strWyakQMex
IECFv3retM6AsGpUxUnpiTcOOCCQuO4nLy4wgyHc20rMj6SaviDhfsEQ7hyOI+ad6Sdj0ccoxFe3
QUpKHcFIubtpivA8OUA+f/8uvb+QwjB1NX0XnxATkzSGhv9JSyubqcQcPOeyCXiXSUeDGLTtuGEZ
ppmcNbxG5M9WEZmEewi8Kihj9Zh/ajJHmnIWZcl0BA/hQ0VHDNfg3da9XIBj4N6vSEtq5HsBVMg1
cXAERRmGVW9Vm1Lc3q8UxNjUfbuGAzuyAOpv2eyTYx3TFK48DdqETwbB3s5HYy8GGnmRF+qYseHG
y3SFzogXsxOxbQdGcVNT3EyZcyJrgTADd3icJbHI5Xj3iqnso27YwHnevWZ8LJp22DrTVwQv4yb1
6jNm15rkUS2MHhtMSIopOf39sbbsv5BjOdiYMRGp4/um9xfCqppSgu2BPk6pl6MqNB2UaMw6hOab
NHolc1rNipLqDEaDXrec5S4rPHFrDWgkJrNiOwBRDrSRt4Ed/RV+OOOpHYi61zv3PILnEJ/jy0sS
g58QuvToRAyAlVVdL22IGsRcPuWCPN+FlXLw6vmwgs1xAmJhE7Ygk/eYDLKtssCrU06dHiiWKSAZ
3i000PQoJhyVjS2pugSAqJ2JE3blyxaYocK6Yeuxhe6z7n5MGEzlltZRVMU3f6EjZqb9LoWCKLTg
ujCz8jSR/4bHMVWh/n80IOD8mgPdGz+LbFQHMAfD6tQ+K7sPGa5wvZSCSsHeF2N6TMzyHXEiCj8b
RWHSMfIyJfbgg4mfJPYhUZJiSVCazxR64FUgPg7QXC4agunJj8faiz0t7B5XrF0ZiGR9UrqU8bMi
YQvsMrZ2VeS+WgPlXuRgBJnlNFgmvDLkcxBZEDbhi3M0pPDw6azRRnbsx0amzkTO2Nl8GaFNbfPC
fXH5TyYEF9IfvjtkG1Cc4cqJ4Ev5Z6VJAl7KPtEgQ7Mb4y2W3Of6rdbnuEp+GuP02OfVcIc/QLCx
elMb0U8vduRC1qjJJhy75oIA5vkfLtf/sqNYeAZaJkoAN3S1BuDPjNUYUWzmGG1+svVH1ruBz3PU
cOEPo7sq/YymNQFdYvhMUIge3umBWaWZdI7mMNRd8Q/83b8yvkObUCr8k7QTNWvrL2+pm73RU6mV
ngo3flUyu6d8PmvouxhnuIjzOdKMs2ocXjT1SgbFe2TWX+3A/Ydj818Wd2KBQdiQSGjT3l+p533a
D5FXVukJ0wS8HHruqp5s8JbkLgWfGab4R0OrNizuh9cwf4mhnLca3/A0fww+xRYn4XJHtuQXs0+/
CCeZ9yBhRCap6R+YuOFfaPJ4SrPmwJAn5dV2fuXhUmA7jMFHdMl5hssTU3SYFTsTu9ZtEAk9zKat
XwrP36827aV5lYhovPim0+wFvwhAfT0jiNz3aSD38Cf8rdBoVCoLll4n3YGz4nnUQsyr+vBl0zKS
3JujpHksK2OjhrA9j/n0jOVJtTMXWLFCNjEQh7MLDTd8wVApFeajIHU1L5r9ionHRsru0ywnQawi
SF+4H0aAteKrcjvM1eqy36s+TQ7cFtsOZuWzJ8XBk+Gtl8zLTTgsm3RmbkHYA472yrtkDbeNjYMr
+Z3WckhD42ujSOXAtQVwNTS/zQVkXcM+acxxpYqWYGoBOTUJA1yTPSIRyf3gsSAvJda0Cdyo2MYN
RNrGGTOu+7KPP93K7I8epoxZ0ZzwJgDQrqbsUHtot9DfXtehUo/FTD6dl7NaybmbTk2a/sT84feA
2P+TRv2jNAo1yJ/Wub+Yu928N3PxXv74T1XU+kv/Y+3m/gtBDvuzZzqmaYeomP5t7Rb+SzurIfnH
XQ3GA/v7795udvgvn6obdpMWF6B9ovz+H283H8GULkE9FxNd0zft/5W3268iJSpasAKTcs0MQ+H9
WtKWZk9JleTLSS39uOsHCvXeaS+zz0yTuL1tNYl8l0PMBGHFumCYxuhS5H6AqQ5uQLP3g2v32sFd
ZGP7/+Qjbukm48/qH96cb+O/6go+JkGCv67PBfRrY/Hmk9H2F4zpHO2JBY+xG+9oDJEGy+ZldvA8
kcPRghC4UZ7d/kNJq8/Cr2+Cmh9pmuN6jvUXM/PObQGe3WQ6zbgOHc2B+X2t6OmJpXGRTX9RUKvJ
IriNGu/n96wqwSkHMoaMr2bOWywitq/QeqrozmGrO1tc4BlKmwWVyhticKgGLe8Z25riH/QZwnX/
+taxJhAhqybNyl/VU9gPQWqcCbF2bX8Xhf1XlFsE0Nn2qYiYS2aT59Jfpld+kpm72CRtytR8geU1
NfmUnVHcj9OI5b4+1kuOzNTMGsgLHTYfwjmR0sJAY5TPA+poyEVgu6G3bIfolYNknzLZXfkIjxml
pQ9dOIwoZMBEphrKkslMh7SAeUv/mp5gczF6x4wbRZ6cerE3qXa0Rpems8hR+KpH4djQrR108ITt
7qIkG/ezz5iIDMCdbWJGsDigpfnNlDb7yJQjVurMVyxCnNpAEBY7Y0MRu+XZ6dVTHBv3xhSr/TqD
KaTHmSlbcGDCGPxUnPKGD19EASS0Qr35VJjdRJgLqqxjJkHCugVajRuOF/Sq9c529ZHUP92AgHrZ
vQoxZuiWHhaxQYB2rhp32zrRTApTfKV8G9qXGe4ScBvNtIpxjjolCbLgAmhsM4j4M6SDPY8SYjGE
geQoov4tHp1vVYCLQq0vcCbGXFgpdghGiDIkzNQbSz7HLr/yPfVREOS7s7Mgh2UahxsmOPw6o0vH
Hba1qMedL+fttKTkqGKggdnOi4Mz4w57qVMUYlfvVPa1n6HpaRd1jyVGSLIZ3VKQeccyRMQcAc9v
2zerZZoV3DmOsanrdj52MEXhkAcMe+Ab5ugrqO3ET8+HlYw2kb8bWNs5wotsvUtRLX8auBEzM7uH
nfBGLPyX2kHSH/jj19bL3sCRb1UJaT7M3xqSHmzIp1s8n7/0toXbROLiTOa0dLUVdELzBHWHe7KJ
r8bBO6RtNjFjzr5Obv62/o/U1LNhHFH1OE9zzTkPe7ntl0Jt23wRzE96OFVDs4lJQ8OCpn12zBbj
vsx5gae4r3EiOAzlcMqdErZUDsJTc+xWN8Ia4Ajo/HrKimeBjYNnuAmDCZjXgPggow2BRoyQFiGY
LWEIPBr04j6LB5R4DGWT+jayuFiZJRH66NW7zkGMU2A7Q8QGXMfKYllmdLh+gjj1cRoo5ydnnAa8
2rlSs8blxhzS+1yf92VwPkdvOBG2em0z7Rpp4CBDaHYMpw5G6nZpy6OlWJYaivHHsYZEPO0mI/HP
5Tj28MyJL7ORKAW2um/rSewR7zIdjm6GlL8A/lHunLze95W+MAYfcf5CCKAfy2GbN1Wxc8flFZ9Z
QnTwVNxOyXC3kCyIxRk/D3l3XmpUQa46IIiAkmHMd8NSvODCCwI/2t+FJbD8nqGsa4YNnohbVo6f
cd+oPfNI+0x//VLOLhQJIrgwu4VRY5Iwn0U+n87m6k3DEofiVD4ziiJjq+AXZTmfGgPbfVyqOaXY
wXG8OHKV6babFt7jgXh4vKjH6pp2od2k0LZgTO38JIZkoBe/GuotYc/iLjZeHDP46F2HO9AJrmkW
tknDIL4rDm7Yv6Bch5mYMSBZzw1mOci6wuJtXkxq5eBY2dkRv0uFMpGbZEyxewLzZZyC/mdjKQuP
Yed7I9kiMOrHkot7hxkpQ01yVHfZ3eCPGMF3bL9Ozq29npG+Y2EeR0JLJ+OnOyWPzcQaMZcs7Q7v
eioYdKenwFIQc2M+XRkRmyxw5psK/jqAx1HKaJfADV4H6BUqCS5Tj+u446AovFU3PkhT9byMyQ8H
2AmbJDwasPdcX4gqhTt6uri9LfY1F/uxMNMXpCB3dsb2sl4m7A1iH5M1uYiWuNiFW2No4eWF79mY
XKo6/rZeIsvIasaY7LOtAuht+KCkS3wILKBlP0UBxTv0VfkWQn85AIZ/CpMNSLVsHn1GYrYlwFsH
q7hz3ZKpRQoCGefWZtIn0PYk75cEoPAuwvUMkvlUbSRccL1XaBu+zhIfsY1RyZJCSdPXvh1JFgKU
1HwGDmhgaqO4jm50dL62BcoEkj7P64UZzWzeaZx/GlFi7owEbow95Ydqab932uMG+sCuZiq+XkV2
yLLixMu7neR3TRNAlWeXMHGIwwuHCxyLRrjAi7yeBXYOfZ2gI4HoFfToMqqGa5ugBtiMXvUmCmCI
Kc4PzeC9lnAfQuZaW6mXaMTZOyk9CwC9vJQ1eS/r/ympLnlcf5QJoYC15mWSaBBdiLEKJEvxAu0b
IhdLLgJKIoAAA3Cj8vQrzxUwTZ/fSbt8U2yrTGFmjLOiL4PJWcF2C9KjQuMe4dS2MWn+WeS538Oh
PnTwQjYxKqJdVmf4Qi53FlyEbZplP5yInxlU/dxybKPAJqeqJyG3dvkWgv51xdbnQXxvnNzemhNe
Hmno79Yd24L9tevD5GeWMNR2OYu4smWw1u2DE7nPA59+NwSSxFaWVgOD4Q0j17eRc4KOS7Del7dz
TDRP5KPPsaevHVaKWJdoVpHWtKv+VTn+vXQNWOHd9UxfCE1Mx4Hln+X0RVRVTRRZ9GZgEA4DUenS
+XqopmrPVss2iK1WDNWpVyxkYpHn0tTZjxnHgGNmm/H7kDan9YMYao8F30zYMbvQYlJI103wUW3J
qycWWq+cy8gxTYU4+qw2sFM5uL+VINiZbgZy68qQdUy1XBYdUj60O2Cl2Z2yo6MniHCB2oJPef00
dEgQvcvEDZ3Hzq2NZWeqmCw4ALpbf3Kp7sP6BFCECzKUrqbhQuqhBFdFQ6hfftPYt3Nt/KApGbg7
uVX6qCO/MRBXyoGY0AN/xnjrMDni7VgJWyymngyPKvUWxqx2tc0vCvJtmNvaycJ6xrFoe7zWFMAF
pNkog6Wr/Yipr2ys73fE7SWTr/2fuGX1uCDOXMIGcu5lI+aPOf78Iw7w1PEcFtKOVmRLIQY/EiOi
EA/kTY41/mqWC7zCerg1F6ZZwiqmfYzzUjWCQQVsrW7I9VOlhqTYgEE0HyCoJLuGLXguxbeuOfkz
hsimHz+0CQZMVMoYwug6HsNZPCGLL8RZLQd75kNi2wlbbD63glXZwD8BTmp16GYHy0aOJ8Ihztmc
wnfO47vKYzAkyEAC+JMfbd/D38fuqgZi3tk+xzVzCdDaBYO9MMF7bfXCnmXWVRpUPmhzPx/78SWH
z7Kph8+o4NZZUDwi9OyvuAXhaovujuQFUgULRnT69eWA+x68KA8MYl948p6clbcsK++V8b3APhS1
ZHhXZes+Wt13cWIiceAS8fK3AlSeQRn7kNHAcslgRGaVKfY4QF/NgDimM2EJaHGttrY0N21FiZhX
b+vlFw4OeJ6xk9WwB7p4lwthvYxMiKjiMtL1XDXhNaPLoFS8FqMVwSjnCsus4Mtag6yLeNayuVqZ
+RDZHb8G94JUweZNxNFen8q+R4uAnJcJA7eIXZIGLtP7qWzfMkVXI46DP91OyTNWfbt4ocwIY3Zn
aZKkTfr1x1r7+l4nEDSyh9vGlRyowZVTkz2peu1MWXyainelC+6izV9D2psNxGi19UzCp3sU/1b+
lkQN66UnH2rokmOmcxQv1tzcB0t0qDAM2JYBnXYGuLeZcpgFukRd9PK/5PkpRnkB+K2rjYBJm2+9
ItOjtWiGU9K6b7lkI3Vm76kI84cS3yVKAJhlrQPk22xtOCoO2hBzDL70afhlggKHDsa76mb3bd0d
F2j4NHDYeo7ppaYEp6FI8dVz7x2neEtbqhpUmz8oUHa+ruILGX0RMR9Zf/ZpTK7DeLgfdN0QSof6
s+WmqrJPqkTaEPY9KFQJHDLqA70FhPhTgnxQBNR4AXn7SRf/ceq+E8LRpywSS+VdlYW4z4/KyH+u
177vgcSnWC4xM+cnoDA61MrboaeKgaf8JOvmxi/1/pIvFC3M96kXXCf8QvYvkZQp1wwz1J3UxwZm
yQ2T4Il50PC96t7ymg1zPc1L8pD3MxK8LF4OjZvcx1YAx7+4HhPWnrrHGbjlvTYC1iyg+hEJUIVN
wAdhTdacWjqZ/lO3SDswFRY0wkhZ7dbrWO/DteOczJm3JRkDylzeD2NwPVoPszmlFIeUSLPof1Jq
vuF20R/awT5orX3H7HozDPMeUTZ97pgQrYHFJnQbvCmN6XEkd/c8Iq01ZXqjiNoxFCfCIS2t9hbj
ZBj1q526z50ZvCchXrNFdV8w5WFhZQBXeJBLXX84Zly5hzty70Zqki/pglyBqddwdM6Gbv5M3aWk
lTC30Yhh5U643X5awnQjfIDGMNriz5Dv1qJSYwCE4Yp95U791iFeY206qxjkNMFwaqEgJJn5JXej
b341X/e2GnYBbr1brExBWOMJEgN+nS1c0sNCCGvFpP9YO/i512I+Asxf94qUMTMiNK1GRX1KYvuu
LDBVQ3vOnAJ1QO7mh5CkuLo7kpxKvRRHh2kwyQntCWAmaSBGhHPAeussYhzCwga5HqxMhkblRG6A
Nb+bDSdJX+e+P5zrIfM3JkIiLLS6J27GCs5dqi6dr2BiT0WFxLgycKovJSHH0+KjRYKqyecohktu
Z81lvC+LpDL3gwysA1y+W8SG1eWPB0XheTFLWOibUSxwOWNEsiwNPDnGW0eS7FKlZYKdxfBs65de
30QkKFZOjf7d9ck+InW0wsB9L6ZGXYohvauH2DsQITxcBgqxi++i/Yxtv9/lyxxRuxk1TFH9wCxk
nxZBcvrjqd9+hASTkOlhEfz+g0ab8IuYo9EBR8giatj9f/zO+tUfP/zHfwxMIi6TflifW79dv/rj
uXD9y388+cfP/H+f++WvQkAHqQKp+f3jyfVDDpABUCD8+7XXt9f6frTruhy2y7/fWWQWlySbK1BD
o2mv1j+OD68j/3xQwh8VrLOzXdXzxcL5ILFxkEIUJp1sbzXoaxhgxpyQYYxw+IV/eVm/j33voVdB
fYgsWV7CiAiXscAKuyshSCVvfQfBjWPJcL6P1XZqo2lbJNA8e9+BSok8w7vwvt3L+uT6wNA62dkx
8aFubBsXULCYLo506rbVvNIiCy7rVyynCAbR68Lmsk6u1d53KnIOqB3FBcWBIJCPh2geHgTBtwfD
o8Nsm/oDQdtGRTQc5xijuBbywlZqJ3VL1ijIiZ3AX+bIfcsHNGlFpDES1O6VpyrEVTixl6NX5vk2
dVS5wbrlGdpw+KOf99kM67KZ612coXAgiYYcN4VxJ6KBvZOlWMjRyp9DdzG3gRmRkg5XZ44iXYMY
6kCGFXFat4i+AFNKw2aPFhfuVZubPqWAaOk6B/dLlg8Paqh8VHzlLbTpdls24W1kVns/fY6hXI4F
amo76jMWtEDuWmuJICdoeX9yk+NUl7YkeBW+99FG+b2yHW9DThi2dcNCSwMtWuQxYRQu3r9LFN8R
Pf1g9/H9Yqh2h78fWRDiqQ/y/Gos8GPqa4zJoUX8FLPzEZQ+5iw1Tt/DKH+EbQ83ru4+8KkZpmHa
T3UB2d5Vxyrt7t2sv22VRRUsp+uY/ChMb1l4a+LCVO8EZ8YEN2U37oa2oim1x2k39j8Kax4ecVex
sfWMkOZKf18nvGWPCyIo/FMVWcV5wiyTUTOOeYVd3U3Sr1mqqQDn2D9h5Uw2lbLykyQivPPgdsIw
ysF2/BJVe/I4Sc+jaMmdK9NlxD0XyMjhBfW4+mclkvQnxmfk08v5m0gIDi8HWzEniDHfYHS5hHa2
HWOUc5OcbwdpWCc/I695RA5U9xlZBZ3P68WvdY0VgYOCLQy7/0fYee3GrWRr+IkIMIfbzlFqWa14
Q1i2xWLOqZ7+fEWfAebsAeZcbGxbbrHZbLJqrX/9oVyXgzUfhwzT2gpRMejtKrSGT8Nu8FQGxR2D
Z+JQGlg35tkcBwPcdrxUneVvu8rHjABpYGXh/p+7NJlV2P3mDOhXCM/bp1aF3jTaFLAUVrjPQmCF
NYzgYW/rAitg3d9E2NBwGiRTxOlRRnF3TwKzfEildxk6MkArKvy0/AkeBynA9reD3jnHAFtza2Da
2rfVL1rDQ1SZnzZb4z6lEivqUd/2YVrRxoAhJg1vhcAXOFXsRGScBTysB5ztr9xAAkMNveYSxjtT
Hw6OKzdkPdg7p0Wc2DvGp+9kaJUi+1Efw13RQkQ1iPRaoYZ5RRN2A0YgcByer8VigTXxrXSDK07O
9zAEEml8rC/JrUcrMd+1Vv+icQVScZNzr5VvGI6IdeD1t6qdwLKMcZ3ZlYovGPxjEdRf2Yjd5xiI
lZytHqUkTjNdkMDcHXhampGs7+lIp/IFNPQlZHIdDOusZRhNx8UDRDqREDmJI/ADJA4242qP8v2i
ZSXrDP7wZFI8tTlmNX0FINtG3LYoNV3jocBhA5kDcFXkQm4vUEj51OWHpvbe5snLHk3H3yl0rnBl
e6zL+k8e5NtB9bzSnC8phmVlLpGEBqiOEgkPVIburbGq5lCTbzqb4t5V+TVIpmQ19wp7DIzHcRiu
czL2J8nCbcVpgy5I8qBmsE4S/+i3OCaHFb6mo4y3PcnwSJGxguIEhNPuw1TXSVRIxBWt2jEhTubY
kaU5otVn7TT6bemK5vxkDbbzrMV0Z4k77EIR3vQuAGyKsmwLM+HVsZ2XCQ54SPdStsNW65VrAfyu
ObhRyW0CXKKR7jjzCmK3jNufobw6eXKvS3vPUnePxxHqLthfGb55DPcQC5lv3QDeWzuHzrVOwVCe
4BCvrUELYGrSnJIgsoms+rnCcKdiFBTOhy4u0Z6itg/pEXNmfQIfX7Ma7rbvbqTp3fSQFidlE/Od
6SlrxS/LHrZxWD7AlQK1mpnkr7J6yte1kW3wwV/XfrYfa2oVu/+ViAlsoobQ3+XBpa+dL0ILmIaB
MAKtMynRNl26ZUr2IFvzCuUedwnjs8jNR2ZbLvFAR5ycvwImhI66pY0o2V0GXxOXrkQj1oYbaMPs
0tiWVGRutB8GTuloW29x1TxC3r4iYLijY6OlK8srKhZ7ML+ESRlsYuhW6MbrGJlPnlvvIthspLUg
DnYdyCv4HuBDGD9MbX1OYf97FVEqQ3dS1zxvykMszXdjqm5GFl3MeHw0cStfOUoZL0vzVNrdJs7y
J0/PLk1ErdaxxZK8mqSI5g2CkFJcD+GFyk2beT8seq7VwHOZyQn+HgrgpnnVCGbMwSMK235VX406
VIzfCBHApIWmLN7XxH+3U50cEb9axc3wEfrur6n27iQ8BD1r8uS9YC627qfqY+YZwqF16xsvDnEZ
Dk7JOEVsQjK6k1wgRcy8YyTdU6Xlp8AgXTtFQ+na4xUMfgVhcecDgfdTd9Smz2lGTm4BnWZ+vU1F
tLEJugdP+TH/mCOSPCM9sTcgnpg2kyYzkDsigx9azoSCZanbE41Oq3rG81luRi78nLGyxd5T6yN1
lNGpK28+oA6iuKOT1J9a0kvAJO1ny0rWJSBLtp/bG2kY8JLn7GppxIxfu8lE6If+AyuICllM+mNy
5j9gYm+UKmjkql9NfMbFAIUp2xV8VP84lwZJYfkZgelhyoiAwFleYtO7cw10TUHqP80AHLiWCzrs
8dA3SAGKNKnXmeHdbGKqoag7eJBVSk5fJ6AjztkFXjOCBmLwVhvtc5f43rbIHqiro83somR34vCz
JuCxmlpY6DgIN0bkbnRjW+eag62SfkgqYjnLolNTpkpZsuBeX3+5Lbt+YXMT6ikjVgdQubrkBGob
oNy+wIK79C5TO36Locr3hQG90TERYha4vqdQn0aNe22UBoNVyoMpGLcj4a2b3HfkRleSkd4TKkOr
Pmpe8mLN9Ed1bu7zyaa9wJhxo020VHmTvdqjhTGfAXKcaD9AuJ9cDa5zQkqC405gtCb+cvY8nozE
+DFTJCnkBY8ChPXQ+iEyeWu8icZDounnZEJuxer3yzBCRLhavO+q4aMvrGgHvoTkfurxq3iPFGPK
iG9lKT90QpHIFmBPr+bhYo851ins2La918rybTC5R8YkxzwJ4DS1XBJpYhiFLnAbm+uVkGHu+bH/
mIXY9XrGUKusxRoHMprZWHuJMkLB8qx+0Yb5ik/8S653G8/0JuwlmwYL5v6cmM5+dNHmz+ZjGoKb
eHoEZ7mMt0zLYqzMh+8gAFfZOMy6MBMVd9xNbmPuv8Ducq30y5bU19R6LjK71ZzTC6d5/JRM9X4M
bTIhqg8cuI1u7fjGVy2ZvPIfKh4M7xhmwqlPm3HnOsOzzvR95VfjjrCqFTNeULG6AOxCJVFb2GaM
6Vb9ms/ebf7vv8WTiQcJo0lCoNnlGD6jXOYG0XkLl8Oro8UlnXhl7AeBblJDVv/3sKaoWI0gi6iX
BMyupnx5u9IJDuoQPeKyFCOU2SNunMNRyau/mkjWrPhFyps6blTPWPWL5cUh79ELH0G3kbISclaT
VbxKvGXi9O7D9MTkugI7CwqCP9iQKkFEF3+2tGS7/Fn9G/9VGBHgMLG3KuX4zmsoUo263zYI+W39
azw0MMosSyz/rxjv0lVAx9k3GjcjhicBv69eUhEDof6sHseA4yRFcG2GFnL8zm7Ppv3IOrQ2QOyG
Tv9WJ1Z0MyxnjpDE41OVQIe1hl3HbxjJmTBggrsCIJyCB2df2c5KvUK9Hy4/J1EWJCK4G6clr0Xm
4acVBxjBNpg1wFJTH4DBtZVOOJg9TjheqsOp81JvSzITwCf8e/XZOUbt7CO6LfXbwtcfGybZRg5i
wj8TWbRWl0d9PHUJ//VRA87KnKjmwM1q2P4uGWUxg7VysvEbGXY1EuGcn7VMwGYvh7EWLa8pmffr
7peu0jVK0Axe2qZ/Xx5H+l6PyaXjcFjAKYeUtQGOBUJRC2+nfkTGwBqK20G9pCL/W/Z0KCrpxMh+
qUPpaPQIoeJZxZOwabCIKG7qkOo1QfmQyUf1CnVORflHPPzrpCJ+qE44Kp2jeive4qqMegqa56Ql
B4K3U4dzx/7AYSx09bQoP/BoHAU26n2yhXNIvNu7XjLE8oviNpkAi00kT53FVK/Ad7XAe3YzmEw6
cF749ii2LZ6qZITHLjWXjGuCndju59sywK+65Jvt9q5BlAf1q3dS5PcoMQMs4fRDz8TcxBBHuInO
vQQWrRfcipCRr0kYon1P7O8qaA/TxDQb85V4h7P+yh2d+uA0BvQQxGeR8mAc2WzMJ7qFr3zACwDO
6eNCg4Dg2nPzkV9GU9SroYhd3+2yJYg293DkbGdCgey2OCr3EDMXpD+QYzQU9xBtBZxng74JXUHb
Zqe2HJ7Uf3lQm9tK0cQUFayFNGQmqHmHHYIkJlhsIutRiG8dGfEu9n5pQVevG2d+Q+4P2dIBotaJ
5Ttg5bF1LOgGuB69WDL5sAqyStwaYywahlGwQ1Sfs9M9pxH1kHQA2V2M1zYW2btEEdPG6UcPoc8R
eUOzbhKM46Ma0NitqD39SL8vcLdvg6ZrZQwTHDF7ftHUvNJQExgAOyjTBJGZsXWY8Xs5BE0p1mCs
3N6AwnM+37o+JcMhK69RRmFLrpFDJCEMirZIf9lN3G5JAj8H5sj5F39Kv2RYa2Uf8Ce2ODJSMTHc
P46NcdBzBkhmjN+AHm7rDssNGPIYg6fJRpFnGwvPRINBS4ctDyJ1/bnKwLQZpn2GJW6Vsi58vDrq
VRmF8aG26HWW4SS186HwwA4KoQjq8PqwbEDgFUJVD3DTSQJAlXmc95ZbFjtzGs56ldnHqkH8FABG
EFNgrUc1zHTM8rJA+NkxLznNhXlVQhVb6dUI/2/YES0DUhqCZRtqDD0a8N6y8hmV3sSDyijS94hD
6wt32xiBs7WnkEghOpnZw6OswChrU+RVS4XF3LlXt3yleS79OPFZTn1xZ8c6zhrfaj/46zFVCfC+
fyicebx6VEuMVZxH3TsFpfYqw+lX7EtjGwcJqUW8dY27BJxYLd6S96RMjqLiqFNfO0W9hs4AiWSy
yofftIKqr/TgMfKwQnNTkvyiuCYyHjdt5J9z5dUz6u5rNvnY0YwAp33m7IaAukXGiNPLeR/P/KaX
OGtHp6KCEXa3FDNjZI1O4l03acbCZNgXTn3PC6BmMSKZN+fwZNlmthmHI9JRxIVvTlj6BGsGz+7U
yF1hiGI/Tr+oOMvtnCA8hdNw7lq5CifzXTcYTogxu9AHkps0SdLrxuKmnOyYdyNsgRS4FXaF9W19
61txMdzk28+uQUBpVGcNIRdEyC7PQoieHQLE9ALXBRmFyxpgpIRbDzQRht5dAkOFEJnbScDeygsH
qQFX+O84VQ0UF5ZUXnI+FHlrImg+8Tq6GtT7XgZFpBspj9AIJlDIjoSekY0jdOxWKY1sF0tKRlDn
JItPvU9YD+OiZWjQZMzlKD8+CdJj+KtYDepvul3ekNTjS5PuGfYwuOEB7ivzoestXKho4AptrzNy
JHj7Mrj1lu1gpye4xVPUpbvQYyJQ9gUR7rs0vE06PgiNP2ykhBdXWFRl6k1GJtFFaLxlVfnZZs5z
qhzNKsXiUXN3YvU2ssNMEsMXgrO4zTI/24W5/kfNzxZijhxYh3lTJe7VV2DF12gOmdPSo9kCAWd8
ofcARVJ97qTEcdbgo8RNP00jv1kV90IRiA9tFMhbGWqbfeJhAIoMwZy2hNLrGydkw+9k0F/ajg5U
n95E1H4IBQM5JKNvYuE0CKbgyEBCuRsSjIjA3TUWfhgCCStdJyJiyyZbbofV6m8IYjgdJQYZO0Bk
WkTmEBU41i7NeBj7DBkk6ZmXnNiqyjEvdjr8kIy+gQ65QdyBDxGrL8kOMYwjHXCLcKPd+qX1XLVB
fWLItkHuM61IKsJ8JXGyY+Daj2gKPxPX/FX17ZeeMEO2JDVAoaN0HPgKApv+IlobKLeWMSOR0icR
mg2kugECfkr9G6VQ/gdf8bTUmAlP2WmFv9KOrIJDznCuidrXFE+8xFFCGI+ZtoeVZ+Lf/5KnxvZn
UX1r41NcHgu7R+yseLFq5IehwlWaxklXtM5WMT1T4W262AA3qQYINZiBYudRfKqJnauG7BPDm+08
x99qKOj61SvmR8+krQHW0G+Q/+OsAYJRxlYu6u3mR4FYV9fwmlhmZz0skaoM3ptRvo8TC1CZMPus
AxS4jlFFmyFL9v9GUL/9pU//e3iD9U+NHmoX13BpTCx2HgveOYTnf1MxNiYPGhzY7hBWcCjmfhmK
Mvn1/aTYsIM+S8ihh7wFRrS1ENAsWC/chaTnIiHP+0sN1FUi68TGrrhKhKOmm7Ipb5oa4XsRZVEY
eIh1+ZsT4sNbwIHjmtQoydy9KTr3Olt0OHp1SrKe/m1gHBmoAR5ms+j8xx8y4rr99w/u/Ced/O/H
JocEobIXqAvzbx8cGhdm/dhfHmjTDhkLxySNa+BBHtXYmleyuabVdzlPGBYZxGvWvoFzqqE4F2XC
A0EnByuAcqWEfzcrmo+ACbBlsvRNEfKzblUBJoMvv1ZBRf6ud7h6yy4KwLZOIRQMGduaKfLnoQl5
EKAgK4GmKpuEuk9TRUWeLL6Pv1x7RXAoCqCgsJ5vVFkfY0P1ola43DVpicRw9PU6PqTiXP2pY/nY
aJn9/1w065+2++pu4YOalus7AcPdf1w03/NTb9Cs9qDhqbKSpCRJZpTkrLCWqVnuRPC1yVhsIVMu
9AimLsfSBo5TWwsNy8UrA5c1SHsZCu0hqs3dQo5ZaE1Ssnh4LvnIRpyd0w6l7+By0xDN9QRM+vGX
zWZbL4PJHFfSIilyQzTGB5k2T90wsamKY1PuIgEorZ7A/37PeP95zyB1grWrPj4Cg39KEMieTs0A
t86DjovrLsZWPfRJ5xJsE7mGS0ODfdBCptfNBEzQj88LSU+z+CpjEukJweZGCefw0ankxaq9rRJU
o81axzn5TRUUy6VgmOr5aYJpUKpNJbLzz9nnyhRBcC/I9117BnALHAjWH+0c5iMzokD+pQ45iYAy
R1uRVbjY5WO7Hb3yRAIyTKpkguGRTQdPL3BTnhceUjLa9clpq6PrIzx31d5GclSAQZR9LBURy4+G
am1kjIEs4KOYFnwfNLA/0089hHsUzS8p1ATptfhLqN2VcVVFQZ7i/6zuChN7Y3jcAGD2sYaJ9f8K
oReF2f+VhRAjhGjFQoytojf+IQtxes2qsnlsDgmZZBv8P8t952NRYNpwdorxwZUuZmUIQTEY7k+u
iyl1M5BHkJ2rHmIzBnsvs+LUVYpnVWBHI4Icu/HIJRCAX9Li4q3BTzQomF/9XZRavDewcmqHOtlq
hvlTH+VvL44+4Z7txhbBXZB9+ykLR67hp92yoTYmMxRYZTgl6Ou29K6J3X/KvKpIKg75PtyPWvE4
7RBsSBvwdRFzts097SXshFzlVT8+Bt607WR31upO36W4p/kN0dnIO52zA91VudMcGsYkgkNfhnw6
hcHQ8JPCOOJPtInz+rEFqztYU5ZSeLUGGvlWh02ujCSqEbgxQ9/K0oZ4o/xUHHyvdgE7WfAUM2yh
s1kdDHTH+q0IsU1GjaSKNLfJvrMg2nU+a5NjUwUuTKrl300KOUSnT/oQfRco+rQE80mz/b0UlFFe
kSTJBLNB37ZadBaKuNV4zl2GzUX1xVEVv3tJcwzK8IWVEm33hJVoZa1nhQ2JrHsfA+c91KtN6vRQ
eocQ6UjQ7IEhL7Wk4go0agRZDkQGlh+KGETFv7Y1QZnmpN/2MD3VeX42dYH1SQKHPiYTcpTB77mI
XqMmOyxM1Q7ldtR/4R7BsbBGIo5u7eFQC9MVK+6SoO4h5U6Rgomd3pMRntKJxnVxaVzvnmoweBWr
S1WcbdaaigyCvxcQvZ+Jox85K+LrF35br/qOYuCh0/OePrKpDzEcUqKs7kvUhyLQ2YKxE17jKyKb
YUG2uURwiZWdZlf3HgMXWSM991UrTCW7bSFG7treevLD8j1Uq5AneXO9q1/j2nxfHnDRVIJA0elJ
JAMMgCpCAFObtyqZwlPZ0OO3AA8REz0SK9/8aLw5Fp7NJn3PivD0vUNP7msNpVxO+YdKFJqPp//A
T/EHfiy3WekmOkbJHe1x0LL562E2bmI7vGuA55vQMNaNVQd/2+5OAzgZDBUgTXlvKPpjqfGLyXQU
MTly0U+Qfk1bblshzobRsHswM8os/1y5MPyTDlu4hotsS+L+oqJ4H3O5rX2EbDh+2Gcm4y/InY1z
Dz3N0co17oDxLTHH40wc9qE0A4AeL3dXoxzCHYI0IIs+/YFDF/sJ7hh7W4qbQ2951PC5wUZMZwDo
j5dxll9OOpvPKdmBVkrqqkALJhGxdN6LL3CopwHXEQaAOMXwPXWRbxqPvIWqI2A+7mJ7V4iWiAfT
GrZ06HgoIqzo+2zvdhquRy4BkWUwKZS0o1O1Gdx1FcQeSJrYTrfOdiEGdch6ZlyN+Sa2kyPCE6yy
k5VW9S7VipOUsbtpJt1aTZpEJqtPe+ULJqyiOC4uWDKQV1Hgo4kE5kZ+RsXhKrnOsZWWttQhdL1X
M14KdK9I3x3sNE1+6mhgDKUydoKSZp08D5+n5U+MDZXX7kkz9SdpuKZKiD5UumVuhGvd3aCUp6B7
xULLBV+CijLONb58yx8xN8l6vM5LkU7wFWvtbHoNhgTjdKhD7JxjL/FOjfxe/tKqnyx/QlHHELSx
odkWc7JlHyfP2fKvEvL6AXer4Bz2Mtn7hfUW10F6maJJ4G6fbwIjdxhNkfodteW1p/85lKN8iDwv
OWRJZqAcUcr4rM7PmUaKTjlgGg+MSHLLYN4g0RFXq85yOQvLI5a9sNpv7EvhwJdFA/khZqTizzh1
04aiIbecfe4PexxExNHF79Lt6vRCZnWwdmLeTi/jc6Hr3aHKwOkNhodby4DH28IQxIX2te6h15lO
dEy9xsW8lSIkNEr4dPjO7BGbPdlR1x1GBxt0A0glpe5k0EIgSaLvZDxvJtP8bY1Jin+w2ZztumvO
kzB+1ZDTd/lU9mdRTf0Khky0K915m06DccS/nWEOKCHOfraHVTtjQ9bi5zDyX9N4iBHZ6dBZQkRH
ubvuC3pIy0rO4/zkdPND0fK4iMC4mRqtBYgJ/EGtTQ7TMwEYxsmPT5IT6GVUAAyFxh6S07BvjewU
9XO313OXLrmuZXtyNK8FyVAprQxR1sls3BajPQj2yZGMU7jHKBfACI20wzZrlSIyOfms1Gw8ibdZ
jhFB5cXGA3cn0+tiujzxEMMQp1gBAqUZI9mM0qxosXpTDOC0RYlSlgRICa1Yk2MJrO6JwyLhKrsO
BDgdviMXvg6EtcuyahVKmwG9+ncm3Bc7ly9LdZEPGIszJ9uPJuO8qGvfhwi2o8+4DyZ39unjsZoS
m7rRlZ7BKZVjkI3TebhdqNHZNOFLgaBqdsrd2KRfcxSdF3p2YWbu2qOQVvauPIyI1kZXe4AftVvO
ciFMK4iIQJzbJDaQGk+GMB4Mu4ZkQr0u+4DxV3tf6qRmZvsYo3wvEuhWWYgjmYYBgSI7GwDea6eQ
T2r7XDjkiF9g9Tes/XyKBJTihwxBf/M2/RwVNViHdk6Z3txlnWOvhn877HMXs08fYROjxGnTIgmI
EUGGpSTCF9R8jOYNuz6ltMuRqhFqTpld2pDqskOEaKXM4ap6TbzuKQFXXPWY2q86qM8pGnxsYmpa
K36yiGRkVOmrz4XbPwg6d4/gBtK7t3k67o1+vMsuHo4FEdpYNQuMcMZyhy/iotlaCMJ/Y2V0etEB
nv3Wq1GWQaT8tnA8XCGeQ0+GEfSqnqSP00t+MjqUrwlGLzzz5mHS6odGD+6RI5lVmje6W7Qh7nh3
YO7mWfwt64xnlRFUr93TCcTBJd9m18yfgw9DpdPrrTnXt9qzcV1yEZo4h6WB9hTbuG+9R9gSjyNu
vDuSA9CZes0xW9A0pQcMtGMTNrclcyaPZiQRLuhqeWqDaiMz6zlTgGal1DVaAh6j18F5FD1Fi3Vx
THhTdPpDi/KF/8cjWCVmn3hwMf1O9Drd1SEomjmdrNBKGcggyYjCP4PAXnW5I6SwwCIpIwnjrR4o
osfVArZMIf2JN2RvXtDtk7h5R5p2jJivoCtOxw223CiJOOn2mPfQVexJmaVE1EUuggGrl3Kd5fkn
nml4V2pvyxtETgihh/XBKqZulTjtXYl2bNYHVtv6TdWeC34Q2lQiGDpuVH3e1s1zyugakQy1bw5o
kyS09aRIX3DZq9b+6OGmYD3UWneNPVjQYQPTuW2CO9FAkGqZ37oBly7QK4QzCe7yrg9BHlyyd+6j
k4l1NL3pBnxo0+MBIQkD+1knNuEh8EID9HmtY60LuAWff1QisLxU35D7xx+CckusUHDplBQ1VlIk
sso5NZs53dIiahwi8MTVH6LfWnQt0ZyDVr/oVvhdaRJvC/iTJfKdzeSV1OSjvI0F5xrOpIT5AtsY
eygfM+atrD5IXch2jrXoyyi4hqpKZcPeEm7+Kcf681DOwYee59+GiVhAPbedIZ5cPz+QjfAnDdOj
oQCQHOQXXa9+TOfm9wByaqlznKh/K69PNkkgO04RE0v8whscwMrwJJvqmFsmdDHX1mk0sMvj0QlC
29lo2khOOHk4SV/be0fA1rWm5HtBRHyYDhEmuGsPIHBjM3RffqyJmXAf49lP/Z/EXzyAQW1VvSSG
fqsPPlZSCqpapENl9Fk4NgrJPh0A9c6pUr//XcsivuixTD6DibSrSPwphFuDRlcoqfuCjLOw2E3G
bhZ08pDEWQ5bdBMz01BrpKi29lXZ0+AozV2rQWkcam+nRCuqH1ctiTPTXlOT8SapWNfwZ+YSH+VF
X59YP+N0RjCoFB5Lf1QJdu1IVIhnumzlDcF9EU4tCgxD3VREUb0UJtQk5NQLALfg1qaqmnGtxVJg
RH2DoQK80gjJL4VfrnBmsrTTtcWDmgJEHvoJR7YpFX8HAIs+R0fnuAphfxneAJVWdR226a/jdjfq
x8Z1qHup7AdDs9E+P7nBQy8xHCnNYmXAPTnGLcb3reszxYmzE+nyBVvLS28TYTg458SOjoZtOmur
9bJd4rr0YxD/EelqD4N0f3RVEa4dpSrTugHU2/o1q1U2pQfFiggPpwbiOf0aejIXxxWgDHvaVeRf
EPaCy4xtbcyOb3FRxOrxzE5UYNgbQdc3SAEnFx5QhG5vOQU7YcUdw/rDFjr6dB5ubbIf26lgd2VF
SnKaxdpGte8B0OotxUE62ts6nG8GbuMHG9VFj+XM0ap0jxBYhESINU6LQHSMDrbT0xp1G6SeWvG4
DDiXJtcc0O1Z3qXXUubsoO9NXn5YnUYYnHxoRx7URXUbkkOxduqp31lffTDdA60lN8ZGoBZPhX1M
dJLYU/d3iQxi1+XeBRdvpuQeQH4169axDL/IrwV70E2UvuFhsemYe22+mvZrFjk4hpJys1sQHyey
0fy1fnEBmz55AdoDFXXZzON3SXDazvEIFsKHAJP/WxLDEvKpmkolMVw0y4vyRJCGxIp2JzXoYxm5
zTN7nd/NH0S8XBJdPg054VZQ4QHGglSxFIpNHSQfi+INpSj7qui/vFA+TvC2xxLjyZrYx6zYeql7
H8Ph2pTO3lf9aw9UAWsMzZbSc4aRVm5zpfJS42aXWDK1/i9jXE3Hr2HUiG8SRH26WVxCOCepsmW/
W3a+pGpubc/0mGnmTikQl6crteadXbdnvzChLqUvmFuzTCb1Mejh0IWEgqnyru5YnpdHLlcTmWWo
oQZF/fDluUYJAq7X+2x+zWxoCh03l5XcYkf/jeU6pEZN7AaXlRMH2k+87yqM1+C66gG0D7Ulq/Bk
jSSdZYT5dyRtNBgFeWtXaaJ6qV1CzXleJr3LdwjVgll9AujcMMxvqubYe8wmWu/OoImdRdVIpc7K
hDmwmm9rx2nKcekEs9d07c9gD+9dOD4BhzFwSKNkIzCS4/GoADCWu0Fr4mq7PBcLhqAxYGHkwwHB
J/ez7v1QNTOkzXSzTC6WAVbn/MSP9XnREgVImwnZwI9PJi02SNEMkChfxaRBaQjFrqAeBnvkXG1A
w1WWOWtGjRw+BYKqMxwtdBGiHuDiACQi41VwxiQvkbohVXQKZSOTTws/BXrQo9YUt8BX2l4WXlIi
L05LzRRHGowH2N4UQtPBUjueD+UTKXd2U/WYVU6bHOsapRfEG0JhX6rSMig9l6ucCPttpO70JwCf
ReJlvHjSxdQ71ZlLthq7WLqKqHaMsD/PdvStZn2xgJ+CfXI1JPvlWCR64XBeMUlNmvpO4/9daEii
J807+Xzz60VYnKt1nFUf2G6fkSC3YEATrJMFb54iA8IpMwk1dYF/5q51qr1V2Fe7BO1hPXZyp0aY
UM2Yefl8LXlzQ9783tLcyjp4QfrA4AIsA0a9eU0z8b48Q7VhjDuPfKzQ8MptVJII06EwUR41ShLn
TiW3vx/dFiGtrwT4Ss3rab8zQApUTMEebQllhnoy/SH7BDjSJX3wslL0DLSNedqmFEpTYqqL8bqM
OGSOKUHlPs/ipf/jzCWBgzZ7T+g9oMv5xACdfRPoAn8GxktF9m15xWdMMBNRbcgtI2OZf9verrbg
Hi/6Sc2nujUrds68LS6zMhPIvbTYVdPeRg9Q2vQN6madY2r7TqFTqmxhRkZKYdvtFlWhqudiZYVg
5chflQJxoY04Fhb5dgJkXDPUhj6FWlM7WF6JZ53lbos4BDZOuGvVg8XYB3th+8mMmJfpxBvubMTO
Y2UfrKj8XggDUOyZmRbdZrSibvPZNJoBozy/YWVIgRK5n2hhDuqSsdK96wFJIMCksdLW2m1+Ex7V
sRp+q1UvqfotbP+C5iiyVuOU/VYY5NhTQy4KbvaP1wgvHZwcuK/9FGmwjtZH1ekV0G+PTlSGznF0
/Xi9fAQCNYC9C7mqSxykHfG8TDAKdW9OfnhffC1SZNbskbB/u+hQ4gmQVjqJWo75Gcy0SxnPVVyC
p/uR/EH2WLWqcS/i3/EWoA2pTPSqEfkkkIHRtNiozWkhyD8x6h9z5tZ0vDR/PV9LUKGP7Z3VoCEk
5rZYihWUULei8NHREpHGFVXvJqyGjkwpOlpT/4tJ5zaxomBLKwfH/gIEWapsgwXm12lMjU3R5L/7
LL6qymkxQaa2VW74qIoL7h3GKq+6AQwTohHNDTzbTPlW9whwPYAOVxUSjmkb+HfI87JmtEqXniQQ
mnCoZ0sfrHOIOx6w+JbTpdFjmP5XFk9lM/UerbMPlmvgsNS4wKTlJGdSbbYpkgq63SgnXi9ZARMx
3lEKh7zp/ugMPDRsTNbmwEKSf0MdBdwNvWNvBOApdGC2Etw63YAPL0xycp8lbIzhl5ske3W7L2ti
msS8HcmiyzzE1VH9Zx4jJUqwpczUhQ+V3/mFNfxJ9vklsQXxmn4RnphprsdaczcKA18sC/wY0/DE
f1isCgwlihdYBG5KB7FUTg25PD/C8hBwAPOu8iy3to2KgmR7tD3moVUkH6YxDdeYncPi817muq2g
cb8sYMKCY2jtHMEEMp8Xc4wmm2HbpoSTKj3QgG3yxg+IeWgs7ySy8skS3DmSzcY1/WjX3qXN1p2m
KLNyv0eu8T3bGCClGtLT2nGeBRPwVaERetVRpuPezwUNiEwq00OvbF5yr7xq2LojlJl/+uOfRaUe
1in0koBr3oPV+DSpThVfBEpdAmfZCiS6rmAkElURAzo6ImD4ap0NPERlCAwpWIessGa7jjuGCidh
9MzRio2avuse6OOgtrqxeu1YkhWykmOayt14qOmMvADSH+Th76WB7mT7bFn96zBO9trk+0nTLN4v
Hksh4xKNqe3YW5tpJO8NxHLVjjQYnpv+SavyOGc6JSBWtzYG7H+BethlH3Oc/zQFS4SpY78wSp21
DsqW6UHO0BDpxPXWriByjZl7jkN9hlJnP+WK8UFW7UPdEHkym/GD7cPBaiQ8uFyRp8i50wuHpxJw
djuwtZDnaRMbA/pWg5Ju9CDcLJSLzvXpPJ3o4lKkrOuA9TiUfzwKW7g5qF4K73/YO7PlyJFsu/6K
rN9RwuhwyNQyUwRiZpDJKTm8wJhkJuZ5xtdrObK6q2+b7F7Tu16iyOKQwQjA/fg5e68N+vL31HXJ
X/MaN4bTQAFqXH7flDg+dyjCrlTsVvFQRHyQP4ccT9uARcnOstfJsX4DjozhI+nabR/zlN3m3TIZ
yDpIcrdqJ1czsZW8EwsGILXDL1Wp2pqt79YGCm81SVPWywpXidP6qpXDo9o3azToNO77C4QqbOTq
CJ8wHXINbvM2zD7L/mVdQtf1rEjeSfEA21ChpbRfMo+AFYKbKLUmgpKa5uoye91zzH/XImdn5NV9
VP8cZP9R1czVZcJwJTMp2WIVPzm5GDCtlHgWJU5ioVlRIRTjFWEsW/qv7+p0V4TeUcZEgSPUsQqh
UsMO9XJjDpHCA7T0a9Av7+3Ku2hacMiN9McK5SD9h+6Xak3jIdg0SvQRghz1OiowAgVOmmQ5V90v
FyjAqukg2+E8yvgVxSHNvYm8Rn6mYtSzxU948AY3Pq5gqFXpRbSRFbIPrMIBNfxLBSJaGaY/kTxR
GQVAiO06/bmChRzBjuKVls8O/NIn9s+kzZ5VApDaNvUywaRRNl+ybK+IKL/WcR1qv8PcVi+LpA6C
ulPBdlHcBrqcSjM0dKgtWya7kbr5mq58wqJ5WgfAhsvEjgbNxva8b7AA7wLkfjtMGSy15N8SPf2o
jk/TRHlfAmRiJEkzb3AVwYrqMFcSv97Or4Iclu1SaD/X5rAplJ14GmhP9VsmJAhZHd53o0UJXzSA
6jkcoCAK0ckwn8NU1O8HxG/b9SJlMEqw8iC2eWuUahD/0EeoZ9Wrz8WNrocBZN5VN7QJb5RWCffC
ca391rNbqd2qkMBFMtPMREzUFmL7tGwQPiLMtgA0IdGND5OdHrpEvBgmSzJq0x+RktRGRrPzWpMR
KXWI1cgHyZn2TKTwS2fI2me8s/VEd4vWDCG8QompUxq5LOkev59N9Nab6vkOeQY6QKP5qdrrZfvU
2miu1+NNp0hj6xi1780vxybxpHe+MmfCUahwEupko7qjIKV/FS08BmtysSVyZMv4sqvss0oKYiMN
SQZ5N/f6NSoXpAIW5zPbqc/QOllGC/dD3RBJjjTNxFejquhVAJe2VFoq9KS+SxoOFLn6QyNVAXT9
nXYUDfFngYpLkkZ7v/K70oXtOpZ7dPOkP80g8FkjiUBBGt6WVsS9HGj7YsY4bTKy2lY9xk1TPKnu
+FK6X4XWfCiilTozMvh4xtNyrLP6m2KKlLFzs9D0oIlMzTjZTE+9Rwikr7gI8WGykrPcsa58I7n7
aWUfZurpe9rNpGv6rk7xELeKRgdJJD8EsK7L9kIT82PtshgTK0fULhxEm+eSPj/G0xgZYGz56iWc
l7TiKQ8PUol5yjKwGKAgguGoZWXF90xfp+qrhFIdPNc7d1F0PXUGW3tP9CjOFtVLZuefluqfqldZ
Vss1r+TZhfOfLOIzH2tsMkh09fwXqcuYUu0vM57u1dsD/jzdR4w3aT4wDBBch7wbJEcWzGxq4O49
76ldP2DhY0NnjKe+bFKiTbg0NrWqrNTLvFbEqp2+nq8nkg8YIjP1UN89Q4dDLU7JvJ4AO/AKOI/T
y6wWCrWD4zlKO8h7/ZQgkoDK3c+a8m3S2ba0nZNzHubU8I4v+c1pWXi1RlBww6nhlVhUqS1V+x7W
5Z2Y8KsplefSo7huavmw7iQDKh9wRzqlPPP9pKIS4RJ9EwAL84U0ryCE2cYS1V/Ton9Ta8269zvB
cmshPNqhE7XJ6QHF1iPH2Zhh/CuAgwGYPb4YFWzDuKheu/JxtpynlSClil5hLe9Z4V1w4Cn8oAW2
OQxfulu9jd4qzfqq7u19apeO31S8oaqqWDcbTeIGnec9kkjC5ihVVffCvG2BJWzsYSCuaTxhk7pD
ov+9HT3SPlyu9PEhypkkY4l4qk3TYpCYsHSl72t9qxW2ts2DTdw6z2VTE9ysunGGQTPAcXA2mqH1
WwX5/4nG/wXRGLE9Erf//r/+5+f0P8Kfpf/Rffy3n3D9Gch+5D///rf/3aQfRfvR/ivQ+PfP/Mkz
lt4fwnZs1zWZVJiGdIHOjj/b7u9/wyvxB8JSTwimwY6DXBAE/D+AxuIPR5cGiE9iIRwPBeZfQGPr
D90w+G7EXC7BEVDY//Hs/lSztv/2+b+qW03D/DfJnmHw69CGOa6BSlNBe/+jzJOALtOuuB9OTibl
lmwBj7TW9hLFDo05Nz71ZhzuRmF/WgA8MVpahjgJr3lzpxqjPlGMx1DMj1Lkb60HeEMs+LrgvdFY
1cJnz7CuJfSkk7UQYWZasThHqAJleCUPBG+umQ9+Qm9zM/TuSzgn08HDkxbZrV+FqTx3nNFnx12u
foRiba+hq96AcXD23BIptmlrW6XGD7KTgkRvb0BTse8os2OHxQBfBYS9unR/pYMlHtt4RDxi+yjE
o7vMod/bdoFfINLF14VDgdUEyYFJurZhE2qkC33nztE3u/DMU6bvmjR/PyEEeq6qRVxkLWe/r2lT
Dot9S5T9Qts3Mfy0Re/Rkl7J9FKTyQIELQdAWqbesczOc5wmpxjF8reFc0c8etWWCmy6c8o7z5Bg
zwi82YFYNLamLSieclo1YV/+xLbwM3Ct7FA35aundst8LIrLuFxmtpItDjh9i+sr2JBU0Y4nTqGV
F5iXqGmvSPDw/STWAZ/Wd0IkHnNNWHhJohePqLLd1KX2fs5phwhkM/tlZPg83TFF+EaEU+ATj6Ef
bOgAMD4rBGCYe9M+ti8KLeDUuncHv4TROMXO2NMIHmzjhSDKeNcVOgy8NNgHYbxvUBSy7Q37vNbw
/3mDTiqYc3UMuZd1eEg8eaaurhlRcOCHlATIoJnCg5FK5JtFLXxJ2BJuFA90NIaKummaQ0wCZygq
0gbH4h3HzUOJ7Emt0Y1EdFEjg70NNPTwbacvPnq3+ETs260Z1mcvIYNNiAg/mF6819qRUKrwuU0O
Lg5qMyw+ETyj+58ecNsVck6OPbNvZqbTeyQRaWbC2I45jI5ch3vQh6dZVAZ4APmqNw7hgM2Q7jrP
+NLq+NlrmbpWT00my7PLNGxjGe6HPSVvtgRrhlBEHajLD2a9dEdH5EwBCuFNrGmQRkLzmpd4IsUS
BBc98dMqSHckh00opAhBmmr7Ta/inwuiKd+EOcEmSdgeWEmqpRx1vk9C6EBMlQZSJAefaIbOCReH
loTTTvFHEss8mrmArEVTrcYE3bUhHpR8OFp05JaIrL7J+YSWZh9gQhyTov0KIkT2YFYjXlDzvoVm
ggLF2n1HEUn2Bs+axrlA35eN26mHGQGDciy3Bvucr7kAmzmKXwYbIKuVlKTHR4qj029sW7J+VB2o
ZevdThySDIPR3iKB3huAXF2OXz6qTd5U5fovHkrKuoNYBnEY+vh7xOi0gGZIIRJgwMu+V7r9VuKs
UVySEBmZh3xso5OvNl75m8oxvRqxfEi44zopbxg3wyGns2Q6Q4F6mEziaeh9Kxubg7lGH2igVdx7
WwO4Eo70A3oEOXbdb2gs099q4g1zsU9kj9Aw8hwZQid3cxY/kR0GQNscrwwucHpz/CNpnq3dGPDk
jsX4S7MWhJpZ/eb0Op5pg7qoSc6SlLM2i6Jbu2lOwRvF2BjRvhZnGxui1cU9ckeAiJiUfyEuYAqa
TcElfCBSnfo/qLVH2zxjZPjKsG6gEkrsHSkR3DodftSQga4echzyyOPKg+xsFg3IHC98XVlM7AFc
5jZ9ynKAwB0v7ttYzA/TRD+Em3Kk70QFNwYWoASN6Iy6gWfNBWoN0zU0OxoATPy3JnProxuVKsMK
v4IYjIS1jEInj6f3cVZuAKeh3nN/2PG1cZovqu0QdwowVVC1ftlm+b6JTOPAuzYxJd4j4r5DzpLt
55QBpgjbBilCoh2ZATBb1j0VdnmOuFUYGHPwa6CH3HT0BQWrD0mqNX2Pr5JRBCmOpOiG8psZY71f
kID4jNhot2U0bKoewoDw5KWHuWt2pea3qTbsk8Dc6o4/VNp11ucF73UMb3GKt2FliLObI05E0ZMd
QAZhhptu8qC9RpIkx0UHwoqlKN7D1NYO3TzvDM+2uaAjbWtE6mg/kgrX1fl3KFE6m9kE9b2N6Z0C
H5oGWjbakpggNvkXoibbm7mpfUxGhl6GtBxf6FKnq17cDVP1FseuvPHG7hZBab1D3vZKaqd+mvpX
rSvabSZ1Bm0o8ojrWTB+02hxlGMthqYbhvaFxYBFuYA6EJvjwQmaZtsKVjzOeMyRD4SseruhQXGV
Wc53WYbfa6HBTRoaDQwi3VVDxd4nQUnCziwFBNFbmrsWnS5lO8SaQG2dflTx+JwA2f2+yGOLoIPB
EPQn4pQHazwWYdIfTcnr0xUOTqvhKOee0niq7wqmZzvHO4dWW/uo666CDPKwF/EZ+u2xKXhIq/g4
giUg28v7PojomePQPqRdFQvvoNsWfatquGmSmKfah7yzi0MGooXnK2LZdQN21QFRuBgYuLMDDbux
/l5LthcR0F6rMM5uqkUxqdLcgCR/LtL5MS3MO9HxHDUWEma9sXaMB9sftK65iprpTxrM93Mu3kPk
jlyT42mJDe9C6wMuNMy4BrotQcPgLvQMtngfXYNE3MRz3t20DrMWvTwy44/9Ma4/iDzJE/NSBMp3
Wdm/PHRVQBX3ZRS1z1HdnFVuIJoj5vejR5pc7Ol+T3KiuQzZ1bi0RcjNRyfgGizW0Yh7cZJUTfR5
INj33lFfgp9e95InDlnlTlkBw0yPUWdtgynLTwY5ozsyob45d/3MhZca9bvQmVBqIxu0ArO7LGZ+
0lTLpsvR2PdpfAAz7RNP2rC2wObmRvQzvX9lJNFuZ7LDRJ9Bwnl19e59Lu38Rg8kEdh6e8nyGf3E
ZIdAp7x3IyG0qYYWwZ2bPiUaliBX7doQC2tsPLp3TngB3QB6jhtCrrHy9nWheXtAkXvlgJ/wnU91
OkR7PQeVCRYhmR00Py1i/+wD2C2A1YqdtEhD5B8KH9FCwT+6+nLC6Hlvmt60Jd10YmQ8v8yxRaBB
22GXR4+GEKzVsN8RnMsdRoJeZ54SRlKMFgGxBhHdUzMywq1XTyccuvGOfFDUpWVwkjRJtljjqZk8
1i6qQCj68jRZvOvEh3CJWjJi9Gxh7or7mwp/qN85BkroKDXpHXrHnlwkAreqgXjv6CPDub6lDbXP
FnnLvjQR+mbNPki9jiuSCzQrgheTwJulfwKi5jHtHvVr5pLNhU1yKEgEskPz1eGMviuEg+4U+8Ba
c+EG9udR8lIntNgQuiPXqXy0AoaT9cdcCrpeLrELgi1w1mtji7Z/2jU0GQzDJq/Mscg4AoSGQXsH
5vvOGwcidruZp1TrD8QIHJF7PESxFW6dBV0oFni/5k1o2o7ZjPXS9t18MpKKWS3iHRIuBKXEiA0d
xZA/9pD0ss45kJtFTjNvJgnBUJwBkmQntFLIs19hPHJnJ0kHnaEZ6Am77/D5fvQB0Q1NEf6gO7gz
VfilkcjiMKV0yJNsusx96DGEcFziYodfRhsiSitaZI0Wi/I8uqD40FZSttmUm5SagT29Aeazbsdf
o0WPKBL7urSuZJIlG6iRyCp66xXK3bFPO9u3k+5cZTFjyUnuKRHluS6V8RFlTVLt27FyT6YxgsXA
d+OP0fLg1tMEbbNJ9gxPcSFNT+lQEZFUYUVyOruAKQ/hL21BrjT6wBDATR/gRTOH1JLHxR0cP+k6
eJsdJXhuJh+xrt8VFCtqNwxTqOZx5tESIgdvW5zcL0k8gaP3sAO0gvsEALxE0CSy4VLmX6iJISoO
FeQVKS+cXPWneTw5cQUTo2hgnbSf1Er08reF6vWVpd3vkHL5Tqq7u2bu211H71aYzKJLGMRI+YCC
R5qDexrz8SDgHXBZB/lQ4doauN/imYmHfkqMXlz7oBRYEYLPRSBAVfmavVuAEEpQUrckmXdS86FV
lRtrn0aDCwXfQjBJPikTtI7QDSWqwBrfOGhi0lK7pNyAp8Yy76KepnSYdC9SpamlQ/Keg391E626
WphsNnktyOtzioGm4HhBKu7d93Ny1SKvP00ugiKMY296P8Z0dpdjU1m/Mit7HGqWUmFcZZRxRAQ9
BvvZA72n34XtXo9dwvKClkFSxTGmgcU3muI0zA2hugG+CTqKsra+h27FJLgfywMCeOD+4/PCKQyd
20WYd0NILRHq5hlNJ4PhRo93c7cQ2qJ9WuUBsRsS7Xawd+uUFaRtCOc98MmwOKSx9iMZAT7RCyAH
rGSHcyxqEg47xg5yUURLMzzbu47DfDdHZ6ma0C3QQVJ3uMRMZNEbLNTNNkUAJ1tyxesitTitYmVi
O/1FHNNt1CpdX+QdyhQbdYVCMrbNF0MPukekbA96gRQ/qY6ZjVEoCZ/dgncujYNxH3JkL2bOJvWD
XXGa95aBQZMIhB8ycDNpwxqpSZ5XnHp7Bi8+Z+zCx9BFrnaZPnkuOdSxR/xXbz9pXlQDgZlRI+J1
1p8YNW/aaSp4STFARkZ0IfuNYQPZcVtP1oDi6ETOM4GHMJd/aLTWqiThbTdfPThxfoQQZaPKKMvw
ncgoduOYxL5RlfO+ToHngyRN07BBdDxbm8ghbZz8xe1QvnUtkY5lrA97cyR4JiovJUtBDJT5kETm
o5wAmup29URTdIAeu4uFsCgRUPhK1x/Q3fg9BGEHsJsXthGG588ijF4SWTs3BDNdF21GI/VuTMYv
T2veSZ48o1/a2w3BISBq4w0+7Z2JjhQDRH/jOWLewlln0j3a7CEEPvSMfelksqNItqiw/VYgTO/m
7MYcFZVyTG5dffzqi1/m6Hk+ro8RDxeTWAdxqDOOzg4N93YS5JwstDfx+7v7QkwGUwCGSm1564ox
uA80Jc2amnNqKumBoTG1klc9nnac3jRGQyZ3qJQPWdAEx57Ui7zjVClr1KvjDOFq7pmhZ91NZzsL
ayo9qhbVJNLNJ3Os3ZO0lpccXo3GXDxPWFxgeV7TvDOPHRWPSIzEH0Z49U2I0LWR1W2g6pIw4NxE
X/5KeLR96HCfsJ7q36vBe25oOm9E913gjNpbeO9H9BmoGLiW7fpmlFQOfdtFV0FXyzFDuvM52Q4s
UfCcNvrQc2/myeMU1SN0EdoyML3CxwzIL2ex+drVtIa6itCXSNfNh2KJX1NTbx+MCBcG/eCPBS5W
S5Kla1mvAhfGtfO6x3iJnhZLWryjLGDwY6GuAtRte97r3x+unyf5V9rL8qTFXXKstWVXNR3bjnow
hDwI7rnD+hmTmPJcM/o9SDv4ZoITmHNXPwVkm4DUXbR90Ot3IMJJCM37U5vbGCUVo9chJmvhauLD
MZOHjt7bITJiVrK0P66HSdnY3j4LJ4sxXTvcR0wq53r8heWHhE9DNLuQOL/WNb/3bRP6lRyKI+E9
nI5JyuhYkT9H7ZuInP7HmFUneApiM7ROcWn5aKv3oNvzbJw2Vsy4Ie8nFqY64/UMm0/hTidmzzQs
HMK1peHseKWLnZFLTs1meqduV2zo6bzTHnU3QjGnjySXuFdtFNSQc9ojgKtOetfTBDJijnSM8ttu
fgi0EoRaC8A06x40p/5kKQIBYYkrAL1zOmbvzB5uyxBddqnp2yYNb033wsj3ebQk7jCmppsyQmRd
cWlXBDlGHhN0XX+PDZb2vFehqRlTjFmaDxmqPB+E9hvbwwWoyLmGfr/Jk2U5SMe5CSoVYailNjoy
wyOZV96mnXjzKvOVLK0H8Hwt3aDhs588NM3lJS7x1dnC6A9JDZGxHYARWpkCIlUBCVx+ykWrf+u9
5gofNwTi5hr0ZwNCvowKAVd766KWPTpZ8bhoO0qy+8HRUM93nUabdXjNrWjrIvrZjHmensexP2Ux
Kvra2jcYQRE9MSOX9RIcwiy90E64tS3zZp61eu8MIFdGzyJap4/glrtDdTb/+YDprgIWzbes/w+z
Xot2QBE+Ff17nPJhZ0rts2IsehZLeNdyKR3Wz4I6f25z+SMe6JrUOEoxcxT9Zr05VrK4DSaXRabd
SmAy5zLGlNed9QkyeOGNdGXWiJP61crgLeB1xZZLDVmdh2yZ/dZGHrs+c21axkOMro1eibHQCOGp
dsMM+NwdI3mImcGEQ/pe2st9k1DyS0dW+Kx4yNOQ+eJfnwN6UBPp6LQ+xfVhXpHnv+9n82jTTocR
EF46K/H2deg3Cm2eeGmCGRQPwR5h4zVsTZKAYwlYm9Nmferky3ozKqi5ZWJ1thVaff2VRhjyrvz+
kH/bSrGDzaHM+0vNP4KBDwSW+osdt4fbvr4O6+eAkhqYIfODY/U/vMG89JHSu7S8u0i5D0FEKil7
LbDuabEppziPoabhGXEYC8ez7XWnMU478IIDT1I903UVWT8tG2vZSnVuatSqtj51cFCvNbsVW0zf
nj2sED0SF3TjdoemH+Ovy/Ib9SNlo9nfdy30bhVwTn80z0OA8wpgrnlesa8L74FJRXEeSBaJqnI4
UIOxJuSeVx0jaI66g6poziftwAyyGYnb0S8A0+yL0fScyKZoBIafjmc97MAHN+SU/EaoI0wCHqD+
nSVsOMtkC2RPZaxzlQvP0YDza615FJqNr53mIv5yVWGs62+K8evsFe0t+Fr1FoKJtGtCI0Myzs5B
wsP60fqwXnF6rP1a9CnfzUXEZWaGNJhhuqDSVbfKPx9MMbNgVq67RadZnvuKNIpNohZ7jx9GINK6
+BOSnivfCrZFWwiGzBaFXryz0/KEgzXihOH8zMPePOeZcyvpFOxXVv76YLkNKvGOW9514fhbFYja
jYumYJt4DX2joA3pd7PadMs5binVOVwB6s2CQzol8WViY/MNYG3Q6f7B+q/U9bx+GsVac+xQeTIz
hx7m/JPpH6p0gUVdGp+96NllDWwE57CarHMvnvUi6U7r+2AqIP/vd4RujjS1T21wOAqK+Ae4qPmG
o96C3KfD9hMmDdmKy/Nkwgd24vwOobN11dVDTbptr5nkIbbRd93hSDfJ+c+vGY12cBIhT+5UOnhS
0e4uKAdkxYEppyNxIySdLsg4h/UbinGCeSg6lHF8zQBG0Yrg14htkYw+7WA3EMb0FLKWOYYD7L28
GQ4WNxo6qCK/HWzrOGQw7Ahl2BtDU7JABU50rR16EARJeLsxVX9VWfl0rx7pLdDBbSiSTPWk9YYZ
F1Io1JAUGtdo4liqKVWdZi8/vLlne7T6m861L0NbEP2TX8Hb0L7Am3oN5l9lb0Q3wmzpIdFw2yyk
8ZziJjnKUOj7pOP0PI4zWYlc4sbVmmrzOjS965uSgYKdZjdRWi/HvsbGYQ4Z/IMo2rhSe6tDl9NU
QpezzC8yKCRpSE1Q+9Xk3AOOJWZryt+rmW6Po2evfb2MO6fiYjBG+YmG5VuelnQdWqUVr6mx9ZsY
gcQuEjEQNrO6EHPFizlXji+MFgZIHYXMNWfskrpp5Ze/HtzJFBtLAnItAsRcrthH0runcUt6wTDX
2SU3sC7h3aEGCeH/YYDErlL6zmyaZ9lqJqUQH+EpUJQLcdT1LL9Y+C9+P6CUpgnkUJz17s9pdmM/
cvId0Si4wVXGgGFbxnn9qFafrh/99YVIhQ9MAUnwKRNTOK98ix7ZVH+Vg9X9n79g/S3rN9sGQXL0
1/e1ronzYJvibJYJZIH1Q881tONsR+hUnJFkgu36f/96aDCU/P6hosEGWTp5SiCoRYlGaELRYYmQ
i9pJ6JOfw0CX50k3yZWDwtgEs59REc4tF+dYQ1UZmu4HzRWbX2Ck2GjQdgZAd2buGK+yYCWceV9Y
HkPiGXQ2zlPFqjrOLJs5Enqa8iNm3TAdLypDDA8SFticYtIIxpPKA992WlruHVaBjeUYn06kc3u3
L3GX/aS7si1F90oKBbeX7PY9Sqk45YxLpuTLmMpgm1nKtg+0MO/62yKIvrLKDsgOwpFojRWjN3K3
21ysPcyzlWbvxnhNZvhSKZ20QaCBgcHwOel1DZvGPWdN++m5zLxlh5/OAoD/as80xmPHTradPT+z
ZZtoUDtzO490usrm0ZUMvqRI6Jx0nLNBwW6AkNdR/ISGFP9mBwOS49FuKvOXrE322A/oPFo9mywr
nhM5m7ateBUcpelJvsk2OuMZVhO26AkgGKQcybp2Z83gG6Se35WmpvuEhgFLUTd7udNtuN5pUZ0M
Fevi1RQLeEGNBC164xbVraStbSCy3gTBcJZm1l1UW1ZV/ZZV/XK1iuGXexR1AvUEN6IJ9IiZSveD
nWHcS/Mu06Yzc/xvUzkdxiR6rWdmbF721DE45cLijhF4Oounxg2iTRArP0fJFcBKefC8SaARn2pC
KJI7BHd3A93FYmp4jeAdtFVJx5h41Want/bFZVGED+KYTrHBLXKbpyaD/SdIbw3qNfPbwgLIHRwo
CTUqpxqzg77o1zoI3jqDNiXC3LLOT5OceH3ij4pJgJtH+7Kob5F9XSOSb83qHDAnEV5GQpXf9Rki
/gBEvwGRI3ZP0eR9DW5xWweK1jfEHwg3dpPSTQOfEPE9yv90iz9+55VFuK0U5F+5xRFo5xFwjd6n
G+H3kA4MWn5loiGZJBHZNm9oBJYcVfUrxi54eJSflg5GJb+hfW6b0232C9zKkTzC58BpPicUYrKA
GD+Gl9YMvzfCeDQELG3nixy6NK9phJkcSEeaawyQT/XkJZdZE5PvCADHy2AZF+5247J+tD70Vmgi
6WItzaPkvVqQiM0uJRva04gggPzFhMGIqAv/2eRFEZP1CCcJSwAzh5p7vNfJLEju+xo4OtXbNIPy
JgioPYvGwym7ft627gLxjqp7NKFuplOPeZoOYw90iTMcK++Iu+kNzfmwybrZ5CjEHE6dM+lV8GZ2
dEvPjXowo5G2VDUn3J1ts4tD97bXEj+2TPypYdmcDY9zbCxIyAVFwslVPbgupPR8afZVR+t4E6ti
bobdg7xv+iEWIJgZvKytq04cw1AdJUFKh6gKlJygJNCUqHl0j3xxukvaPDvTcQUboB6mtULL9aHb
5rSatzlYXd9UwQAEDdMSgEdW2zBX3YJ7ODWa6QxTjTeeAd0GlcN2KBQBP09xmEcOoGpviWPcKjpW
6lyM51A95Bx5zvq7pertbtEeZcFfUqABzDfrNzU5A4OIgLTITJpzC6v8zGGtRVKtPpySKjhNzQ44
fbBrZfhijh1/Dsg9qkVn/aN+V48Mg+weVYaWuSi0AWVRefY5rXhVoVrtXLNrlJxn/vq8MJwT8Uzd
wetGpr1//fOJeiIM9ph0s7boXBB5aitqbUC2mKY35/X/rR+tDxpc1ZJbn/rIm86UKu5xcqNdkC1v
FjYYTq7Fd2cw4gt7gUELjiZTWbgM6UoLPmLfv+ptTEt4UMNCyl/R6/2ZVmB/Dl1r2cyxwxBIGOxG
6iFcuGFDCNMFveHz+uBE7g6fVnLs1r+wXWBNZ5Q8dAIUVDLUaGMZcEvjynrONJbFHex77Axu2fhV
o7NO9wNCPVVrU+py3EC4Tq4CKyof8j+zVnTnsfMeVwna/xfr/RdiPdM2Lf0/U+vdRXH5r0q9P3/g
H1I9/Q/HIPddx6XhIOKzUMr9KdWT9h9ApEy+Khxp0uK1/inVs40/PKJAhId6R/Afhy+1iNajv//N
kn9YnqsbkpaGwAkk/5+keja/iAYuSWXF6evvf0NDCOteYvxymQKCEZH/JtQLRg0+UOE4J9YW35X2
fBd4E+MFXHccd50fVj9vE/lDDsZD5SmtkiK2DK18rT3MPI6NN6Qj4GOH/fWkOkGVYpISOrTsUzl8
y8rcYcSmmFauuxwLlOmO19wjdSg31SDpzo05YnyFLrEIugrjiAFmcltCM2SuixbY0d/SVI92qzGw
fSpKhN1LhH7YZHtvKXdV9t2/vHt/qhn/g3rx//KSmDqvOa+KyQTu39mcXi8bDGGefWJE7x1DWNTb
MNNusyqeD6WmkbSFoI/iOCCUz7rVw+hoLum7ZggGYxXt4Jm/tKu8dNtjUl+S8MZTjM8Wd62ZlmIv
BwQMoSdekY1Xp//8uRu8ff/2hkq0nagJhSN0Vwrb+jcwX4BgqRII309BGGDLUWpGK79nlElHkGyb
w7wYTOteCnoVyGtAgNVuTQXcyBcKBegsDerIKQRsM45ZvXVLBPTjfOyZFIgpMTaJS2nWxuDx6h9D
VRG6ZCoINiikMgQK0zqcUzLo93QWD4a53ANtxdClNT8JlFUJZ92lzuJsV5WMRYfwxTaXK+7+YUMI
zas5MLWpEJuVsXHCLUOPRCAX4Hgv5LcwKln6MMuRbpA+LzdIE5ejNpinXAs8ZP8L5EBaqTZKBiTu
fhpHJM2iFcAhD8p9+JzJwqslQjZ+Dhj6ndRwUOB6IFBADB5t+S8zikKkLSlC8WA+hRmdkMjMmSeJ
l3qc+L4WjVaJ90to36u6E9uBPgB1DzAvt3PuImbY6KTmrY7Gn3KOVlXY6zf1yNUyRkgmHd09zbYy
HHBKb6acVju/RCvDehv39r2dF58hM3SO7APKyiLberPxkc5P04CHI53sDxmdDGlR3NYdlnZ5sXWs
mUuDIydFW5vmaFSy5G1ZxM5T1WzZgC5p7Xlm526vtb1Yez2yqAAWYoyL4mNJZ7ZJh0YuoSp+PzSv
lcM4qhyhbNU9QgQygdDSSb9rogvqR5hkHS4QuhQq011ad2YALw8VmhUYDFXr/j6lXqAzfcwwaHoJ
ffQFi1I2TOfc7X4EDS67CIR/t9j7KC4+NAHHL4dO7Qf6UOzJbroPZQFHpZrf8uG54bS8RWz1nenI
e9O1P4BZ75jKvbpywpHTFV9tEt8Ta66iR+K7Ju1ghfXDi6irNwSsmh3Q93fnbLswrghl7zt2cKkQ
aG4m3X5145ijkHmt9aVh/GUCESf9Mm1UAIQRHtzKyLl++hQClVRl1XzSIxUUANqqG+7moT/QaLuJ
yv/D3nktx410WfeJ8AVMwt2yfBXL0IrUDYIiJXiXsImnnwWoo9V/xx8zMfdzIUQVS2Q5mJPn7L22
3LXIIT3kOE0qP13zwfL7I52kF1CP2SbUxw9tHhh03RxNuZkkX4uH/q4kY2Sc4yzDEgcL1JcIzy6x
5d3Bzud0Gaj3Qhff4L4+Z2l8FNp0n1SRvonGJGdqCC63gOzR5YpZSvmYOM1HaQKgzsgQDbOtzZFE
Pdh9bz36eA1Px7wM5em+MVigkPVgQD9O1q4P4qpwntHXoXrJfkDX/hXwWjB3HgthfRA+WZE3wAnd
bRKqV/8W9/ZbwvdpIHdOg/iU1smulfXLSMFG+OUNSfon6jMyy8UHETMSEBqwwSJ49JLqnPgsHfUQ
7aJmP2ZCblrI80xQiDMLAwfBYt7vcPn8LDjyAOaMxJKLDG6g2jo6xU3iuOQ/kVOARhJ8pQW0Gbdd
ede45aPb0sdKobsw2SSB1lFEk2TWtSwY8HXaHX/5QbneLR7Th8RRF9/S9pXrM2il7lR2F27oOXK6
9skwbi4oqi1UgaVYWaV5aIIOIU6Emyn4YdqkFRTRk6+IN3DU+EImgMmEkk5AMOi338+bMjEPHITX
fbgPpwQ9jYsqSjzQySAPiUNJ5vEhoD62En1DKPHdJMJ3ZvuKBdP4E9BsjROz50Oy4Bobt6AyHuYH
Et99S5FIO6P/w2yDxxCyWzNINGnMMCzP++6NFkmrJ9hAbgMYNKj7t+mAxjBgMko/vgp2JelVtIr0
VVR3dNk0nRDVytmVJj03F0PVKo4Iw+ic6DkYbGOfxN3BREO3AhVNJKURbg0xXCmwD0VrfLPsjUgk
i0PXvThu+S30JfND+40Jf0JXR9Rr50NHAoUVbbwn/5qQDl9uYI6uoiTy1m6BwLvqYNJ1LXlYEoGG
bUQrVlAIgHyPVg2XN7yB5ItU1qsVR/ssM4bNWJjD1hLWNavkaxCNNwdYzios3FeEm0BDmq8odkGN
dNaXRZOqbBk10Iy+k0Gco4HqSSrhIeXXj5Xw74EMcA305sWo9d1E7jZB/kN5FsLMm2BdCA3ZMXnZ
hAtB6U0nYihIDxqt7gEf4goz1A9HH/XjKJMBbIeDYpJlThiDcSitvtqayr6GwBE3yHgPZdY9jxor
2VBXnF+49ihGYXZqfCJ7RWodwLhPe1xXlv2ejg0Rm4H5UWnBNxl1Z7Iz8UdbJEaMob6zhINISD/n
LgsRE7sxvTGlrTpVEJajxLky092gvCcE5mvNc99yDwxZlxOnTgp3jPpv2nSObX3YFCLIyLZSAxaH
6IjsgRiwfirdi/AwBEwdu2LVOrfJ4w3qFr5dv+LMMqv54lbeROwgVabH4qKyuPMqq71Gps4wLfer
s1PEOmEJ4dfEPL0ee3h68HRQGUo6uwg9XARBHao+3faBvzrlz1ivCCwzSoK7rWaTq2QXGv6hDdE+
5q2Fwdt+blFf3/cBHb+sh99D8J1gCuyL4WuKmfjVptqZynzBo1DshBZ2nFxq+qSgGPAkp6F3NNv+
glFKRNXRKdFzBpgUwHndgqn9yBxnIuHB985bO0vokHSYVAWEoRIwqWbeD614ygjlcdu0fZ8/OmbU
CCT5Pgbbfgvr7mvSOIjzSH8b3AGxFDgSR2BAMfKnHJkhO7qxaUrjzZVmhU0MebzIvvqip41GtQ3o
okSeXJ/8TLsNXf9dcEEEyApPIihenEKNKwI5S3CM5StIB6gV2QVO1oEMvkfNHK5JJScEuM+Un0et
G58DvDZAGDpOTZN/oLHEchw0Q2i/LO+Oy+NKqFnJpMgn5WktR2zN1H8iE/NnkzD/JtnxtXLjh553
6AiI1qmgV3FxVH2l28QLB+wWAZoPMp/hlYcu2fezGxgeSJQVQrCu2clm5+uOtXGqwV1hqyWDUbmH
dnSsOY71wSqZvnCqNyCy1EX1gkDkfard7tgNBhA/dJIWNk6GDgTiFAOIyVbGx3Gm/ImY9bOG2wE+
CQovR8itRwykqPL2ROPnlrk4RjVMMciITGw/pnU0JIBnmdP+7/rqPhXZs9F66LFNVjCpsD69NjFO
A3pTxWiA2Xr+YmoEVaD9hqApCC1II0zvE6EY8xyffMkncAFFEeNCtZkZoOQgp2M4UJcQY1T4P+NQ
Bpti0sOVR8A5HNwhJt13MhHWQRTiOCww28nLiDH2sShIvjTCGCxyqu1SnxYA83jMy3nX0N5L7rLm
MIZw2TUYTU0gLeQNjgFP1Jg2Ok5IlAv6oXa1Uybsdq16jPKE6K2dLMjPbl4/RRHcHEkzdd3D7+1w
qu8am8NDq/OeUxoyyCyIMnImTZo1FuABRPM21dMwD6jnje7NAdx/311uGco5yZmKtDwIgIchUlHU
6+XB379g3TI5jVRGzLz//InlltKnfgvU/lZ3jLjJLvHX8FC4tlu7KJycg9bN8+8+ph3EaDVZaUBb
qZXZYZaNOb+g5Q8td4k+upEDRdTVPI8de0lbbrmZ6gHriwBsrOe9j/M8tojm+aQ94K9PTO1QmcYh
l+S1WK5b7xbGlyuxjrGAC49cPp5cIhK7RAXPwq74WOY/P/+Z5dbyFCH+PIbD8w+zOdvbEwajhYAT
Uwh3Kd8j5ye9EWvPeqznqOPQPfTusKmZCUB/MUhflrp+Cnxo3FnkTZfEn1dMll3tLK2BECBg5TUy
IljAiK4jw+ytpnAh1XVTbLKKPnbIQOoSBSHt94E8rCpEzQvQ62kYuSiMQWs+umGYrWXSocKj/Ye6
o+7ppSrguw4jPohy9oNtGvHRzFNoaqJmqkC/ceXmhrWJSTnHCqGdy4A8bXjQxapJE/2aRtoGeeV3
6pHyIEI/vo8j+drm2kiVWGzqzNwqxLFnAH3TTQNpa3g4tqNJ+VvNqOxtiuNu3dhjeD/09jv9hc9J
Tukhz6lSGwnlRNtmDUqdOLchkWiVeIyM5Mh4sUM5OcX3TsP5AaQMCtAcCXET2dl3UMss3izsfFUv
TyAwqq3wsBPVoXzIhZAn05Akmg7ySRjmeB4mFlP6rBBvAeeeHFodkSPDqzFCGTAhZLLGF4emD5IH
pFLOXcghQ6lR/Ojb+ynV/GMpuIA1Wl5AhKcSQwrTvIQKg0WEQGBtuBonCuSNb64bPmDbdmkAYDjE
WRU+D1Pxy6o5f896OGOU7YFxlnVU/fBep/m4cwcMiuwi3tozW2KehzDcO2ZPjel6pwG7xAkbom8n
j0z+aZ5kILfDgOUetsOrcPpbmpImnXbhD7tE9FyV4kdGlxPqIl6y0UGoX7XwM9uA+BrNQrUXhMTy
dkz31FQTGwH0AZpzz9kyMx9t3wcKrzXFQevJVEJoe8eq3rmNSqL6T6uJbNSEihWDkHkP0Mi873Vx
UwMCdNjD6YaWu/kSu84trYZ8H3fjuVFadfP94DIkRrb3rLY5hePwkrkZrjaYtNPk3jzIQV3yKA3L
v48zZx+FjNhYmjwqhVYpkbZxhOf0FjuSDIScOKzBtjxGJ+SaDg6GmSXdR6/fAqqRNRcx69DYiX/I
+nIjclldqhqAp8hDgRYZRb5t3TAFEEPSoM1I/azFy8kkd3g2GhoPk3DwiUTh1TTdBtM6cQdjD28B
LMI2yoOvtk+rR2PUSSXs3Z2KBLMrXCykr0zvPZ6XfYxAZdTLQ1ekJ6vXS6KJmo1snC0psi953B+j
CA6Py1h/60bFt2Ay0ke3IOY1kM1pQKZa63m8rlx2iH6yNMq58BTSlSGex0jxphbBcLFx+Rw8Z3yA
b+VvSxt9UC1SGz8G63jDZnbdNri+TS0iv4Ls095Tm05ChAm77meStdG1G733ILdegaGyPp3krhqU
fJDsuREspKMRlnjmJ+tgRM226iNGEGqiOBJ49fGtkZJY9o91GG60Nj0CaAgfEoUs0kJWFRdtwQIE
cMWUra1CO1UYcrAm5ADDETbomb/1k7zYxUl2pFtK66V1RxoKxAaq9iQGmFl3ZVzIByQVN2LDfaDe
nhh3jmqwwHcWGX9joZ8iTV2pp5MtCSDeIdB25FX6V12vQPwXmbYJXXUJALweJSwEdhvT38Wt71xs
hyGWkAWqCT2gne8UL7Y2vLW9oZ/lt1pq8XM3ErRKl+MWzEqAkYIx1+1HHRsRVVUmNoUgI5aZaupS
nbeylBTZA/w3Cy4+TkJi70fvK8xztZuGrj6NGbniNqiHqrWRxPdb0Ma01hzxovy83fc2uMqODhw+
OX9f6R2AqpZsg/RFmsnZ7YNwE7ZDcFQ+6gGSP8uqJikbTUjZ6A/0LO+8hp2TDNbBYlUAvufozpvl
VhzfVzWXZK3GowL/gJujvGcJHHB1jLRj2Cf7QQHrTvxKbQKdXpImR0REiLi6FcnjtG20SjtmUQ1B
z1CbRke2ALeT84Lud5s4VYgAFynN75vxLKihoMmOOeaPYtCDq5ll1po8w5b6g2OtaxNsOumEnIsF
fJsn+SazXXWMGrGOYNmyyh281fKjZaMa/3UkphskRDkgDwMddOxds//rZlrW8UHvyfbLbR0JFpvl
lmmPjMD6dvjrPopkLCUJ3Id0VvgIgDPH5dYc+EKFj3Tp6IyhxXoHuNv8X7o49CDPzrPmuXBByI+W
MCHBWC8Jrlx+Fiyly5+HHa79mxDMAqd5Z4UPyf3H7y5/YNn8+YV/3dUJks3uBsl0iNBL8mbn5/y9
calnw0LHD/b3i1keMJjQQ6qd/+Pvm0ZFy9aOAKT8+e1//Kflh57mgOEg8XT173ewPPyvp/A9o2IJ
HJHzOD93NI/bWhO91p8n+Ndv/P/+yp//YowcuTEi82quFjkRhndCwEgmnAUNn+bYEbrviGjZ+eFa
oHhEOs6bTOQjc1kMJSg0WNSxcYO4O9I8Hf+6780/HMFOYWfNyk2FThRTSw4kwOkZAcPzfcoATzp+
XhLYyB7AcfXp0/LZ2KUq9Tluqzwy1uCBcJ5jApQrESRkTz5aNOz09U6z8kidskbSFGCwQAsADVoi
9O9jMR1kP3xhJh22s8UgDM4dw/8id5mY9gEXSGWbnDLgfrAX4e6hTrf7F9xH2JbS6gkj5q+orK6+
XZMK799KI/xwyhQlRZ9e6MT+kt266eMbwFostR2ZmpUTH1h2v/VxlaNk8VZGbv0A402GjKbDhJfa
Rwc60pnccJVM1V6rx09wTQixKmxBEZQ1VDIez96qs1VqvwKHAtg3nopBvCTp8BzVqtp0pndbJgg4
CunwZsOnBXEyZIK1cszqmxQ/PbJVEd/3V8bVezM/9IjpePIBz0PU/hSzd9QaT26Unohw2plG+N2c
3zPaxqqBb2N4J9dOAgpE8C4dBHHqv6Qbt2NXomUkD5Uk8dMw4nNC3J5CoIEtfTXt7jWmGRbRTM/q
117Zj3bZIDsifLqNta/GEzh0m/hq1uOTZ0wvadmPewNE0Z30y/tWNvtKk8eM2i2FQ3iskCPuc189
ViTyXfrglzvThtM6jQERsUAOGkjPDrq+kPya2IGgyElN4B9EZoee4Y5AzqPnZy+jhRmiHqatd5IU
W+AlPH+9YMzryVq5nJNWeLFD1gv1Y1u/qBQCsMnSlEEaitXvShu2cBUPRhdcanvY+71/boua06Q1
l+cX3UueBc4pVNb+E2T/RCHkE6ui7c+1Z+8dkif89ns/NIL2pvY5+PV9ioRqh3v7tUpeKzP5Bh9e
0oTtrJ1XJSd0sfnGx4pC9Ro/eqYZrD2n+lES+Q3EF+suJ5KdlcDKUnhut0NNijd7z6y3qI05wlCR
KpBo88hr1VUMIXKL3CBR2bBfMZymnmdsRUkhH84LGQei0brOv6Q2zBDRHv7X3sLEQxGNuThPm+Bu
SvgAq6Gg/6RYC7JSP8JrXxESrMX6qpq8L7fLrsIV7cocA6JSa0DFZfBgon/FKI8UiJbis2cRquHa
wUtcurtCb15ZlB1YSzh3ec93J3TkFyCZb8g70Dei+eVIn05llP0sYwxg6VOZ+b/wruErK6ujD4uH
FBMUhIFvfm8wE8IFHdewmpKVoKO6MrNiNbkIuxNdjGuX/r35rQRhfFfmLo2gLGYi0QBv1ccazdYI
6jCtgFUwfyLSnfT0qT4RIhbd+WH6pjCWdZjEaRQR8zWDRAvNXo/F94yL3Nacj7XKyVm0HCvbuMz/
ggQcREbpSoPT2qQt11fNls/s8JxpIFKufQnLIYUmLEtadnVGl0FOXBxLDJNCwikcdZSJceKsymhC
WJSV63ggwrud4EVIM7zkjAq4mrkYP/Xw3hrwrfvFWleauclCrtzZQIJx+47B1TlhH4y2k2eBNxzl
uC5T6JkTFiLppW+S9sjGyuEDWLJ+CjKXsA+RXaGe0G7S3nIwURiGOK4cl4ad890s/YDXywdpJEhb
Jzu/zIg61CVPvVDfG9v/JFCCJl9jfEeyJgGyBXAykmn82TKHlGn6iFxy4w7gSwMnfJkH0ky76jus
N7hWnGwnScfZOLO8yU2hZg31zIIJKOkNYkLuXIxbqO6SA7baGOpJPsecz2+/RYzpgY2rpUV2kO/u
sjpgxSxYD44Aal3WJ6vG1m8toH2sidg96qjZJaYKN7V+aBikySxnFzQFMz/xq/dYDdf2ye41MsZp
2LfzEVl0B3xt4drsILwhNMR4on2aUXKfZuWnnPvpJgZVph+yPJ09H/V4T6xnZRHA7jp7f2yrQ2Cq
z5ojiNw8lCbGax/TumlV/B6Mv0ZNVau0sCCmyctgMN6dkw3gj006rVPd+ZXSMthWFaMDOjKrNiv2
kT0Ve1ZOGGhYzCC59kqFczeHXUgPFgab/R4bTI2T9NPKTKz32URHEEHWyg+Hh0l6nynn0EqzX9zU
OOUTR4NpmFeN0OxNZ4iPdrbEcnzLVdvwmrKSD12z4lVQONckzbuVUzT+nQdNgKOdT3+G6FIiJPXy
VYhnBmvVijSVnBOVYocIdLnNfe3R47DEOtMa2Jx6dvvA3wFFJvBZ22faT5mR/F6HTHbArY5cRIFD
5mP9mmbXrPQn4KYD9EXsx1ZlnruuHu/Gyt1AKtCxOm+qTsEo786+PvsEE4qkeqI4MLNwvwz8/0+V
8z+qcmznv2VoXeVPNC7/ry5n+ZW/dDmG4fxHOI7Pedlz0HkIhC9/6XKQwfzHhlxJqqHhEDpqE7f5
F0JLOP8xUVYAz7JY6NuWz2v4S5czS3Z8HyaXherCxXnh/28QWoa/ILL+oczRbQFVDxEQFEvKNPRD
CD3+kZSaNt2UDp0f34qAjMO6ORZzEBNBNSOATLVXGTO+snuNrJpUD98jXoTFoTfGX6EeYQxi9bci
YKs4/tl4s0MmSKz70bGNdTZaqAioapeNtNJTW5c4LBZz1W+tXlu5W+CE52w2bSybcl6LTcAj1i0L
XLIO64NjGOWmjTgDJoxQdsD1GPyHkbtt0n7YVE0Ow9fqT4ElPpNMC251l7Xb1vJfC0h2nL5ZMATu
jRWUpCV56+o6foDSdAhacTFGeDrops92lzJ17K0fsRMdqzl5LBSDc1drAzacpf86zf1XOfdfl1u4
PYujY46vFYyAdV06V6svqp2N8STt9fSkEV2x6hsARGPwiSrCOY4Z3ZByFtQtOkfhkdAx9JxkJanp
S+BjNac++j1LWSv7AIBEhzEI9bWkbbAKeTdacsS4Xh6tedPMppLl7nLLKIrnMW1JwJ6/gyJ0tD39
jbueZgm28YZE644Az6LHNTAY+e/34DuOs1cTveiU0c1qeXM6z8ZivMo2/dDGgOKz58FK7hM03iel
zG6tShJATJmCtO8ie93p5jUWcu7x0nFFEWpoTFT0kNjzvJnZWL3egytA6b4mfx1wIaLWuHUOIGUb
8tILlJZGS4/Y7hwTGAhxcCA/TCaVsALy0AMiE7o7THbGwfL/+dH/65v48+1gjBMbTXa/LFHs9EoF
e8OXDD88iLY0OLrjshlH5AFeaf/UKbkJTxiaY+hgrIEdL4+wshu0PNz6sxm1qMFfWgY7AcjN4umP
y2Z5Q/+6u8h35YSTQJrMxSKtcqZVSq/l+PvmxDAB1AwiF8N8F7NXaJp9a8utP3dZzPOAKxmKgUNa
vulyNhwtt/5slp1huTupsYZs0wDFnQ/L5WB0p8JP76LZtLb8cNk7hsR+s/LYQtTJTrx8dH82f35m
Rax60+S36DicD2SshAg5rLlNYcybRY6cTQPlewWfIZ7dWunfm3FW4i7H+W95boMl5M4m7gCEBQt6
ac1dh0V3/I/7Gdklqn0QDYzejReTMxhhzZs2MvsIUzSwbV9iQ9dQ4uboII5oDifaeWyWu8vG9DGe
ku2hgZB5T4x8bxjBruqLdB+imF57Y1ne+aY3zWpuzBuUKdysC1XsCJo6ySH45pVUBuDdoTl02hFB
3DNBvVzeW3MWb80vCgMEXKWjPh9syw+M+SNfNtbft5a7PhNZEjH0nTHL0NX8CxTv5i5P4jMXiDUC
JOOQtmF5cnIYv5qu0d20CFGMBBtd0xQ9tSHeTmJ8i3PpH2MN2bqYXvhkU2YzAjMbAIP+2AN3oL1P
hmMQ2W9V04Yn6YpnxhX5dnmJyzBpAQ2OjpljzueEtjzQx0lev7m6Xx8Uay3y44bkGaYAEktDb9bp
9AD0m8J9ECyV++ZCpfujlRryFQ1crt7fM4qUd/OVbsVS7iv2jexAlWVs6xyQSSCfwDnBW0y7Vx2B
vO+BizIL/yOvDHs9Mab1t50viRTK9fshj7NtUfM/6rjdk+46kWSLsLFR2bny3GLnjeP7SLSXMabv
oSj9AwlSFJO5N1EfTTCy511hHK/I7YsV7oT3QBnBpjRQgY5dd4nNkuxD1OyAxDraIX3c7ELeHT7s
SmykcsJ1YfbMnor7rJpyThF9fC+QG04ue1OI04wFj25W0ykm9HhMBaL61jwb83o/aqDs2Zjz9dz1
Ad0iHFUd1zfbG/csq09TMnTHyptFOmMEnTdVr8TQFSuVaHLtRcVXiu7kbvS6T00PxXGqDHKkvYy8
rQZ0b93jytCijen3L/FUp7sqUVct8dpDqIZ+y2DRoCjHnO/AUbJYPJ/ID80PBaE+dzAkwgyvDGsJ
Z2OTItbYDHWZTLdHpcqTJn2L+rSGjDA29a7pQNNYTdBu7LgD4DNcyxCzmC1gDFoC+rhEM+ONE0FY
doxJ1oIbkCUegAm8jSytLGsLqp7BTZ7+VMak70iTeO4ydc2Y5j5nyI43DBi2bWlhkS1bRIMKWbuj
9+R1mt3eTAIYShV/VDXZTDYviG4txpNZpBrTbAK+rPCLIGXn4mVatq6DqtsVQf4yVi0JJG5ibI1S
fC+TijDTSTsW1qLPbMMbHKeT1XpEZVJWa5okSNFJAQQPHmj4vCeAwk7HpyGRDbLjDiBRzpjT6+Ch
VExmc2gkXEX0+kfmIAGdhy9kC3ZgziKcDp5nfaN/HHWoA3QWM4V5KIHp6Xr8lZJ/hM0cplbkamcC
DlaGqhVeCY9L9MgB1BfRewNAhkAVpIo9E9cD0g7Fedaf4YnamRfz5QqF7sw0MLOzyBPTl1FYNzcP
HorKJeWFz9TRy++t37x70BuC0T8PJacpl+M2NWtoc0l4GazI25uZu6e4NFYRpAl6ZZF7ZwfdfZMb
9svkArBWJS56O9QODoqJVCUH1ifHThKQ5gitA4uVbM0kqSH9DJiURPRaOv5nZiZcTkhsWXu6rV2m
dtPlJXhK5XBMGvlEP0tnZRaNkBBUd/Mnk3RlsB5UBsNnOAeTYegAjJnZ6ao9RI7xbWh0c11p4n10
uNC4Psbb8YU0yIk4HfELCZH9UEjEKNE9g3QQUmGbHmTqKDKIi9lL0fNyk2DfWHQ+oX7km8rbS80c
b7MGhRd6I6+3WzXaUJ+TuQ+hQmARzs9EWW9TFZrYO/R7C8zXRui9JMi5WseRuNDZbLe9Y6JIydH9
yVzXznkwoDHJ4pNu1b+qkkuE7HXsWJmjQToHIW0xBZ5ys95I6f5gUnNNNL/ejnp9Zs6UbMo+clZj
aty33XixFBgRZngPpps+Sj1LV03fPgssjA0AWBxip8jJ8bvlMHzscjwMdNqw4jQTu0pskwhEm5RT
P4gcr2ZcVOFA68cGD+HUratrXKZQBh36kRhgjf3MAbTSTiMXHbGW/R1lRnDC01rQyUdsoXPUtzPf
ihzN2+BSyugibFcGlXfR/Oi7NNu6k/YxFc026oq3KIypxCcRr7MI26Prf4s8Whwdbq/jJOh4RUO3
7yr9pI0oFgEPs5zV6i88K+2BDwI5XHKt7Bb6pSZvk5eDd19FIHHPsOtBilZcjrTYvUPzQKu5HBVD
6dA/Lv0mqwIryRX7pJDwcXrqLlxLMa51N+mRv2EEsYY92OSDVWiznTmiRI/LvRsnLHP0niTccrt4
1yOmWRiJ5vpkub/c+mNtH2aZqtIoyWar0bJZABB/7nJJJGauKV5HUVF+5wVo0BwArD4kCP/mImrZ
DHNt9K+7ZTeSmTkeC5N6D8uTsa4n9WRZklyvBG4HeZLxye1cb12BP8aGTCmBWi5jlZSSqOfAMohE
+DIW2YtV6mqr+Y2CDM9AoTYque2y6DM0CC+J5800swmWTTKOVMAeZRCS3wBGJmY3V9jJrMI3UZth
9y+soD1m88aw+3QXR/G9FMwDC9V/pKGmNhYN+Hjo+93yY2lAm2RWts91nMplrXAoTerIGkMdYx0B
EUlL8+6FkwpS9JfKpmbjFaKjGowrm07+sZvNcX827VyLmyGsHJZ158Vxv2wWA35e0Wfzl6nIbLa3
5noa4I7Sf4dn+1mgtmnuXv8NsVgAEclclS+PGAllXQCBiMp+SFvavuZ8k3NXBKeYwrAbdhnasItq
ENPEwniCP/UaZGm/5yqC1nDUw3PY1+dJ5OJZhMEKnQi6lJKduzS0a+LGXx1pCbsay/JJNR0jngqt
eNAm4wVt2Hhh7PtzypxsuwwgNUzKG0OyPpqizif0oDe0XRTAXinm8YXzGYfMSYRCRpPHcxrQvIvg
JKp3BBA4V6NX+6CgXiDr8qMrhX1fM33Noji8FD4Bi+D6GAtpGXhSZ2i2jTQ/RpZc7tCUjzjg8+pJ
q4mp0+Q3o03CZ8fTyKGt4tmdDgZJ4PZ76QMnZQmM9kj0v1QWlOfWmKlwWRWSzsZ6UbdMsRE2kABs
3BJoWSivg2PTydLLbicT+8SeR+4h7EGoCkbBUVlODoMOwlyFFo1n01cPY9acK6e88EXMOGo7uQnj
p9XI9CJqOKoT8sWocpj442QduMTf1ZND2jWi7W3jq1lfGqtrMkXD1nACgJgG86xyHB/yzgJoP9Zn
hIKs/9lh7uwBPU1VL5LOcaPrU37SABvgN/TQmAt58VXcXEiYQ5sQozeNxjg5N07kbfVBEm9G08AP
gx0ywnpqz21jETekxK0hYRjPClPkBPrKBh7+RdggBAX2i33oMwCmvmcqpU8nzgrIgdCzYvFJ7pDG
mIwdmy8CvMnUxNyz14Zgq/URgxaM12sV9xzlhroNaLfxVt0iYj8Pih6yhmT0IRnBonnp+CH98LtW
KOtGmnl/KWAwITLSzjbJsju/E19xO2U7tEbiTrHGerB05CoKbW9O1bKjfLj0RpGdCrunniOSS2/L
Dd6i4m6wBoDpKWeqBELMiuC8+pqvQseNr8DoyUXtxCUxNZBlqdqLMf9koIRYeZ7AQ0ZPLqaXEXnQ
Zegw6rDY91ykBzasmtU9mIOjTkWx6QuieyZpGAeZvSkvYXlS8r0SFMKor0PE2A0B2fMN6YMt7wh9
VuOyc1X9Dmysj42IVxNTwRecZnbNpKyVniJkUkzkNikLVpOmA7iH5BuQZlLO0/beuatAcj2IUH+k
Mw8o28bBWoeIlT3U20KTTHdKeKJ8bxhRx/RqxshJ4iC494LRQoxN2KbRPKT6ONzLwh3ul1ssUaAi
aIm+dhxZ7MjqxFJLmcq6B1fQoPw9qz4QfSjpVPZIjx2wZqBDn/bpAWllMnfaxYxe6JltxbR+kznk
23GHbYKGIhn6jV77CEcc/yjg/z2laRc9GkAwvpEOgqm1/My8TN+l8xqH6MwrspURncJZN/qXaAx0
+HbvXcvxhTdkW/e5fumdMthwdk1Xhfxh6Kh9hCPbbeHrbrQy8wlp2TwS6jtqssHIrk0W5levitJL
1vwY9DBbja0lDwhtwudqCo+Qo71DLfkTWVJ+DQYWK3T4YUH6JbFnPewtWV50Ye+SXmGLlnULdK79
cDPDuvc7MEF+J8U6MWy+1QxEJ72Obm+X2ldXuWrbiTnUq3BeU1n2e1skT13ry4sR2YiihPG8nGib
qXkMiaE9aKE9XIwkZ3mv0t2InPHYFnKll7k6Cj1jR+iiad16BiL0ITx3trm1yoZYPktnRirfm8CQ
x8IbH1zPN85xyR7YBt1dVyEjsNt82Kg5SRCZqHanshE5tuu/cKLJDmiRDyyBP7FCZWcV4iRr4X9t
SfFydwdSZ7EguYTBloN5NL0IOLvHRC7XPbR9nCPZY94wH6PH6AmwBmByhSlo7BLCAkCKuuSmEIi8
1Zw0X/sRZJfKlFeIT93j3E0d91mXuJ+tM+zaxsErZDS4CkDDDiUj67gpd2HxQwy6zuHQ78MyMo6j
8YMSY9inhSr34Iaw3UV4DhmBEELQ1NsiRUCkxdiP63LvZy4BTbr5IqjuO1SGq0jTHDh1KGzzeq8K
9QGswWYoxqHk9AjORfNf7J3HdtvAtm2/CHcgFFCFLjPFJFnJdgdDDkLOGV9/J+jznm3Zzxqn/zo0
SVkCCYIV9l5rrhIpU2F6j/GJIJl9FDrJuYtz+47lNY2xKo7WYd94y7nvs1Sm+1rjd1xkTtOw1A1C
IItAT8mNViAhWWC3RvZQWj52CpSpKuhjdrSm2jSpI9ZDSOseykCznBxW81hmkXngbyGGxDxfl2J6
I9E12zD04W88NYlyVkGVGze4Zx9LxmmBinNl5y3s0cLvITKCkmQqOxLe5B/tfsCeMlKMYbHe4Fna
254CyDzZp8lESmh6Gp7BKd36LRyOanRX6djhKzKfsPg0B0uDah21DW1NoIK4+xdgioq9QqPwgPcb
4UT/IgjaOvRJyfg0AufTY+A/3YS+1nfFCSQ2i3oT41oaVCudTiJCx0OGauhk1ESU5pKFr9dtkEyM
90Tdb+MazwWlKBp6ECjXee2hOgiT4JzYrL0lcZYbl+1rSVRiZYDtbIv0tdIjH/ON27/YVfEhjIt0
bYMrhlBAeq4avIdpBKAfGlq0iOlKnVwJe9Z29WMbTt5al1oAW5hXEoYuu1bznp3Uawcc6gimmG0G
3BfscOYr2BHKJqa1R8S6puELpS+mC0qWAcj5hkJHa9rWuhDhcCAmauNWFZ5MQ2WPCJ2HS2t5F4e2
XhS1zzAAmNmmhCxBVX9VxKEaqFqbs9YEVKKwJR9gIW8sXXR35Qy41mxQC5EhQINh1VuJoqLIWRsf
CM4hOyh1j5iZn8eEDLy+BBfUa9xILy8PqY58qBMaANNk0k9sjpgPB9RAgRmQpdEm2tG3dcIN3LrC
XdzvCkNQ6ZovWKtCsy8GWMbFcBJujUCfHB+9VNUxh0NykLz6QSOGtHVSc4X3wdglk/eS+kXxCNRw
FXaKQdZ2hw9aibGg0Pz7yKNjSqOalGz6HwZQUzIzVb61QdyGbtOu+rQXq4St7TrVfXvZMNGsA3RH
tCxQ48R9Z+16N+tI44hh3Fi9tvIa4mTD+Sg1ldtFZqAs0XMW83PTPU6jjuq6bTyASAf1PtT9UtGs
YftQQhGICEAgrjvjoLhhIIsFISvUuMzPyj8PSWUfqpgM8KZMkn0TJ3eGFvYbt+cDgEBjr3pfYwvU
ukwAbLFBvmrtPjSxjcGDO1GY2PbC1XZdadYHq8+ajYAWuOhwMtIKksa+cfKvps2iyOhUsyVeGY+J
S0kiKQ1/x6poY/U+Z2QCZR9OitKx2RV7UkzZr+VVtaIG2a1kr1mrINOy7fVEGwEZAoYxnrUSCrvl
6QdZsA5me9YxExEisBFRqUjYSIHjyuqOUMNlD+JwF/Y2pS4id92SaNP8QU+iaXclCkUENHcEW8zB
M5+A9hmMsmQDeIOgopi2E2p3yqjHvo4/gszGSJRO1tFLU3dbjumXJo2rhT66EvGODkK9zOicWNkx
dFhc4IuqVgIT2SEHQ2ygrKT0TcdyH8sCgYpO0ymPLszJ0HIaLzk5qVi7wIrOjd6AcC4ImhxCNoa2
/8GjtnnKwPaG/ccwC/ujipti4XgWWZGqcW4S6bJJy7UPdhTJw/VGVR35MFoVLXVLpBe7KGjc90jh
4HGBtU3VHIwi5ckEc3Libas21C6wdj7ZduvuvfkRwTifBq6HA5v6jgI+Y0FvObBTNRA2eLzOBIOg
oRqqQxQ2SAzZs65lPKwLc+w/ZPPNQKwJOMUP4P+oiQ5RdSnRJkm3PQg7L1dsHsyjhslzOZWIseMk
Kg/Q76M94Pt+lSXGrRlow70OS2wR4yBchTjzt4aY3cd8cEvM+hJHSaSWoS42yGPydYdeeRsq1q4u
Yxd+Zy+6idPpMtR8f0kx+yK6MtyZfKhnyDNLLR3Dk+u3aikCg7zZqP3aD7a4g/O9cpmS7zuURkGi
nzU/N87sefcTPIhj6cRLQd7AIUv2hHjVcyRPsqkKqeNKbC8UCBH5+ERpN76ID07GspGc7mUyuu1J
VatSs5gM2JpiaIhXGcSpfZEyCKeJ1pzcgR0LFadb1XARWV0Vs8w8tlVW4vlpQEX15ioprIfeNg9F
VaotOS3hHlYt+XdlQ/OkdOML+pYLSsDuJqEcWMcwc4Sbh7gwoICHgFN70uzx/MeL2iDOiAamu8D7
TJE5pcXTmFG4NnKQ2baTd4wfLt/rznkNo+o76Mly62bqC8bmm77uUqAOxEr2UQ0+k9DVNQizc4Uu
DGo9kji4rBAh6A9vx2EAZJ0w1Udsm2CBIfVoM7j9oVZAsIYjGph++5Ta1bEldmhvSfrN0yiL7ZjC
pyYpJjjY8FR11RbLLofnMgws0wvVPhSeq44UcB98g7kk8VBNhVAt104r91JbEF9Q7J0RGT57bi6O
lt0b5uBtalPbNaYSKYiZauwe1V0zUJ7q7RhhtKYJoqvJmMhaKkrk1323/CE/zLHsPoy/XRhla0tn
kqnb+jlz8k/6mGMLGfuXtmVlq4ZofX0frSrtrTXJ5z7IuIBDP9n1RvsYqK5dA3XSaLtdJu/JAZq1
6bRyYgh0KBC7dG4ljSe8SuKhiA+G0IePwmbe6SuBIMduf/T4rt2+a/PvZ9/v53NI/x6CEi8D1dw5
bneuJRFygxMPTH3rUYTJA7GcVAfQa66UaW6bMBKA+9a6maGX6ekykbMG4fo4AoNK08rfUzxEfu32
FFkdoIFGH7B8R9Z7EzVusg4FGUNK9+/81vVh9IK+vvbtm7mNzxqq32Hag/gfIk3Q05fUUi1lWdKV
KiIhkSrgD2X+nytl2AeILfcLbMpX6o6ZIXQGS7CA1d/fXG9I5jh7DbQvjVLNTT2S8SAGLu6ULham
aew7LGnu+LJAynfKJxt9D3uWkJxe9jL5IUqAiNL0T0nIVZQxHKMoIFgQVhHE4z6ZNfG+NeXLaKYR
yRk75E7MvObkTpDH3EcD+PvCB1C3cC2mP68EsxQGPmLbmHym6zu53lwRRclc5Pv5nGaZ0SYe88c3
fWjPYpUUsxuxB+8/vKHrvbzIhpvrifj5AzlTrCqLThLbQ1bBFdzR6z31f+9dHwbzCctN82FqynNQ
phZk4YGgar9L1iO83Jt+vnEx+i0SCw1iJ6r25npjM3vtJxyqCifBzWydnaMDuFskdD6vN9eHk8li
NAJdj/lmOKJyGw+1P+msAzgZ82ub5pom9fwZRxVfRQoxozNVdZrGdCtY8EbWbD5WAeQ2/aMxEv8Y
zEVTrDT1TXytl7IGge0q7acWgtimorN8k+LZuLnei+d7QZbYm7qJSKzhhzQSh30gn5r57eThlWPK
TYPJZdV3iQUrmorwVSlDhvENhjjsmxpw1cmBg6IommWO/x+c2JUpdr3prPzY4jnbdgE4YMvu5vSi
uSJMc9BYQ8mJIZg4lBGpZIaDuBUqNjb/XyB2jUp8RyA2xw+a11P1/whZ3CR5FX57+VUh9p/f+Y9C
TOn/A5NJOTq4R9sxf0YsKvk/DuwlXG/kHuquJfnR/4lYNP5H1y0Fn8DUHRRcDnSe/+jDZlGZaQGy
VLrzg+n03+jDzJnL9Is6DGaUhUBMkK5ocVd/CynywbZNqsgpsMTYesu0Cuk259GhLsoLkRgG5t8g
2IapFh8JB4cfbFIvzssYRNGtKNiomrTbsWnRGitAE0u7yo42OEmgpEiO26zeN0Z3qm2WyRWKxq0b
dGr1y/n+C2jpDakIXRsUAWVYJtURTjCZk78J3MrSn9xuYrbX+aiWqDxpIKUmJFo6DSCWOhZ75qJ1
5TdJQvE7xzZm9dwv5+/HwV1l67oUgo/kzcHZI3XoP+xmW5UUYbt8WybQ2+hXrtEo9AsiXS6Fg0Yl
JnrEs8J2+e/3/tfj87G5lgPCC0wTGsNf1X0TAgm4NqLZpqq+tfC3MTmCnZ25yan0tWUFTjHsVzro
HsgHNPneOf6b6+f6/i3eveDyNtEXvnn/Qwe4iBpts7XtJlhGVffBB62O+ds2aCMGiq5o4wMEC79W
nUrgcrD8S8WWjLAMR9vCKirtnVPy91dkUQXjywUp7c0ZaYbA86yimUHegsYz1fF1ZpCL8M4b58v5
5oO3Tb4uUilBZpiSbw5T+8qqu9Jrt8Nk5KsRvce6gmD8VHikHjmND407885TPdezOmPX9lp/Kyu2
3okszWNhiYA+k+OwlRHqRx7ujwHoL1+I+Zz/fk3ismZ8MC3D5JKcJam/XhN22ZlWYDTtti6/Sc8H
QqMFX4XFkhv7eSh04s89+K7/PiF/nnbbNE3XtMmFFQaj1u8H9YI46pVFwyeifoiinBjiAifEO1C1
v511wHgYhdEp0T6Zf/6LmFVXtRkB6OGt+YPC9zdjanMHqA49iXeuo7+dxV8P9eYDJqrJR7edtFsC
McGeJGQmttG3IkLEbklCuUeiwMNgPP37NFryLx+egriGydhxuYCZfH59h2MQO6rv+UKbUm8RFTbZ
zk0hoIQy3UzFTPl1L0E0tqei6B8aKaI1zZ4dQ4NLOwM8Q5dQM+tJ9tN6xyRlUHq8bhMxA+Ouajv8
BUN8LOeYZ0ot3drTwldQbdNW80yo2gP+1sp/rQ1n2o0xbXU0+H6MhYV6dnjEmOQ3d0arfRaUxXbv
vPP5hL65bKnAzWJpW0kMqm8uW1X7jkkjoNkmJgJXzPN3FAGJq/F5V6T73DU64Sx9p61l5z7UCfuL
SNATwyi9Gga7WzvZPbG5JUgql9IhXBhEWD25GXSMiEBHFMvFYnYEadfEz+ABpSwFYa8YAhgI+sqY
TOtomyI6DfXXMMVY5uPR2Xkf4S7AUovao4bB6d9v2TD+nLtsS2fumgcrYLbX6fmX6zlyE3BAbDO3
eSnTddtOh76Mvg/4BRc1kUpRHi+nVmkIzjA9oV0ka9t+neNi9SbcFFNEuTH/lsX8q+ufKK2QR1oY
nwJs3+vQIjeJBOmN09o58WYO+UWJfHBbb+fqXyJNBY/pgHenxxOx0MrWXMJh2zZdOi6FRzSC3qTQ
2mqq5Bo/E1F6N3Tqzs2LR0DN0PQWIqM/pyxKOo1u7OHCiuEQTZRJrECai7CneNp2d37RP6ruEA+Q
hfO0DVe5uNd1+1HZyT29YXvnOhpxVFm7xkdOFlF2k8RgbSuhyc0kC2uVm4in2EE9hfQCQB2pZsAC
5D9aRBW3srtUDlsr4jTAn/Vfx8IsllqREWpJHZdzt0gkIkB1K1ejk1I9LNoHgTZhSQ/44veQx2p2
t0PxWIZUCkbBCj3vElpDJXuLqQEiZ1czek77YOSo/XL3a1DZX3NZ3drigZ4tnZLS/kyf/kFMwOBS
9ueaO+xTDAELT+LlahR/pOraR8dXxErZVIvytLCoY9MSIeT0kgTjO1fVnwOXsumAAmwSLO+kfDOC
DLVvt3bP96gVzaaAAaG6mGjPEJbPQIvbR+jgJUTK/fta/utRbWZdColQcdw3R3Urrg6XtupW059q
q79r8+S1rZzzMGmPmF6fY9f5+O8j/mXto2zJTGC4hovv4a2zgVDgLtOSlrWXQHyQUcIeh+i+0hqI
CC+27Cbyqg96Qxm0sKfbfx/8zy8uchFzXp67VKOBGv0+TPut3dGLzXm7Mv9YVCbdWSgwdFM0eM20
tJud1L5pvUzfOc0zzPXNKMmBhYNbEkGyxan+/cCp7mmwDjnPopVnl28Ynre0W2KVG/ZxFr6kcGBp
IdPdSoLpDCUGJXeWvDjdU2S3xnuv5s9Zn1ejiHw3bWlI037zaohrmwyncOvtMLAK0udhwy+uYWD0
eRRWhKSvjXMtaYkg44X1560SkgfXadA/5I6Z4aTQV//+ZMy/fTSshxHcGmByKVT9foYAW4kp7GS9
NS1CdBNoDYCdjE0Xdk+FP752NY6PukT+aJD3x7yXPOMr/TBKTz/WiQE0DW8pSbBs7RUhojHesQWE
VbxwDW4V3X8wIvOEcEieWYp0W+yqXgMfqZyC10B4JG7F/Ol/v6Xrsub3qVHZNNHmHSFeIfvtmtYX
lAe9wKq39OvcbbZq/PZsSC9dZx0Wz4Qc6mUHL37ZUXqfoyLj3VQjmUBmyRc/ZbdW684LdFnqTR25
uzEujaJoVs7swp1I9JR9kmx04n5Xse9Z9NHVg27mVB4duuODIMy0co/uIBv68LxhWCe+xbQKeXKH
LgygRpC+s/oSOKD+uM7ZGRuWJS3BcDb//JeZkb47rU7V19surgkgDnYBdSAJl2M3lcaxa0qiowOx
D3otoa6bDSRYvUbo/xCfBuuuFdqO5TnpH95Aomtpor+1BNwyei/LPsqxg5Yg9ufNbEMsZpN80VT/
WAWJukkyo8YqPq9/SKNPCyp6JnI4OP6FtXS6GIFb768Lr0YZFI4vU53ahOqKikIwtD1Tr+/73Pn2
7wvguur74wL45Wy8+Z71TdILCCao2AnwAWk8VsRZo2/MZdqv8IGna8aFYtnj23CMLlq6Zm0upUS9
FTWXf78W+28jPQtwJmlGIUO+HfrU2AmYT2DZ3FR2NOXUeBBm/Nx6VMBLJD2hDUqxCIGqVT75tXpi
XFJsyRfpFntXJLuJF370ciBdduE2bFXHg3QBB1QAVhfpvMaJMuQGIv5im/yRsMxfyEPo9q4vCgqe
pHZyMmipGQ8VpeMVauZkGXQ5Pl4VZ+tUha9J1hBiLM1Lk9jexk6djyk6DBraxI0SnDls4wBep6Xv
Qd2zoLBUurJ15UKea8HT68+W8F7gpD86bcTcXrhr2ZTPLT0eCznWMSyBzlf+N2XAmHnn3P550Tu6
bgjBGhhx9lx5+vWit00QYB69460S8YvvEeeiTXSc84k1/b+P9JdBEtqpLVw2yvxVff6Qf/l61Uns
ZIge6i3R6a9RUS5TWewYOm+hyqZkFQSLLBXAYzPx8O8D/2XJSy3MVK7pCoHz5e3GGa8bOh7PZnjO
bHwmyGdaNdCkbOqvpoWXbVLeSpotQJdszor16UKm4I4BVRKzjDsZeJH6JojQowc+OHQBK7TV4cZz
6H7/+6X+5UJ3dGHiB7dYXLCx/f0cQYksTfIDMbAFdG378pDX0Qt919tBs1Fjhq+oD98rZl0XLW++
6VT8TLAnJqU5LKW/H9TttBoJC98uo8MEbOkI0eiPYwmfHAmX1QNNQLYoekBrR5Xhg+mpvVmTANu7
sYcKV9wOVjUL/hFa4WMGxxGOD6HRHxrtvSXQn/s1PkibqVPyuYg/jKVh2wBw6BiTepU3K71AlgSj
Nlg4KFaWdhC9/vvT+OsVyxYJoRXlNip9v58Yx41in0DFemtlJyxaJyE4qpnBXOrg7CZcvwRRDMCP
37tg/9yRK8egSsrlygfyB9o+glibG6Kot+nUPBMpdWegqgRpIeNlMFQXtitLw2f/GQ/IZxy/gRFg
16ug09iHe36KQaZ2lhYRqzp+JKjaxTtTpfFnUYQXKNk80lmXaPjfXDJkkNpTUMd8ozTxwqgCUkTA
aYiL+sS+8XsQsjruhNo4SI6UHO8L4a88MUEurMyJClnySrik9c6XR/zt82KFzCfF7laJtxdy43ee
aWV6tSW2OtqAxwvwu9j7BGnXClqlPNcNgMEo9PWN3+n+ioUjFEWKiPTX09sx3WamHd5bw/C9jYL+
vjX8O2IW67OfHVzNmg6lCs4TI82xdMt25YCL3oYsNM8Z84IbGSdEfVh33MA9TQXTRNaxhAv10SGL
y+2e6/KUFewQwoEKz75GfwiT9ePUJmSTWpF8MkuIs+Ab8F0E2z5DpZwYTGtWNRVHfKx1yRrgv76+
1WzFZTCWrKWNN9d3oCnEuJlTbjuUOtYU0s8VU7fus5Zc3dZ+CIP2ztGq16h/t4j9l7WWy6wj6cwZ
ulJvi9hhZFDur+BWOgO2oUhvxS7UPG9rela8BHtk7Puquum6tL9JPOqbllUi9kNo/F+fAfZSttAx
zVu8ljdnoMiKqSmUKEmBHi90nWEqxbqOBoWEPhkYL4PKjPOYZ8dImPU7l+vfNpMcnGoumxhJLV/8
PryYkwdRHJ3xtpGjjYE52Joq/xIVvn8EpW2uQ83Fnj1N+6jzN0VA0Pq/3/xfRhlXp+QnHMMxhO2+
efOslLLGDexym7RTuixwPGItUHW9oAEO0UN/9x2zFfrLXpI1pe66yHWUxTj++3tWMfQcfzI4Zpe6
X3JTRsiXGud2oGizgcwMzwp0ozGU7oMGWoDL0PtmEcJ9kINXbv3Bc28j7SWLCNZoU1Kj+pC0hLi3
/NsWqH1tlCQG5jj8GtzAKxJ6tEcF0KYYK3vBOjk+avEgn2pKTLXuFfdmkDzXtMKXsq6il2ZwN7ik
krs6wUViWTkmUkdn25sN4WPWFP0aMBVYJXOwnmMhvnRk8q57EDZ800lv9nFGLKUwvJdYaiiNl4ap
6x+o5mgPAomNB0XliQAIIOGy9U5emKDey4V2i3ivuqO1PJvFrTsaG+Vj82rlql2EUBGflfXUTkb0
vaOuX83kjjZ8kOwg7vLe1k59BYmrSDP23Crw3A+RdEdon+MhaMPbaRqNpzozQlxZlvvRq6Nsa8l8
pp0Jccnc5ImVTLufMTbnwdQPdtEaN03jfmYTFJ8KY4iOmJn1BTMktqMxetAr9GwpGbAb14B4PEfE
p2MzvCAQShg7yEJpJoSKMVKW5Ti2+X0UShAvxfRVj427TCWfmjTUNpkpwtMo2/DUDs23YkTTF7Q9
mcUqzds1mcAT+z3a7yHpRaDskqlahXE14nkjDGQddsNSJvTLp7xgVd8mz+QYtFtjfnR9SgaTIplF
pCtLl+GZmT08N3mOJZUyyfUpA+PlTaPMbTIrzaL5Jkep+ePe9TkvhoTbVR5cXQXOyrKPlB6d4/Xe
zxtUFR3OAmpyyi7SzUgyCVbKPDx5PaIrXwzUOomXWPtenB8CBCD4w7UmP5Sy+jw4ObuXCblKSDgY
mb3cm9Bxr5PE1Bdx508XLa+mC9HaZu6Vl+szdP7GS5hEs08s3uWVcwSfad/+vCnBHKJrNs8SSAKU
phgBNeX3XT1mkJzMQjwOsRXsGplu+6Yl0aL3SPsjx0TduF35NPIJbAKgr+vEsL17oVD1jZnxrAV5
fqjRqFkay2S9KLQPTWFoH4a8vOsSibYwyrRbo6J27MIL9QZEjbZvew8+mZegEGs8BvPDlCX+aYSj
2dYDeDkt1RaDjPtblgkVHhsilEH339aAfhE+mXXg3RF3TXiKNiR75E/e0sCJtYl0J7oTeRfdUWDq
1sMYTqtpdCi/O11wsPQQZscEzKqxpPuUjAh1ixzETZOZqJCiWltmoklZW6ltDfPjaRQGJQy/m06Z
5k1P0NxuNKhkd6leVU/pZ8gf05NAzbEf2owvQyG3JduXx5kWdu802OekUT6WY1Wu6tjPqJETl+Hk
LS06tsQXGMrW5XqPpWvPXmMhAVxujL5hjYQptDrKcpIbWcaf4R/YN2iRnJs0SByub7EQjZefuwGZ
HO21akvQwApgpnyca5QweRHvB7YPcC2zjHsdXhhxprdtXtRrd+Jtu53nPhKS5Kz0QUkcmRy4C9tk
NRh9cYKnMR2GAo+WeTCqPgaW13p3IIXaz/4gPnZtfzCmLLs4vWmd85rrJDdJBtSqtDnVpPEJpwi+
YRpFKyR8mxqEXm5yn0xP6CSc0KxJ76e0vRvV4HxKkRuu664Y9tqg1R/t4Ylgp5R0BLG2Co3CcRZ1
Wy8t1ac2uClNlKz0f4HmVVOzqzU4YrZDo31+3rFY5SYFQTTdwLBqqbx+dIQ24qozSfuBBAFOPnrK
xvAzA0nyGYsh/z2+j8wcwaERO09BtLH8MIXC2bd3lgpPwfhUiNJ4UDh3LiodHn3yVx/tcIrPUaN9
vT5KRBieshpbW4ohYNUTDLS1qb3eMckspO949+58MwLepC40iQMm3WBVRGZFjkkLJYXi0g5k9/jo
wiVEJVdY9Nvy8RHwebxOpP5l6Id0WaJUv2+HwDi5IvxQ1V1938w3xkD9YICQAkIwJsOxsyk7E899
02fIvsr5IRr/6D7MMCD0+md3js3FYyR3veN+HKwsZr/m8F00Y64RIXeGH4df6u980P2u03oMJr0S
tx55GLfAXKukts+05TA3DbFCvNjQpuircs2A5xxtTZHN14TkIuMVvPigwy7Xex1MSHKGgIpMWrQZ
B4t+3lDHtyQGBRcneXKBxmwwxCNIntMU9TlhsTCp2MiS4ENHc8guN5h7Yb1OO3dM5cGivhYXAaHr
Mj/4RlwcRIF9sQbQt+3HaNnGdrahRVvfmaEOTXoQ8lCaCqysI7hK5RRcrpMdHrSY9Bl8WBRdp/P1
xqZvYMSuvtXJSj8inF4r3zD3wvNeprA5OEGTrqPye651Xx3PYM6hzjZTb9yu3uN5rTbsqN1VLkkm
ETAxDN33V3YGjS7L0xtznHYV24iFLcK11rlbcFvfQghu8Bktervjxp/C79pYbSvEl7bWg+GtBa+C
dR++6nUu1W4yQejA8D7WQf3cgE30zOpb1B0F8zgbGExQ4hOcnw+6NiYryl/Qk+1VNiBJkTHs87HD
7liyhtRScVRt82yOze3Uz13l4pJIf5516Sx5AiUJXn0ZPyviQsVkfzXNYCvqcItTzutchjXtNevC
82iqb1MzzOGryDp9j0WrVP2ySgyQe02xpBUKos9HUCtbsok0onXYDEU3Rj49EfZwC0YVvgbmk7ia
9taY3HXZQpBUECZFvx8ioL8RMAArm7Z1qK3HztzGvgPHm5ajHL+z47wrLPqro6wIwyoEFch0tDht
LFlt3laRsVaGkNQ1XX90QAzEgCecyP4QCZ3Q4VroCPWhGVs29Vov1Vf4J78qA21vGKb4GJLmLnO9
Dw4c8ZU2jMYW51+PQSidi4yYXKjGlblCzk4W7TT1zTJzU4ClGTGSTkdvUruEw/ASTs7GzglR1itS
TSLL+JwV+plSSQfLAXgjCCKiFYB5Tt+CPkS725kE3XN9MSd1y1IDGVNVldqMWnkyYz1aoQjJl2Vh
3QJAtRbElIHHMFBamx/NVmEaRvjTYQxbx2lS4NWP6nUZlOceCftGH4xqQ6uKQHjUrYAlzbOtsY/I
qiLc1J3pHkaHIUHI71oDJiJX1quWWfpS2Tkx5ZMLcWq602uXHTISUxCGzhoHVg5mr/F3MQT2BYV/
femD2F50odZi3qRp4UwnGXTtDSbRcDlZ/mxMPppG+NhME0FamX1DJfAVU27u456s2/Q7ls1XC9Li
AlsOtktWFgvZVRvk7eladPWT01mfsZojMAAHY38Ql1CjGe27cHB70pAHDN+L0MSYhfEZAYOtLYuo
ObhqA64R+kXfJiew05vJdF5QcSDYLe14UzlIn0viSqzEcFZG1CuAus3RikSyipAi2waJebLvL1WB
By6k8wk7vj+0OfNS0cl9aobV1sPUbxGavq/L9mvGBBgVY3jXjNWli4BPt2EgV0jAcXD144C0mnt1
CHnLd9t9VzP1DJXY9pNfHIrByg+hZJtLndGeNbqJEhpSkOCAd4/0FJ3kHTcEVJnr1IwVWuZuJnkp
zM+oDGoCfXObEvz1yTayykPR+Edr6NWW3k15MICxLPpCL5EBx+XBZH+D/a8vzC0usJOcD0hWWHGQ
jmT0NCAGxJVaEDdKYTwnlfT62oN0yDBuRF9pDYSHyB8IuGPvvsjCul11VWcyXGEqTfS4PthzxmuZ
zrKPCndyF6pzHsc706+0de2lXzq/yKBrxJjSujY/tPNJiCOaC24mbLooWnsIbDnu8tHeBjTb08Hs
96nyqeUwZ5LYEek3qsLpYcEIXim33ZFxHi363tOXlpwtO/ON64Olr013V2n2eqgJsKoaWyBRS4Gc
kloBkLNS2QHoznOlef2mnh9dn2ILfgwzOUefpQfs79lhSoPsAJ/ms7JZLFktwjIKUaCLHFipOUk8
5P/OZ7ms65yErikjZSTDT4GLWDaptY8UE//sX4fGnByuTnZ05dvJDhp8kO1H1Xn5hkdQLeabfJJY
jjLjiVgxxNuVLWHO8XxEkiX5zvPd3o7WlOnkDsqUfxjJETtc77nBtNMgwE1eLza1QI8eYluWVSmI
cq/K56Coh82Ph1rgJgcuqXYpLJtE64BdHgSuRAujw/VmxIp2GPJn2J1zTghPq0YoVMNRhbeJ2KlN
I6yavQYY7RTX3E1Vxl/ALHi4EyJ1Y7Vdwjjena05tDaQ9akMtyqrFD00vafjybxmSC6fpCHbzOAT
XxQpvA+DHdza7IVcTolGSqKuTgkVqxOe1xizmw7KRytMvuQxgo1aVhs/+D4pw8PqTlpXElfgvbM9
Xg59Y3s2m2tL3YwaVi9Sz0Hm0nsAIs8AFutf+5a0LIP8teWou9+wSm0IKwH54+HD64mwqFwjIAP5
GpGSUvVmPzLT+kKR1we+xOD6rs+6vgZvoJuTlK/PtvP/sksjWlsepQoN4fSk68Hu+rwVYHRjpcxv
606rYBBen77eXP/89Z7eW2IZwVL+8dMfx/lxe/3VXDNQc7camW7Xl3D9peL6cn/+uaKSzsrsQRb+
fG3D9cVf/8+PV2KPybNtTvLHS/r5HwMvcNZA7Z5zsyPw/HrUWLN3NexnJHEI0LNZk369l8z3fj68
3rs+9+b/IeVINm2bPV6fv970fkVQ3s/flX5tg44OLtenJug8JCDlX+rZ2eEogrZTVwp4NDz8eXPl
YBGyxKd9vcuYTsCxO9grlVg3ucFaPChre+n2RJdXeUnYhybw+TnOqpjsGiJ/lG6H1JgZylIt9LkX
OESjWCKOeyVCtIEab9hL5P1fmYiIDmdw3sZVsLdwQ66k31pwEIx6gz9nODmKnXhBkztNKc5UNWZq
UZDR3SOwMuP+e0L+2naGzS4cXNeRvdJaur2h/kWxdbkElDrYZ9+n8hMrtmBVMZBjaZvksk4xSf4v
e2e2G7eSbulXOah7nuY8AF19kfOsTCktyb4hZFticCaDEZyevr9U1QG6G2j0C3QBlbD33pbkTDL4
D2t9y3Q5e/y8+OxGdZG4PxCsIPscSXyKRfxGQBhqZH82NuYc/IqCq2eZm3psf8fkox7iCRMT6b50
/7H6UWS0dPoR7NT76bbEQiXk7G/NyHupFOKiam53tFZX+AabNMI20iVxvBgYnjiWOhWyUIRYYEqK
UPs5+IDx544LZ2AJTJD5SvZ43/ugBLFbtL/Tl6Fvb+kjdKNxHOqn5OrUgJOy+guwyroEqI4DOf3s
e8B6QtF4hA7JT517yGbg/h7kghjbNatewjhDZixMxCQVkqIpNXoMXXV4Kp3m56iftFk9xzm2VZmE
4YphZHQN+vp3X2VinYft3ybRd0O1xIiYQ7NMwYAlmfgoYU2XMuCTfcgSNRnlUsh12eptUFfRMZFo
E1JqI6sajJ22P/0qtnYCzAHyrefEopxp0vhkoE85WtN+6mvUSI55iiLVrPMoS4n5BAJstiV0Mwxc
PJ4vWfO3duFMdbTAeJMBLOVejV0wtfwFiMtgGyWSRGN4Yo9s5KXVtTzsgZR4OLEvhiGTXRfPn2gc
80vggu90ZXgEQJyiI+uHm4PwLC2bN6NoumMA8JBdh6bacdv6XKTNzutdcz/l6Y7R0yupYdnRY/RB
5CLZbm4cjuvZLdxNHTyAV3bzQXeLZZXw8G0ChueJ0CJTU/JVBmv5RiuYG2MgVz3rTQTpLRvFMqAh
rOndGYHB32A6wL9I7zQ004P2g22Zvewx7m/omEiiiKgNkBocfen/6G0ssznec6NA4kI+jS6N/Yyg
fvmddVVCETtVKXymqmyogyFBO7FDogmTRFRR4meQkfUOsTldOZmUJ8V8qAtRZrkYQ5eNl6BOH8L3
0WqKQ/g7rzXOzXibxdhJZ8++6IQJQweBYJdjAzUt1B+9Z3H0C1BjGREjG9/roi3a12glcvfXAO0J
fBphoCKl3tcscGkrlrOVvjkj4tK00oCkaxonQhEwviek5AJq3hgEozH9SJtVUA8DYyyCXOpGXz27
kGtifRcRc6691riHzW7gqinC9VQBvypC+0IcmrfMTWJOE98Hf1BzMBfmx0MDBuqKYoR3h76OiX4x
f1Wsko06/WnUzZceRhcM0mwsqOT9bekj1yrnZpN4UcltxJ+PRkUOnSX+gB/ZjJXXkoyT1ivx8NeL
QQj0z6Ci2go5pyfZSTP3O6FzAiGFYJtHp/sgHo3TTtb1vMXsSZiqPfxN03q6cQIihOm1XkjCHw5p
nrWbaSDyRM4l8Wl0cxaKb3ja4inx2/po9RRgjmm/ukYZb0p8Lfva0lDyZiPaTX18bHU2rBLsUi9q
dP7G3rluLl3GHsfoAZdTR2TXubais4AiWM6k3Fuy5NZ+3EWDQ4R0O1pPQSJp4iJM8Osg2PrOhCyT
QpmUXV6GZSZcRnOVCg4qiNyt0cpTFzX5+V8vNmcjAKmvuIWtSZfgrk38qNi9LGap26AVp7pCpuKl
2RJw3TpgBchw8EFDe6QDdQjnjzSU48oO2V+USYwVzamI/Sw5qR7VpL31ZELaGpMVOy3RIxhViPF2
WFdBsPOnythIYrPBhODnrz5cbPlEj+KuHkJhr167vvI3BSIsRlvxUotQbIDlJshcOa0NzHWMiIad
a+qPqZrFPoh7vla5JJy6W/NcIY9qFuuwSRvg4JDTwy4CU46l+Zg6xHlUIt34adL9Gcr+j/0A/OQU
Ozi56WMf6MjKnz5riAuT72wnGDHMQgFPSqMhBy3b9lSwVyLRF3gucaki3QS35qCukfN7aifuJkur
t1llZ1LipmMylNmWXY7B5YbRo9T1Lnnk76C8ktMdsGSzLoTyADgkPxk2EqUsIrQ7drWAj0TcrU/S
a5UDTbW3lbI5o4ih2kR8TYfj8anl7ZtIB47GYdNoM8ED6GfEODywdNkPRt6YjyCKVs5TNBODkXnk
Hgd2SpBkM1yGpO6oGKJwDV6LHiskiZg8zGVg6PEquqMi7qi2VfhEJvyOUHZJNlXzB8YKF53b5+cx
797JJE63E8OXTY2D12NqtqZOTlZpjTBOEve6aXPrLFy6kDpJl0M95MeAZTqBQy7pd4k7gxx58FoJ
DsBaqJce6uenLuLh4vTP1pygn3uwfciRYa7UpNZ6+omlo3wGJBdAua+wMVZVBSnD6De1i4AtVJvT
iEZ83yc5XJ2kWToWgaTcEyx4Cud3UUT21h0kZyyzLkyvwDhUMCQLFmp75jLT3tMyP3YyWPaqifdG
OQMgCcffBqDyY6uy6ET2ZrIp0FSixrJZthHKtwjQ/V0YBZhkA5DTjYfy2rr0sPFkP1lRPYYLQ9fZ
9WbilodC6dm7xMtw+M6whBaeP9o7nFvy6sTPvXTKl6ZIVrjp7SsaheoFbXy+CSulVpb+SQR5c4cm
oM+jSH9yu7V3FWrKek8QPhUTZpKV7/ip26PZANM3H79FGVeulG/nB6cHlCgKZgxtABQUVtEXoZvH
sFFrCX+nbz0ibCfwnogAmZIQWeVM9fgU4snD3qDoCRgleXGW7Wy7HVaBNcxPDm/zwsvcck+0D5lV
fKFtZBSbqRW/vLHfA0Ttb40v4FskzUWNTXlPyW9nBGUhRyu+lAeowNEy2bil+ZWrpwwRP1nuvxlI
dOc8w6alCqSVoooIvtLu0tMwPrN03JtWp7m7TOwbhu6PGcusAQXMtkTUw26LsnNqzYIzcmBJQvNS
JXG6cxqfo50yxePCPZj2nzTUa2/qHVR4ibV205gGN1a/bKe++HZZXzyLcWFcqnHvdYCeMpzbKWYl
4AcboxH+tc+8rTs5/p6l7Y68q2cIauoyZdLkCWIRNlaDAU9Knq6xRyp95YitY5rRqWipYYfqXdpi
pEJK2e1Z0a5s7N+BIkEvypzz6DBGcABp+QNIQ3PSwAPYNy0gYNLEh+6pHJNPrHUMRANyLvOMPPqi
gs5n1v5eEaS1SQqlkfj7mqQhlwduTAStVKO7c+oNyWZgs+SQPfWculZqebc09QA0xiA1yyYjpLZi
ImKwAkNoMq391AV0MkCammUR75Hy7GcYPStgWsiqOCkG6W8cRlWQgcwGBCkgOT+eXkVreUcHx8Ki
tJEyi7GMNlUoYWJ1afNiFeW68xkp16hbto1PTjmLqnSRoHd8ihiPg1DophXQgBEE854Tiaza2e8Z
fPTiOXSJlURWDeHlE1ZNv+8J0PM6x1uQskHRN2TNyqbLXoLIoVoIeYyapWusbVefrdyYNqVuSdqh
XT7OdL/IXWOWBF76y2bEunfD6FcyxP1ZemtLZOKajJhFCk3sBYt20uHTgIlKQ3dHRyt3JmJtZ2yr
0zAdEE7T+GVEIgXCk1snJRQEstWi8Mc9Fnjcnx18lAEm+WrIr1Bkg4tsieK2zPGH2S3jTBpv1shW
JpAk+7Ww7pzxz0SteKpqGk+Ga6cwi2diMIp6ywcT76T7FtdevDbS2PjlD3/joPLfrOxPM5XxOvLG
6URAZ7iX1cweLiGOPs3FWVQ4YCy3+lFWY3eOVW499wNwAxsDBLKEswAQfSkVJwmj/G2O4ORWClDI
QZH65764eCG9XBKimg5LouSrslO3mAoGCqIMLga4Dav3EK/6DqrR0OD6bRgv9B65TcED2/LNbgG0
ozYymIMFZWN0icwba69TOZk7MGj5jqyceyNUdmJFMT0T97Q0ZoNeQ2esnzz3ve3m8Pb9wthul+X2
Z1M7LO/MIkCEGsBy6ibMQMl0n+NsPPM86J9d0JrwiH4NjImZWvdsaKCWLQJIoedZxyV9gSFXqIF4
W53qVjsAxo0A8GU7aHbsc+EsodqCUG+GcE/F0DCVi+XVBtLtbSK0i2u3cqZ14JvVRosyOzlknBEu
MB8rBsVESZnwrUH4HE2jZ53jsW5uPbG1pniAAMh1y5KyzcYQEm4+HqIE8XbaDJ9pO7TsjGZ33T7A
Ax4Naw3Mi6zhFlttCXRYg+wg/5WxonXMi6R5qbyUd2npYFo6TaQQTE6FS99rQBvDLVnNsSDZy4iT
UxpW11w46U6wYGACCh7Xad5ZvnOKuHB8xiwrV36qpieHnMgl+xHwx0Ws10SHyqWYWAZZ3m+0qMae
JLFwO5Jy+x3d8P1iyCFakh0crZs6LW/lVK99hDf3njv+kPWdxkVg9ocpDX9WcfJpYN68Fg64YLqm
PWKqmgwwZ6BkrJr1TIjairRFvaol8ZVR6yf7UiVkJZUtee+zbndeM0AM8pncTdPI7FU8dvwpu2dv
o7K426qB6rBNw/e5m8+FrpG9O4M8jkEKGnis3jHGKi6JKF0Lw/o9wcFbTVMxHBQ98TazwnaV+eXN
nrW8lH06PsVxTSgEuUJT6Xgb4jMAIw65uep9MjysFlJWR+aDo4pu7UDcIlAzoxTKhuARH1Q8eclH
ZH+1Qe+8RfWArs8vftYG/tDRHbOfzNWJ1eESG1x/T2Ptc3pj+BsECCg4kpJY1OFeWpk8PxgvXplu
ta+I5+Uc3WOBYTqwzVWf7vDY30mdbFbEaDnLIRioPVTob9Jc6X2Wg79Tkdle9BG00WeobcSbbUxQ
pjfdXUhIe600DJEOsYKNCLmsKj5Rpeg7QnQCGsEbUhvlLVLDT1jXzn+JMm82Nctxukdyg+1uarc1
YFH2EwjfMYPA+m+gDRcSw0KAZJ2uCO4NohxEeMy1ZkjXVdwuHAltLk+tjzZed5ZNpW+w9lNNtC3g
3hIKVu8aAtYRGgi9bNCZbot43hFC0qzGBtF73qyGMGH72Wx9t3a/hkcWmb/ImfR7cepcSWYC09Ea
uxoyd14wuLJH5j9+rM+yNH6O5fgngb/D3BJOdkW4BIlhrrWvCUCd+yA6N0YuT1atwhVqqpKFJkvU
1rI2lWOnZBOJx61LpuVYyo0zvme1TZkSHFpYfMiv2pX025ZHfUAKY5Q137lt6TQQIFeNO+XgkPdj
G8klIxlqCfR1zbBUNdtcIHHhIs/Ee6sNJrXM+GlS0fMQRIoSK7wQCD4dGjPf5sSHHRNvY1kd2nHC
hVdBxfDL9iK1MyLQxgqw0DaW4Ip6nlEHWGZ/mYeb29AhHxuj9LAeWLIVef3BmszfTonDWMvAWkMV
tE5s4SxS3zyWHvDl0dHxc8twaRrZ12rcC0ejV4I2Tz23uYAykCfIIbThvqjqI7DdgqhH9n2qJO+v
FY2304++3mCw1qvU2U3Ye5dGimvBYxSO5zZjjN5SOZbBG9HPIePFptq2phhXbUN+FiGRwYbT8MiH
NeJrkPQmZus89RUIR+z1C7aqA7UsInFph8x6MCUuheick4sqZ18O5TUKVH2qqgcGpZPyEgTUnL4a
TxzCRCvEefRUEM1gpMzW0qwlf6xTdyooch8q8rAD0RFXZmcrFy8/y89HeKyMtrNZIqcYF2FbByuj
bOVFB/PdYlP2mEgFB8smGdXV9URPzRs3NBPtvw+vRsXWvc1noCoY5t3JzzHdADQabGsJ2YXkP4fx
nli7cUQiQkv5ltTWb1Gogi1H9bejad+OTQU3sv6sQLyckNiFm8DL/g7eY9RlAz/KsNx74VCvbFyE
GzeMf9t29UR60WNuyyB7stmTdQLzr+aqBpvj761KeEtyakkNrItumajGOHZeRiGLtXA5w7HnnC0/
2fPSZJWUL+DdeW73DIsI72Gw0IxnR/1ihrGEuZW/BQPpETI45BYhYZaXPaCWLVtRUbZrDPwPws+H
DDJzk5oiP4yNrxDyW2s77fW+rTJNg85RQh15q+IvK5D1zXS9CTVEKNdVk2VbP+HODCIy5VzOjYhu
o4mwjSTO48FaRvu8GH6qQqbHRE23pgKlKdvmVOAsWGZ+zYaQNHUmCciwBg8AYk09kBYMg6bc/RNb
jGjcXPEpD96uDoZ+AdsZkH8fOUSyGL8LjMTwVLl/af4fvVV4HB3+eu4I9dWtWrUqY5KDElaOT9Ek
dk6ApIsJLfDnNna2AcuWXPiHpAxryM5WvSc/lvgoxn6b3oVyZYTHdlQRBtYh3QfupWbI4hicOIZx
SywPpoRNkJ9hEwM4FPLNCWAYYeyrt81sEjrI+ml0fRb6TtugImk4910VHb9fisH72zBbY/aXthuG
F8R8zNU1Dhv3JKTzm5rS/FNI9+bFpriIqQ03lkhJTR4ynq+9tWYk1G9IpeB+1i4fcBcX9Jr+jnlL
+pZF9WUe9Aj4yTtnzWM9ppK7Qs5KwVRkRJOU+zbvikNiJnJfjd7NqYJxa7ccWnPest5b8sgQDxwQ
Oo8/inJNy/AtLiTF+QBifMyJ6SCCbqQOcH5kQbUrdfdhE1V6bxgJbVmXofDonfZSanmnqJr2o0lQ
xFwVrxU10iSUs+8JcFxgBF/HQU6b1pD5BZbRBaHNwHQKMdi38bQQyhYHafIU1WNMb9h6GMy7nFZg
xoVhJdmhBWhwQjK3eQjZ19WYhLdO1P3SGBtzM03RrwDh2tL0AYu6I94DrFt6WdRq19q1AyE88RYR
vZjKGL/lYBEYNAzWRjr0NHNtnqPZ4jkYNFvQWeNiArAMkLMPzn5EzEkd0ergL+czjp8vRVz4mywi
l8Vtucu7xmZCI6r4XJrjzhzd6FBQS+/7Ape5D497EdjFRfSFsRuTDT8HfbmRPU91QMhZPwlw4PZS
ZPgn7MQqtiV7SlZQY7efG5dW2ThnNUmznulmK8eam72q1LAJsXitQhMil6Jva0f/HdyqcS2tSVIq
iH2FguqpbIxLOcl+T0BJd4mSBPRBA+ty4L4k1dY6eGWN2GSMASGghQO4LJRLmEXhpac8bvh4emVv
JQCq5ViZGYEjHPxhTzcZGA2sLQVXnGfHJZ0oFc22uRLw8uTYDH1nt18VRtYf+TChMnNdrhPCGHdN
Di8QfvNSttJ/AeD7QOPaL3VFjRIPiI/6nM1Qn1q/Kzj01zToyDBt3Z8hg5YlViB+JPwd6wre16vZ
71T/qRrl3lvHVNcwU/eqQz9FPwwh20mKV68Qn7Xv9591zXzPm8BgSfSwnkErnM7TqX+A+Tp7zM+h
7W7naGx+8his0CDa2Tr3a3HQDskXkZ6Ci8jRlMRJXS7HXq8Sqy32Bqt0coXvXRo9i3LmIjLpzqfa
aZYYpMlmGUvnoiTPjzhT3lPfzOQoAyKoGeU9tY+Xifhr3LJyvLoj8S/mYLo/ZlTjCzG84pOLHj0u
WI2huE6NM+66sfkqG1jJYRaA761NBEXuNMJtt5IL0FpIyfVzBevzyOgGbiZzzlWImYHxvciWtlmJ
tZHoYEVr7e3bTqaYAPC2zQ11v0RLm1HUooOrYSgomjobXuvQJASCe9YT7mRji21TbGyJyI3j/ldg
zR4Vef2IJhiSFYzHfD3buY+DSnQ7F6/TC6jKr4brOw376u5G2tm19NGLnHt5NnvzifhstkJBjmZ1
HvA/pnl9LuVD2OIC0aMSjY+lbNiyzOkJQ2N+sa1TIlluE/hTIiCJbqpIauIAannIe646HEPdMfRj
2Llu1V3srtibbf3ieAbjZ5w5+1BKChrlLUlGwdIZJc6PcYqeGfarQx+KlYtFYDHVSfyCRvjVHUKi
qUiRO5L+V9zsjhu+JhtiFTgpEzKmeQDUa4Z/NgbdUdjliR0tPVZDagVE/Y3OlH0jZORhCvZWrS58
Qg2T7qJN82xxZqwIcCCH9vEUMQpGt7BaUd6hbSJdBHD/XDMX1Oo5MWrzFglgeVvMVsUfItCqpT+a
3bXrrwAri1OBuYDGM7feESZi4LYkAnPWDG/0i/1wjhs3/Olkqmb7w0PRYvxDdRiwXUoSApIS/QHN
FOmi37iH0up+0RGYR1vyTIgIeDOxgwcDEU8KPTmfCodTXvTiOozOvQ6p9VxLMCF5vIQsqEBu6FvG
8/uKDeJmkZzjwwg5QDJHRZSBt+0hzC5Vi9+o84YFLSt41cdLoui3jXkYdoXW256UhX0beRm42Gzl
k2cccC4uS6efjz4DjB0I+oGRTAlbEVtgEznJq0wZuyZlF5/41CscjNAw8boSQBxTiADrSG9lpe1t
x3b0ld02Mr3bgyTuQt8vEdyVEP3CoHkl1oHuGbqA7HcGtqEzFP8fMQvNr9ppeQQG3tXXTPr6zuSr
xqFzYSt0yweKIdi303qCErWqNTTRuU+pn2jR67wxzyaz/gURZi8KgTLva5W+iZbxThviFxsmuXHB
BNLRWkuPIrQnzunc5IUkBDGHuNNGHMKZF19l6X/Ava23wu9fbCN5kgLBrc6rcRv7HU1bzLchnfjm
TWF4ZE8P9Tkjlddri3hXFYB/iCDubwPukgHfwTtJAsM2z9ObhduQRYntEyns4/KI97j/Nn5n+38J
bs/9eJ3XzKa+XzLPCi5u4ppnaEwr0gDYB70XbiuPfsEFb+WV+a5krxGpiRCkMvI+3YlgWxh9eW7S
DO02bN4fgoubYW/+ipgq2zI+pKWak2DfdIm1iIao+T2xIppSyzyJDPRBE0bewXZmTSPno+/sWNU7
pfOHZMb8R8cIh2rAa5dBEIIybobxeZp8wslU/DkyDnpO42zeNBVCheh7XlWhMa0akoa+x1e+7MpT
OH0FgUHKvOOg7AQqYy0h3Oltqx6ugzRzCM0byHqye+fQxT1Ud8v892/9hucdtLhpI4te78waWXhR
jSWJeBNmgTL59Ygi/1E0z1ET1a+9HSfPcLHRXGTZLRqE8QT4YNuI+M5UZzp1TiSQ50XBLSdD+dX6
3kXosTn0Mamp+D7vophPKvICxin5dM9rJm2YzI6yQIRBm+MchwBLVBLJ9n2OWWFhLiAickYfJiUz
hwg1G2ABHW1ygt1dDxF29ZCXz54ct11JFlk6FNXFm/BBVmQ8LSak5kRuPQYfKQ/V1uvqi12XX4wa
wm1rmygY7MHZU5FzS1BsLMaSBX88GRwzVLpLU43zRkf0stTW09mn4F829dBT3xnWLrJcBYuelreB
Afs6sXtQOtTP/GBfk5TRakYesta5GAgZYv0vVR6fkH2rNVtNFqyx9J9yFMVkTahex8c+oeAtO/3F
x8mAMIH3OqXa2VRl/ngUW86VTte90lZqLD/esTS8ca3GOl+7b5NX5vc2MeSd+i1ZmEYhtl5DfTRU
9NjDrOaLNzIoU1Pwph1T/0BiS4sblNON1Y51IdpppQmSO2Ph8NhATr+kr6zz94vRWyx78EAyv+Cf
sSbbyTbqt2E6E/5CiCFqPes59g4p8N1b08XOMQZCarYWbY0fOPfZelGRYb9Zf4pOX8IxSl4FQddP
EEXeRj+CP+qRXONMYnjSshueSA054YCNowPIm4w0cuYGm2qiRJ0xvrImrsxN18rum2hwNPOZp7LT
qaXXpPZVu8VHFqG9HLPGeUMnJRDZvaiejiTzLYIQgTqfRVc9BS4Z4DQMiIBEz4xnzmBtJ8aha/jk
gaa8+bOld24fgFAM+p90FsTMaMpzRnbJbhytchONeGZkAbA/QgfK4CR3/ZFWVQRrO4nbVY13DreZ
fBVMxQk1qz4K1xY/Zn31lSjXGP+H9dzpz75Rz1NjhavRrYczpIpDXztEgpjJjyRqzaMulbsga2de
8ZwIt4Pt9v8yXP7/yOv/B9HUDvwHsuO//Y///n8hmj6L+u/nf+y74qP6+79iTf/9B/+NNQ2s/8Qy
aVs+LFIfU76JYfXfwdf8qxC4gxlZQYSdGbv6f8Ve2//Jn0Av4ocsIsxvGGpXayX++Q+XL+eikiJk
w4KR+l8/3PVfaITu//j9f1S6vNYpkUD//AcMCWyr//rv9n//+Q84DfwPkpzDz8DPhbD4f7e1tvgi
ZRkxODUCnrV2In5NB+Gb9ymkXTLj+io7U7GTl/2S1CGCD6LR39RVtkdaahGgFlywsiTlNWz7e1iT
AWp77zzNoVqCwOsy0kYQL+X5Rxnn56A2N4PhogA/i5JUp/rieOmtrYILeab0GcO47eG0RBHDS/wK
IYuy+TkdYf9azU2hB0ZYkxM+MOQLK052SVlc0C6plYKpwHSyYAuUz8Oi0CbG03MgH6LlUZvL1nAP
uVMQZZGhQTMpUXrL+1LcOZXxq87ZuhbCfDUy/xJVaiYtC0CWQgCSpTii6O2XlZ19ZRPj4LALLk0B
4MYerWsO0Ue5wd9+ClZ4pIj86Oh7/I6a0SnPj1SV3HZXjsGuSOq7cvnecICioPyE7EkwhVzPIvnE
+BI4ePFir114elgEqfESAO7GMtOfc7YJCXFa6AqMVVVR5ZBkkKriXFfuTlc1f6RZua25N4bpmlLM
GKl5TEnNInLzGsUmB6mHi2u6xhB8gGvL0nqVBmGeucSJhJDNJy1CpV8WU/nISN/ibnpmDX63hffO
fHZdUhN0a8gdl8Dh4UNz6efZh+XNx2ngr5lDl7D6Z2HGexuVT47oO9Ub3LRnPc1XN5uOGcE6qH8O
Q5QeZEZVP2dnFNFcFSk23aVLtnHQayaUwPMZVtnFsPVUfrDK6DKweqwD/72d0MEb09Wc/bOa3syC
4W7kii+n5DqgbjyOntjHvnWMW3c3VMl6QpGDU8xkMhgydOA7E+QCEXy0VqkiGkY573lPdrJXnBAi
YYW6NsLbNUocsgoFlw2OVObnxydsxcOr7giFm/Pfbl58eYn4atX4/HgbG2N+bUMuapfpbbuVqLEn
U7NHRx1nMmVCrQCCj4IJxX6uAZUPz1ElKUhrYm99JkqMyxfUROQJDddx9nd6SvHjEFzpUWh7F1vw
DmK6sIS7e9iiU1F8hQmoMnNEnjsSEevmZ3Tvr49rcm69HUCxpeulh9gb/4SNfQ7D9ZiPd19Mz0Pj
vpOzd5gHqj+0X7LNPr6/x4RHd4RN0KGIS77pUG3yFXch3QLldzIWH4E5HlnfrF0+FWQgK2oNaPXn
Wk3Xnmlkaqbvns6+ZN5xSKhNGWQHcyrOhovGhPucCIddXOfs50j2hSRZsm4Ys/mKQ/GcD2rTZlyr
hnzJSYfIxq1s2cgW+i6NkhA6joPw9yjm12jWVJa4bkYYLsOrRPTX8cid1EFRVeFCfX18gmh5j0aR
n11RfjzemMf1aNGJBTB9DYxc3YTTw5oWPV70x18pZm84ehInhLvzbD4aCP/XoTOvyh62ZCLblLqJ
I/l6kmjO/JCTzpk9FqqD995hdItmbweQ9ndkLWfBmUDK0YumRn5c23k+Hh8/W5Fwlg29AiuD+HK2
t1lWnbOUo4AsraPvafau3Ou61OTzFV+j667T9H3o0a/BILQtcsG4mKK22zDpfI3BA9vlK8mIW6cP
3sem5Xox51fT3XdG9JLgiJVedjAySR2jOabna8A8RnjjvTS9larWIA6vhp5e2ThiZUAlHtcp3Zfx
RqTajX7fu7jShNuIsDhOmAQg1nJM/wJr6E/kxT8qWlya2C8Fh8qmlWDwQx4gE5TpUCf+xWIyZlxj
TFNO/XA4WRssCbt2zg8ER5Hw19/n1rw27qIdH7/0dh5sEue3n+U3s84OSjJSsYszqmU03w8foOCS
4J32C3Mpf3WOfHpQP6NG3Yl/3sxFgAh3PM7cCI//G2nKkvEA7+TKQyPY0HkeW0//6eIR0A/CAlff
WyJgQKE221igyw+83eOwSjtuK6q5CmVicbCC/v44sEmHwXeWPUU82VQ2v5KM9qHa9gdWbF2Od5IO
2Oe5I5SAT4ZmpJT6BLUhu+RMMCNmbBmfHTdRZ3OPWRYD4j4J37VuWjTYPGki9Ara2/FMFKil1bPv
cs9zULEsuKJx+FB8j6LidIs0Xit4QYPjc6uVVK8D94c4SXF5fK/SDi7fd5w1XvAJEG1juL+UYVws
Zu1rk+TrPpXZwgeFsgBD8oPkLTQ1jZ0dRoOVLa3+rhiJ5gT0+RZm7ccUKaLiMutPlrBNZ2SxCFTc
nBztjEt78A8ZR+wpFxNREhOBoj6S+TzwiSJFkM8ccscKf0XEUbcsdP5O7Pg1ImD3ONXlUTGLIb4A
oUwcqnWeEwMcMydAa5MqnO3eSDoB6qx9Yd7HQfSHbxNE6rv6X7/6/mcTiKbtUKq9DvxbKjJ7M2e+
cyhJHz18/+r7xXDlv3/rOo8fe2GiRzlEyOMOzMckIQXJG0MDRl2OOgUaO5IZxcaC7OwYKrtInWUk
Z0LOHi/D1FqHMgMPGs/eGwt/gk90fIhD5F918SZShAcMrodDGDWoDxADgz9GFmymr1Zgif1E8F0o
Zo4Qbe7outFkGOsZCFU/5+sKBdKAQppnwKI23sPuC/34Jh/JfYARm01qRbxJ0GIc5Z8o8ngIDF6X
HUBSVr3dsSHW5F8vGgPLkR9u3s1BdwmEHDcURdkCvgKferop/id7Z7Ydt5Ft21+5PwCPQA+8IhPZ
khR7UnrBoGgRTaDvga8/M7LKoyzaZY1zn089sCzLJDMTQMSOvdeaS0tuy8qqQuqvZy/wc/tttf1D
wi6A6dJ7a0vdC7EUeifk3t8YGm9KDb8BLNGAfLw0GGjQIXSxnh0EjltwyiqKwcGKaCMV7kkojktu
7DUz3nNNnsbSvkGq0AcJXl/MeIeqXl4xiWBV5THPWhYPHoFyGe4LfwWCDkV3bsMlotCxbO9rLor+
C+lbKJExh6B2Z/mbDWKlFkmmpwbFCpmDgW4WJstN7kRBE3l40dK31CINtD1bjvwFa07/a5nsG+BT
HYueqwu+8xNxJs24DbOJtNHBlR+NPJLt+EiM5SNGg5uWg6e2oAlNP2a3+QXpSP/EG6JA95m2GhfW
j6WiEX4u0H1rGpAVMa+KYv12MUm0Jef9mG+dgvVFiQnJJprR3Wm+c6NKpT+dZv59YPjzAUFXKJ+f
zwe+acKYVsgXQu/Ep18/ue5skj5fHYyeIp61pkx6Rlr13hf3Up/uHTN966pjP9+ldnFuLVY1Clug
2/tfvJBPgDn1OZiMyxGI4U1X///z5xCbJcLpjhA3dfGRk97bVCa5dgYR9WWpKQzIH3JpmBLpg+eX
YW8+3EM+gWfP7pNTsPqAmkorrN1fIITVGe2vH5HvQGNxGR64n9F3dHemNVs82OMDRyhRns3EvNO6
lOkKU8UATlpoyeH75fZmhHZO8+WdSuwx7m4rO3sT/vwOgp57XZWHnr3exnvD0V7qnIYRW5eZIcBa
KEOo7UBWIMqfmVbar0jf9zKzDwkPgKrSBShfL5/viyQ7eYW4XU2bRkwbTjFC8qpB2zDeZ0Mb6tYr
qWm7hs0v8oZ9OSz71uvum4VONaMECS1Dz1FIjdGudNqdwG7SmAyGi/hZi5d3uYoXApGY9NFmNBWY
YriPyEFs/IEfn721+E3ZwzZ4s0emhRCdcwF0Muf8V1SzhNYwPhIh+b9EKl9uD1D6hq07uoCu/+k+
NfLULyrDKg+J0REGK24HPz8V+fdLZT0/gyA5/uKG/Aya/fevNNWp3cNh+jnOwZ90+CAeT2bsLOcu
h2OBtSYzn7Nquu/Y+BhsyrdlZlFbkW+IYXzkuHtqrOJkUtfno33U1wdaTceyul6L8d73h82M3sKk
5UZiEDdDPi635oREyjO+gDpJe/x2TglhdmDrmMqrlfWQ/Paz+rmTV+9MLbBH52BRgKpTQc6d4CcF
kpL5TGDaZnFXurRiQ45XiOdksxTfnE41Wac95/u9leXXJfHJafednFDKFDlsYWajndLl1sB2mi4G
jsrJI5RUx8lgEdURY/owkCC3kOFaDziUR+IrZ/13nCGBoJIymjqkL/mllPMz7dtHcI2bkSMYFbj5
auRUx22FC8D82nIcrfL0TRWtEKv2mZ0z8O1e2mF5Hw3KsTLlyJ7cN+0xTTkpx8eRzxj1/LUUxXXi
Wa9GZR9ovhbWcjVr2Ydm1Fi2cVDGw26p8zc9j04uVGLzdq7NA7yPw8KqPfbeqzPqt+q4R8VyXpgb
hZYNvU6dkyrnYAwryy5ol/JuNti0eB+kBdz4TowFB1ebO6B+H8+TJ94jz7pxddoE/3ynfYID/us+
w+aneHNgo71Pt/bqaoyNNbM8qOObOtLNXHb92Y3qF/WWycg8lL9Ybf9u1bcFJafnkcJrf0btt8aS
urm1sNhKDmQdB9Pq11vq36zoLuIECw66jnHWUy/iT1jVNGlknwtRHpCOEJxtwzYz8vWxnQmEh4zv
0goiMLq5p6McLl4XIvuG5CQ/VJXd+us560FqmT6SZl11Wg70kG8kx57RgC7PQuiW+SlL+B6VdJNl
3z14zgBnGJBT0Vl5jreM5ayYnwfa82PGUt22uOONNUQpfd05Pg3w4d7k+g+RfCN4/dz3xC+XvEzO
Za65Pie+dSNr6zCblORdeW2795ihDjYHHfUibeqQxnFu8AQ8gojglglHr36CG0OxCGx0vpUmM9dp
eNRd+xWtxtlzsuuyNa/R7oZatwBScG6Q719jht2SRHjF7XFe6YxHtD46+gXYW5G9W0iIx+pFH9wm
iJIyZKhCm8BIP2y2C23hTJLK63GG7W/4Qc6VxFR8UH0F9etEy0KDdeG1dIbHomtD2bivohQbdSjx
5xy1UBwCMnxUK7jFee2fb25d/E2Bwy3mWx6nImH9hX1ZGjVDiqUoD3rO9lmCEqmaDCoGgmcAVZYT
aFKcK9IXN3rCNdLmdD919TGZtQfD3+RbwI8YiYd3MrfPg+XcDBDBuv4Zksmm4YSujm7jeNsV832i
xVedZ1w1XvYVEWVQlz0tOUFUZvqyePItM/j58PoT3BjDEQPIrqLxV9oghgzWvIYWwMiTTzWqioqh
ne+HyL5Rq2qzjuBoukAT3TmNpneXlb9gMXPN6tqq+U2LB5kLexcjHJ3mAt27SJvvfQ9z0zAgFZ8R
cX5Th1RXZqcWlZK9kkdAc6QzVRgi1Q79F8Qgz00ibjngzaiOTJplqhqLcLbGHOaCGPJRv4t1rONt
d1+MRDwMiqLWhHanWhbmq48wz0Hp5kTufqimZ8fmHZPZfO2Z0V1Ni67HUGpr99Tu/fafL/TfrGIU
bup/OrxKQ//UaJ7ixs37aSSEl/jODvOYVTPodidMKtzkZo9sxDlFdfyL+8uwP4Eb1fLpUT6zQ+s6
Qs7Py2dj4Yg0gPUc+sR+LkgYV/scBt0xH8JJcDHyAuodUF76ZzIbt5FpHVoKnnqh8UKH0+BBMQHl
Dfjw0C/sVJEtaWu2JHypWkx3vjs0UiycUape8miUuvOt6m6U0nsd/W5HTMlJLRkT2EDILN3o7AHQ
uBPnIRhxh6hY3uPIuUFXubVo7mXonpo6v7YL8azWXeztNxl0vLicgraAA92EXVZck1e6bSVCA4oe
6omqWd8NtRmVXM3MunImIA29vC4hXBTZej9jTi5c1g31DMemfFPv2VzFM9az5wzBT4NuqZPfNZcM
dogxA98r0z5MgLegQwlnJnmq0HFnAna47TtOrqu1HZocWdDWs6NX+oEqvsN7VR0KKE+kSyZst9ZN
vRYfqh3ijfOXksr896rBf1zgwADarU8fbZ7t+qm4diyqjmVd3+FkmRErEUR+nNBaOt+saOr4iKlq
7fJtFcwUJvBdCeAOYZF0ibMICpK/6zjuZjI/LUJFY4vrOqcTm7k3wyzflPBJda0xhpLSnJ2WJiZr
1ApVEw7O6rt60+REPhpSv0W3dhIu3bRsuFc7fMqzMY32TRwtt+rPtbGcER4QGHqCankN+fNtnB3m
hoCAkhUlKRz+KkqWTZ9bB7X6qs4a4+FHqx+/6FN4OcQuw6OKYdErRtQ0Z/RBPGgnteoONMkFahyD
0YG+Zm9Wml3r5cBhM3mzLF6VZrNC030tMOctUWbvZHy2bftVddqKkv+Ap7cUNgIGOvA52wfVZZ08
ZHAgVcGk58sz5vjXLE7CKjJCgtHfx4StjmpiRIKijdlJ0a80v90ZzrqJ3VOKbF712vo+p70IF7I6
UN2e6no5X254hh6qjCSC+jBPfJ6sXhZdAassQ3Uaz2vyN8jMo4e4MYrpqDYfUIacIO2bsRu3Zfwu
NPr66oZT3deMTbWeOTswxz0RussIgvZC547POTqgIFnZSRsW/3Xcjw1dZ5Zj1Sdc6+jHP69apAv9
9XTHadMmkZ3MIYsAop+rlHwxs8ZgZn/ApvVednyQ64TU7Ik+Fw2PAduZOox6Q3FFG5MZDQpdHiTV
e1Y3Fs4R/Bc9Z4Dep0VcTfl9Lpmgs2xffoBrfG8yCtw2/aj85T3zNEY68w2b94OvsAKOFyPcwVVA
P2gKuzupGWMgsGrNqWacrJE9p2w1XNs4yvx5WA4odwtMlMNt4XJIjwFyCrumZPZgRFYpwZ10kZyV
x2R2cCHoRvNWt36yjTOs/S5NjZZUKWwA9DaFWU/BTUmzYOMk6KpBJxC9Tid8eMj6BSIeR8TxQ2AG
3lQ84Gp9SVYM7pkC42ISYFV3rP4cGixOas15iDVxIxrgWW3yJjyqkHF6NsV8Dz/t0IPGSXTm2m2o
9vA87VmHu11F3G4zUeqpfRcWls8dqZ6/zvUfdPNhZK6RZ+JW/TRVJsWGOhqnJ/lFa92wYiag7gqJ
EFr9EJ9+P6yWa9UZ0BgnSGM+qZOG1Y2P0BWJ61jekYSEA317ohVSmk+7Q1tTBVXDvSDKwBVbfZkI
2VhZluowbroPXJWPpjPfqge6d/8o/f9v7v6LubtpC4MC4b/P3Z9/AM0p+z+P3P/9Pf8ZuVvAOnxH
5XQ6alL+n5G7+ZsF/B1mNtERgpxRKoY/hu72b4Jpu+5xwiNGheH6//tj5m785tKH8/kbsnKEbbn/
q7n7z4uK4ds2tZDLC7SYLlni09HH0ylW08qzaR34797gMi2/W/VpBubKSOdPH8zftPBM9cN+auE5
OpIuQu3IwxF8Hp9WMORzDR7mODosrS53hjcYMOpmEyKtmYbNumnF710njvQUGrFckx/+2mjzMS9w
TKdj8a1wi1OVEwHfTmA8ph6dPQp0bA7kPHhl+sQ497GGa7ZxHJPeFlSRWlnCkepsyLLyNvMMkShD
hl3F3oHxGnCOEdPfqLW3//xG3b8s1bxR2xEcJLhSLpf356Ua2WAOuNPzD0vMNtRT45m4ViGP2DBI
1o3Uc0g8qfGOie8jx1JUz+2tSMticzETpjW1c1QcElF8gO+7yvNx2nqS3pWD61eW2M0WJ8WFUuVw
jTtVi+kvckiqE7THIbeOhodDwLGU68UyQkS91zDirnN0RqyloY426ISssNr5bvZ8GWvka4IPKSkL
ZGMJ8iArR2DXQjfSXBx/tsXLJucNZwNt2cBX8xI37l+hOXcE/TWHxNOfynQR9N6JFPL87AADPaaG
MW2+haF+thzKerodHS4AxiaaOPid1h9N3txKEX840gA6I9OHesBsNMEN4m1528WSX6sGPVzkj2+A
AABJOPm0/cW1+svhn2vlWlwntbHyhH66KUVr1WbRr4wgEs0DPBI9Zqb85gOiG0vseCUawaAtYbvF
FmLjEW+2rFpcqg4AL2LEgogoMz0HSIH8GmhoguHDdcJoMoytkU6nOimd0G6g5HQO6BELEagY4XAn
WIUjJ963dTsjzerjnbfc6S8ElWBvjDkxEygDpMlCDehSnmcV930zamE7TaQ/Wf73PLHmk9k2r3lS
XllgmwIttbOthxk/seW5MOrnYSpvi4obz6XdKZfxKtXlt87GK9NxdLBP1YjHyQBspuc3WaR9Ufx3
Gk75TGMQUyVqPxJl+A/mYOAqWhRy1LL+ndAnEUSLzsXPmEr6WOGt/BFI7Qdx4icuFMMU7phfXKe/
WTvIayVGBNo/Ecqfek+dRSmxuJN/SKkGtq2A8enF9rLTocX0xgNUpdd//oX63z3E5LGatsVZzSa6
+eeH2B51jHw6vxHcwbl2nNvVo5NO36Cj9Tm81Gl5Y2qS0as3vEro1EFacYXdypDhUOJqT1UiJ3tz
fBiHr//82v7uniVqweNugWbrf84OMXQGbwXS9oNrXPldlexB9RcbdjIoV7bL2KFyUEesv4qx+5tf
a5E4QX4d6UqGaX26BjBfDC+fNO9Q2CgEbOLGatYDQnQ/umaIwph+mey8x39+r7pQP/bTtkE0rmCb
VNvUX/aoLKZpN/HgHkSvj5s0JgJybjFz5FdRDTHKrXWIVCNIZ+sp6txHCX2UuT4R0pUrPkj3hOWF
R8RnW+Kx43CXQY/PWGQiIREe8WNy3d8jnge5ky15wAshBZeIz23uFLf0HNNNvqQvVLd3JZ0BKL6s
v26cb/GyhHTx+jCfE3QqFv6lmqNsK24dxdh1nW4g+qg4IrfrsPWdSxgYQfUtXqAluCUZM2YyI6le
GRtWZh44Xotd7EnWctpGw/TFjxg02hGuPazI3/opg2rGK5skRmvZdKCMKcw3lmd9zIN91iOiA5hf
qyiDOfRkPgQ1w1IQQotaePJ5vbJiNgMY/Zt54bLVzU5TRT0KBbz4+fIIieVp0NV/y9Ya+CjDmLfn
aNY4QA+p/2iRL4FPmw/XbsxXZwEb06jdYXE7YpaaEq/mTngJdIQCJ8mAsn0GcRpgfPuXBvS/JiXT
mf1rq04IkjFs1yB010eJ/fOzGRH1gGylnQ+xzzFkMqG3j1+QeqlEXEIeRv/OEzMGOL2+Nk1MxEnv
Xq8TZKS8iY8LbrLtGOajh01VANGNPHHQPQDeeZEhf8nYiKhVkAHieh2gC2piiK8qQ38aiBXi2IhX
CPgiC/q2H2DIJtboByVz8ECz32lXN8wzVvwfhbHBwxpvi7wXAeaGMAKB3JlIcWUVJ1jkF+QrDqMA
aLZki3yvxLFNEGdVU7PDp1gHVUegsLQw0a/W71IDuwgt5XGuUQiwZuF4IhJR0hJYH0yRXOV2ee81
Xhk4c2sGdSXtoNaNV04r044Z2M6GUIQk0Zdhn5G4561QMQZKLGyox37VwVphrdHKctglo/biONiI
2wRzbGE+dWv1FfiGvWk7+6Vd0IbQU3zIMs6ITbzBxKNtswj8Ry4Jhe20m2YdjjNSiO3Yu3f8Xugh
rg9nqj325EsGTTI9mPjKwWGGnijSrSOn63bJhq3HJ+TmfFTWcz/h4p2RYZUN4bkN6BQ8S7uyboeA
cDesKy6vO8qSu4TCGrFEr2iO+g5EYM1x3OB76XrMkcHutM5bPqttvsCNFJrNp5euA6or/6jFFF+1
PM4zljGb790YzvJGaeYFqw+Av19yVZ3qOzJJtjQ4RtQ5Cd6xpDkNsTN+6Too0OOKb0hm7bbJzOo4
uz4xbA23RFpX9NXwde0mZN+koRT1RkryjGNpnNvSFsdabc4mlDIP5laIUCHZSr14XdAyZHOTPK9x
/pDZzTnNajCsCYgWBQbL0gTPaHPIG3OLImY3udB9LW6GpcR36VaQ4exZctsdIK9RPXnVsDEW/w66
fo1YYnyIO1oWtd4+FTyuSFDNu2RyNWDK8qx3xvqmAKHQ/ODe2c6+jqxnu7FvsApJWAeJxjJk7kvB
7tLMDaugEaPPTSaI1wuYnfSJwdQ508cOuJZAKpfXT0gmXHBjkCb8GWs41o+9WxjtwZLspYkEOuBr
7rxLpoCYgpRafmFFWZJkM67ulyqtz2tiflnGIaw17Y3Z7R1Fa8Bu4wapCW2hnQtmhNH4dTTK+1hw
/YtWEMXSzqfOFUdjpEK1qVYqFTBSDtqDGbEyryVLrBXjSyT+BobRHfEKPE8eI1MNew0UXvp8mnG1
th2mJRDnm17HHSUhuDbB/NXksQlm0mtriFqBNjH9yzKW6GJPHt/X1qy6oEsN5E7Fgp8wQmY55+ab
35+iZPi9YbU5thPPsU80WmdHN3nTPJTMM+92k59c1zSKA08rr8XcMslF5+Imz7IYfyDBSRFpRQdW
tptuPg9O8xXL16PfGd8k2uJmPTWLkZKgRbK9VChxnJLQGN3pJbft7YBfpyG32pbNzTpDZ1xLF8bh
SIsBx0CAt/2pzUf4Rrn/Jj2I5LacH3J/ZbjqEqNpFjiYqnHc5Sz1pcYsuMdUsF1ADYQxTk74Ffpe
Myy5E04HkCe/GsvocdKKzTRXK/01bMS1kX/NSj6dxHquxVRcFW1aAVqlUUNp+4L4heFFJuRdTXQT
ojR6W77e3Fmxo+0UigC6xEGb+2I7EBbJuRGf4+IEiaHypGGTBfzMJ7J3Ok4f432DIwanpsdqyMCp
sfon1y/vtL7+Is2edDEV7jwNftAjUW062CXd6j65nG+OK4ipoJ5T1si1A/LNJHnfecPR65McMRLw
aD/J3qKUaRtpmMrOlaC1KGNa92s8MNrYg7RK9iCaHuGR4/FoHWSbIFDSOuoPNS22sJci7Mem2tqu
BTN4APiZwqBC1flU+4RAoNfDjrQOp0E/phM8GLloZOlwraS/fNfSbzzlaEdxoG1t30ce7N/NOnt1
7OPYqtu9NZOj0AsgfHeiLeKj0xV7SWJ2aCaQSRKywzY1imdRiCvhcfKjjkSsPBAEsJqvtY8/2AqM
ugCwUrFvgjU42055qs343TQIrI/fC4sBDs7qfEM19dSDnKbLXGfb2p5ORtS9CM1/j4r04NQTx4hI
e5YOLVMXNhZn/bEJEWEglbVeRwRUBcsLeiLvS+bOqB/d/OBjXJYTx0i66IPvfmQZLUTba3mhjBgn
H4kB49xwKpObykxeo/gVYUJOPxNnqVVtMtPf6/U80/s3DpfvhXULB5DtrVt9rIS5HZg+pcGEY2oD
OmJtJKFI8fSSENYStBr62jHTaB2gs8HDvz5pQ75LAQkfSH3C8sXfl4I1t5cfSB2YouRyOuiL/lIh
pt82wg6NxtJDYZGyxBpHL0IwS8Q4OLf+x6x+2epVPGo4qpO6V4OWGDhc/AT4TCmdsCSCf8Chytb5
iofdfoV3mKXinuwobK1uD+VRW31M7SzxZVsUX2Wl7XX2XDI9gEuMgGftOs+QY+k/kky0p2F5K3vn
dpq0bItL1zhq9fzau/FVj+xwLMedX2qE1tnaE9ggC+gAboupHum3FhKtDiMWtgFih1zrlgwRoy+P
VquhcuXk2lkkedqkgGhJpw6AxM6pL/aqOu9VMYL6s+8oV1fUwMggPbkUm2HV6OvMwNWQezXHi8by
P2rLyx8vX2IH3WWRIQFBuDIxCY/W0+jF6Npzb+/YXn0yc1GfnIb6u1+rG6Ka1lPS9CtoPmChfr6C
7+ApP3m9wayROUxjx0z6QRF7hRfkeX+T6EgxZVM+t16R7sh3J1AqMtg5JmY9iZs0MG30/WAa17WN
27Q0t+Vk1BSVxnVmwJeVxRO3ONuuRSAjMFhCC2KqERtNSaMVciuM/rzCnGg66LexJn8MbXo7rQUC
YK/8Ac2PsAeGnpw91iW+jaL5mjJp3vguZmCiecpOPjQyhR9T/WinGWeLtSXb+80bnG/WyVPHz9Fn
elpUP/DU3Rq92OjGVHD8cYlq1FNoSEzdB4d9fXiah/wHNdSZqQVlipWQ07Cy9dEM80QdtIuXEDoC
PC3v+S1rypSv9otvnPuWky2G5TSZQxmS081PJWemCGwgsr1RWsdRI26srvezgrdfqOiOMUehPVTP
DpXQqR/jig/5qMvOPscFj6iWAnLuFi86Xb6UU66dRAqWmfyBXaRxy64wBi14H3uaNM2pFRLgTlq0
TtC01WMm+/dO0csvV/fyT5d7JV1t/BVLRJ1txkOyj/SiPCVZVJwu/+RZA/DpxilAA/ubrvUfHaP1
tmDfvmO5RMDhJMe0FV/jjO4PY+JnlET7UjU0RCY/sjF65MB0sLCGb/zSvjL6+Il+PlQvx+f1CpT4
M7tbiXKUQRr6ioX+Tsy8eYPHfNjwEBwzlbqXVkkPPovDumWCExLE6sKO/91apuOlh9lnnhfgMCZ8
AeN6pXNgS+3d2g6vnNooj4SG5Hm9diD9ZfwF6Zczdk2OJ7g1cXBmH8iKWS9t7cc8Zj6CEt5AbyDL
qmc9iIlhCCxKzJPL8bIFA4j5YjHCxvmQaltXrb/LITEiAqx28ORYRX/wKksPLkfudeRn66mzMPjr
j7VRKEcg/yqNzCfi1bCyoIxSLbxLm0sr/EfQCd+adaWulQXU9zxDDC8/YIqEUHCPDoqaIGtvEqFB
AYtzoD1Q/sO0F/cZgY4BE+L86C5ftHHEHlSxuzoJ1P6B9RA3daDVKTjFOcYDW9ZQUnUAKg6zJMe4
jaCMsT1TwmVp/YaL/MFuywNAenfTmvLg5sNb4SxkjI7GMadFfmWkVzlgaPA3BHF4JRARx5gOLv3U
HnkpJyh1x8xr4mwb1cd0ViMskt2o0z1oe2iztj1vLfjcm1h4Nm0E2tGIZMZNVor8OBMREAyqrThV
ic/bmu96t/09chS4f1rOtR5Tr2MERiXfvUC02bsLHQ5bVM/6sHYb2Dv0MOSEvNWISHtg155aK6xM
iiZ67uUW8DqUDo0X5Wj9LahT4hUGxIrh5fIkrDQQw/uNE2Xfei5EOK7lM5zXjFxA+W2yqy+ZnyGa
BBuxJcnjfgWgEZADx+MhzRvN9O4EM8ZN2lBNI3a411LGc7NPVwKg1KOb0cXInfRrOqR3WkSv93LX
kbAbFrogQGemOpmQb/OnDzVctxKEmaoRQjKhCFYzRodPx5H5AxE0kfdISF/HbcHfcWpruKGOsB0v
F8BM1JFadWLcwr5rW+sdiiM9HtLMaCT9SBnwldZDMlbgJAAOXz5SyFhTaDKwpFEJBp46p0wZ3/PC
K/lGbVtR+IzJlVuoPq6aATsd3B1u8HDq5QMGgpusYtiG45UuG3abYBAKNaoCeeJCvyYg7VDSbEAR
aBrhyg0fzD3X9dLcLmnG0dmGFjgBfpZ0eDSnKEMo3sahWAvqBeBExkxjuAILeiBIA7zRAnU8Luzj
0E/NqVqyb7FFF0bXrkadpkSbVae8sO4jr5E72vdsxwnBXZOehCX0gU02enCZITF2Vtkf/AiBJ0TX
JFp5aFOaNe2hHCoi1LNK7vKJkwKklqOeLkc11I8ZPXAqAEhYRtDQ5PcpluNRDgSN5N76UYgneG9+
YCc01jRffksncEPkaAZryS+R9M30VtxNtbsvTLpzIqOthC4ezMdAy4Ibj/6FvSnl+TKTAWrzQXuF
yzx5kHiBsq/2XRdx21JAkSTah249UO6gw7rcY6tVTpi3zJ0eNQuPbmuEYmjuOtjxQVKhy1tZaYf2
2mSpDERKEmu02HTDdONsGJa2pWEvimZvGKkPdybfFqKjr6bVUPwZjQviZVhkuvcoiq5VFzeSV6Qc
3Cdj/CIKHurZMbRtjk/UB1RBH40qOAZjSphxsl14nnmH3Y+mli1m9ORs6yjla2Z8h8yiQepn00Fj
TUEFver0Hxi1EQiH6d6vo3BK76Uzv7UNBGq3I+55OXLgv/InVMqCBwUhK1XizDGnsxaSfnvIBgB6
CZyomkMrjGY7VztpTXu4QNWRScFLavWkT02Hio6UbmRglL0UaRnHjj3ANK7Hs9MXFGMk2cIw/9rq
OYOOfHlyVhdKmvs2etp72zPmb3XNInRj3TXm0dEpC0FN0IoCDg/xgFNdhkw8kZt0mb+59qQF3Sgh
3+ZXstA515Q6jG7gJsHodDewHg92b+BtKjfemjKKz29MIp+GitT4vEivVj8jOR4Go9+K+NxUznd9
yF/7mMNi6uWhP2LJyHLuR1dAOBLY6vXUftWjFYB019xoPoHAtGwz+PeZv9XwNVk96A5uVFxMC2WK
05OgQT8zSEk8WoslRMz1I1qNxtuIqFlD+sxJEJnVerp8iUUzFH/6cwtfO8dxdtK6yjsDFYCmq8X3
La8AwygyBddiDRlnVL3dCupzlSBSWZeCeRXiVCXmAvTUacXp8mc/ib7oAJ6Qa3gF3UWzvIoYyK7I
05jVuaGgWRDg7olRWou9MxEjuGgmKbNSYiBmx9RPRDEAjlb/dPmCXImJKXt3mPeLcbp8IeQ14YwL
iKRPpPmvf3f5izVJr+j5z2Gc0SdsK7JaY/OBIJb0qt7GzdQUPHmyMjYWbZFDGdVhSsuUo3F3HNiO
7LPw+UWginJMVJk4/eeL7ddpYFrDHCZI8c94of5lhvk/UcIvRQme6oj/d1HCy1sHqygGkvmzLuHy
bf/WJei68xsKSJtGLoYWW+kI/kAB0HD/zTUd0/AuwoM/JAn+b0IYFg4cz3BwjKmB2B+aBPs3hsDI
KVEqoCLQeXWfvP//xAK4eJj+M/Bh6WcigvgN1oAObgDywM/d/ZX8IUxlg4Po2k63ZSsXst7jYx+L
aRMP7JsQbRl8EHnQ+7rkkaiYrTDPriYdn3jtNTu/9Q8Z9vtrbLgff/ok/0bFYPws47y8OqSjyoGk
Yr8h4//86mJ7tnI36a07RydSbq2s69ynEd57mn1Mc/2usqJ7W6cdW1Z0tBeVtkKjAv933BEOUMDZ
kzH1U7Qyw/Ls7Cpa6UCJBQ0qZNXkyxCl5B2VQbUywzOr6PsvXv7PQ7x/v3xw7ioyHg+T/cm+1Ma9
nNpKt+4uZLYWHxzt+qzZSLeuN/VqGWDYEv82YehjTl+XGAhcz8ZZOG4CAdFKr+hYQIr1yhuXjB1P
Y5zg9fqTr7RdleZtyyIqdqmBO2Icu3vDJUAOwxgt0ALUXg0knMHl3S/ek/rIf75hXCbnuBJ8z+ce
/PyeDDONSz/LzTtu9HIPKIKshJY4ATHFx8Eoh4AgevtKcn/saqLLMII32slWZK3ZihALes2TNy/N
mdpv52eNfmN5j+DWaZtn0rp3csJEYjAMsx/3v3DVXabIf3npPDsWTxRP1edRbgkIdYgJfLnTazYf
RzEMdXylqNPYCTGBxsQxkx/FmHlRh/h8/lZ3m96bdhztxkOW6n5YAU7Yc/qZdyYVXTDJCWF6QhAm
b+GsZca1NuKeZkznB5jLE3A2ZthXkwCn6dOmdbtlA2DCP0WVm5N+QYnmWMkKs4B4DxNAb9gXQLKb
dM2IiU+SXeNUKTmSWPFcE6oWLarcquLDGq10MaJo2xAiAn7ehzO2xDdp4vicOvgi6TuNTrG3UfFt
Wimul7lJjzZBlDu9QBgToZUlA2T5xgmvJ5sqfRm1arjONCsPWSpwMIvIhNmhZzuYCuOXyz9NuJRl
1stQmFp3bxoGSUNNRLqNv/caY+tPE4ZlRz46Kyy5dpZ6qOlWHxCG0BznTpC/p9W/L87sH6mVX40y
Jl969iymSiQ74UI4/H/cqo6JjBOOio4Y/NMM3Zs8c5jdxLjTjOFqdAc6UMDz9lEHnFVpdzDeYOex
vGO1dE9JapuhBDMEcaCKN1B6yC6p6v3ga5DA2pWjqn4HTzCWNBlMfyHDu/Wvfbv0X37xsn+ewatV
w1XiNVxWniLA+J9WDUcTbjbbrX63kgzKwp3cx9LBIEZj03AKUlUgk3DhlRLL9UpIBd0p1eRD5+Mq
FMbZEemHR2IOmnsLOGTh02kGLGQ2hL4tCd2Tf365+t8sCKaOSMF14Nlw0P60Ro++X0parPpdwfHo
ViwE9yzqlJJfJQPTMM8rwaWX3skrQcSvpbwChvqUyv8h7LyW3FayLPpFGQFvXgl6X05V0gtCFh5I
eCS+fhaontbt2zPdoQgGySKpKhDm5Dl77+V1/8Wb9zfJ22O7mTpSDUwl/Db/Zs0j5rrj0sS31JcD
TTzdOjfvuOGcc5Usw2fRfyoGOrcsVpcgCmSjftAhHYKjxaZUbbcldzu/NmVHM05RmtMpSo2DrEt6
da1ur5NUnPlyKBDLck80pksG5/BM4Gd1LWu6dSHxyVGoL21sUDBClArVdP6RZrH4L1P5hwLnb2cy
kwAfSgpMQua/nclYWFVkQIXaUzsl361+TBcrGqG4jUmQemo/K9bdTuU9CVGnG4mu4QuG+YuuBock
KpP4uLSDneLNzSF2Wah1BS2DGQPKTF96XYsyWv3nncT59ws5PlkavY9/7r95y3SZQgYwB+OpaQlK
N4pk2HGS3s1u/12yjrt5tmWu6jyhnetmuB1cjQzvJiXiggEI1Ow7jA7wLNX03fYG76zH5MTbXvUF
Dc0QcAGGpuaZ2SE20ts4M64wnME8eNa706E/1GKTnnMVy1XJ/7DvWxOlu2OtC9kCQ9BMgAe6W5z7
QhVnGrOmH1Un15ieM80AwUDDd+Oljc4oDNBYRuoY/WVSGIYDVwWGKNOMjaQ07mUb2b9ESkZ8IvUn
0btHM6UpWaX6i76EdBYTjDPdqKwjkXMAs7BChI4pjkXcsETnjzIac9j+5+1uLeeKv+0oLpl1i5TI
Nn1OKP9aQKV5FPae8vUn38dajABmeFbxXJ1mt2n2jnCmZ+EPY5BQX5yVmtGzjergVMpHqlk0+0ID
jAaK+jh78CBLce17Oqi2hZaGILIBexQqcq+imxa99YyhQ9Pzt7LuobrTp12FtKr2pbJeotLxtwMK
NuZ9zqvniSAvjdNs9iTWVFKDZByOgDis7Txme+lV+ctQzwQydMQ/xT2hC1wHl9h8bKUoBw5ET/b/
ZQ/V/9XQ/Th7uCiePDRPbC/7oYz6izFRTEY/OKGlP5GX/m7VEbPxPv7IgOmc2lq31p4jFF1E+MJh
UhQnWxF00AN/hx8pTyrMER1IhfHGVf9FNflQRf71O3Q0ppKLEx7Zsuaxdv3X75Dkd4MhrWrp8cBc
JpCgvSM1ZiqavYEt8M6NK/C+MialN9vQjc3LHQtre+U5UgSP3VeaGfEekMiWtrR5ISOrYjk+aGcV
+pfZIEceK1K+swwptmT+EG7XznAY+lgBMEBLYmkk8byPDtdFMc64bqRj7TO3+yrKHF9HuCrFnOyK
HOxeZZUR0QRyp+rZx6Ij0Yu1RD+1y85vYuzRBrihBQDBien8qkv8eKu79NBKFApBHPkYmomhXo+2
yTpeV1dixNJM9ecESULOqZnao6JWN5jRk0WGrqhZDRKxgR+NcEhQGQRthCLFJtqfDmQV4Y0ievk/
H1YGgrW/HVgslzQOKGzZFoIe5+8+1tkjGKhOVPQksrG6FmIetpYAOWOXsRtU4mzb9Y8knPD2zco7
dGly9AkVfu1m0RxGGzJe7H7zpgWMqXqL4a87z3ira8pGXTu4bsNsaOxUR54N2uLU+Za3EWsbRiIb
hav7WrXJFrNWdtf0z11H1GIWTm/d4GiXvrqnfnbTBhGt2WDaLk6b7wncBiQUGgQC246fx8FwXuD6
EJDGAN1IjYFQks0EymRLGgyLoyrpL6XiTxosnVo1JWDRp2vFFSc99Slc0yknYYnR7BxTJQ2Ov0fe
FqReIxHhQhV2PFXutEZq62KyjKAlNeNsOtl0/n3P6J+mwjq6IXCrKAnDs54QZZBN2c2mb4z9DeoH
Zo6dm5dryKeYgGyNGCNv0pH+Gs/+PIZPKjAdMi+dMVx3dfquj26zT43qyMi3Ir84tGCMkFZQ5HO7
Q21NE8lNMI/hwa1TwkPdtHVRg6CaiVoC2roR6jU7OuNHe0rXWqUQnlD0Xuv8AwW9fuiJ2gvmVos2
zmQwchXq7EsdRmi7aX3qgWYZMDBFiBiA9ulVodSEFuE7G3Mqvs+QMvZlE/N32tZ1svqzsPlt8oUp
0txMTNE0qludZJoRV69LUGWhdRXeZw/b/vATi2p+0sYW2ExOV8oLpzUG+QBgbv9kjew9fL35Thbu
Dz0V4Q4lmUCBVweE8g/XdIkxHrqUJCXURh74H7xyzhPgzhXXDP0weM7dasKPJiV7jBhschRQiTU6
O0Rqia2QbbWvidLd2lX7w8oNA9XVnC6WP+2VbiVTD5Ln+NrIPfaqI4WxvjdtMwryNrsmcAw3KU5A
dAI5hHjl3CWHyn4CDHIBy9JU4c4v4zOqqZ+eTjvMb9r0kqNX5wKOEygOW1qYKmmhmRCdSkj/wdO9
4oQte0M7A2lgyPXWr321mlu8hKFsL33i0ty2vOnJbZ3FtCfIMOTPchZ2kZcb8Nu9WBL+CtmosoHK
u2PRIIEiyX0IWYVF8+FBpx3zX1XOATblyOl0rSa8qbuElFxV1E4XZZKU1duWs06MBY9XU4FzQma4
KUzn1DlDvxsbeBM81dxwrrU3UBrkTWFK3WBPz8m3ldGmsi2JpNFhV9OmTxbvOgu88bQGhPc+Cf7+
Yd5LVC+E0VnaPe867a5mNd7Tg10yzU86NlJL0DwDaVRMhS8Rx8VJdAWxc+wqyz4XsfMVI3uysd15
n3STc9MJKtrlFa7r0AbHGnkzOkLXlBuj8b+r2ArywfwyhZ7YDWkb0vvveiS07PlgtZn2m3PEuTbu
froEkl395caVGhZ7j6YQazv3BNE52w1T/kMVUXSfu7E7CCO8V7DryVqzXquyvTRNGF0Sx9RXvU9A
tR43n4o6M16cyDjFQs3XRNu59B5Wg2mgCWW3/QZD+QfCFneH74xsLZx151nC65w5U+p6M52k/RYD
ZzhmSECCgvGp5c/u/VHLRGlyW+C419BtrhhIcRDIItxFGdExtDKo74baCjgROJsYxcuRAJxFaene
+2r6UjvdMYft/WJl1ia0ccUO5vxhA7vYFrXrr/S+ztb14Favo3WTqUtOdq3fOE/F616mcIht+JJx
G+LyHtamwwSgc4gZ0IepgcUsfsadbh76JoQtjSqo9XuLua7xJrCUbqaFHa4SG6lSz5IOQNY/77J6
5/EOxUh5ZDVbH4ekZ8a8iDQeD42WpKplnVsfvdS/cVaet5afyKNderO2mSfO1b8fayiqw6T1Al86
1bE2pn/cYLa/IBFzt9MiNekXlcmfm8ZHPyDtg1ta7B8TZ9mN6xk/QpjIR4uURmikYbdGRa2OyXLj
RuCIQukiPzOGfa2DJVt0BvE4DAyHikMaCbUp1PD199M0yhncZDu5iA6a5aYww+7YM2CiY4L3Iq8J
9yqscE1KdoMOgFkDrXqyvh43sW62R6Fx0+Xxd2DzSPtywh9gxDKAqDS1Hcv8LbKit8ZB9+AN9Or9
ssg3qWeWx1zBQDORLKzNgbB3t+RgmRsGqnJWL0bMibow0LCK8Vj2k42Ws6v4I7N/3Pzt4Qwzcj0L
Bjeu36abkXhHQtcZBYuxpDgIq+PjZnYH+fve42GjhLUfWjQ1KfpXUrlqfJ+WPD4ePu5Fo1kyO1t+
kjKJYmYEfcAtb82kv6S5FR1ExyUZga/YEbeGmi9mahgb/hqWxryrnOpVt+iDDlEPQC5TeKJQ1Qqv
Y8ZSiY2r/9SkcxlHdJYmJlnWtAN6Dc8ZV11NpKMVwaSfLAdZXT3Cx0G+7Y0pwVz+a9c1yTZyw2wj
jPzr6LdwcRJ7xbkSb8sAKCEc5dZFx7yK5cL3tWG0q8patXlCIEhdsKHoVxzHRvslfAEZDdm1cDk8
Y1a4hIccmnTcNB1xy21mQc3BWE2JQ26/Kg92FR+8mmt/buk1yU9fS4EimMzDdTe3BWUECC9RDWdj
wjfOWh3FcS5eHBvecxx2tDMjCcZMd4dAme2J1hBZ8x47RDH6GV1B1DaAPxHm+d3Bj5p293gKaXZ5
fLzuce/x3J/X/n7v//vjP59gAyrEBoQu7O//Z9FySl39+W9krSU7XxEn9Pi9Hi/PHq8x6iFn2Oge
Yebylj8fjt+32oRx/bOB9jKT4sdfUXF6wiBHlm6Izm3/+395/OTP+x6f/XiYER9IzR/BslFI2jHJ
L3Gh23TBIWBqXAZlLJDIn/uRpuFOTCbuNWwAOBXCxXARJgidl5vZMBrUJBpEmLTjhK/0raGGLiCL
roYpBdfGQzIbpHg1T5qTeWuYw6w4LINmmDS+x2niHMBA2ZhDavuYjTYiihK/2Raw3svoeRzJjx8/
bnrWQUfP9bOASKJFRGQmVvD4CVdB+4h670Ru/bx7vO7x1OPm8bCwCewQKHnb5UMez9vge37fkzka
Smaj/vrPG6jkc67ETB4Koj/2NoJHrN0dzD4EcnbDxROhFWSQfEZlBNh7n36AF32xCxuKxXIOAc+A
TvhxF8tRC9Bdeg9TCT97PDs6mtQ2oIGrYyUpwvra9NcPpdXjBvY6RJ5FgvW4eeiwXNti1/3zpPfP
H/957vG+P6qtPx8zRS0j4HaR4I/akvvgktUTGMshkTF2nZea/RXBVbI1mAFQABXY2f7clOTg/PVJ
Zdt//fHfHj7e17VJ+ZdPiFTsKTgB//ux/9dbKAeQtujMfeOeXsfvVxcFst/fd2dz4rf48842yVBl
c8mxLVi6sRGSiJb87y//52V//lOQqn/9tR8/+NvrHtOwP8/95Q9//ORvbxn9mjRI8+Kb8t7QPu2s
31tu6l1Tl8Hjc2Q4t92LtmyxsMigxz22jMyIatjPGtKogii3x3f25xt9PPQ7gwUYXDZuf99/PP3n
pY97jy8/qYZopsmyvGEYdKGCEizrzkyT/aAZ1P3j7MsNgJd1zUL8oTNs1GjPm8ceMM1G2n48JIj+
4+TDlD3a6KhrVhOacBvb3CFrKZ5KY/rHTUMQD+qrfz4O7UgEoo0X94wDyX62WWGwcz0+FGdldcSs
FtGXCAn9KwgAEw0IOG8MHlv18b00FL5bo65eJau6Q7hUMMbyBc9LMmm3eWzAv23+x3N/+YrkYzf9
vdX/3A0zUNGsrPovXh99d0XCFMtO4HxWRH1g5pErv3bLJ2hfMKLEiDjJnp6rLCNMCpAL6QRbT7Te
FjuJu3PCkJS3ZYZpZWO2gSkYb2TXtbvBR3deUUqCHp6bCyOIy1Qb9bt9F1Buzl75FOp2dECEfoCB
5gZzhWitj/Vvs96Sb1Bpr/Y4JAeju/aZ1pzggz3BvDP2NFq+JWS62epquVm+sTgFc81jStQSDlgZ
tXNJ+vh1bsTiAbJeU9Jqdk7tfas4Wa164hVWi/wamjDX+inxv6Af0a9VP7owSc3wAHTulBMQeWod
7QsRjc52MNJ533n6ZzuLYAaCleiNQgRVtBgA5nrb9OWICzCctuXIgl5Y6msyT19KMVRYbuhAaRqL
JyZMBrWB72wb2GkBIbMGTEmo5b4+fZ8ZAG/HQvi7MGqju9YSU7NuSwutdqQ+2ZA44Gu7P0jAVVut
7f09KAU08Jr/XJdR8uy2c72TQ/o2FNBdGQ7nBDvIaA3j3NukxWh/NQYaZiDKol0bJYeRg+EGotQM
SOFGUJxUkJK0d1tZNpfY0EcdO0VrNjuZph7p3E35XZRaeRnkhHKrTPf0Qe+ckOqTNaNzhRp5TVMH
IrqTPVmAtl77ITIpi6xvk6G0T02+xx9bEYztugtlsVp7htr1iMupXYb0EHrRZlQZl8K09o+tSc+A
7+P77JrXwZc2CVRcB8Mp2y659UVFn5KIPCfQ2hIUT41i5FgwBzoXvVd+wuAeCBMbceN9zaOERD8D
cZxeRTlBk4Hspv6cOZwUcPLUd4MIbaDa+i5vdf9MRP/K68REnQ1/uq6G26DwR5GAR4h83OxtvIjC
tfsno5tooZiKGWXhZYAVk5ZdLWWhx4VOeMSXW2F0KFOGmGkJLijOd333hMkP7/5geed8kJ+iwdUP
FpKrGjLptlf0EAk28dZNmOF9H+CdTKP40u/zzHpCiw5VPcZDoRXxcEr0b0KIMRAD4wT4UIowABiJ
QIHtg+nYO/+Oa2w2PMHpQoKW8yiPKq/9UfhRck19/RPzGypYVuhbneweju7qOtXsWAq1t1k05Ulv
3JdYmsa5+Dozcv7U+d8MqZ5VUoZPemJ9MWuLqMIJBkql1IURXnGFXMJJzNeGQ1OhzVRV+6mZGvvF
qIkMgKBzbrXpe9nQo0JM7VyUKIhUGJkj+Vq3nhmuv8KeI78qnTYAYFAVttWn0fTkgfXpAVGEtkvM
6YwamflFMhwkcxOnKpvToGPDMIyU344NjHjQEvtczW8p+OHXbCJQ21hi6baEP7dP6PKDpnKOWNxz
WsVMRfXcpUTKDbLMicdqEkvbMbSZAorNaEW+mnb2YlBOVc78oC5VdPITh2hntHogylZN1tlrE+nJ
Cef/+zQY+dlqZ1wphCwCTaNHqHCYr83QMk8UXlNQFka6xwlIoowbhGQgBXaRfqiR35zVPrLqpoPQ
POLnGPLwItzyp+rKj1i6W15Sbk0jZO/WegkVs++fkR68GI1BP4GHawS2JtMW0TGL/7b4Fa6l9K59
nLUH5YrPeMDktZMEdSkcgNJ0iJXJZ1J+Cu+7oVWvWMheQYl720i6+8qeL2khPyrRXB0b3JAWMmv1
p89al0FdQkqzSf0GihbjR938qaWHEfPDV/3DCMv5ImICBpqDdHv9NVFfEtckRmewvoxGDxYgHZ47
ItdtrI77KWduAmNU5kW8HljLvrZMqEmwV82hUM9eUmsbgqhgiTrl/DIOdBjNki/AdNqdy6o1d1Lx
RtTv3kVynafGa2yiIWcccLZrA8sRIZRYFUHuKm/QTirSDgtfeLDV+2zV7UZGbXe1hxLhGRFeG999
0UargYfb0egHvDuhfsUKzApQCTfapfSjsMVilEmg1Wu5uJCIhCZQvhitR0vLlLe4HwvCE/T+jBGg
GlXz5NGu643xhVLOAVKKsyEf1YfZAjtA1wizLn7BUfnweNXHum0kqv8xfhNmODy5Go2wmVw0NTv9
06C+49lovonWqdeynsEbZey0dCNLltG4jVx3UkEzRCM9oEw+qY5rmpe3MuiXQR8HRLPv56ehwwnz
eCY0o+ZkTuXPLPXzvQM+CXq5s9Om8kxsjNjPLTWUMSfxug05YGSV7hLJ/2OloM8wNvTb0R45LjA3
0xrO0jeFM62JYHUrr0hvXdgTITcXTDz8hpupvE1Y/o9Nkjcb9omgdYxT33JhcEFxrmWnfjh2d1WV
jrVAJV+xbriHqFxO22AHSRC3OL4pKim9Gn+bdxOte8BTnFv3MzXU3XW6HYkTlX2YPIHgkSQtLr2W
eMkzMqss6xcB3eMnCVAg03BaWWGePLcQCnFYRjsS1OZ77GdfF1vbBXaRBszC1I7dE+kcULJqC0Ej
AhnGLizlLXdXqzKi341noaMrajiHoXLGN1or7L4C6kqDprUyI5w1jrPUSuNXmvPaLk9Zwnv16BPb
5yMeAgXuk4F6bcanSH7mv5wPI1thq/T5I3Yaa6W0GL+vIIWenj9mRYuWaciWCWD5Ip/OKC+EDYSu
CV0SbrP3KO9CJnrGHMQj0cGNo2jNacx2JVGaK60l3JtK9cOy8rdhtKhgabGSEdCtVTI61APTa2aX
BuIy/JfjGN2mhu4nrmEZpMJ0gUXm+9FU8MQSQXMFM47mfGV4p181t9+xIc2iGD+bJZkVjh39jNDu
w8E0rKdpwqZadyjj/TtgSeJCyvwFyEK9Bg48rFud0z8lDHuFmm/6bBL1y1p57Nz2Nus2zIRo+pSw
aqaDPCevodNfoii0g9pW8+6BMA6JNUz9H0k95Ttt4HDtEBBtUuLjRUaiH1iQTdpa7rtm/aKqwxlo
jO66tEt2l17+ZJjzbPeG9sMUCY1k33nn6iUX8+taJzzjSebuWzwX89c4Ip+6T+eS/aOmZhwy72Rl
DlpWowbC6WJlEPboH9royCVU+6TV5TdXyo2ftOMxTLDEKGsWtNnC/jxHsX+WTnHTHZC9M+qRTZL3
yb7NWGk01NJQxWgjZy7x20vlFeb7PuyJx9C9p7kum323tEu0OWHKBvJmm+c1Pu4JcGtk9bSFsZDF
xYgAIs1YKGep89mP8i9evBiucqc+j/qwHsF8nrROxSv8BNq+I40B74x598rCu9ugB0OXDkY+JidG
gnta2fRVrPlzTTw1NgF8FIxj1jqpzesKcfIKbVt4rHvzOUUzE+S2Ay9D4D2qnCw/MKzi3RMDu5xi
P84x8ZF9dEaUQL/Yws+Svkl3QYNrXb7pXA0hku/d5eSrY2Zo8Opz4Gk6FxSXoWo5DWdKhY7fgPxj
kkh/1KBQJ7WVI4E4aeGGpzrz76hAb4ZOs0Wvy0M2u9DninaNI82912n1WerZKeml2Gm6gWV4dglc
ZPq2a3GYQGLzUzQR3XCI9eI5VWI4AF3I1pPwflHwmCfREGLQ+NZ8mPTx4HBtu6F/OjTEs+16fD+0
cKevTssAxhJ98mZr2a3AyTlNIWWTA/MjabDDZ51Ld8m0OeitDvMrqcwxmmwv+2JL5f4EnPvVqj4n
S7ack2q3vDc/V0hLb64v30s/Q8NtwG80ZKuoN4nXrlPb3gu9P1XZKDdxgtQPnh6RJTUrYC4syC2H
4ooW6xgvn1mAswwAPdW+/jrkcm+KsGDSNntHEkYZfWnec8b5N1fkgwBtxhOi0M4hLix2mhyMnQ7t
e4Pa9he98ec4LtlYlcvXR7aIIx21nyP9czWGF8qj9uiZzq5Jo/mqJagNgLkM2dmNis+1Nep3I/Zx
3tS1JAGgmm94M5yVNJtw4wn6+CacTr0zd6Hq7qrDRZ3Z4bGyXpw6t4jeJOt9ivSKfNPhKUf5n1VO
cvFDdPQS1dQ21+Ux8vU4cD0vxj+BPDPCJLKxRJxvOb8So2K0DDnIEp8mbB5VPEjySCnGMzFdvw0m
85t+cT64XEaLuAo8El6ueMK+614VkIPpnAdv3GteOx96B3YzW0ExAp5LPjlZP/ZxZLLrLCrkYUzG
X8gQd7Fe897MYtrPsGY1GYyrk4maUgMTjMWyjqB4I8PRKI5ITnVQjzphoT/Dd/8Ue+LMlKa6RtMX
OBrQUmlC3hFEp+jtud4/bjLErpe6UO/kvWBSiIHgzoW9L7ya9dkSs2WlKJFyrwtiSxV7ljevLU65
LvtoGwupJPDiVQjdaWuhG9mMI2uQx9ipMgbIKaF5ScP60z9aA7kwD1EmThVPTtmZ1w3gPmHZ2NI/
l6xHVikL53XGxWaf+d4PJv57Tgb9CT/BU51l+ikCS7ENU3VSpssXrtniYvnjjEOfeCl9Isd3VD9Z
X7d7oexvxlTm61SU8X6MK33FmuhEOsEHAz7v4GWxjyBX+1HNckQbVAr4UnZ76nuc3Rw3ezkAkoxb
0S6jlXCtGR0qXavfmKVFX6iiB281Obk4Y03gv1/UB1rAxqHueBjLCeZLpbQjuWYYFC1gT21ZYc5b
Ak5ZETergoMroG2Tn8oKlwlBLncnL8R6Edr0DbObMqkrAMcTYiR8VpO7aXFFMIgw3+3qh4Y121XV
eO5YjeHzlO/sM+2pNZ87uhpPWeZfhaRLgyu/2PaxNt0VDuOui52A3RQaTmRZT7YvTvQXsPhAaMo7
uJpRYe4dclg5R0OKniUu2Djs8YrQeT0aqSDIPm+p55F1baOy6LB8Je+4vbILZscwsCOSNGlwYa6J
XQCQSssCdJjjTrjUmRLVL+DGQFkhh5iq1d5pHdRujYGxcmmQ5F37QyZDeJlkdDei4RYnof9p6nQk
yqWmn7judqtUYkoF73PWEAYeSwsSZ5Fbxd5HKLgx3RydnN3j1SR4ooABsesyLO5CyWIjzJR4FrXC
sGg8Wyr9WY3MWKMWYlEW2v3ZLzJ/bzMoC8pO/yVajTS7ttjMfVPfxnFs106SHGf20mBqPAwqDuPz
bBlux2GuX0Wxzwg2OJOVmjJcwdDHfGg6Vq4/3uM5PTr0ZwQ8z7F13qQUFwcj0tZy9W7d+9oBcYe6
dKlvrboi6knRy2/Q8jQoGCxIIhLprsXcv899vHWHzPgxEp1RFL6xALiMNyC7NDud5HVoOga/g3ut
W6P+4hfDFojwd8PwI9bjxktti2RPup+2I+krWRVmXzz1DhUJjmls0NjCKh/vp/IkUfR5eUd+CQq2
4WiAO7+hGMMj2TnpxqX3EKDWSddoKZclAyDihpFnayCgcwc4cuRJlYCx3dAJ9w25LvSyGJyPTTmz
RypW60tRkup6eowkawTGl0zaZbOvY8SXc4LYUZrjq2kTeBIy5mdgQGbvlOLFIBM8nOJ2a4Te2oJl
ukt70L59jYWh7ayE+Z321aeCsuuGbZzJjwGP0rG3jfRZNxmGSMJvgO88LAmex+JFs3K8fBLo9hBF
3yzS/xkzPkecLq6xKH8VoJBtkyW5l4Glb2O/2KgBwWXbE6LozQuli6VewBxFbIc8OUZpmwVuOaZg
iG9CEU1fVSpc4SIGa9u+ibT0N5mXiAMjeBM10+yuutDojg/Lc1tY7jHrFGUafs0tbjidgZO15Ygu
EUpyoDbM8sjPM8qJ0RWG3CjV+pOWeRgkUTfl96ibYmzdnGZHZVlB58ZyVw31S5a7HiLwi8kIf4/O
u2Dga21/99e09jn1qagbwkBuama50AjiqUnMfVeyIfTV8GALA6O/meOdq1FyFq378WjB5C6h7HZs
6Pvss1nlOjNcBEFV0HG4zdbEEHHQ1m2U9TvR/EwaO6edOlr3chh+2IVz8vOQhN9UQ6mP9z5wJ/vF
bksBY81GNlHjlnYq/2mAxH7IZMOa1ZxCuqTyF3/2k1knb0UZGSTjOn5g2g0rSWlTHA10UcZFwhGH
2heidIgqjDIN2S1ZLoU5se+QlHgzeu2YKGs7zU2yk4i412QEz1sRh/XecGEXMIJjDm7K/JnUwjdv
SJ79KbIOUZRMG2ugAHG0odhqfmVtq8K+Tq3bnyRDBO1qVSEZBtL8CT+4POuFDU6EaB3fRz2RaA27
m++MQVoI7JwZV7iESoUEBBfwVa9nAV4dCowBjWMr7UucDcUpzcLbCOPXcyv76ygvBjGaZ7Ogj1Sk
uE/sdCa1CxBaoRGs2jVzfeiTJKTmrn4+xPDh5H0rpdO+r+hVpcQ2kjRAfhOXNw74mzOSp2S82dM0
/poBfChWTIjjrGE/6N8ouJJbNxMFajZTfjG96j44Cc3GKicMrUKemnE0B3Sbg2LECluN3hkMXflM
3xaKeOK4a6qpty6tE9IrBeqBxPbOCI4+W1I2pzrCI9G7VrJp8pAMnTYnDKRuUTx4E6OPxjk7oRMo
rcggplancAAplpQ+s30/il8VIwmkuovVHXQ2Yd/2GlVxv281/Tzn0rqEyKInnCqWeoGWLA923ERb
2koEjC2tR7JniR7t7kY20aUnjmJLss9HzWL4nDri0xAyf/HQfJ6iTN7aZBEv+mJtmExPy1GPjqP/
LN3UPT1ucmGxz7XFc+6GJspN6yfh0CnCYdRzq1GUX1V6pUquziXW2/cscdGdYqHWY+wNZea/Sst/
yTkQwJ/6G6f1l6M6oxk35bS4sri7oYRrb4b0dmBOc87xG82j7Sow2RCe+gsAtYZ9eeZC1hJGlxWE
1ndtd1BzQ0FCCMQR3BxmDnGuyR14S6Y0e2q+GW29K5Mqe+PqrAPRjpNVU++Io0pfNJT1+OkVIxvd
UhdfbwIMpu1uanMCI9pm3j16C3rzzBJF7LVRJrs5QWEYM//QvCbZaz+mWMSneuBsn5nipex4ZPQ2
5mXdv6giO4gqcZHcN/URA9yXpO69jV40HFEeBvDRo8ubTAZsCh1ZRDnt8TjQw4oNM8iMOqBhk+xV
WlScgvRwj0IEuZAqFsqPhyvWKUsoUJ1DwED9orVACkY93nax6T6XrtqZHVq9ytOvRZl96eZFQTPI
9rkk7KscR3J9WKudZGV7h7SkUagngOdqEe/ANGq3uIT+TiduY82U4MrU72bMn18yoQwQtxdbgBtO
0JcuNFwq4h0a3Yb0762MJ5I2asc4q1x8EyNchNKT89atGvjyySesx9M+DkcFxs4ZaKwml7DMYpzS
Q3fOPYzE4dQX1yb75lflOvEM4IicTUn9BUgwetFFZt24KQ0z3dqE4QalkxD7NGHiEKNuftgDzeGs
e88qyEB5K15N2RHvFXHecgme29WNvo4nf35qpoHw1ulXyVB+M8SsLmj5qLsTh+ltykjSccuPRpPt
EXZRjTRPQ0aTzAMa2bK7kI1hbAayG1cEYulABC6YjuyL42ffi6jOD5WnxI1h/4ufM/qgXddcJ0DD
WriaaQa9cM3BkVIX7qk1NmELhF7g0twP/jN97+xFiF+56qodM8MhsJalziiz80Rn5JJrOUqcKGFv
I7ru7GTmLSWw9kZ0cnHN27ffD4yB/QJJNrEwCPYcq3RPwkSwKsrxf9g7k+XGkS3b/krZmyMNvQOD
N3jse0oKNRGawCSlAq2jh6P5+rfAyLqKyrpV12peExobUIJEEDh+zt5rE0Vqz25tFmePsdlzkBih
OlktdCHVjeWir3Gr3wwXZk8FZTasKBkVFVuP6N0pcb1TpRhZmaFWnKAjvXQ9nTzd0O8KBlZN1LkQ
PCttKUqjphNlklxI9cSfgOo30Xaiafl8E873ntMisHXF1oynbin0MWCNTvNuSIY7J2TFGQb3dWQM
V/aACt0bASuY2Zrs5GGN5ndb8GEtqWmMFepQcXan6m2SidoMHRIOOIzuxq7TH+F8PhEiyJdVq92H
jUrQp4/DDh0jUVdKiJ0iSIVF9X1G9MKZuYG2rfohYszB2LFsuOz3Ppo9u1wwxKJizSmLkcTARuu4
ONDs8hYa/otFTqyBrZriqGsuzSeuw3A90GSJfJ0EzZxY6q+bEtmcUvjN+JvQJLZq63U05MLBeFYz
XKTqP2hgprvRHqNN0EtvaZS1gLCInN8yW+tU9sax1Kfkyjq5ZCkQA0SJIPTA0igwi4Y0XFtnzqBr
FZ1ueqw7R/Tjo53YyX3IKSscCcrVxfitbxy20GMPXZmxVOVcnsXGGtv+ieYCRqNEY0RSjN4qqDt0
OVhoRiMyH4XFX4qEV9oQjaRFm5eEsk/XSm3CqoW65H25pBG3SrXYfbXwKAoXEFhntZyYOu9ozCdP
KfRup/O5aZW5rMvRpfgji6xO4npnFoL+nTwq1Hy4aCMHjfRsn4xpETLEIo+2Su4U/YylO9Dqbdqk
PZTILZhpupfSa+PVxILrVLvmS+C+DqHbPvNhPcW91zOvqPuFY3WoC9yBdace2ZvINp+UVbzbZtVf
yJs0pd+wfmYBVAY+9YcrH6YIQ/JQb0kMKn+YgoAUGX+TZp+vtc5t76ZC7u0qgfUVZcvbZC7N+KoD
O/Z2rTHy6ZkxOJvKNC6mnRzF+NjZCNDHIvM5QWbjtYgGBFpu/8OBOnNK/GBlFtZOY6V0yux3DTnu
NuwAn45FxWWzEysmmOGSuMjo2BbQNTQjDZ7ljLyMcI/kBqnjeTX167iO6YaEKJizyQ5hQ1nlNocW
4rf9sRtVf/cYIlY6OmRdyOSZ0qki34JMWSetAQG5084LLEYlmmvtzVw+IZUejj4Mm+PIpGhoHOvQ
9Wl1rhGsbH1vehcgZ466acnj7R6AyPzYp8ZzWIEa/YV+sP8dAjFMFs5QkA5dkjVnodHYdjHatg46
AcgP49I0kY15cYhyuiseeuxDTJL5mHMVIUtM/JkBm+NXSCfjcazDelkJbOx1CGZvyKPhXDO+v9nL
csar36bkAyHWtbID90fDeiXyjR/lMMeAZQAxRQ+cse3LRelq4mils6mANHYYftPZVG1/byWvyBKd
b3Cxt/bow+zRyZ+Xx6JsupVRmFCC2p9FLL9HVP5bxg90dVGvc1GexIba9sDIjPpLxoc4HL7buuQ0
F3nDCrQ/i0iZvN30EUNIBGDQxxWxx324QCmNurwHmF55sIu8SD2S3mKetIgzJW2ot44dSdDqLVBT
/DRamD6Ow9e41t1Zr9IelW0/S4M4KtisJIEUH0k8SaB22mo0HWPmyZ1tcKarpsW9S/4HwOORhaGn
jjXjoiM4v1NJiNSqL7Hx2gVVt9WSgVL6xYGZ8VOI7/1AmeSuWqbcdE+5OrRiWtx0slBkLjHgzU08
y5OhW5aMA2cMTycBseOjW6Pv9jaNpHsS95a2HPOIWXL52GUeMTQeZ4lcDzCeM52C9jS2y7QjFbUZ
aJjXpMcy1WkDbOlpsm4kdOEuLZz7mNx79Klkep3RQAZPVgPf0+Fsv/RdFCnAhOmN5uMb0vBqpzuH
UNPInq+41Fimto4b3XzyMvEpK3RRXDe3M5pYdg2pv64X47qkpzs5DteBsdghrOp3PRKEnHyTtlI7
q9f1nSbfMboUW1XE14iG7AJnSbNrGnfdEC2Vkrn70e8a0lD6qe8eCrO+EslYr2pHy1Z9R/8TsARU
y1RZqyj1DSpt07hWqj0nNrZlWXyXtNQW2IkE55eyXJilIH8qYJUnEE2Mfl6td37W4ntxQcAOoT+g
6JPZeci7jyEx6EsG6d4axVNlMCKpgHOClU5wiwO/WrelQ0OVcSWVtLlyPd84s0C5rwOjholS/wgt
fY6ylnetY26suA/PjWfcjV000ajNghUnwvEQhRjqyZljHsb8ifXfrHnsL5ot4DFPzcPNT9DaxiMC
T/JlW+oi2yZjsy7Ubsrd59ae+VelGHGpaH86PVcKGaXVWht9gvuCHpseU6elmxnWKW/bt7Cu2mOs
xllA6vwyPv8vEeVfEFFm49tvdrnVW/v2b595i33m8iY//+//+X/Z2/ubfPudhvLrLX/BUDz7D1zA
+NZJaLNNA6f2P2AonvcH/T4TU90X9uQvIorlQEQRDnHMGPldV/ggVP4iolj6H6CkLNDkLoAVXHn/
MyLK33nn/BiPpBgEEaZl4iT/GxElMUrTbiwUMq1sfZJThmRpTf5Rgwu7K0PwCSUc4yoE/towIsQe
FC8nFaT/wvX5nyKg590QtGzhs1i6B+3/P7o+EfjVIyx9bVeVdFnHzPRIYOveRaP/iWKU6UViLuKm
1NZd6gm+VJBGI3Ow/gVD4W+2WMTBDjkQBlkAJm5HnBWzsfs3WyyUm4TcPivYzeEdqyCDDzEamrnX
gqWlBNyr4nvqBnf0Q75nY42mv2jBXePSmPKc1DtLqUsfc+L57Yj6J2AYw/6bs3neMUHQD45YbOWk
itwSJn/bsSFtnMoQdbCjFzv75bpiayfV1SjoC0nhcDoYbJrdJI0c6skk52ocDEoDk1Kd5soseCVS
wHFtdwsU5KDABJ+MISNtU2xTpiOnxsynneNLsKCmfRr/cUOqWb2KnD5dIfLGH9sXZED40XCdsIMC
YhhfgkqWXGNnTESsFWfk8hgiC/1Tqzz3wMwhfKhmH4I/9IAsKce0qdf29It++gSLg6jELlsFXLna
Zieq7IxLgfpHt0B0I6Ui1q35Uw3w4CZqaf5swNXJ9M0r6oDuzUcQtkurSYrNgMQxPASqb7eeyJio
jYoWzp7A9yJWxI244FeosC8i+dMf0zs76aNjlmb+FvkBBXVFsFduEnUeqmTjdSzbGp+1i2R8Y+an
TAcAa/hYABxBnqjXg1hIE4j6+cpVM11j9OyNKVZFkO29yNhlqEKWqQQtr0tQuO7srvE/2/kDmasx
6CPScfEytZ1cTSGENheLKapRSHF4z6mD2hUdwm2v5gX6GH+ijgfNRvSL9Kufguzgwg/vKsQyiU0H
bVDVffItz6r3XkhSYFXONLbwV9BW2mva4BUsY+C2MI+pNEZ622W7FLU6AUrdNsiyFm43jShU7Y1V
m3dTUO+IVwwZRDnfDMt1t6aR7FUXJdtQsWIoI1qHsn/yTHru2lh1a22A2lMO1Tse4g0mMmMSr6GY
tA0EN/DlUfDiD3G2Kg0aIZql37dDe0Gk+0mLaR5+WKga5DSnF7BO0FHhrnLxwyi/xYak4svH+Jro
7+Hsok4dRucTED0McXim9a2V9p8D4H2nbLNFw1ySih4FHiO2bCPQqMogH87daDQbD+jYnS1BgmR1
xFExRtuhrlnFSvdjDA1nOSZGuyzG/mfmmjYpSnTws24O7XHdYNV0jLWNLGy50Idildh0afMAPVmK
GzeuCE8oDbOm1rAORWc5qwjZ1EFDb3+wGZ6yJpnv6gmg4K8byRwdqn8MsXR+QXOq9zHOprWc1eLl
EF3RJjobDDrt4faUCol1Q0jF49sNxeeT4ZvZb5vcnk/n99/e8fXe23NfD2/3ameYtonmgIfAgpCT
lzCBUrdf6FC669tzZF5A251ftc1JrO0xe6GPboCwmw1APatw1ujzy7cNjT4hmqMWFMDzy7cbBAnR
tLzd5ZDBl8G/FJGGNvNV5zf+evLX7W2reG6BTr3FHGP+IfU/ftLtIXo3j0DI21t/25MRnuuOzKB1
i115YVdG8msPv/bNC7VZ3Xvbhduz423nbz9e3J693UXrwO5yCsmXSYAWzM2g3Cb+Z2cRTNJoHJ5a
aLz3rIgWaCvsLZ0ypHVhdWyj0GNYH9wBliSbT8e0HlLHDnV/iAb1GNvobLurCsbk2aURmEuiXvoc
KV81PdtW97Md+kOZFXLpU/rOnFJyX8ZO7qypmVAUDTpd0yhaQHD1cAbTP9LDBxtj4dqJ4SwqkTwk
LJ1AnlyDVPd3Y9Xem6FH/GjevWaZv0Z/TxZ5U9uryMey44SluyUe7hLlY3DK81dD95jAkhfRJiMN
VSz+OAfLz1YJ3Asuulvq22Vg1sMydhKs/Lrxzc/p8BaqvGhwDaCQZ3tbjdOjaRXbQGs+GjGuaXyY
6zrvB0zdDB5EWN0jm/GoW5thVUa4Uchbov/hk31FE0bDvoU8fUQbK0xjH7QgPfUe1TsjOH1NgG23
SAdgM/HorQW+SE6/01VzDPQQhvOj6q6gnwqsc+Be2j8xbjFHiF3UGm6e0HgamBC380WLWVXnwkqo
Cfv0mq7bVAu0ycRr0jZbQBUcV2kxPI0woWCWmOhCNRbRXOCaIXLuxBTuehONt0mCHqu5P+teftrT
9K70+snR6vxBU4Jpkubv/JRLHU2m8ppnjIatsBFLvWOgYf+k3gPQ2wJkbStiqSOCQKpUvSHNShai
7gx8jXFBC4DrqF5jEE7pRfsQHRu+YbWTLlWLPlHBpdAmaSykmxCVosiqCciMzO4wJucov4gPK8vo
J56Xg6yMo1NXfxpe2W/G0FuX1RWD7/fYJ4zXFEm0FxXjF9GtRR9bL273RhCReTQ8RxIfXg07rdC+
GZ1Vb5UtaZDG8OcIBDZl9ekOzEjLuKrWI+RUeK3knxbl0XCHc+YRR0eL4zJphIxNMKIdk3Q38pXK
pZ4EC1/nCDAra9MwczYSZzc65inNxi0lxk6fdHvFgX118XFu9JB603ZDYl2KjWGayGAUUMlx9kO0
qXZXUM3s1fA5CQ4vwiImYlynDUat17hAL2aH2bgIo/sslh98xffKce/jVBC4WjpkcKA+EfkTdkjG
ZEX96BJiS9YpQdbe0D7IABm2VptvtUIEhVZtjcpiDuaKvlsxTnJSOZd6jnXZL6/JBF26wuAxm7jl
ECxTH+qnwhZ6imsMHHQ/KWMelGs9jFJ9RykDDdgbhiM99g0gNUFCzB2VHxom1o3TUOw0rBi0Pgb4
n7bcuFXHJXeyfvqz6w/p0VBYxMoKiWAEOron9dehwvaJYOrDzlNGUKJqFzggCHpjNtiQgtf7kA19
xYq62+a0iVEnDwgguUKBwehQnhhhxyp4D2L8AHr7zhPVXePCeQe4Qm5T+oNF51m3xXMNMgUXF8eh
doANVHLWHu+GmP4LcvH7AGmYY6jHwlMhhwcu+xryNhIz/0EE9B4DEi2An3TrQThchIn9QdxlotdT
L4mu6OKGYKMt5rsqytAgVps2p+dLJMfJdSXe6hUBOfEuGsaTi+IXn5R+yjNrNUwkSdTTA8NSmPMm
baMwKF+hwSCYxLGQMGthMGg9iulIe5dPMYjOup49jon76Q36G72RVAuwohOoYdcXNO7E0BXfQh9i
AgqkEzFff+a9fMEkA3g43vlHok3UypUiWlmhn13IJbHJ9RsHhg+Va4EzHVlNza/cnvv1soFAfUvK
9DotyseKi8wuU+b321YBQ6N12Q0tKYwhGlWKmC24oxmD74GCDgwNmoXML1Puj5h67cVE0tPFLJ01
oBu5zkg9XKSuL9FIumBayXVdFeYEE6byyWesAnoboIPJpPpJp7+oxpMVVoJBQ/5Q28EePRF6gdYU
596g0ismY9gI5NpxiRfCZVIDELcczob2iNiSv3DeE1tvJ0aXAZxfmixIFPR07VskRNfMhsqOBhF4
NgRryLytgpuBlqqt1Fsf1UQxpn7GBz+Wq9QbgnMnRusMHTdF1HwuCubaZivPfml+EtJGdoA2a9qs
VYZ6iCVScErawdtLvbgjR42pWm6fcwc0gTl1F0/CgNCt8idNrWsqrOEwteG1Ny2Li15rXRjyLEDT
Z+d3HYsKbyn2JKgBWlLdoXfqM8LDBg2dfu9kJnwa2dD9G+UKeV3De0GiR/OHWEqJ8ieLgoVuIu4b
G/j0Ht6dZemo/Ug6byjnAJrBPUJa8dHAlN0lbfr8wkSFVmZ6abCz74yxekdBfrDsoD368I4Ig54e
gq7HzAYu8GCI6hDK9Gfkso9+urUaxa+RHFnp7NKBrnM21DiX4M5LlXPedxoyxwA2F6344Tl8Klk9
QI9H9H0xa32vUn3HdYnulJdfs9Sgl0wtvLSdnK4Vke5c+7U1DshxJRua7P4Y7XOokJdsvkEg/dnP
oRwS5nDuTs+ZD3EYb2+PnsZtqVww4I2gjoP24lnxux8O/S4OPASddUFulF7uA7IIvIKxlv/uxisO
i/5wu2HwAPa4ECMTmPlu0xmTsby9BLbH4yLFig5rbjmDFG73Emw42eLr8e1Jm2lihsyCLaPb67eA
h9vjf/pkQ2Jbak3FAmZ5v2wj/ttuM1boXLlHzFL9Xz+8bVLP293ufb339ravh7d7Xz/Ks0fOVVCe
qcn4RbcfwPnbgWCwv2VTaDNV4nbv6+a/fA7OIESKf/a+ihN/7BYpsO+JMeOcenG7EWYy6zf+8RjR
bvPrlV8/6+tXxcSn/LWlHR1loOw9M95WF8mv7X97HXG5z8Rs/qFgE9Rfe3R7fPt5Hc7S2iMIglKJ
FJFi/p1phZJofbubqWafheZTNhE5bzJzRoqVzdD77MV1JLqD0Lj2GphR7C0NqswyA6HBKJT5u1rk
wsN21yEkQXR2FyXhPXNeWuMTR3VHWmHkymJVA/o5jx0Mdfq7DeP6IDt7UDgRAGHfvT1U4ZxioEWS
VaszbPqyB+HYWM8JUcnbyWIpnTnI0mykS4iB3A5dSm3sSRW1TiKrF5NefxPjoo/sZNepOjslUZyd
yqiOlkD3Ni26j+XUN2rv1TphRP48I5htSSO7twh1M9qMxG4SNHNi8vDEQnwi5EqbTrd72FwpEgqE
f7eHxvxqbnmHhuJhT2v/r83CyZiY0431JjWQ6ebWtirZk8n5EUs3PycIPxbTyJqgSRE7lRa2EAL6
1jrmptpyIT1lAak9841B76JJQuYHVWUg85snZxdbg5HCSuUQ5pV1NMO7jAsb/yN+IMv5OYG4GE6c
TQcUQfKxMh3BeZkt6lDrT6mGP3VMiYpsMphPmgBjJryMDsMQPwuzLs+T52XUbqAciMH6iHxa60FX
MnBuqp0X2UDXdeeoqXYXEAp5mLCWLgo/kVt3iN+CCiwI4LHvte/GWwyOZE9lnn663bvdWP2on3xH
ny39DJISJybVZ6FZfARqSs1iRvvpnOf9fENnJlsYnu8cK5m7R5K34Vl5YjUa4sNnOX8SqM8OYLLX
2vyom48U1hf0KW10iV/PReDQsIeDrO8fSsyfi2SS9ul2YN3uEQ8fbhIHQjsJAiOFY3vqegxxRMZY
sPkRthP99jL5tgkwfTmkjkGIBC/dXnf7Es90u6ujjKLP5E+J+34d6sW0d0pWlCP6FQ2L30I4WJ9I
qA5Opi6B5833spAQmNiK87Uvy3MsTwLH6i7uHA2gvKPla3wjyE/NQ+32OOCrfmQUii6fPJH0ZImW
HLot80+GNPOz0GxqGIgIc7TCS06gf/7a8rb57UZ4RwQ2jzQ6U6ytaXuwlPRX9siVOJ7/7xE25aU3
/w/b+aC/3RhdXCwnY4YENCiwIychrw/65+1Gi0MiW367q2kJtld4gItOm55vL4BbSY5F0pFA99uG
t7u3n3Z7/fZQ6MA4rdQiFWJ+z9cLX7/19tzXQ78lJNHuKHm/nvv6paXVyMPYvViJ1xaQaOL0t10v
Q5clgO0j1P7H/n39xq/dq257nik6ZwGzgOXtlZ4DzrcTffu13dev/dqVv+3tbZO/7cZt49t2qo0/
so7xNVlG29BG5DpYIauCMv2WdqRvEkGFm6xtVzYBH3cFDeedVVrfi8zWLklt5suQzs+aKj0GmhM5
Zz/CKIYD/RIU/hE/yYdea0ghMPajHcAgmTtIRwvoaieaj3ehM7k7qvpobKdrmLw0Ak8cPYu1Wacf
JnXu2nN9n5MUK10bsNbC4ttph/RjSx3uCmvL6NXLseFleGamxsOTMEwHO8YFK9uSI9iE5tl5P4J8
1M8ueQ8R65ot3Q2Wo9YQo78U5p6dQPfc3BzLibfRjDsQTuF5CvJXqY/ei4reyjbalACHrgItda3q
nVar+1xxnm1biN4jiyeMdKomSD39ERHqxqpo6k92RSOp76yPzm4+IFTZ+7nTsVYJUr92SC6trX40
gXcnHR3xx0z+SZtjYrywTsNcM2YI0lF+cD4P8GwbtFQ9qPQVWAiti/xvgaObyyIZORPhO0Q+URFJ
Eh6p+4NF6JabidTaReXb7zguiIXS+z2JU+mDWaQOHXTcHm1Ykx2CRXJVog4aap7Ki7anGzwsDZvM
lQmEEhod/b2vmtdWd4gsHVlYTDYD7fL7lDjhN9mkW8833Q0HCRQlLv+FjTIFTPhG1APhSsFFkZqx
4KtsH7LdNNgpSzBt0bVufa/77bpOSYTplJbvAiTCR2eaFn181Vq32SY6jh54+afBg0JdFIDGHNnh
W35NAvRXvRrLx9aPDy3tSyzFiY02NGig4HXOJtIM4u7Kwr2SFWEvCgk2FDf2RqnSeTCScE5kg7pW
gH5CLncG2LBNSkmGBU6yVRZE3rGK+0/Q3eOWG2tNnT3uhrbv1vTOiIzxiQUOpEkmSdA1CwXfY09B
MqOHtHXKknhNBGK7TIRmoK1RIHTGSbsvx+jSeX23d0mCXJGeli8R05g7cnh+2pEHzNIugF1zRNFp
s2jy9dtsDDsoCarfRJmGgyLr31n1keTqTojLHUwo0tunhtv+Gsv979D3Xwx9KXV0JpD/TQzGZ9P+
2zNtmziP/8Ps9693/jX8FeIPYVIdeL7OKcpgCvw1/DX/cB3LJtCTY9dkA176a/hr63+4FiJBwUTU
tTxXwBj/9+Gv+MPwPZfZsEuDzPRd/38Sh4GShTnyb8Rkx8Zbx/jZduBV41m1boEZv80Vw9HugXeE
0b7XHEZfZvEpVUWFzbevEW197CnB11lZAC3uureWHBlcLacU/doFJxcwx33fKUgF4TbuoPjneRqs
HFvyjaCyQdCImie4dgM8U2RmwaIJQ3+ZVmWA6RlCWx8G59hFRT+5YBEOpjX6tIqQBHac+tdwul76
N6a0JadAcn47VFiUWitBJxAHK3I52IMbJu9r1Vqrqar2tTcUe9vW5EqNWrsw8/5NhJE82aQaJC6o
XiMYjirMplNPYYbxEy1QVF1JcdfosQLYNDxSg1mdZ7Sg/aiJtnmQn7XCqFYY3N21YX7rInihVtop
zGMKAao13Q0uCDk5uva6Aqc4y/CA/44kqKO19deD5ddLsAxya3sF3eaQeL0spqlbmgNXV8fbkERS
K3oCY17FS7N7q8fMRuYIwBNpF1obk2tjSdxYN/RrdyzPJDWSOxGj2XQrxMuGhg8Yi3fFlLxSfE4w
4OIuITaWxFSTGX4Ex+LRUt6D9Bp0XBlJ0g6STNNpztCUFsZOluZj2ar+pEfao2Ea67Ftnt2ov3fs
moGISy4DJsN6JA2UtkL8Mt1ygMd1pWvHvvSvLtow1flPZEi92ZTWqoShklr1htUalD3WtfOrVoZN
nrUwgRfNa5/QiXdytHut9NWCsfelnRWJuts2eIxoog6DsYyNnKkLI9W0dQ99yJhvtNQhLJzs6On4
jpT+PS6a9DSNJiLcwSgALtCdrrA3x6ZGjl1RtkBJbWObqKlcWR61R8Bpckv826ZQEX3aBnslSdL4
G8lkWOqVcI4dXe/v8LgBMR5bfMUccCFQKCS/TDGnnvQLEjBHM9xmkvQLb/jAwvWom7LcGLNfh0Cz
s1kzmQl064HJ4Amz2b2Z+dcijYg0719pSIt1beA7YHF4rakOhngiu8sigo9ya+HEmGc7SROVFS92
YAPdn5ZGJ1SqC9LRI2iOxjbVqfhZhh0aVU4Lu/e31tiNK9i10Tq0MB12YbCWXfdioiDdh1CN111U
kwYv+JoN9OA12lhlHZyCWrtXplPRJYTdiuw3aOqtwYplVdgWRn1ZkJwlkOnH0be0seG4TGjt2sZY
VKWgeJHVGfrKRrVt/xQ9slLBHfDgcVHcAsem/1dOfyYtqTP4w/50vOpC0Dx5sDrfRbuRcFZqQM+K
EDZsC/268Nroe+/cBZlLstww8wSmhkyRQOxws/K1+Z4k6AkyeEt9yYTAjNeW4VxEnRBsH0bLenzJ
jeFzZA6zjZRzqdxh3xk1lCUDgJCDbnpKSQlmLHc3jhGRswinl8oz2wXC3hWT2B0+/wqCVXhfU+35
enDfqGtgNkyM/DnCliZvTqlkpa61NEsTnq4NjEJBw1qFhTWP8Do44LG+05s3PFbO0mjeBhT8K6Gz
fAz1N32aP6BwAuNq2hsRdFtByDV+sibcaV5OJGNYfwAdIDtO2vY2q6d9ZWKIzyh0FroVPAyVHzxF
kqSc7JuMqmLdAn5EeGavChTIhyYn4aQuos8Sdp7h99Y1nqOOM0tcrTBQhyHqnxHiyENkPwfz7Mgl
p1P13j5OI+9eQbFJSyVhGEzY3fw6nF3KJfZOStC+bE+k1H26yc9Yc58h/FIHj35LhKP52XdU0xKj
3Ogiq9Yc/VFI2az75iOMrf4C6yldFhldQ1zLQGtcY+WDBM9dPEyjF618DAwRxj/WSxgbABt7VTFt
B5SF8Lns8J6JJb3oc6uR71vGQMaiOpbbgGB4t60pvWBnMvvVT6lA2pxax4Hm8xEn07KO7CdZAk3B
r1GtmgR7DK69gKxrjwXIGi4HHnBDI7kQ+ULEeES3RIc9Onyq9F3jVdde9duhJEIHK1+4Ulwlgzow
76WvAz0AlFGhYz80hCOsDIJWZ4Cihk9TmUyoeqwB5JyTdYg5Z+Ea7gpQ+Lc6w4+Y+WGyZUH06vpC
7eRPJmffE8/GSphV981YDntjN7D4wPE/XjMsZpkLHmOY7YBlB0SZJnjdArbBXsYsIiQmzi0lGbAk
FMQZyXbAsO8yVPYJIoxTFhMETRAT4+F0K5hiX1Rk7VXNZQ3L/p2VNt4duU1gcXJwszg9BpN+nztL
vScR77s2h7EA/frERPXc0JZztavdhgsasOoi7I4rJCgdW/e/xY2GCEJp6Z3W6dxkPQqYxN1FZbNz
ErE22u7bJKonx/Yf04ADJUxfoiJnKuyR0G5wWBpDReetG/cFBCOwxNZWhtq06i1/X8XltKNRyHkV
GapGDgwcB9am6h7eRtl7S+Ab9cXvMZEWE15oT7BdPfmbUfn3xGSM90FXwesdpz87IgwW8VB5G75q
r1gNH7p21AB0cPz7lQJpyYFJzTE3r7GBM5E4EPhuIqlZc/xend5hJZKWqy4nDLboUZ/a5Sf0LObJ
Q/FZdaMLOwG/gBFL2OE2HD+HhCiscgdAb/lBNdEPOViPdeelG6TJDyEFSJwlatH5PosLIi/9riC1
Sep70AanhhTupcXlKK61ccWQBV24q85CfY/NeBcQK7SS5FW6Mtw5g5RXvfYY65jhayVEs4kNLd2B
von4t0RPqgCRMkrzNQoIc5p8LvBwd/1meHHrFC52JR+NVLw43bDhBy/dQ4GigeU+6Z8Vbqyd67fd
Zgr5QIHy4DCJ3xwkXZiDwo+C6Nxt7TGjMK2jW/WofT3+Y3NyII4N/4k12UrEnnsyXdvcEGFgrJA+
chlzzGeZUXe5bvaWtFhrCKBdiApav0NGIw019SDH9jnrFCvAihD0AqCNwPU4hn57CgdYxxCFnxhz
4Sams7Zsei09FwnEDCGm8lwMxL3CfjLLd1IYrYuVw9WCDbQacMUdphFqaRzdx0bpHNPSeStVXK+N
erqPNYIcnXCefn0fSateetWrW2uPxELh84qCgDYEzbtg0JodMWvnxk7n2dDErNkBgmQlDpB846eU
WEPoDKJTnjyUvyanJXJR92UTrTNvNqkHL2Qu+Zu5ySv4nPdUK9nJMwZKJM51ZKDWG4kKE40L9A4v
dIplnKpxUzFqXNT1OQzI15rEe5KWSL16iFI9ebmpiVdwUKDH4B1opv5OVMSrbTLoagDa4DyMj4b0
ca5MJYjCa65zis77qURfnD/QYr0agt6B0yUPyQR9MboP7FSu8Z1TUmYIC3PCmJcGE/RFWchHwby1
aGxQ+7W50jsiSivdAmyoPxR4yy6IZJbkne9r3+M61hPG65jzyT0hUZOYpGDVPTh6z8CnqO9xL5w8
CX8eDvyiUAPIO42OcR/gEbS1puEqOzFCGZCLckbq1uhk6h/Srl4oeant4CYsLYU/NC+buy5nQNUb
GtwGaMmlbVWPaYtOIFdJd4YOr1DYaB7fbv7fAkJ0yXuQiuNFVd3TIEgX5Q8CssuEcjO1csR+msQr
27IWKT2yfTsN/SpIzO6QaXhpkaUyppevDABFRZaE1T3XerPREkGRapsXFXoWfA2CF/qpMBdGWe9H
xRSfpONh0Tg1o03Oq8Lwqc20CU/A6DFw0UR6TUgjpbDuqteKSR+d/bKbc9G4rmlhtHYlRHcV9M92
LIgZys+jAGVdoGT/HpTJh/KoRpN0uDaR+uysZpYOukQDS+dOZ7FxcjrOKHGyGmToLazARRz//9k7
j+XWlW3L/sqL6uNGIuEr4nUIespQlFcHIbfhE95+fQ3wnKhzX71GRfWrw+CWtiQSBJAr15pzzOVb
nH9FYDYH3ChfjdGfhMs5CtdIW0eZ/IqyGw1qMNy+It5GQ/U6WdMvbL8LBu9yqVhpxI7yprk1NWun
KnWrdGhdBVm6ayvBotqgr3NE9BWm6BqoRD6Yxhxc4DDjfMb+xACw/GQX9WD308sAClVo6PdQf+RZ
9dFqKD2xu2FkmL1L3oc7KzAxmpBSIxICrbBP+vPFLr2LNYaf+P45wvWmtgBLSFiTdfgZaN3Bq4FF
YjQI2d445hLJk8Ef0Lu114McztyjyJxDnGORlb29wxu0BmCxt4Poy9Ofx3nezOze+rF8L0GX67b3
bDpjvGo2MDyegsn7pvp8d3ruIQTQ+Rp+Kf3WM/F2MZxPWFpcQYhtoM5zy+3PCc4zmg4VlS+xhhtN
Iy3Obc6mR4O8zZwLlu91Fs1kxeuLUiVB1IBUe2kuN2F/XH5VkuUPpdmuEZgciXFmfhvIJWF1vLfs
CLNcfU5m+abqgmnt4Fs9lNqAO7QWbDJ4a4QA3xV0UvEcEhrBfQHxQ8vpaFdYJ+RDIfQXo6r3kMaX
6ar1Bd0/KIpbohuAp1bpk2cCfinr+8nRzjLI8Hi8d2WxId+VEQxpg422LuEXzGUZ37zVsUq2uiGe
IiX2XcJdGcVXIW1u3iYtSPOjQhuBH+sW7jqs143UNIpCBuoj/CMPLVFfWV9d7t1Q/+I3ikaUmiau
jsregiCB7hEhyczWaTWyFFAI2AhzKO3shGhJ2W1gf3971viQBbQ4g4Rtn3TOFuYdo0SuF0u/ymka
LB+NimnOeTl9zb0XsXnHsqjJ6jEpsALpAx3AkUgESS+21PLjWMhj6xn7yCihestXd8Zdl3BvH1iR
lmOuDe5TXZi7xckelLf9UH7S6o6VJGqpt+1VYTlruGVn2IDAQMnMbPqNFyTo4ZVPG+SZsuKF7kVG
GcXuGWntObX7LXEPdDV703q8lHZUnxBYoqxpU5IS8/ScEgRxYPR1KOi43GqpEDex1eyYEjWHtuem
UaK0Hmb2UQUydpePKRP2IQQXmthNyUZZq3zD7Xes/d0xNNrbOBT3Y0cHgIWLtOgShtSgPcaFZJKK
Z1ELwD20DfQ5yYlfgOQDmBacVDjezCnB7QqgRl1Uv4XNCwgmGEtcQ/PoZPdN5byCMOn3BbuIiLET
brdmcdl6HWlt8x2YvBX6nL3siBNF9Ikmy3uIe+RETCQ3QsegGJY7OleUcaFxZ0VJt3XubPe2rigL
kkiymUfwY1RfMHW+tOHQ1JRxycBqYQP18jl77qYJotTIFg2nQ7yfy+ILPg0qE7PsfRp8g6/n9GC9
5lyGVeS3WvFq28lpxHC0CuiQ1xr+UhHfM05GZxUo5jat9WSG7i1L37k3EtTWwtmhdnyye+2+M4YX
2dCCKRq6VaL0tlos75EMsy4W8weQb6TjJKNuW3fiauv2nJdbNBwL/dDDbKrSW/jQ7l0c6qc0YIDs
gm2pgTMetTTb4tIoGbQPtJs474DbdruolB/kblBEIxHrMY2Ntb1OigxIrHA2iTSYzKfFZxEgoRha
rJLOTeotuZdh3D6pOD0EXrKJoro9ZXQ815aIjuG8E0PELLG3Z+YnC/w+DdcYcjFfBt4Oggb7dn34
yZOm9IlnYFQJfb8puW3otDo3eUpWElJ3BpTyJBk/rorxMYlQD3l54Oeq/cA9k6xaCpshI1PT1KYD
weeFj/z2NEU02NoueGPuugIAE/tDKrbKayAj1gxt0THdwVSJ2Y/SnIznomRH8SfvuUA7p2InafVv
dpuyXxgeM3iRzLFqdKkFU6DGY1cyZI5x8urZ3spSe4AJq9b8bygaCyERXNxuNNp0L2XA7m629qyp
zipzIRX0mJ/vKcVJrGCxHRxyHFILjeNoo/dAK4DZfWOaAYFlDe0NmAv9Zex+CmOAiYkljpV7oFtl
3Fad6R70UAxrz2w2hWTKUObjTVvSqATQAiKjPjsjieu0YlfDiCyy0hj9V99WQCswsZOfebQd+Hqo
2qlEv53A+s0dXW2HjESKznWSU1+Kx9pr9oLso2WeeW5F+ICVAwNwz1ntOQDBIHaX7HKoBcfO18nx
XKVhci4z8ztuoAK5SX+DhOl21oNtKjGpyM7I17WzGIHLgri1VDso+RTMajMDKwoAkPoggO4ysbAX
kvYhK4ynTitoDkwakGx0qdiijwiQDXZjNjQEoUH2oDLRiDISJCHZMXWbMNKdlffCd3Z10L4UTUg/
NrQ3JZqAjZkCC5BGA1+XzijYGLTsG/yF3o+GtdGe6UhhuyA6x+rnHQ3VfdDne7iGiD9i9KKMrdQx
BO5ZYhalIMurDUrLDaxo1496j8DUQ8UUnbRlDKPftYbWGXD9sGyZHryMaHRneQixXh6jJLO2tt6c
DchW+zjRITIk1BaF7RyHqPn7GbbdmcElOCQv0LQjFwo7QvY6a8ul93l9yFGdHSdT2kc5VZyA1y8y
+sIgbHCpN9wzj10Yd1uDhtUhMSQ6qU6/oyFjba8qm1KJaE1rhlCZuCyYkPJghCEiU4BQhC6okaco
EWOSHGo2G4m+N6d42tFORnc19/shz0EkKFUyvTd5WJ4NLUWNOx2ykgUMH/ahKx5yvYqx9KT1KRg8
tiLXvx6BA0a9FaxtVSD8oyfv+te/e30x12e0xAs+dl7LP1+jCsXIxHyMOBMEKhhSV4PngAWqZ9cH
VqOtaEMDBrPl3w8RelxoMfarsYQ/jEumQHTNR7g+da7pB9XiP3CXpIO4Zf1R0rqpYoF5pDGtE4bV
ZMeVVx5bsspAdvbBSo8709cVqqXrQ8dVsxmk+PznS9Jyj1S55Q7KMC21f76B8/fvn7p+LZlyHR4K
t/Z/vjEUDDCMimKuKLm9LVkrbCWL4z8PXm0ANb/+Owb0X9USYInHVeAueVm57LSd02lH1YQIKEJC
ZNy8enSyIL8tQurhXmM1HWhgV3lwyjGLkxYarzLRzxu90/W16HNjXbf14kl2sduSckzeBn5fnwBZ
cP2epnHjSUFihvFDrlj4iRATlyyocTZTIyWspaAKZ8l6OsQ3DjTHFWodds4yBWXR27+z1Np9qfoD
ewLrppviXd26OVp0lGjjowwB8+ZUt3QhQbQRko3pGGI9mDgCofLnKWnA6E3w7TkpT4lpLNjj3h9R
GW/TKXnSg6y80UpcaroTbbhHH6dwXBYB0HeWHFCZBd3ZzMAZiDna6AUCqVKp7Ux6DuuNkewxG7Kq
4iGbseH53OYQnvQdIN5OYGBAMqnE1B2LoH+vtPxZjJBKEvpB5C90Q/7APhFBs1U6hyxgrjuA4uUm
aTAP2hGRykNBESfDL/a+2bnU9HhrB5nH0AZijDmsa1X+VLK4b8RdaMp9ZbBVMaZd5tD3zK2XVG/7
VVobv7lmP9ZsqkG6noAlZLiXFwW2GfhmlsCOls/pEg6H6jZP3QMupJrhCWFEYT8+NZNzTNKnHp/f
KjSG+6AzL15dHgYvgbs5rcuqeKEZz34fwRZbSfU8kVGLMBJLTNd/RLl3Xv5s6eqMSsjUhs8s1lGc
/KgixoPSlwziprcAchGcM3i3In/Ev/1qAlnh28Mqi8Sb6rizFnP9M9TGW8s7tBIaIy1CCaOTzXs0
0cMu5GPd3hQdLgMalQAjpuZ1eXe+SbvhNrXteefN7afTh2dPozgvyOKhtUtiCylp5P+FLjs3LBvC
eioD6p+ZyyMrl5DQUjxX7bjrJUKPCPNGM7SUV+xz6YCzVspDuTj9m/ZJJmOwsdDAcz9zDxKOVSwB
dEUMauwKLfgQ578psGQmJj2gkWmFrI4wzhCVOLuK1YQ2b2Xo01MpvW8bXcmpKelB6bAXfNSLLZQ4
cqW8oaLua8ko1aKajsPO6mjTuxjGYOe5PWS82D6DCmJTMBMoyCwjK5TaILAgcnfmLSgme8uhY1Bk
fFbQ13tD+7jLC3apcIS9ldNZb5o9rMPWxr2R7JhSmreSEVzStxp2HnreCMrJxUP2Y8O2WT6PuojV
to5qwO5FQ4AyspdafHKvNNaqMN77onbZy/Keq7pfZcDH0xpIDpTmUNbhrh0y2AhB/WSbKQ2ECcOi
btyHqgRAPFT1ln4NESOJRS42PW/bKcQxa5OvSUF2kc1DbDd/nJRG6DwTYJMXPX1BIg1ibwZ+wiBC
8CmuDfT+kHA/5hJFfOG55Kp5N7NXIZg2foa8h5lHYC0FtVoRpraksfIO+VYcO2jj0+ZHNtAyXPPF
jrlIg7jncixeake/96CALGo20rbAemXVC5ssMHPM7oExmeDmhzo5eAGBqylbyjy3npioY50Iaf56
ROitZ4KYHafaGGDP8Sr3lM5xvK7eRTdXSFawlCUxH4lbnyyneBWadWfGOZmiZEZG82vTVwdpDvet
Hm7jdgHcSRcnYtyBkrH0fW9HT0lkVVvXrpcyleGdq+FBC2HmtVrFjTNZand2W57cTQ2e0xhY4srd
081+0yID3qPLYn5KgX7Vtf1RUYI1ljJYSxEIl+6l8uwv12Fyw2mjjO5XFvNDWZ0dWWwmkzYgJmE6
fnwjsVIGwVXwtpzwmLA2XextNBLYMJFjUoKrFHUmQFJnrU3JZ9OHe88utry0ed3Z9OLIcz1PAZ0Y
igW5tqbxOSpKLKupdslT9LL9lxYG9crtWwAT4jBVienbdWisyDi7CwiPMhpkVlYXQjd2s1XlkAll
aPvUnu7oUz3Yjn02svZBYWRRyl5Drbu//t2pzXCUpbC17BbbpFNcokYUK4kqQZ8puU0Rc3aS47ei
QKIiSqdtBxDdAY/F1DVsUBMAmvXaXeHKiJVn2SNaNNksWW2S7tI4XEs9jD3frdWtp4KLDcbHmIZ6
l5ufHn3clW1Z3yX3rQHVd1NXzwkpNE0dnSySpg2vP8YRd8XRO7t0k4yWRlHYglhnCvvZZISrT85H
67p/3OxLFEhkmZ09kTMNTpEAV+XowI2ZuteI+2tcknVNh3UU+3moP2jjLmSihG1ku1PcaDVVfSZh
fkFMcV97lg84b9634EXWfQ7QkRrkJhLhUXjmkyXM1xJ6v53zBqgtD/HkZGvMch9TiJoBZs8SE7gq
GcOg6I2YnqUbpq/HxCLZIGfc2dEy7rLyOelHMhsvwmq/RUiNI4FuDw1JBQRb9t0ua/t7wWKgR4xs
zOlQwgzjc6Ev6ZZ67ldw+bIaG3QyMRMrE7mrIeISKUKidhxvJmG+VbNYplfBqSCJEYPMBj9Jxi6R
WYoANVmV70nXvzYp6nMZx/dGhP8XvfADfs8fAhkYvZvdm5tVm6ZtvqrJ/Mgr9aJQRfpQuiu7f8fZ
gI9ejQ/UGmrL/tFhAYixVwzpZwRM12M6AZ+VQYOqvyw+T/ztAFIZ6I+FvnEzPd2702OYaO1DsgiN
x7UUVeUz6zPus4BwPlYatWbfNvsWl1JhrGOHTxQ/EPknODaYPtfEuaK5o6G/RpgkGHi1zCX19LOt
UAQELBSMxYyt3Va3ImdebHJgkBMkBB8OzG9l+N4A5BJTdVItlY/pslIiITnReT1bmohA7R2S0fwc
+tTkUD+5k/5J04zcwKHfaR6aBiNHmM31HcCeAsBq+7TYMOZLktxG034yhXPoI5Rusc0UbjCmGwuf
zcqt7XxlS2fiVtrtQ6e17oESsAGV2ndR8Vss7UUtlLmmAiZN8C2pJ+Yr0oC9iQF1I2yAoBEt42u5
77Q/0qY/1YZavfI0fVma71UfUKhU3DJxLetp+60tertG078aMJkziVWzBzMnURsbIY8va8tD1oHX
jp/b42HT4+eUxJltiC6SjdVZAJQ7dUxKjHwZm81MZAoGpEXw5MX2m4iYC4QBwbjQplrRn+zGTTd6
1ZyCLgKaq8rfqVLcMuT8oAjcc+KUOMY8PRVsh+gqMApp3WrlGAmqJufTaOJ5lTr42+HS0EhKNoRH
7xWYOJMJv09SkQ063JUrpgfDrtAw+szxcMDsR5dOZz7pxK+YmO47ishd4IJ/IEbygRIIjcLkvCG8
2WOG8IggjLB/Cbj+hcGMu1tihYFVZN3dRHO176qRWwagMNoVwNu5r/DhmlulRZeqCquNHhTBCtgx
wehwupo3OSf6ZhiNea0hTGrwmEmXjAXdQNzP9OQI9789Mr3xHSauDINOZcOuomisOz3onZ3hjs+c
ClBcq7O0hgGMbUGyRvI8CJS5yHdCP1YsZFXQbpJxKNbIw4C2kutF1cw75xaFlhXf60Tfp2kwepRc
K4AEU4o8R0MwZXvEkSSqAmRymInlXIVsCEUFlqAHokW9aA70CeyzB9qCdOT4NqNvtWPmLHa9nl4g
un6VYQp52jp46V3NJvsBU9JpjELjwMisFSR1hG1OZcOCBW4Pk3nozgeznAElCGs1l4j3Jd28ssup
IyOxIiT5uaUtNEh4qdC8q14SsCHql7YpcoT3b3g3bTD5a62JF1tZfMnj+aIM2nQ1M0uSnYZLkD64
RXia6Yk4Gm0xYp1PqJqHLUmLf+p5ZqQUD0DyZ+ifhewPltX9kV6OfyOYgIaIZ1P7IP7kV2DQHZRU
J0OhnDH6+GbWCTPzQmlRvuNexKkm5+xlYaQHyiuZYKAnmJs1WWJqq9mRve1KDNFNe9fro0DLL2kO
tu02iPR4Qz/aXckU3OpsCO6Jk1pHBmsInxq1DZ4VIr1pisLuzAKC3jxMHOSPFsrZueML7Rl6hADI
tmABv5RkLJOXweMwOm+6JPOjq547Bd8cLUy903L7DqYTvejpR6/pyGbEMQRo3dlf2bGfd0HFbeIw
l6LbpW43QKgMsZwXLCRa1pzhyxOJAY5zjW0Bp6l1qDx69aGbfEKUXckufxsy5E9B94EVfavamrl8
GVQUVMMtA/HbaWRyIKrQfmA26xjq11a966cBU4+uA243sP0M53zfzM69G0MiyGfCZclu0/f2LO+J
vKfQotVpGdsIuXU/YB8uR0gDkwIjkgHQDZM9a1+4K/TnzjNznzEx4pMsJ/1Ji6BA5+fEAhCgjP7B
U/Kxd36aJAc/TFY01fpX2XZvduIHZZ3fZjj4WfaYlyNZWnlYUndBgGVIdGxzJU4oJc0j4+59GiPo
92Z66dgJ2fVp9P3IKkpu63FjF/lzHGOsyo0Z/11trD0xj+s28oNO/akU8HuvC3UoZ/aXOY1Q03Oy
pvtYv0QYRg/joLg1T/Zb9+Ui596nFdMkWoydQ1iINYEGT1q2XKokEZwtbTo8u1Z1G0l8Pa5rr3CT
wiCpnuMAlC1m10dbaukx5vql4MugP8iS7M6FGV5nndygktnJtmWypva60Q4+863HOQwkF+u9hSdt
rQfxp+3K+NDL/r7RLKbzY9evszFP/Cgep/VC0/JU71w0ACq2LW6IvRmI4+PMbQpgFkVNIN5I1KqO
Zw0+wAaSSL8nLUmWffeQhrwymfQo9HpmuCGoSjH+XNXH/1+o/X8Rakv2X+b1UH2P/zP8Lf4bnuuu
QKf3H+vPtGj/i0777x/8W6ft2f+ybMOzIEugabRMZNX/Mfw27X/+D00X5r/g+yDQpoHn/Fedtgek
C3kx3xZSWMJBMv63Ttu0/oWYGqkYP+YuXK3/N0iXY/xXnbZJKJlpOLYheYUWFCoDSfi/g6mwnpcN
mFZ5wyKbifJ4fcja2ACwYsw7epcSyD9559qSCdqnkkv8n39fv0hfP6dbxJ6ITRnd3tpQVJo1LVVT
P9AnYXOe1YTJpQOEE6RM47yB+c39iu43MJY0BqIXMbRaWqfXh2FwRb6PjZ74rck3lihTOpeV2l+p
h9d/W2SZGmMVoUbNw+XGugLLc1G9pCaL8pescD+iybiIEBu86u9GBDLHtIg39qRbh6C/TzWMGFRQ
pA1U5TPZY09IDLubYZGVcVv10piezJSW2yRydQo6FyuS6T4McXIidAKV9EzcRUpyJ30xuKJ8epuR
UKhW1/N1OBG0UuT0UCNVfRsF3V9pO2di8N4qFxVDFT5Mon3NLAp9aVUl7zDZ9O5M8Zbr9PQYFLOl
C24o9Eq/jb0/9ohJCmsS20KI+LGr06OhOd4xIMmHW7O1tI02U7vl072VqgfdiD+s0s7WiOQekPms
FXNz0m4vttAKKFQfvWcRHGbKYT2GA0QJCsnlF7ZR8zpaEe172iQQpSDb0I9LhxEnWuhNW3YI3s6x
xnlFXiVTIXUpULD7eIdq5DYktRk3Uas+ypCjik8291M7w1NFYcP89r10XbQL1aNe1WxEnWcv0l8a
/FLATJI9VQRY8IDjDo7NqR4kFbjW1GydkFuM5WmgR7KOwuqnahHSFQY7KxCkrK2rbEZmYKtDOwzf
A6JQYJ/ZKu/abZjuIqryucmOQWMt84vtyJTHEDFIUARWqWMfQHCijtGRa/fK4u5qVn+kBKJCkuK8
izrq2fDBc+R91uq/VsanlZVPec/coVWwEJGu/slptVqJfYIBsawz7biyhzJf4ZY9afBnPDZnq8np
OPHq6CNeikOHiDf0WOzrsNTHVeb4w+B9lcSFrOuhvlfqbRDIy0DG1AyFmQNhxn/UX1PJofKQT6x6
oGGiD26M0cNtnF5KAShTuA+hjlE2E4SuUVyd4+ygBo3MWJxAcIE0x76XPRZnY0bsbcak2S9pEogG
f2Z9vCOgC6twm9x3rhA7kk4iv7P4ST0H4M1esRLpC8TYV0N5d21n46MQS96QZiHNpTTWSvljtuKs
dUenhcJUpfrsl26yRySa+qYb0eZxIM2W5bM12D9dwRg/zXGcoSxaRXX26FIz0iOjDzaP97AEabQN
RUVhHh8xJ/lVZTvwmRAAOAHcuSy4s7Jqn6PxrDziXrp0XxuN6YvJ2OkyJm2zfRpICEYMy7xOcSbb
7CPBCmQvZRu6q8bPba1GxJ9gzC+pgR4R1PIhO3SFQ8Yvk3VrEXm27lJbWw1WCFrMOJHQcYrI0OSg
CiUFUU2ItLNy+sMfeM9j86xFUFHSOv4yc0AnfQ5xvH5ECf3Fc8a+g713NQ2eXsLrPTD9TxmnJTdx
FV6A7dKpGPpipvPI+2EgxQeF+oOLNB19oFCVb1nMLhlLr1KV3Dc6KXZh9SdptX3o3SmvfmprcfHC
kuaHzjVNtt25i26z2kGNmjUP9GFfBrPfag3ZmlXb4cqhkhfFcKb5dCFML2OV4PRKPnoDSVfe2H8a
F9b2vKg9Qm08gRN59BJOZlxJKPrb4VdYd4GHpip075ss/g30UV+V2XBpjRrUhmqfdPaCNAoYGXmz
isg/sjfuzJISdcEjW/nvxiguouw/xpIXaczqzpSoNlpyiXnna9cxiUhUhyEBAe10+ac21s/6YKx7
aT4X4G4bkzEdYqVKV8wqMnEJWAScfvqjS/VEW3hnxsmfEVgykVZbTZbtBszu5LctLVfMNE7MPj3r
2pUOVSSp0KcWd1rFcEBaBMAAQRPLFJA59kbQQsF0Ak4ltzc1uvqKsO9vdGV/ZBedE9f6nidzpFfg
8kvi+NZzs2mDAyX355lRfzubd3FvnsJM7dPEfA1i8essjO3C1DbRTAxUZDo3gey3kAwBV+sQd4lw
ioPuNIqaYT7tBmkhTMmZnsjsMxq2Ak6XCNLMz9sb4k7HND+bOd1z10Hc1UFtqTuPutX0ZUvccKYe
sj77DRPjdgbWtfX68dMF/rXG03TuK8wwy9W1xFYYBBvRKIt+Z8LJaeygHmqDiCEd8giqZ8YAdpPQ
z2q8fUWXoUWHvk5TgmWpV+5cFXz3igSyRke0ouavVoYv4xhfQsLksU/mzGMqA10lnT2MuG8qaHEo
GSjrILsfxoq4EMfp2c3WN0j8zlNEOTGQBOVwk1dYbhhC7wSYIz3vJlLnUPMElV/b7Hnb1LwVCqly
0qa7AVF4iSS6spzXEdOpv5ztniz1XQNpG0LztA1H+R4OceiHjfGVG/VDvxB9GM16+ZuKyHedxl8P
8KOWO7fZYDyXuvWoiAVYOWP3njgB6YkuynyMPAAd1arQmksFNGq5NRxab683bI/GsXgwCnkx5+jk
ei3qN1hdaBi3Xm2fgfoFTJj90VVPXuVtmzL9NNm5Mz1PXsqZE1EkBpzs/NQQwLt2rJL7HdpMICbV
rlCgFhiBYkewOG+YKfuIFIAzz/OyZaveLKT3dCb5eik4c1UAjG3Rng2FYHXjDDHMGokjIax4Zm1h
HnubF1zG87M35qd6WCD83nusE4iezPZPlMqdDUCTAaz25ZkOzHbrnoaPdxhS47bNGKs2VfbRDpbY
FWVCNpGx61NG8EIgmRmIadiZbB5PsSXXXYeombHuk01fF75R9WmYyRO537Aa6+rXmJp061bPBrS5
TVLS+VUZjfuWeigoSBgTxnPRc7lGpfvikEZRus+og2gxOMicF3+SFdXv0s3uJ7uAa1AkFzsPfpWC
tA5BjCUIqWM9vdqtSzgmw82YXMBF8EnzcfwyypJOaSjuaM7MBelXQ/ake6Wxct7zu95k9BjqiHrr
jDtibjZPZIYkfpaLV00DD28QEoIvK9yigAKJVLivI+5gih9nJfoWN087HE1zJKGmG/pVYed+bvSP
kNO+Le9seOJjsNyfBscCDSeIFg09Obz4t/io4dQXzwFkVALrxblxSgHsgS49feaVbBn4CXDNGkIc
rA7hPbtehguHTsTUR2n4nhnpVwLGnCjNu8hILq1MaJKJW4ceFgoWcTIafdU2iGpolWwBYZOUFI0v
k1qG/zP7WddAN2OfCsvyVnqWPXaZfVPovMdmDBCLa9s8GWC7hq9WMYJxTZk6VAb33UTRCVBrTZlP
mqRBpeFirBEtrVU8vqE5pS/RlueAwpq30uFRtOt2PSQsQhFNQEbrqxHgvSRGLf1Rug6laoZW5LBo
udM3lktfhI5GbqnKtti3aWBZJypyjYxchPUF2kVE7EPwFDfOQn9ANxxE8a3wUP7PEe1Lp39YAnPR
F3CDw7B1CTSLv92G/AGLSTbt28/QjJ5sl1acpgLDtybFctYUr/i8wq1dfavGvCRaJVdZFn1iM3lz
ov5n6tpfiemUSvsr9hDdlIJjBUvl0hEbD6gyP9ZeD/CuJZs76C66zHeTNdzodXCypRX4EB4/urBB
ImZh7ih2aYFaM0n2Sey8ySQ/IZ//E7UssZOefQy4Ey2dBISRgn6mNat3JK65tfsdtSRLCDXc6sSA
ejopb05kfxH36QcKIN+8GDKK0WcdLzrBIHKomfTZOTJpjTGfqFj+u0eYCF9GEjD3zdwdN9wxnxcC
YLJKBQPKoWscsq7Hb244FyOy0BfRqEI1Gw7k3iUwBaIUSi5B9E5aPdAupT3nFYSvkkxlJc+jqZ6m
MGT59wOSmn0aLiGbDY8Ie6FxviTmiYJgW3eoDiprPMTubPpFJ+/nyLmHxk5+EboyEp7gX41sghr6
nW6+7WV3U6G6k/WC9uoLUqjl2hXetxlOl8bIrH3dVedp0F9ECbmhTG6wEXF/EUvsGbYqm4ilrEEw
PA+5P0BoBlkYkVRr/4Dhekg1d0cPh3pgjm8isrMhILxIPQi3ReMmGyMWwheOeV8bACta/YVsjY3t
Wrsq6Ed6w/k+cXKYxk/JYForO1uqWmiFg52wAMbEZmjxbcfkbhsbdLeNYtwbE/coz8NXELwHg94e
FkC/Hi7pCk8a44u1csD9oOYPjnaO3pHQgyB3ng0zenGD3ife/a7kuIZl57dF9tuBrtCrnoTMV1P2
v3EU/ITz8OY5qJ4j+yU0qbc998j++2yWzp+KxjQJlyPmGrLEo5K2FBVS5MFq1q3vRKqDro83dXw/
6qyXeEF3bkHjPAvo1SMqlRQL5Ogi1x+mYhNDzFyF6K+bCgFUAnYkVWxqPVHV/uxkn3nFJnKORo0d
X/Qe1fd4Xiw/pCPqe1p008YpAD4DEfwU/eJo23bhk8W6J+3NdzfoqKSxKOwVaSwRsBHEcTyQTkSb
4fo0aVHO2iAHN9d/5nmFaJVzfZxzskgVRpYwmGaCOAAA9UsnwgtJjayGQ6v6Cgpj+XP9uQzNOu7W
Cvsi7Ly/f3ex/Hm1SFgtBsp//b3r18ZSdrtEG6MJrUv512vCGc1f6HVtWqSK40bI+jNYvnZ9oCO8
62rVwF+00QfmFTnZ7lyB658iF9/uoixDR0dLgX73B0JvsfFANUHGNpMcW3TzCApCHe3Uvcc/P25R
qy7NmAGJLaztv+R4mTO1+KVjQjf/97tVy/uyrAY1xKJra5cjcH2GIJQ/dn3q5WN+hKyFaYuT1it6
DpJlgt/FpcfT5aHQwLWh5qp09LYEORPgfH1bJETBRv23p9f/7UwudODYNdTxr6dz1m9skqbIjeBF
jE0z+kGzlHWv8yiP1yP311Fa/FN4Zqf19UO5HpW0Zc1vWuZn169dj//1J67Prl/763S4/vv6YGQe
+SNdtEfrsQa+cbl+8DEjtMVEwonwz9lw/U49IlWtvGxeXw/F9UXKvub4QE6VVNu0Oyar+mrHZuM2
GVH2yy8xlYMaToNqknuBxVlHC0S1h9CIiHsu5nUrpws3WP7j8kBDG6MNqNEQiwIHnj3QPpybzgaT
pIr/9of/7TVcnzoZQzJdRvKv//nXpxdHTLBVb0iCyTk5IgsFYFdrBbGpuJ0uWZbGfx3c8SpV/Ler
xpUOMTHXg/d/HkGjipBA71xtbrYATOE3J/+LvfNYkhvJ0vWrXJv1RRu0WMziZqiMSMFMyiI3MBZZ
hNYaTz+fn2AR2TlVfaf3Y6S5uQAQkQHlfs4v/PiLNhSI6qr7QQpukYvpoaGzqBMqv1qlj09FO0Hw
U99lDJs3ubvqR9Ja5Ke7ght9MrXjdVN1HNlTDva3fcEAUx1jumwvVwL2xsQSKhyP1TPABKd8q/TM
t8tHbYA/NRvYTIvraEGJlot3HpzpdimRQxoUKJewVCiYzr/9XFQCz2Fs17ughAggny0fKd92TR9Q
vUBH0Krc9ny9kuQvljDndnWpvsqzD+qJ5Jirdwi9BiqAlz95Ii8tV54U29364hK9VmV8JQx6G6g4
iPqxr7ugBn7SSAJirijPwrKJupMZteftDpc/T3aRPmlG6irUx/GIDi4/k4eimfratlzsssW2/+tL
UNpy1qR23Ufa1+qrcWm+6rtetnXjIsQmQ1XBLMpB4Qh66ADV6tao8NrWFbdF/k4TejzKtSTGF/MI
4/3GV4wjOeMT8ICD671BI/rZSzPClf69SU53BaPTT9lz6VsgW4Y7RwGPiTU+l1gOdQhhoIIOU6HK
dBzWNB0cozbcagsq6FJUQdVfWqN1IWCpTg94PpAVPUJGpPJgl5ihsYN2HxMFbRiR7f+6WvohQDbf
xFu1Xs+5+36x0/huUkWYTLwFpB2aLoxVqQ4mYt1Jiya4NaOGEjhudCcDUcSLwvWHo1vwhC7U7SNF
oF4bW3Prm62Zn1iGr1UZ8uWy37b/F+PbkZFGrPCxBuN478ztetx2f3G4a9VTX+dF7/WjX3RsX3A7
yl/1bZ8uo7PrfEE/349OVuccXg1u+18/zlTv3FeHX9syOtZJ/+F6uO3HebXdi6+6HaYnBEb+nbXU
9lEpF5eR659jbBSYNCqbphfVmXzzxUTp4HYIEbT4lX4x0LKGr04hfVKTvIw0uxmhu1AHMo01K/Mn
lZdpFL5dikU6owzgZYeP04GgOa+RWL1j+TI8/Ld2VtQAZEqoJYM89zEiZRqjCvi3vNQi9fgEytse
K8t4lsyMI6r24AKZHfCCOzgdixoRuR/XlJiGC7FCNvSnJr3M15xOI1OIPgOxZ2c+emI6GaGyi2P9
IAmdSL2PdGB1gETdW28Nq0tuh+SZkHSsMAKmrStCgDSXoP1SkDs4GECDL6a6aaXGTOI0wQAiUokR
XKKvCZCbgZV5WwJVSoHHAS5dOwiNTXepf9Ve9bUtahqEHAHVNGSwemP6WUxR1V6ufamOzTeKhPqK
zYTaYESJ6RQ3zCXV+UwUPUJqBj/MtSZ9yWRyDTiQhpYlLSGJdcx+HcevLzMQIrJq6vxL223Nj3Ag
w4Ok1yTbhoMBP4ic4S37hqlyBv86JmKsEm+NKqQmZ/pVn6Xmj6x9vkHLYn5zzcBd63Kix5KYWu8H
Ozmdcoq3jJwrr6JrW72w3JWpF1CvW0nGJXql+B1q+rIUZER4JvfVJUuaP8akBrqgzqCtjdnLMyqd
aVkRm2WuOgDrBjoQw09wecpr6BfzsuHchqMF2FbaIFLTY1PkHxylbouNaTXd1VWKL637OVTKtoES
id2Kv+ojAoP4eYfnlwF3YtGGn0VfEgZAMF5hDP/sW5qov6QR0WXUWmyovXV/WZPfobHUZ2KQwN66
8TcHr0W+n7oHIzlFUh14hIRmFB+NruNa386EnJjt7MStwSLVW4CvqXttKzz1cNqa15uyx2knW7I/
5DTICfqrUzWo8zNVZn0bEe6Sk1K7wdGuCxdnCe606ymSOw9+lbMrl4mUSIza8Kgi6ou3YO1eItWY
KpFiNTs/O4CeLGahJBOy+hv+YONhUr9TpJg3mNOhyyftazWIvHGnx6yf5ScEwdJfrr+3qknTsEfW
johYX++M1PQh9fif5AEp906wYB6Lxzc31PVeqtzk7FbEz2qf1LSLZ9rO4uzvTPVkQI7P3MGpDlkV
mdntXE4H8pcEmmUUUDgXUjlrB3etP8q11NhoPVeq2JpSkz5H00g8MIGQKy1WP4OmjvG/0ArxL/v/
QCtQpsOq7O8l8P5fC1+y/CdQxXWXn5gKQwceYSPcBWzCxlzMBqfxJ6bCwBTNADXheIZI32Gz9afx
mQemAm6Mr/uYkqH+8cL4zPgHyTRiQJ7lG05g+P+O9J3hWvw1L6Xv9ADxcwuKKXhIhdS3EOB7Cako
Go+Fa+ZO976VD4cEI6iLFPOcrRcjMdeLiQkDIhLRSGSDZ1bYdBQizi01VSRr/qns3eg49ajZ3yyo
0VzIt40XqeEhWLBWulwf0+qOl5oUk2rKU+DqQSOdWpMNhFPjsz7zFI2q5X2MBBKJLPWg0Usjan9D
9+vehJp/3B5SUrs+w6RaCJgDtw6iR6xU5EEkz6BY1szXt4TTEApH+cjc2wo3IoUJQWYlrsOUxt6q
aJd9SzKzO0RdyctBhscRbdPrlmlRLusuz9Jln45Ad10zbfTrLwbdqbnN7Ig1p3r4yK94HYb9ctex
liP1ALL84iy8e3qXm3drEq/l0QD6NMXBGHQ7YNJyzRyQb6oaTSArr73S1gID1965QaAsLDEkXZF3
21VqNbQVBikF5ksyz8nUz+8gs0LKB+zFgD0VTD/eD96YEq3xMRXgtY8yRIl4Ed2ywbbVxLvfmSwN
nCwghqVp3i5MeWBEwhCUmnD9pJYMVotq2j8PA28IjYNlEQ3SZuN96POYzvqaH0k2lLY5qh/yxdB2
9BfHRI1J7aUIhblQC9UHbZ8OnOXPg0qnHOP6SVLdtpQPLuoTTgflJdMyyJa5b1xrmt2bF8vJC2sn
VRmWolnzL76N59HWJbVCHUBqTqMttyX6c6/6tx0cOPCXqj4VmlFd5hJzVJAsLeW1Lt1b4alr5Tou
nX/ZfnEoqRIiTI+ZY73fdpHa9TivD/Hic/9bNQ2+W8VUnV9/wosj5e7i3hij6eGwqv6Yf/FJ/7NP
3r70i7/7xbG3calJ8WL4RVWGEhWztHHs9phokD3n9t8ub6n9bd/1vng9nBDOun3VqSlypNw6MEaG
dffqE2po7uT7VjUvs9sZFXgeads+29avDisD7vocJ7Vz9mURopYfUjPUJAMbgZ/NV32VLFZctct/
q8qmMiQ1KeRAcsiticwbT0BpF3I4qTqTQtT+60+XDaWQj0FM5r02TGTF1PcBJ+2Ov0l1RPtAP6Td
aqCrAEherTZctfpAdpG5d6rWptIphZ+boLivQ7KV9PbJ5Kw79LFQnm/SaW/3WjreydCqp+76Tqo6
Gv3VmxeHMd0IKcoa2lKRRSoipj671yzWZXdtm8DtB2S7X3JUbLQ2IfE9/5609udwRWSzAFxWxoWJ
osTwe5aTc217eCtj/n2ZcIfGv+xQaB1Tzboklucnd4D9kRWc0eHD9mooLpYXfbNWQlklr6AbrLJR
s2txp3nxLa9/xgJOCU5wGx/+dbBOAk6yiRRboPi6m3ozSAz+b5vXgP2/fxilMnqyAbPLkYNrdFC9
ba7V7duACiQqLx/wt9+k0BPyEUt1evltOqwOasLRr4P+EoPbIn4SAHy9zTYsW78KEl5jeds2Mvzq
sNdQunRuh/j3PubVp26HkU8O0uwzBGZWqQGzrlm9z/Bc76416ZMmb/AnI9UXItRsIf1j3IH6e1GV
oVTeq7LPqyNKs5A3pAxft5Sd0OH5+dnX8a19PWZsYx2uOfA3DQBYXqU9OibycYb+hdRYcRevxT3C
eSOziyW6mYdpPnX6BFWZGSkCHd2+8jN9v4bWsINcWu/SuAYE7657f0G0kvdzf3BjNMFYCgantiju
uyBAtwWgUFDr4y7L/C+WjQhRnVyy7ouroRKS1cV58hvU4JGC2dne26W0FoxFoAhoHfGEdQQpyAzj
kFiPvhuhu9+Ep66e/UvW5sZNnjTvdQ9OaVx1v+WJ9i0tYCMsBiKS1eo8RhP559RcYdR9QhsF59QE
TX5n8nZOFiOvj69eDthlzMvxxu2XQ9fE3zJFGFpA1Fno2+ycEMy8nR2LmrzLOENYKT37ts6ap1BL
fmTlFCLmhQZI6rr3LBFi7N8DQCtZ9nXBBx1SVob+ITPyvY9wRm7qnwormx9Bu97rC9oozN33i+u9
G6cqPUOUDeLW2jVVExyKQJsPdr9gnTcl0DJXhJOjPLv5OpaQbuKhijmTOrL2ZMHvk2nF1yD5ihGL
dTCmz3r3bojqp8Ymx9ncVoWOZoGnnnNOfCJrB+logfcDDjnbO35Y3Axh6gA7RoHi2Xbz28YduHrN
1oTRqagCfvWlmrCSROZNU3QyC1SD9Wxa3/MxsC5FGI8fcvCNfhYvb4vevS+T5rPjhFiX43swLM/A
qC+pWd+l9fyjLozyojWIxjk1RqwO+qxHo++wLo2BWoRlnJz7hdFsaR+Qq0epQzEpdas82mjoFUNA
+gvlCLiRwbcUJ+EbszP9+wXplsAlc+oEVXKOPfPziPJfC+u4hvOxa+zW39fI7AFPOdmR4x0sDMhh
ZOCnUh+HhD/LXSc4Hv7nkiX5GxKq6zPEync6nAqIcAvp8077Q8Ozs4HhgSzAxypYKxRc0GYjYb4D
sKUIvAhPHCMUFW7mAKxE70CvMFBqQq4KtWMU+XbYUZG7JF1HpLY7NylOcUmaxOg0t94+bkaSTIm3
D8PoMDlY3FtB/xmluR818gZKaoO4e/Zm1PvisABKeeMYd3G1G7MgBFjUu3d+BMYjyJPdXH/X3Cg8
TkF+zAu43k2lk6QfjEvQ1T/Kxn5yhtA4YrZ4Wg9xG3UHeyULH2RPgN9Q821NQv1dCjUMm5adVdQB
umzwwjt4/fxwrGxsFxtHP0LIClPHt3DH8NExXI4TQrFJp89IDD67GCUcYAnyqkRqUPZY6jjex/ry
UFbdUxlGNWZf+W0CohmA7LHg/uiyAs82m8BWmj4PzPZv6i7371wjRrIQ7G6mD8VTAN+nqRbjzkyJ
DPP3RAc7Mr7NTpsjwG4Dm46W+mku3TOhnuW2RfhpT2wH5Fw+KLm5BXpsMfK2hyRM0LR4wsY2vrGt
ALbk4n9Yp5F3OOKgu3oIe8QtI+PUOPZ7NFKa+ybt37UEPG/X9VKsSWrfLG29wHdEBw2tM6ipUfeg
+5cCCDdSS/nTDHqNk2Qvh6pyPmCxgVrButyOU4amuY0+4tAZytCiOyAPcFzT8avdVt0NhKPoBh/D
dVdpLerDIGd7FB0cLTwNTjQfzayEuz3UHwiWIb/dW/Y9NFxUUZcvFpMR1+pKnqfgzjQfVQK35QDJ
2DrIOKNCZDdHw7/LuBrPDsIPgzPuF4dHgtPWWIsM+adKhxwxYUEDqLndW3b30EyBfeOOyE/owAPw
DjdKZP3m3/oe5WUnnW5rTi6agyA8R4BxVfyQjOutm87vwrLBZbZ2Tn4f3OVa4x1rUvh7JmnYNlb9
+8rUuChC6Oy6lsen3rLejZaBAEwSnMvEx+1Hm5enKe2AOQIuBwBILC7Os2NfQNerEY/YuV597ENz
OFbFekJW/tA082MIKQKnVmOHKg2izwHA72r9vF9K823j1R+5+9IbZn41cgJ6uc9p9UF4rCYbqZsM
fZhoje5SsznNbWfe6Asy10hNfkBdZzwN1lejwmpw6meorg1oewJP7+YQXQJvjP3d0sfnMe2Vzr17
n0XGe2MgU9IHI7TML0Eelqca5E/Q28rwOUcIsC3eWSEQKHxNop1WZg1IpfyEbK3zLq93I2rfd7jF
Ng3a9dxg3GmYZKXJcgMHZ9csKJFDq70D4wzQwvP9A7y+ccW7O6m5J6dQUeQa8Eaz84S27WMzZ+2+
8bj2pmzwb6IuO2f9p5aMKKpf+ODxuOv77AsLBAwCsfoOEJU4IkbD9eEiV2Nn2Kr2qF0emEnDc0j3
g7l0T5kPpz21U8Ud2/O0A3CzLPZdUgFB58bbD5Gn76YG3UHQ0w+Atau1D3bDCIlv8OzTMoYfV3ep
dvYcfFxMfT3YeaPsl/Ndv4Rf2wGNI0Ku+0nlR0qooEWba3tvXtBPKyM8WFgJgEUy35Vzgq5AiBpu
7t2ZLvhAuwGZjkiBcezjJjukRoJ0rGt+bnyMa4MW1BMCS81NW+s+irjAP+ay+kxErTivIzOiwU2O
muN+mBGvdY3iA1JNZGf88hZ3bbBvHQIicbDew+PuWa1378vBhrRireYusOLHzK8mPFic7Aa+NiAn
H9z2OkUHC6x9+1bvzfkRQcyjl5Lorbg3vCycjjxIkEQav46wO6LQnveJGz5ZHqxcFngOF7R+aTDr
PbTEK6YsWW5RespOGAF9DIs0v6yp9ugN9u82KJ3YWFFF8GN1ZQQ3tqm3x3VxoaBpgGehcFfuch+q
X7o2xkeorCyWyDTvph4Pmn46lCD+biw/+V4bSapSxM5Nh9UAPGIbSVJEMJD0wPvCHOvTkJbvfQJE
A8/jixsFMEON6aFMISuFDgqWNtxccKYuUv9A+Ra9eoey6wf4F+2+7/unAKlOVH+sXQ4ZEvlP86PZ
6ggjIAKDppFrIWTgpcDyBh3oUvZuyIx7NuK0Wc+zgxLBWkT3iTn+XuN0Y+vYIZU6mHwP74AWJMg9
wJW39gwIaEl7CNbx9wzKLsaVizn/yCcQU42nmXiCGOdO+T9bdubdpHaB8CbA9t38A5sPJG2aHPUN
z/7gB7G3s/T4MRx9bRf7Gs4CEARuyjIN0FKA3J1kZXhumELrbXVf18jIgYdGfxplQc+HI6BZ5yEG
KzBgM8knAgxpUfszcvTsGks/Nx4AK2Q0bnnGIUkThA9umWLxO34bvIQLALpEgup8H+fJMR1gnDjB
cNfErkvE171r6tsyX5JzYOn7qDtnCHnf9cFaMp/HMCSdb2oz03YBprAnlg+wQL5AibHgfqhHZ15m
EJvhhQ3jt1LHnQ0YNL84TpuR/x6YVs2y7lShs7koBUN+lrfgLX3guPVDZOlvTWg7e0sv3znD8D3q
RsyGwRXXXvxbnmIF6M+xea/ZzUFH7OU2LubDCmP/poqBJOie85gRhp5X7QZCIZKrcYAyfuMeEIm+
5z3IdMtFy86vIbpUQXCTMFGobQRHbKuzT00TgB1E6KZrYN5H+pexX75oDmqjlpAxqrcF2WdkO4pw
XzrR7ZCTagQjBwEiXFWmOl0P+mi+Sd32Ca+5/hhb2nnIvPShTsdHJ/ne+uZjO5kuXCUPY4dLjbPx
ASg0QeX0jwXaHtpwgPTwi4sPvrNyjcIG0TybiAmiFUzRoPz46LzGFXq9zWRw86FDpSUZM5Nnw5yQ
RwvNR63mGFUPNwHUo3uTaq4F6SY89Cg/H8spRSNVz+6SfohOntLfi5YHmONISEb5p3hYo1PZAuIe
WP9ge1h/6PHvNhHp5/ZidmAMDtw9wh0z2jZdFn9F1ey9HlXuvgynH5A67r1gNM6IO/5wow+E4zFF
65YfE8rvH524GXAbrtXEcrYOk+GtN2nVDQ/ocRpmcBshZKJ1Eah6QGnBoEcguB6KYPo9AHz/QOQI
RXkLc9i5e+jI4O7aNTojz2LdEqP/6lR4VU796iBIc3bjEAGKYPij9usFDYBDrCffRjNDhNJ2CdoE
QNAD3KjivP/eFiFkNSyp/cWB9GYme8PlpVB7EGkw1cFJ70ZrgwfH60526/LGzAG14pXht9nHCsDh
ZPgf7A5tjpFF8o3lLe/bsOGsDh+MaOZgIU7Rnp49jnqHRhzWa0jeXfw2PeRm9bGyza8xmgjQJ26W
agRKCei8zpL1sYKnfwNON76FVWSe2oBTphnPrTL/1lMnfKrXJn9qwjtbC0CbSxdimOd2zjPUp1Wf
gWnQzVrBG932ikww00U74+qmjiQD42p97Vdv3jf9iML7+q5r3nW5DXbemE6915pwpoATT2s2Kjxw
yheJPmjAFlDTYhabNgNCGiP8wjm5A3R5A/cuV/IIkNNUgdjBczsBOCqqOy/C6EQKwpHrLl1WZqKV
97OvdBeE0YeYW/5X37DCwDAxtjs1PjAM3wnf4MeBvxIXY+01T9wUJo/8HkGKwjSfVlUQmq3RnUHZ
SZpdH1tPaesl4E7hLP7aTPo71/6UMP29SL8PaP4pr+cVoExXHbZtLTM00QUAyy6bvBiwIAkwfdl6
HLPCRH6pwFGoD5aBMJ5umI1Zexan9V66ZDDJ9PLOcZd30uUUdfLo4XE0RXH6TKwQfu7yBHEXxZ5m
/jEnTXieDOtBX9L8fp4d+0kKQLjDrupd57j15cuI/Bug8l2maylChoRd7i1IkJmTOU9k2J3rvmjO
kc4JARfEPbqhpR9zUnOoBqtT+xiZqnZbQcBqUZjb1dKOawfZWnd+Sjv/zYpU7GFcm4l7Z7CfgiDT
3jjJXaQaFsuba8HS6vOA5BdSnjlHzEnY7+cSQYFtuzkbg1u8cNHRUft6aIXeYSb9VNTF8FhXWEDI
FbXWsKNmqFlBXnRvKmZfz7bmR88mruV1GM13spkUEEdBz/tlfStN2dbwS7xblECw7CV9APPyvVZl
DzmyQ7sAsQ48Xq3gCe/k9WJZwxe0uYIn6Te9YnzjTkpZ3tf5O9RmIcYdtWfGD7IFq8AnPTEswjZc
f9WSgOqIAvepqSvvqS5jJGViH/DDvHpPMmD0aXfWIdneSFMGIlgMjzibIxqS9RoT/7g/doVl7cZk
YeY2OvfbtnHTwA7JOu+Umw12Zksa7VctjJ/r0vH3s71kB0hI+IB5yB8drYDoW9c0yfOgCrgJ/ZmY
UnkTz7N+878ogv8JigDNAvLqf48iwPOnar9+r/7j//whhzt//8//uO7zC0ZgAiOw/CBwLBfdA9/Y
YAQKYeDihUdEHT7rP1noGf/QDctlGmjpKFGbOgiDn9IMlvuPIOAVSpQQMi6SIv+WhR5f4xWMAFEI
fPqCwPNNiye6jQjESxiBXsS1Hmqrdpe3WGd6EVCYqSNJ4/yqXfvqmZRKuiRKWlvqstV/G5tDJhPt
ghzKi3F1PGlKURlA10w/mo7RFDz12QBmn7j3czx6/bFU8K5MuAadAubj6JDspDNROQgp6mVhCX3d
qC1T0P/SLVvlav9t0xeH27bZhqVGvJtF+zB9HgcUwrbBV58KUlbpP/76FlJ7tc31m3Wax8IE+6/9
tk1pdJ90RFQOWt7ziGnHUxeWeDAjcHdBoCNjPZyFGMRJrxSe2/1TO0M/7SIjKwtZQ3OQj1J7S1c+
koI23kt921CaUmxbXjdXO774gL8aftUHQg0/j8x9UCGfwdXr83YkqVmB9+DpWBiQ2iQNbqGdhPwM
VSnSXzVpIlvIMHLdP4cHC1HuNei866nczuKrkyrNUs6/H5mripgjg+fW7rprbZVlVJdaqlJs1ewl
B/RZuWrlIgXbjb+aUevXDaVPdrnuJ5c0+u0WIWjjUa5TlO3YWYYLw7hrrDg7SSufWHkAvnOvgy+2
Myf7yR286SjbXW8O9Y2keT2oasLynA3tcbJbgqGJ6XJLqaoUyWQgMpx/LZN0QAWY+KviyffcExSl
SWhAmjBk+92isc7gBdVdvCqPAWurag/tBnW76IxnI3rvfoklmoLkSjEoyLnO2WcyOyS3nr9gwMqg
sGOkpoPEN0tQ360C+4YKO5IK5HBrW21lKTWMz+YM0kYKSd5KTbKugJF/DrCu+rQutc8iiNPjR+mu
Dkr7Fo0RbqZQMLp+Eo+noPWudBzJJ6KrBtLlRdVKWNkv3B4LBsEvmCOFoEyvCPyGKbNTPBFucOBl
6w/y55SCJZIqeU1Ao3lRTLsKW4pdiVpN8UbzeJ2m0LlTm3TaYfv6npEixdGA7RUx71r9HL3CvkpT
ClEgl1qGjaDfxVDNFRipJ9gKKnC1SbbjYF5f8MIjnrt0z/IrSBJcavJpYJIROLC9XWq0M4nAZL6k
KxFfPHpZfExeUtygZjNdoqSh6jg9abMMa0IMkjyAA42nHOUQV0s7VAyv30vgonHKFVqZhAXlS8k5
sbV2N4QdhFf1PeWEbecKh6AagkpORhxoUl58rDuA6tcmwbfmsqSo4bdhZSNej6RZErJoU5dc6Dkf
g7kBRWav5xTZltN6xW0yJjXbMA+mnee3nHFQjoJBU7VgVpAh9F/bSxNr3QE+33e/n1qkTxRS1Mo0
sMytqkq7XFPIzMjlCItCE9CuVEOF5JWa3xUJF1OEQzw4CsE0ZH0EKmxDR0QE+9FPAfLgBNFv5BcV
OpdCalsTs6CaZEj8Q7qGIfrsj7N7iAXu7WkeIO+8YBYWrQ8Dio1I3tMVR715StzqdgZnWts5z/tf
f6xf2lA6t/YMiOrGRC1mv/2F1z/TisHAugp/XPeGedaLe+avzWX7K6Upf2+t0KU2uIPZb8NTkhvw
VewRXyuFJRFEhieYjxfIjwotINebzNtU/UQDGjpkZVJcarbrVa6OCgWGvYU80Y1Fxh7YiNzBqgiQ
ay9iyzhtXbZdPDYxd54JUu8i4v1bEeFZSPgNFp6clcqHetRA0EKLt2JiwCJaSGnSTAXlLW3HwBOp
Wsf0J/lQoAdS6H6BbjN2scc86ZKdO1rBvjb7eu+pax6n3ulSeGCDUmR0dm1dzhfpw0H9i1f16dEc
MK6Xws2z9abHHmg/xdhZW6sD+FfB7WcFxZeaR3ILIF/WzufWe2dMC75Ppe/iTQLQvy4K1PJ573UX
KKYdepEoPAf6XBwi3eD9jZIVF7y6wK9tcImkqWCf38QozLl1y60mp79VJ1KKdfHpbBRe2myQt41W
j9SPqaDB4ljQC4odoeKgrxLeePx8cnFLbWv2rWsc8KIZDj5kADQsDeiPFFFkfHLGBMUjxUbTBZmp
CqHLbH3SrNYSiIdUZUMZ3prSZ2G/fDIX905aNm9oBF3Uoa9V6X1xnGvVx4vGxQ3z1l1GDZe15l4A
DIJNMLvZOevdc2W6I1oOnr23jQxFFiQEd5UTYEZfFtkeRxPg+Woq2auJVGeUPDVs1XmtyjgPlTfk
UlBmzYn3lAo0MynWWiuoFqlKpxS1Gpaapis2Kg+fn23ZUJrjszU4yfUgsqn0yjhxev7yzFzxyevc
mqmJaifqINuRoOijs5I4qMozQYFBooYrmc9Ilcw3L2PVSTwFGo0qMsHZbO2/HC5k3ixbyk65TKG3
Y8ruW/M6/OrT0m0fJ0irU6/IxL++0Itved3wegxPJfAjVFt3bcZLH6tCXnrdxEtP2qFpoyEU9kC5
VJ8Uw6+aNFefV5FsLLVtX2miPh5fcsRI1VY2zDMQvKqqO+4Kk1MdSrPV61aq197tONtHAdTTke/N
452MyudtHy+1beMXR9yO9eorvtpl225OeFL4ya2wAoQ1JIXwA/6qaS0FyS9yw0T5uMeFbLQxraRm
O0V7CJ0FmwVmIX/JyHpF0JIN/7avUizWZMiwRVcHRDwNGKNUt/2un/KX48OIhETjNvbPb6zeNdt3
lxqSMsD9tj9Xfgz500g//zki7W0bx4ic89jcBvUEWZKo8HUndXT58Sat55R7xgToOHPf1TUSxSOm
mvur+h/eWw8x4h1HIcIA5wAMLVM+aW/FtbPF3wl3HvBGrzey1J7XQ8pBpC27Xzulje/gfDCQ8JiQ
Q4L4htJ/PekaC9k2uPQ5xhYo5JNBaWGfECEGleC01npoas8jQ4Gi2SivPbL+0zui4HsPiYnbkWQV
UO5Wv7L0BNM+yFxSQOtmHPP3+2AZkeXQqwM2CfYlWNHWkVqMH+K1Ziejd2KpfyukEiHdBDKrSkuw
WoFlIj2eRwhwa3cog8BPlBmfMGCuvEHhy0S/KGau1mm70exws/SMt2YctEecimZ9l8TY/8z9choH
34HZTDHYVX1OsN4TJlOqVi1SK3C+TVPmDK1e6pdeFZMXrijJW8YBS/Tf7UEfILmxDtoK6XOZIewt
AzDYBHz3RiNAeag6S7tgax3vsNZEJqJJf1tbst2FvI6FfSdFtzrjucKugEcwjwg1k9zYNlKTQgZy
xZRARr7cJQVWRNfCzGOUb/1jKM9GITmkqwo/CP/hWpVevUweyYni1qs4FIFrBKw1Ev7eqF1uX29s
qKf1RqOQGmSLGnnyC4qgpH9/FThmvGzKgPQlDVYmWjA7+7JsfrI23NQuVaoZaRTVtw1IbVY/FeaO
wZUiKudXuFBbMf6iQkmfNHtDBX229rW2Ds/xugxHZNv/HJUBuYpkvyTyHnsXf8pVvXI3FsfW1OQV
GV+VENTb98rh3DaNk9JGNGUJdi82yi0cTTARikeWqmCvwu4W8UBMJL2cHx4dAGjQRs2q102ITNfw
KLC3qPa4pg33UgzNRAR18G89jHB4KSh6mRRDofCXYF/3oz7U1wd4MyqTgOvTTT2JCkOfD+jiYuFe
+sslR6dusqrpYqklmqGKrTmsdoxY9q9hqck2srU061DPb/83WPs/CdYapq7/SzXd0x8Vjkn/zPm6
7vMzWuvr/4DsAQ/M05HS9Ynb/orW+s4/XBwjTN1T8V3P8Bn6k/RFTPXP6Kz+D8vxEOCFQeshdWv+
OyQv4g0q+oqmQERGiUgy8VgvcPnnoLFj26bjqujtt69vkzLq/vM/jP+LeSG0/crPb7sCg+4Uz51V
xW+aH7DxL7NmslgJsg9J0dzrVnRa4jjZ+THa9flqPJBpRY4JmEPkI1VQzMQY8xDPe8LNyJ5rKb4H
IToQbYCRbxfEzKWMZ3/QHv2ps1DQsfQdQLkf7aLXoL68P1a3ueiuFtylaK0DfFT8pNR+xNw623es
QHFeNcjc4SOCBU/zaGVpd8iLvD5MDijFtVvigzX4j4X522SkICLzdAewDyBZ5WBiowHAzRzsh63u
QQN5d2y1lQV6DzYPlxIw96F1zkdM5RCK+14iRLVP8VDuslvSwSzxMvOxrOwvRrsgb1etBqN4qab6
V3JUT2EeAnTreM8FxXlZwbNk6eAf8Oh4M5IpSzIsBjEVPPgLwume5xinxLabfRrH78ZifG6QmCJX
jF1Im/jfgkJHTneOgQeExb7vbFz/GrCQTuq8xdWWr1t/GPpxwi70rsLp6GwjX1gQyyZbuRA2q+3i
AIrU3iESBrVhjZ81d/nDzrX7NHL3ZMVhfUdHbK5OyWyATrHJ5+T1dLawEuO/ueTPmaufUQ49N4VB
cnPxn3BD/ejHQXpB+fbiDjiLGFE1Htq+SW5wTcM1UpkOtDGoXmTvbwqihgv0BhzP/O/FmDy2mfbD
HENweJdKT0+WGZ+c1fkWkBLPy/JTiZgpsIBTNDjfMjK+O62v3yARvg/X9skb+k9hYd8T1tvx2o/2
boayfeqDlGlm/GuS4XnVkHVMC//t1NufNchtoBpPgBTNfvheK52vfvgE7vh+IQJxU3q+EozpDlZg
4nRr39vaZDNvmjFKQCx/Sf5gdnX0vRgFpgytJqv+HqJNbtto9uMvemMhr1RVaAuVuDUDNov2i2lG
dxOOKr5vIMBDoPToMxkZmyiCxt+9c5DQsPXlm+X8sQwh6jUxuoDWmtwYka0fMjThCbX1ydEz+oeO
eMt5sbllwil/qP1KxRLAzxalYx47B1Ffv1repjG8uATNt4dBT892tgzvAPOgdNrc8mApyADfAfbq
7/pkfj/jiHurpWAsFch8wfDl7AThb2ufaztgDOjtdRimES/wU82+8835YRwtB0m8Yu8gQbJfvTQ/
oDGHXnGSgJXBJ1bXBlSoOJlNGHunbgACrw9cvkvYvUdwLT7HcbPsy2H6go5/GJWHrG8Ax2OfgXpb
BSBDR4wvCs7LYnxIZ8u4STz3yLT90kzrinh8cl9VXLuzgZmZMa6fMZQseBu392VvL8cOV2IXI9ld
b9tvqsxvd940of6hPCrDRDuEPKWwn+meRz/Rb43v2lIH5/9i77yWG2fWLPsq8wLogMsEcEuCTrTy
5gYhV/A24Z++F1mn55w5E9HRcz83+iX+qiqJBJGf2Xvt9qoUNIDoIL2pIRdGQJqnVJLzcv2lq/Hi
FsmwRooCgTKut2FeB1tNuhuRRd5mMAzN1zt1zVMcQhRRDLgKw5qfrIinxou+4mvoejXWj+PkpmdW
chMyveyuAXl57xg9yXmjBQAqSfdDKzSELMQjSOctxZR5ElXnZzJh2xqLQyPCb1g1/Ya055ehieX2
ChAmJAf3Yh12CIAHwjUtxp2+qwZ3nVsE5OSlu+h6tupAgUt/NKv3rHPE2tbsbp9V/tgAdZrHb3vO
4ycxpjgyUJTIoc9ZErT61h5lvRKu4YAtcg6D1liEtWr8PmHaEsW515x9X1dkPM8/gdM0q9qQ5G/3
3jEhgJQ/TfoslItmO+jkcfU6S5BUvrS25fhAFNZ9TXqzMtP12EbNQ4nmLUw9cGEVkhVvgO7NWbgH
io54uIrqs2yMrQqLZ4tyeD15GLzkWO7LSe3sKP7gAIWEPAcPMWgL03DGex1XQ0Qm4SqVY3MYbPTJ
WObIxpuL/KUtCgKkxyORPcMZ1nC0dL3gO4dkhuSaCMiiiY5G9KUlhVr2aq5WUjRi6RrGs6mSl7xh
WaMKYm64+BGX4/bw9CFb5Xp1drkMmB5hr0fR5VkEkIm4hyXRF+ZKCddbm1O3d8cwA3GCrFurITfG
0bvmojiZCDeNCB6CYEuaDykU+SZU43vkdOUJGc5LP7V3A2w0BLooGSpwVAjH3dhvTe1BzArGKAnT
BpFuEfrcpSfV8GbTqZzsxnnoS4FpGJfQxogCA4XREPmG28y7a4TOc6npF7fOxz3DY9KzxjrfVN6M
bGmO/Dbux7eoMo4caGprQv67Q9cO2CJbTaltbLU6UMSo8IyYIAbTOVAbty/UOSp3ZlCk3Ekx4hRB
SQy1+ESEH++IQVl1Vtu8C6jnS9BaOnFfvH6AGg6gIaNzEE4nM6zmVSv6zlei/OKska+zYz9P5hOJ
VyM747hYFab32BOaQXxO85rO2XdvBR5bv8DxuZa2szuvyfHzzJmtnJcLGkACPq5QdVvKN3KtIX5W
yQnlNe7pO9nO/SayiIGcbC09hHCmyPOa91W3sgath72PZBFH99mNKhRO3ghP16jh/HAYZ3mXntzE
PkZ57d1xqzapRKaTTvKijy5Se9J5Q+NkbsHrOunarvVi05Ds5gP7tHhiw5DzWFxx6o5O5EmkLR30
zYuuIgpQVAXOB9lEd2hfrmqu3ZQI8zg2w0aWGvIc4e6amTOw17L4BH14W/fNrp49ygyOExDPcj/G
ZLbId9yEaOfK6l33iC4yrx9AYX66ybwmgBigawV9GnKm4E1b5ehjpQ1gmLm6gTiRbDXGwy0anpxn
xjPH5Vzl2SaDqZ1qPTcSaGGcSxl6ereTLNscNCNp1NxhS1ppwczdUoe9zu8QvYbNSxf9Ue3HxCTZ
1z3Vbwg9fgod03tI2r0XEeQ5Nk6+KUsKCTMyQlTGs1pCaSYLVYbp2QYrKh13VxQhhdxowT+lFNF1
der6pMdBMdKl5+XRIFNo2Thts09L5zMKE2KYo+trDItqXyePcZPtA5QyiJLluDNDLk1Hr4yVrLJf
yiEmKmFt+3qKiShteDJIbuLQnM3Xxiz6VWsJBgSa1q3blreKbfpN05ow18WuYkJORlT/x7QL33C2
vSqiN8jpxkYCU19UWFbWw1V6GQS9RvVFAjV1ZbCNbepsMxiwBJkVFPlCfYMmCLdWJegLO7EecpTW
g7OoobmBbz65KA33epC799dLpkozcT/2DwNpq6t6RmNPq2sCHZzrVRBMdx4XG9vvWNKvEoo29dlD
Z0laWqrbdROGx9Gh1GdJvhlIWMB77Gib6WpdiFwsE1NRXNA9+Kmr7nWnVZfcbMrzddo8o+nc5rP1
BOz2if43XBBwqZazQVCbHTkjlCgLh4iXIPbOWg+6ESazlp9tI2VpLVUHj61xqi9Ag+l+lB5ZxTHf
Bl8fkRWcVdyv5tmTH3nU4k2qzGzr5HWxjNT4BnLzMOXmu7C4E7QDTigCpch9bXOyZENi3iYO6b6b
wZUFhb2Cqoo3Ske04I7nMi90vyeUr6fTNwjq3cxzcg5bAv2woWNF6Szgd7uR0kXLk1URew9p0X/K
Uu00JurLbgqOWlX86rm9reuX2vC+HIZoTtFtOtPcgYn+CobyN0LXKOJ3z+3OxEJvWSz58oUAQQCm
n30sdlrYEvhu7WLhHalNz5pu74IAjnvQnsdx2KKs9UOn4tdLtaNFEYGyH8UggUaTWk8RAsuYQE+N
bI25Wbdau2nl/CJGBbkyMX0dfOFC9zzfmOetbYkHSwX1wnWcL9Hhmwzbw6iqR75Ry5Y9mk6zundz
+cRJ2y7i+Len8IaQoF5RAoKrjVrMOcE+rQec565zZcyRLNoZx8qvRP1y/SazSp9d4TEcYXGdDA+1
HRzcXMR+YRuPpGnslQlWKza8q1aWk9bCkjPJ+3Jy77iy/3TCwyEUw0+trvYwcEsEJDEXWVdZvKhn
e+021WMLknlo7oEVbbhin9rwIhJ9rZG1NGOZqS37V9oXZUHTvv6DtaW2Boja0SOFjP8v+qlBWZ+9
1Ha6vf67NNQL3KXHweGM16bQL+3HZtKwvVwz37XIXLlwFmFRE37hWAFM92CVD7LB+KVf3yBH6YHT
dYB+T/HeiWNGf4CKo7DAuB1vpxZYSFPCxBxbsiYIFZltgmvZGM5mfIS23X6z2o5dV7Dt8176kfSl
wngHEPoGuPgwduvRqD9V0z+TTKHSBycwzFNF2sckxm/Nm3az+2E7zmsQRcGiynF/xA8F9lZlj0D/
x0Wcz4eoqTb2GG0rVX5B3b30pnmUDQUL5BFXoj8ynQnfivsksb9utNB8c8L0KCdrmxjdLu8fc8yp
HSUOBf3KvaYHD9a0rAyHLIDsSfTZNjpXDYfrDO1Py63J15or2qrY0ZGRJ6nBWErKisVU5fJuwAAR
NBfNzLFlcaVgRVo2ekXz4AgyrkbvDIqVmtJh6b2g09vjrfOWrD7FoC20B9yMvCHNS92Zd5Lwq5Bb
RIf4kqXRqjLQPpA6oXI8WlU7Pubu9ORiK3ZUDDi2WyetuRadOA1Fe2fP1Vmvp3ODKHOZldqWeMFT
TRQJiwnkF7EvNXFgNPDag8/Gr7OIBkESsI3lVMXv7DHuAYETapD7DvPmRNgPUuveVNrvuQnhmVK/
umUjrybZlEi1ZB5P/KaHqyABH+yCFeXH5FgnbXJPwq5/0/GpMfJLrcNnU+ZdOD+3utpcSc/Udwvb
dX+qsPaxQl88hPGs/Xexk0BC9e7KjiutNxbUbusEO9dC50xFcXJpRncbWrYfFqm7DOwJU2pyu2UW
mb1WmSLYUn+QbvRJxrkMADiL7rsMY6Ijrce8VPtpKL90S6wnrfObXj255iZKs7PnhmsdHpWtaLdy
uNp2fF8W6bVhfOZn/WOI4F52wQdKXM8dP5CNvoTc4OZUrhAZPzWZ/GlvFj7Tfe5z+1k31I/Xal9h
O90VzEzLQPcxVxyw1/py+A7NfKMnLQ0DF0sokndywT9bl+Itsk95S55MHr2J4KlQeFIsvdk0vb1D
F3JkJ7Cv+kFbjoPXoEfmbT/lbHgtF8z09McceMs5tf5ajMynUnGtgEu/cgwshe5znoqV0rzTSDFR
VOJtYOTKPQ1mc3/qUmtVZe+dlnwWvCa47h7xQ68STz9MNmbHwCs2nUZ0DP7oXHSP3DCwhmmGr1VE
DVf4j9E+y7RZ5nm0UVa91VlmEI+GydIggCp4TBIiRW2m+OZ07ASXthxXoruMHqjbmR9xxolESwRL
ltvi1gHiHKU1MwRN7TX7wzkxaDy7JtUIw7Ge0wfx/RS/xDXhFVWGFSXtop/GDNd1b5/jFKw0Da8v
rjEME9VSnfVbZM4SAVD6UHN3JSoJJ7qHZ0obf/KMHIeoSTah6+FzS1B6BcP9VDTc3VLtqeHYBNNd
HafGvMM3vS4N52WuuKqnKt+Qv7pupmhXGvLUevdVUt/Dl2FNWxXvZKbgQmto2ubLDIPdTAHFT/rD
4DF0sup1LJtXj+gJkt6JjEkwPef2BG+jqUhiiZOFNgzbUAOag68QByH+sxFXAyPCsRrajdaqD6OU
9wDasY6eijg7522+kxrQ8HYgClU75wLUhoEeKKU1QvEl0md7KJ/ZXu0npz90VuJPRrhMVPHmTfNT
khuPNiQARBPHatYYuQdms7CwRRJrSUtUitU0dn5+LfRq7CQlbaAtty03E5kEPsjTDeMcH30BCWaH
Om/fImtDrAc9mP0grOFCAMBbhFYsJufF5sSl+9M9tFpDum08FFXWm5F1lMn2XnGNoGVEgBbcJRG4
qz55IjWyIeuae0Q/OkdGjyfWrbztS/XSUp43sfoAaHCkAKbSIk9IsdLp5b0gcGN1/bsKnUBjphTF
JGHpx9q9Kf3cKX+asFsl1u3Cd4ZwS+HEq5KRoiLsX52ONgy6PwqNWAF/OZ3LlelNxAoM9z2/XcdB
YRT70exXLMp+w1SqxWRi5BXza1MXR2JRV4ReUeL0Fykdnjetmijxc1APCObG8XB9vequfO9l/wLD
9iNX2amtxYZd/KYrV2jjHswqyReuzkxN3jz8P5kd/gHVj2Uw+wwcZClzQ040OnZSQWmF7TmJSTkz
cZiwhTMSC/oj3w0fZiXtjoreCs6h5jzCWsAjBS8rIckhGQnp1MrysW0eyXsQLZlZmaZxkHaFb44K
gBcpJEa8VkyyATPBaxHdMK+LivFkg3+RB8KrLYKBCo4e0R0DA08BCUnCp0F/TOwPJYYznSsFE54/
Usbvs3nneMVjiXeJDIf5relJhXBAQOmwUIUszrom31uzTBcjPhyQBD+pmtiP/oZ1cb2Bv2S9tKEm
YjOsp2wzEJ/NsIe5ad3N+BeSet8EzBU6tzAWDV090XCeb0vz1Nnkf7Z9eSlVfyy5lpFG0KCneI+d
uHfvbDEstDzWj0ydqerKaTXUV9gp0+2ypMZKqI8IvvqTES22iFpzq7y5h0QT6IeZ+6cEsL8QhVoT
RII029aZ23nc6tSM8rCmhV+nVcjaXAC6JhIV9wbJxnQACzZmrefQORMhYCj1OJYY1Ac3vLJbcdfJ
K/cyCp/oCL7mK0SjVgm06p6ReZgRk9HgSbXcKD6aEXIzo7afEokbw4B2OtjWRQ72WeFaWXiW9gIZ
HeNpGD7N2nixg+IlEE7Fy54qnBid5kdtbW+TihTdLCtxyZoGdXOBlYmwc8PxSEowiEBNB/XSpZnn
65PzagKyWMcF+i7OrcaWb+iAKX9o9WJquUWAXGhl1w+CmBzUZEnrm12PQZXk3DzUs2Wj6KdcE4Rn
fvXr9a6H/xCjeBdPa8bs7WkRYEHzvajeNZBGyZX6Zsnw2Qwn+wqWsp3npmKfiMF9Wzi8hHmw0k1N
w/7s0iFvrFjIA9kJVELXHU7o0Yxje8M2W6dk0IbDjgyaz6giRW/Ku53AhUD9Vtk7wlcFErh6Z2W1
64eavmqDcjokU+fwauDo95Q7MBwMPgSeJLKJcPxrqgEeD9+5G7mUrNQ2cSb2NjUUiiiBts3sCQwS
ZfqIIvQ3wddfZZ5ae5Ifr5Eth5q8RM34J3ddjrvXvCzpAEqEf9YzWRsvZUSmWSy0R3W9kpuGtUiL
/hc9g10Ci3XNVee2izGUDDcK0kYbZx2lXGzNjDwm4HjKu8inU40Q2A1Zc0FR8DQa5UtETpx9aeZq
71TFGW/TKgXmsBA9XhwVDO+T4f7M9ka6+VZmUU2aEsD52d7N17QKwo+yK5rC8HgGRUji4li8VAMG
MQJTd51p76u2/uKIO+rDNC7JOgE/1sC5CFVzxM1ACf4N2Ma0L7NbfRFDC+0EqgGDZS6LMCHZXD3Q
X5Ne2WYveHYZHRIUSQSN5yOf/ckq9mGZReBvpRFbTJEgthkpX0Xu+HqkQSmxSFS4pnen29zDus/S
wdaI1hudp97u3wNoCBEyk7lKd7YUOxkazwEaVDKojR1HNpEpdXwacLgvWBhuTdSvwTD+0FaxukJp
LlPCFEripYeM+Cg9Ld4Nr4dNNviDbjwMSfyjA1klbpLwd+vLbKZjEqTUWsX4rY9iCzrixYqvefXO
iunQM0FBv2hev7Xy1ertaBdw8qpWqiUMywsjaTxQDOzWXI1RGzKXRfbk0l3UaXIHen2dwGpYJKb2
5YT6nUqqBwEshSHIIuqxx0feq2RauJjl+BtFzX3M1G9wH9ih+LUerPUr2Guam8dwzJ7MvDsbRDDq
SXRfdtletEF1GFp9x4S5p0vE58+8uliZYbusNHk3lSOrENnsGE7/yDbYpmN4R5dELElB8jUBTqU0
j3WffYbU90QTi3vi/zZjX69DHZiLbuxGOfxmMn0XQfum6+Lcag3Ba3n2GAJFksnPVBCQxkCjoG60
W8bpjtiTxnnUPLkyYWBYFikqiBlOjYFKY4INkjXjp2HrI8p3TCVG3PmVnoBk6d1HFV8xSdWnNdJq
kWBMHZNx0c3j9eI8kpo2LfNG7T3QHBvIL79aDGaKnWIzmye7jO7j1nn3eu85kNlmJgBpkZdxtdAH
ihEIJLhiLq4GvgCxyUtIeIqR9Jv6OczHc+IQEO01EfnPSCO6sfzNinpnjMWlL6ZVbLRsZVHuktGo
eIYVzMU0jpn2qsgPdAepyvWD16TD389uX2rXL//tsX/78t/+2O1P/P37YrVJJ4vVU+5SisrHOCmN
tT7zFDZ17/zNBvGuktSCXQErZiLJASGDEESF889MjNuX/9PHxhuBOmAs4lxTT27GgCkikglZwD9Y
ejf19e3DTYztOU67c+bnRu/6dn/TXmc3rbOLENQXUQ5ZJKiyfySV3KIi7DF3yfS4/uRV7iA6un06
t8Y5sN2RBO8rP/0GI7t9uEVD/P0MilIpA8hVmddu9Kre/TU/3H7Mv5/eLBG3r6trTsvAyMK5gr4p
4f5V/HxTQN8e+6cq+q8g+vb17QNsB9xEGUmBnBeYK2y31JlZ8mBVvNhj37LRRLHJBg1rhG1ysOmg
xG4a9pt8/fbZPz/cHsu1Wtt5JGxXPXyt4SfDUbKTTQkdxk0Pbsg4zrHir5n1zcnCWksBELVkvhMM
Y29Tb6IVZfiW6dziXMWsyhx+U5BLdKl8cOl7MlXW+8qYJt/ztNU0c5u0RBH4+dg08MmMYEdo2LmP
qwlV9rRFlMfNdepPyMBhjQtnJH3KeR9F5ZM6v63ollH0ilcdudBdTxOQEKh6cvIJdrTqJ4y5XroJ
5U7L0j86KjRrdNHukVh0csf5wU3AT5h20EJxAtEx1V8NjoZtXwQpvfUiUfAyyDPqTq1de9xR5Z4t
A2mnjbMqEbg5dR8sR2Xwz5AFwtuNF7PMcwi8bC6pSR2OKldTp3LKfQnRl8mHqZNArN9bg6FOvWiO
RolqZC7lrjLnckcdvniWQZYddRhBYdFap960rNPUhrz7rfEu0OR5tqo/Tp7GK/5Id8oF3MXCPjZx
LDdc2Je4Hd2dY1jBITUDKiDLD7Txw/AYo7iV+avMNof9RP0+s3whmq11+G/ijgHTgolnFR6x30cN
d2pPfQ4jEBn0UsVZU3NxnuM/5TWxq2/m3nev0Zq9nq5ayasiVECJq7fzKk3z4hQ5Tn7StSe2SyNx
qxCMoipjpcK4rSCSdt0bzUDAnUkGIxPpIzNSOATFgxnCbmTENh3k1nP1PxYjgpkV20LWnkXI/Bz6
TPKuxDZMkQwdZz/F48silXm/QTQmiXrTyQAOQ8TddIivPwm7J43tHOWNoTuk+DluB88k5FXpxhYD
PApfM/QyqBfmG+edvmVM90QBstKvLyIbJZQmLFRydnJ8F+agZAkOw1rdHvv7v2//R+RO5I9dyROz
n2MypywcZEP+annuTyfnQ5lf4SpJ+Qi2lBFacwoieZdowTOGaaWNn7K2fvUueZry8JiSBUsfvR9G
4yluQ0IwbeOltMhD1bzqwzFJtDRmprL1/DDMfbfPM8u3Nf0gWipFQw6HkgXMVgNMVGd3lRUfVEGd
l9RreCeMni0oHk6I51IHEF86/atdmts+bZWf6Sa+voAYrigC0BZQpzqa91CH2bgs48heFm7PBsXo
nzzOKm10ycwO2ScN06U2wH7MJiz4YmGNhN26rXgZguHoTun7oNmUqTSeulQXI0c6Y4CW37LapiwZ
PTTWNXSEBKWrsKozyZwta9Qe84FnsktJ48cqDvysY2zVOzWJjkVKZKBXfQ81RZiT6x9dBQfYyb3V
UFow3Iy9C/cPtoL1R9DbAf6x8zXMrocg5uiYxpJJHym8ktrBkJegD52lJ2AMkZq3J9bKhTPVv3XS
IuHzgUQ6tEBNeOk0MzskHpqNbCQNwwR80pd7eHHAXLSTnrcjN0IwHzMB4XWvvQYVm1czKtjtpuW2
EfNnEPB2SvvmAcz5akgeBIDEsnnyWrLTEqd4nprc1ybrUNdGvuqEvHeNaFe1ybdtXIY+mhiSs7Mo
3fajQPGRAg5aT6g4qQV+i6r0/kIqtDFy/Ip4MLoZc28ALpNhtZ3DANQgfR4akOQ8o16Gz8DTkE2b
UZgHPaGiVCasFXM9FgY0q9ZbDGVRLQ1yTBcWTY4VG1yU5Yw0Q79aTIdjGe4dqjg/VnpBWGZarxhQ
gCzM618ntL8ch9yTjl2lDsp60yTe46TicRsJMye3A3QeyZV9ZJivHYptSyi8Q064i7vRgv6lveLU
rKnPiAEY1nZT/2T1FbbXQ3yO/hgG9334BhSI2cWjOOvNns44RCumwZ5yAh3kAg20Bggja7AfRmq+
u5aSytL3E0xIxhRxSWw3+Ckowlf7sfpM3JZJfQXULRC0ZR4b8vDHVbLYOwW0GYfmZxFKqzyPjBMW
5oSQVc71lm63eGhU9Yxi6qu3k9+k+7FsIQgrnAJfzuGW+659yXmycsFQrzCR69Hxsw8Yn90qhq7i
TQ6zs7Zdf+qi6NY142UUvPNqqj2ANu14NqKxW0FeT/w6QBeYppY4iM9Is8jVpqPk5T5XoSHeA2H8
1tF8lnFu7grZuKtkhEnBhh63EzbLedB5b7fMCqVJ2czQI5qqkI1mpwG3IwcjsioPGdA1tjBQAIhm
ri4Z1vcZredKMxuO34D9TONMMOHUtwkiI9Sy+Umbkx13pAhBb3ESZRtv8F09RoKaGaX7uETb0y+d
rt5GrZ2Bxyh+iQEeQAxOtMPc2RjpymMikOiUARhP+2SHFco3j3hBoRqb3RnaLxG5K8dsPrpJ9zZ4
uO4Zy3pbsP/nmKVUI6KHDOrYwmJTsYIk8cDOestkyD2FjgbJr630HcBU4j+nLsftQOHiCg3Vclbm
S4WCGFDFH5LDXvKh6Pm75R10q0MXTMlL1p0jW/2EY/9Uoz3Apdb4/QC+vAFn2SXBhSmLu67Dmukz
bEPuNjaUvIk5cGh8Ndo4QDq+dgu1/C2ZAC8oSgmxMNv1qHs/eosms++wMqSp/h3UZHtaTrW1C9td
xC0axzxjPBHQUsey1td1sUv5zWAnes1qcg2IP+FvoRzkdS5+LRZjxPFy7q7TkX1TGmnuMSI34TgB
azMG/K76HNirMo9TnL8ANtLW0ra6ozo/dGsIfACn7pyCWU3Fi+ioo4kwiaSU/sT0JduIDp2OPjTB
qq7Tr6zrtDtbBQBX4T/5PZr0Yp3LpCFEnJ8+1eIE6UGYE1nyOmpATf4+cn0Y3wBdQPRkWfyGhd51
ywBx2F42NUcVQWDjumvq179fojnBAm6Q3xYM9pomm+XitfibQjYWhNLePpMMkbe9SFaTiIK7OPOQ
cN4+nRsGznkW5r5VGC/FDO7g9vjtg9MH5Topuje+arf6EKHR0LO9CpFGRNfPYpfWpc2t3cQ8lbdg
sdNBie0rpUo/BmtEBPNMa99KicPMkSSvdpO9AJFOJzbOH1MeFdy26mLPzX0fFUSO8wIdKn77fXP9
UGvQ5iKhvd4eSiM3WKIsKWAcCTvdDfhqd7UmVlKBd3JDtUbNrPa3Dz05qYBGRbKA07Q1pQLG11yD
iosEk0dGBmnGGMTPRpNRVZ8sikmQEUMATBBoyLAKviFJ8sFv57DaZ31X7tGW1Au4tWDtgvyL2AiN
oyvddrF76pqR5WIO4cSuE9tP9VTtkTvqftcgFchjLh+ho8SLITbtrbCM+RmTb9pWrgdUpPuB9mRZ
jCwuEnB2mYHXkPk26yl7qmCLVtW+1TsUHZW5MSyrpJTw0nrfV3pN2i7PsoKLsTfhw27KNjy0CdUR
YanNvhDKXBoKC4nThSxCbg86SeFzSTEEj72Czt1pVm5Rc2JMEchNm9nO7R+MmbjVAu+cVe7765MQ
jiwMsEEc69Drdk2s+7efPWH8tL991sacrd0VGqum5lwEeXzf9LzTjObbDPV557Hzzcy42ZS9s8Pe
Oq71ethHNkinuqKe0ebu3Ob8ALE+vpms4K/c2QOGKoiEei+vx/ZHLZmAqVqkKFIo5yZTfvJEr+eh
y46stSvfddclOqFQEyilXKZJcgzhCoRqIYZhRCox+MTHxWv73n4IBmq9yas3cSQ/rF69JDlCaE1X
8JSRXPZzwVWrGJjjxf/z/+0Q/yM7hCXFfwuv2X4On3H8r+gamDPXP/Jf7BpBzg3OA0H6jeVgPfiv
/Bup/4dp49yxDdcWjm7BtPmHFcI0/8O0DARigvxhFhKu97+tEYb7H57uCVc3Lf2Wm2P8v3gjDAtn
x79YI2zPBZsDPk+aUnddPDn/Zo3QJQmpFM/mo14l2jabMnITs3JaJIVxTGPqtqyYAbANxd5oOzCN
M0hu02sm/LSVt+mN+UUpFsEQWAeWVRjA9dkeMaYh6k+Bq+pIpqk4jGbTe4ruuqUSrtp2N3SsuYta
hA+DqxUHK1VPSCnWesv210ZzPdF83+lBNiD5AubraUwLTBZ5ncFGNIActwoHtZ2MUX5AjiSr28AR
mHno210X22PcsqSaisHZWkUA7xbd6wXzH8ohWbZ+GZHKR5F0X3MfXc46EgpCGNinqcQ9QgFczUo+
1wVR2p56rAl2tmVQrWatFfuQLfrYhds5seYt2VlwYJ0Fuudyb9gElXJhNEsdogOGECf1A6fXF5F9
3bv0w7fifoZM26Z2rjpmiUO3GTT51Yrplbt3cxpC5960mwo7xfWeSgrzUKf5/STaDNmJIxbsnfAO
trF4GKrEt2unfVVu8IeJBjzi1MvXowUQUbdxi8SoFjE2+OmQonP1OvpfQxXbMQFu2Q8dAo3wmI9B
v0scRuyZtO/KcvxTlkMKEk5702LS60tzfsjFCNs5VeFjEaPGclidRrVdHaEystmviH9LCv0PwoVh
T3Dtd9J68tQ4pOkGY1JBjGzbbT3PVFkO7Oc2AtNbOjXFMzvCfwFGXf6aef5XAYqaXMEW1440/+8L
WUoYTJCeCHUyroSof/X45GzYab+VfCxqWno96LYCk/kqGrOJfrTHDwB+dcW/yyA5+aAw90UFsQiO
JBPzyFTnHnon0DPDQaNRboa0N+4dLDK+mnvrwq5DeuGTUcIihywQ3jlVfx+nOoyOKJlWGaom1r7x
ZuiMUwaEf1eBive0lmBkdh3hUDsbBMolSzknRmRZzYfeA1eZFCsdVf2pzNUmQoywklkHiKFltVWl
n0QRq1dF8e3NzgsWXfGAdBm03PBBER76veJS9UKJioouJjGITLfB2VgdgmpkbibCFFT1hYVshYrH
e/zvn3BT55b2f946bN253oRI49JtW/w786pyJXx0vSoeHfKq6DxaB74Iq1IW40crzJcEKGN6icIz
aL60QkQ0aZex6j9aXdP8NK7AK05E8VZd8y26ghlG1hdby8ibwxQDqE3NYwwil4QrtPcEtrJfrlkA
GCGyKFUNxl2C2RuOSrfUusS6GEkJ/1Whuhu/wsJO77Kqf1VkwNMUx5c6Qharx8x0Zjd/abRgMVDZ
PJtVaex5loqDZlobF6LyXQaZ0Qrr8QLIn4z10dywyEdrVcFagPpIYRLPxmJ2qnear0OWVcUm72Zq
EPegqplZVtlgWEZRvezd6j3WlXtdvGJlZWmmz9ZPIbvD0JjG1uHmNqFY3+S9US/rIilfpnA42IHl
i1x3Vq2ttcijykXnjtU6Sir4uAnGAzssvf005ctuIG4gjkoLGk9k3yW0gJxDp4w4TeRAwvOtliUk
1eJ/MnZmy5Fj2ZX9F71DjXlok/QAwAGf3emkkwy+wDgF5nnG1/dCRJYqM60kazOJlZyCJBy499xz
9l47jw2w+SXuk2oIOKRZr8YqjFriYxrRWKzUe96W8aOmDmCrsXJmbRI6oZISAhHdOlMwkb4iihbG
ZLXAhCLzM5LSkQK3XYFdRWwbN8mEM7kbzPHp2B4qXbqj0r0wnaw9sU0nd55q2c7aeCSRwUy3cdyi
pYqMnLsZwe9CMoIc92ukQL2ts1Q99yHF7zwehMhkJxl4pJehmg81hy1Yx1jSQUNgT+h3Kpa3wIKB
PWSUZyCHzX2hoCcIJRjei6Zqj6bZb3Gazvt5DnH9aLnPg/7VYbCyG3kQoLYwBaYd/llEbbvNM2Q+
VIoANMUT95Vj0pGV5SU90tEnwVysDj2Licyh4TSOc+HNkuQFmKAYxi/pZZofFAgoIBDhnRckiE8x
ygICKCvY40aFspI3RlHZZDVAAuIvoy+cAhfOUeJZWod+PpjdZSTYQ45RpfVN6kkVWCWTqMS+IJRh
1lpfQPtrF6M8bRNRsZwhCdM9KbrOKIeKry5q686LwfaUhsdoZHeUzerK7PAT89r42yX7Of3f8Bv9
wy8T5Z/XXcbef1kGNIL6ZHzYIkI9xVJk2QKy9+eFVw4H4hUYSN6wx2j2GEk6TZHa4lCcWO6gLbvF
UpuHtDYZm42m2xi9BZvZiQQj3vGwtBuRQQOqfkC1C0h4Iy+GZ+D9tKrY3ndDOH0toag9xvke+UPV
99Ox1Ui30Oq9WQi6LzQ0ihnMEfXcAX+PFHDsZvU6WUhi6mXqdyNaaiSgK9a8m+WjFWbxRjf86CIS
kUCzuKGlJEtHLHaJXbZtt8llCaGCUnzrBLMcohCieyRLzC2rYDgssqw76OVJAS2OdYRCsWwyZoVR
wL8/xclGE2XIvw6uv48pR+uei2p+aFrV7cspI4CC43ZmrANQ1n6sGLGjKdp8pMHb49MU5JX4Tj1U
IRDtRLofSQ/+piRn1e8EI3dpcudehyuUpqmgHepZfB7y6G2o4g8ds5kv088FkRge1igmgLTAw7UZ
yY0xOhE6aq+g37kxVA2UelyM+6YFOVsBQF54gA+6JcsrMHzw4qADXyp16mkssCOYcy4SoDJTl3EQ
PsQhL283kSmlT1nCAgApveEVleMRJUyVnrpJxz1Qcuwtw3GdM6VfIA90v55vsWBFnmpw1hEVob3J
idgfsxqBdoGgs8yPUsGRsK7yY78Y9GjXN9tp6H8fZv7Hu1Zfb8o/OYK5aRUJt4ho6rqsYTImYPLP
N+1Ie1sIlya44bNDUzKE1iHQK+uwdHK7FVX5uWryrSAs023QCM2x5pOqecQklo4SL/W7GCi+UGT0
0MSMKhh9lBvLpYzKQp6O+Ug7W1huwtwSq9zpgp825gMI4PmHWSA8NC0xujGJxOlpibGvdqvGqM03
yLYHp9Iay7HMZoD4n0+numQtU6BSe0s8ZUc57C1GcmOAnGX50KHcHTotXTZTi3ypVU7D9FAwEjlO
AUoBvUChIiA/umlB1lBE86LpjfhskR+wIGbajsqCDFIN9aM2biDzdtcknwA8B5nhG1rr1nEveP97
1aCu54m/XXh1PdtIOjhOA2DnXy882Y0tObqhccv0pdtMiTSd64rV8xURT3At0LT7ohohWTdxh3RA
bYWIhPe4P1aapILLF5JbXp4LOiyberWwzviO3T6tnsVA1LDwkTzTqIN1xlyLwxuXX2lK2hkSn4A1
LTtIVAa7oAwzpmdV58hla2xLOeNMoA10TWYlfZJQHGSp+aMponK/DFEE4i4ojjrqTayW7WMXBq27
iFnoUSXvBNplv7Nm/8ebU7LEf3GRDJJPJVk2ELz8/SKNeRM3izpqN2pEdswklS+x9NAuoD0aguF8
fuYrCZopAoapB2SzTBxXcArVg6SibmepEyyt8NO276h9pxF/KioYXSXPpzKqmi6QJbldItEhspaT
aBW9TVhGw7pNwgs97IEUyvhk1MkLinV1W7bHKCdpA9OG11YRchiZIYIZ4hTSc4tQMuODSZ0G6QEV
qYH8p5kUa1fRm19AjRyHIXelypztRsScVVExurKZT1j2kvlMeDhFQzyITF5a5Cw020qrJI2mK8xj
LmLWQXjU72b8dOQhnZMwjl4FSdO2RfwyCH1zjHvVm/s0Ohm6EhIYE6lPojRXDNEX/ZC3lWJTSLCQ
QOyC1pXEOecrGUtNNIxIUCc0QGLn1K0EvR8Xos2Q/lUfeSxHzjobMmM0uzFxSaslCrwx1/HEF7p0
wA8oiRlTBV3YChRNV0kd441gNXiUuiw/jc2MjTZaE350Ai+y/hYvODq6AK9TV+tneBuGm8RidGRQ
9dqDhjvmcFqVMv2Q0bq9m6mMD9xk1KUF5janJhwpxRltKV9D6zC/LGxCPDK3yGn7ST19rl87kBoV
V8LV62Mp1mdwhpdslMxLUwt0k6MMOansLgQlnRE47moRtU6Jla80SonAROwItKrlxBD2VaTvxKIJ
n5U012xcIPMD3pZ9szor4pnMrc6U7uNkoY1rWpew5plTJ8a6WY4J9cIw6XUCvdDENK5ddc/lPLkg
5TuXchd5smYxdWhZecLcJ15CObRTYec1c89RjS0nzcZvQ+oRbZUE6la0vuiZ5ekTVs0oFiJSQUJy
71rcM7/epYfqG3nyqZR5STgRVRyPFMdeGbOraeEMSrnsDOqPVEtEiY7dowIpyotm/BRGFyIPmkLx
xMU1f7Oe/8enmMXs70+xpagcRyVT0341bP52IkV1muNvGVA86hQHE8k5mIp6Y9/SUTmzKd0WnaUf
YZZ6MVLhUY6Yr8l1SyDiONX+HNQRaiGdimKdUSlac1ASlYji4CrkxYMqEw6yihnlbnkQ5STaxvhO
aTZE8t1Cq+HEJikH5oA5k3jxpy4xNV9s2bd/rbNK00Fkz9pxFwUzr0TYjxczDb4Gc7iJmWI9hWFB
9E9nnqHD4KaRksYLaKBA0WMIpWGudOTBnLDCaqJLd4ZEgFLKvHZsyesR9GAbSHBip0hHnycEnZ2N
htdgDDkIi2meg7pEzZrjzav0uuAHh8VF65UDWALmEJa1IO0K+x9GBQYTLvGTLtXDJgvFaFNPhLUU
1cNQdBoNmTK6K0tNuHDMz82EKXnKg0fdWr9aXITTFJjZzlLbbNfHzJvqgNVNNMIHKL/iKVi1Xrmo
HJMAPftIeMGFSvGl1Uk+iWY5PerIQXZDpOZuOIvAE3vjM19ng2Ev6k4bxQwAFcZNVbktLGU8SGs5
EyYo+DMc3YwwJ9LqKJluHdhB7LiK31rIgmONnSsu+p2ScqCbpIVqHqCcl2WDX1Ds2Yy9g7NclxZu
C0BDEU4R34waRAOdgHxlSulrjMJzPICmKIIKwuwsscbBq9j0FB1lKWuHQn4SxahGYDqg9wyQxwZl
om16PXJjBd3mgtsL0aIVegFyWYT+Oi35qK6ZoFV9us2skBF5mLxECWKFehIVhvUto5FQMhmvWZxh
2+A4JPr8wHVwtTb9HLUMN5zepb5WKuE+pgd+QU2BmruDUjLW+aekXthxg3eBWAo36HgiQ2nMdtgx
ldUicghIxjjHZrwvkcTe0dx+0LCRTvX6XldbBytcbugfFKTaOr7poks3IbQXT4+f81aQL63YKtcg
UuC4Nin5IAyxYR7lJi+hld5MmRjFtOT4raY/g2b80GtTf0iekQuG+6hFyD5tmUKUD7HwFXcETnVM
cw5RRu8+NLCQzQPoeGhh5l1dshyzcldvhCQrfRTQsCUt/ZlcUx3VNHtlGio6uk6M4BH779TmMxBb
qATZLFdONxXJLtSKexWW+CpXgFclPg1KQ8lTKjF01HxbNyeGOCVacs30urL7kpTEPMw5k2Zj5RIv
aeyFUhTjye4IQghRhgmD7oU4s1heq/k5DbjtKI6iqFte6wkZF7SFws01CWMVq/iRiVTKRPJHNeWA
1HTD2MqJdhzUqrwaq9hDIJnxWqnNY98xvM6sWvBgRmanpQcrYQW0J4d4oiYT0OOHffJSxLK2+ujg
SphW7ufFKHK3DJGtyVL0mktG7YzjYIAqreg5NF/0KeRzFBKDN8Vxik8wWjzLyHRfHdQWc4bkxWFn
Pm0ZaimY/6ydgMzoaKrRPQk6YVOF2yzpmi10T9wgrZYfdNzlbs/5ye4FNdjmgtl6UrMmrSXScJMq
Lxe1ciN2iCczIhEX9JjBddJonKpDke3ycOjcXlWCvbrG5WHvZNwnIeaFTokuZ4LS0tXjIxjs7CSb
8+QrwwyOeI1tWsvmWXvvsqrZcXjHPEHEJCnaiV8Is3zGdYcewK/65DNLSPoVM1M8yrVoL8JgurDb
4P+UrRPqc3AUxno5jwOjRquqiahRVYpZUSIZT1J+GIWxxRPwA4qpvBWRK+0siSIh7RLdSWNjPEtJ
/bbQLN6ISr7q9cYbMwSLi2ZdeViwrov9eCbJo6XXpPwkcxBtF8aDF3UuLuFqHVCrmjVNTRsm7bpn
Wc8ouYtXIC8LuBeNUOCob7c6tfvvnfL//GWrbP/rP3j/E8pAE4ckZ/z13f96KnP+7z/W7/nvr/nb
l5ziz6Zsy5/d//pVwKnO7/l3+/cv+su/zE//47dz37v3v7yz+TUTeui/m/n23fZZ9+u3oBeyfuX/
7yf/iDF4mqvv//y39688LhDNdE382f1lTKQyp//T8Wn9CX985/on/Oe/7bIsLsq4/Rff9A/SlvHv
qqUrisGZkYPsf8+WLOnfNXYHnQ+buoWymd7tH7MlVV4/xceJjzT4DVSOvv/Abun/bvGsm3zLOnMS
OTX/46//oxP0+2X7150h4Cl/O2WrpiQbCkMsiF+GphjW307ZsR4zFJHaaK/29xYHJEP3gSl+uyTO
66w2lGg5Fakeo5epjUbdNOjJNmYtmp6axl/6VP1c6k7YahFzZoqDhug2CP+xdZ3bAVhF1lp+zxlx
ECwwHmp+NOUWaQanVgjJqFIT7ZmJuil9hspoPE61dsTsghhMMxDagSNE3akyxZDEgPjOGaYfxKa8
zjpPr3G5NPQfiV/pBk9p12Tc17Gs6t04zfRV5COhQuIGWK4vjcmLNVsyqpsQ7U9Gnp+hkcaFpeVd
WLnzLNShL1SadmyT7Nmcw+UgKjs0SEizOFJ0MlZ8fQ5fR30v9JhS4BI0Vxr8zqzx+BrGssvXbowx
Al1NVg84ql30AL18xE+LFwC02bmKFKzKQ+loa8pNGI92aiXNC9R0jlMTUpNCiURfYTpv95pCoGtM
+YR2wcQ8f/71ptPlnVnXgOzFVfzP1cjkkYOVVG7T3MK9LySIJBNF8AHKQHqKhRtjxeSs8fMYbC2+
Jo2HX5ZpsFzQcxbQQzpLrlExyFYtOp5T30PUERP+QHoPxHd+N+O8E6mdNlkreAAHS/bV6aJOSG4y
MoZVI52uTTYgbl09r0PJOW0Q4Cskqr+kgmJPiWLtCd0KYpAasmpswCE85eAkUmEqDiqpc3bcMJWL
dIxLylgG+wXiibSXm0K5L2JLFB0hvzBF6a+W+cDJbDF5BdFOaUn+EjO5MAG0uSVSgkkwXsVAOrDd
qw/CapuOVEroAcvTVZcBowHcegu0iDhjhfC+HiBHbBGdUJMVzB1JCIFiEYKng+Jw5VloTynk6U6h
TVbgS+umWLaNvsuPxaRnv9/wp2lzlD0OcXZMq5bmObLtKqwuoVz8CGhBlBMSXU1ebXsmTuAxqLZ5
DTDXjPG/KIi3ENj2tHiHDldwK5rIBTu3RSuGxqY+oee6GVj+5WjpqMCxi9FwPqFE89oQlKjcKxMm
2vGpNubwTKm+E9IUBYpSmh8pgUFo1455pbe3uSVPLLLycEPOrlLLAMGk5BsP9qkIpA81wjQaBBJm
1mIYLnUjXQW4EnZZTHS5xVWvLBLsSyBk4IoT8dK6tS9QYaAASZizosEZOunTzBH7CAwmxFQLTmsb
VbAsNElCP8OuiXMsSNRKB3a2UgVHMAbZsKtysjYJTE03Swf3QuUAk866djSBzKMeosKrtdKbQ+T2
BLaM1rAfhxjcgvypNelTSSnhEWLKdzeMz+bKfElQwPNyBqkTqebOJLoJ6czyUiYIZNWCSmOmeBLH
xLOK1VldcpQtUyLHSg7o4WwYfphXe7R21CwupiovIPhMV7ErcPa7cFBq3Woe70NZCNg515TZlj9R
jxvHlOmzygpUdmn8kJXyWcbqxIG522o1IjS6pr2tC5OOm4szdig0ZyV/mFAKRxW4EQ2U6Zjqo12X
IDYi86OJfkBenLxvPZcBAoIBFHKU37OtXruuuGSYi520rV9ncyGRzaRBnS1p6cVobMDSQEUaUB97
Uc+5tIiWq1hkP+twfKzXoF4VR21dlnAtAtcMpn0MoBO4RpPseiX6yCYV3IaafmAX3YXVNNhyN/6k
zRbDpCk/qaBwEKHAY+Wd9j2rJtMvjXMKWAtniXGgW0bqFHlyDcsAuWUkqXhzH/Mw+4m2mO9SZ82N
JT2Cm95cYQb61FPXzHqKzA5OPI5cix4F1rrAxcq9rbnf5rY/61V7J3/zjZTTawvZkVJMCLe6ALG9
Wjj0BGb/lgdzvK9I6jQ1GcQc8eb2oBtsVXLgxEy24wlBqRotIo7jfbfgGEK62jfVV/EdjeE1i7Jp
L8/iWe80HuRJOSS5eeJEssOuwkBvJjQSGa1rgmZ0ZMJCfYNIYFs3lRc5yN6yjPaBEc5fFf3Gapx/
zJVSefWgvIZphUmxjl8mUTpHUa/50msljummbkIZnORMzmQs4mOPcT1pevsSl8kh6IPRGUOsevC6
aC63yyNzl599wQEZLpISBA+aJKq43MjhlH+WC5HY3WiZW5TL5cVqQ4Mp9bKXxsigufoqo6s/lkbI
JeaI4E3rPNKKxotoEcPamY4ux8NFmIvNUDVfi6nS/EmSBg8ljK+Odga9OEK8TCQ28YmDOe7SAMs4
a8tdaNpHeWRnDZLuW6X/YTbEsCqG4E1WeAmhNNeriK1g5U5iLThEwrId6VoxrjMDL6OliGSDz/F8
VGnObHPml4x/xq32rjJTpX+k3usVKpCWLdONgTi7fGgc6zUR1RviYxU/hUF1AfhlFhiPBifgH6Hb
6nXqjuwbXTYdCmu5zwboOWsi7X7WL9ZovnMae9ZXsjTgFpMdyJOZFGCEdFRCU2J5/lGPikD6yEyz
kKEtnXDslYr0RhnBDDt5MeKE14w6elPUqEhmQ/6RE5p45tejqQ2MxDLYONAkHpnPT7tYMlH5r2v4
2M93lQfDHWsHnwGtwmKB7TOyF6u9p/MSc4iklEGNYDUjcpBV9NgLB1BGiOuG4ntUaJjUMyGq8do5
0MXXNtBuIqqJJqzUz3p6CGoOt4uOMK5f5c8xVVTYatGhNxg4LbpxrAjMpKkFmeoyL5gtulBkWqew
dCXSd5+zlTIdhrfqKFK0qWJU8GpvOFC3P2B4XTqNML+m+JA77S1sn6chOMix5BeGvNHwtTMLfwrS
bRdp9wHKzqa3CKBhmMcBx+FG99IV2ZLmJ6MB/T8278sso72brlam3iQIGrJZfsm1vmvreS930p5s
OKfXqhdpNpWVi3cQa3qZtcCAOqZTvUT+ICpoPKjTD3FhfhT9zy5qYRS0Mj3Lka5MmJWfU4Be6VPp
F2gisAml0Hhti+BEOOKXbshgLALjO87O1TgIHOwH0jgStOeZZv2AhhW4isgVQ9leMcncjpoQrpmX
V+hghiMExltcVIdC0XuXAuEUVhr0ntQyHa5S6TA9uEQKAH9KP25YmnIfCxH1i748GE34wan2rifC
3lzrSrFW9sWXqgAXkrit4zb36ii+TGbMIbZtvNBgI01kFfmlsCtZwUv46oIQeXH+KlTpdVn6Y14E
GxQVJRRAiTFCwMB/GpeD1maPRqIhbwnFeyfNE3Y6lpYpF5/6GX6bqe/SMYG6ML0sedOvxWmwNac1
tdeQt1Mkq/zKmkTH2/IlsFqebI1IZlOLV5WTAD02epmLKa55LCPCYuklawTLDwaJdqH6SVCijyPu
zUq7UxLieY3MmyYtaF8k3QlG7AnhQkirou6GKmvstuREnT7KqYA1W9eepAZfxIgfPRiQR7eJ5HcZ
L/+gN/Qfil2TstCpcTF7NExtXWEfzKtk3LQiPWjYoT63DOSzYt1kRGJKegHEb1Sv8Tu//lMze6gD
E7T+ZP20GQr1H5/59X5c15Fr9pny+6t/fcuvT+BdjzAArv/aP9/8+sw/3zXkyAukOUYH8I+f/OuT
f/rxv99fP/23r0nT5KDIPWOivuiYE68/iB22/eM/WfeJz/nnj6rBP5rKGFGsB3ut7B+J4kSWsv7D
v94w5frjv/75MdBif/5Y3ygRCBVHA95GP9V8z3/9jF9fxXzlz1/6+2PqXqRO5ZiMtrwldH5PKDcz
uRwPNhVj5GqBSP7Vrw/++ppfb7SGKJdJbzAB6E9ltITO377/n+8OKUE/fWdEoH2pI+x/fgaySupj
pl5nj7AmV/R6RMq7jcbLdH99zBgm0t2zTnFSiIRgMdqHP6e15RPOpGjNQOiFkAZMTvqzX4/RUTi1
6pndatEgZByS5I6pgw5OZ4Mr6GxgHM70Y3xQHkt7uGA8QthyoHJBQnyHNoOY/GV5oSJFDVV+wm7a
QI+gkt7HTxJifzV/NCGK+Im+NzgFObEdfycX60wLf3npT1NlPGRP5pVETftTwVJZwq45omyAFkVz
0x6gno1e/83zy1mFdHrG3flb0znxoQQ2amzj95GFJ9+IdED9XNojlOc/u88CvNmMrc5BSl4Ob9ip
hMWm10xs9Ud7CkqndVpfeWEpQbXikdHdOkB2nqun9LASryN3ROTD7Alox2ON5IEt7ZT55EVLT6qK
Bc2fpMlVN7o5nPPQuWYX8woBD+d56ne9J0qIaDjMRmC2ylvYeeVNIIowI0PY1o5McYGlRjtZfkXI
SloUagZ7EvCxwbEgu9Zuvwfk2nrvmfwzw7Tj3KPvUWVhv7RbYQuoiyPr6LAlF026Zx3FQ5MKW0Vm
tkxZh+k+ZVd31CcsMerTdEvEu/COetLrGLNvtdZRDtlj/sYCnV0RZm1LJ3ssHuuHyBFszVvpVlAl
toYNdZKAITt/t7xXw7rMzlSFTjBDCAv2mUcEuKXvO7APYYQ0zoOCB8yAI6Zb5W7yjhxoi33klSb7
5pODaXi0Th36stcCZuAbuQPHEMPNw8vkyBeMJ8eusad9hYzeVhWX46GdBc61hiWxNd0rrC8+TD9w
fVsmLlbja/BFJx1ASbdVfwRP5o7GuK9f45O+07+KD/4Xvch386Lvso/4LtV+8LWCJF/UxOVWDa5o
au3FpvziAihbq+W+AsYZ7EEl6O63eC1ecke/siuWxALvhA0cZg6jbvwW/Pi07uYVi+Gw0VIn30zQ
BMO9Vbrot2TtShMJchd8i8rNbB+jE3FA4aa8wx976wTHQyKnuG/l+RLeXjXoMLBqnIMh2dIFyxnK
P1fbomllzFzC/5Lhj7iSMzmk4/jSbWbaeQ+O2vlbud3iYSc43121aT6qjrmGm1wY+PLTYYLfnwgc
gbx8WOyKIy0P3sMU+dmPRnFznqXCoZvTjg78XuLLa+E7fCgu86Y7VhcEmss2vY+jPRxiVhx/OcQT
V6o8Ze7ESNzblUw/NuEbjPJ/fJSGhhfuc3MzdPRSbn3JE+DVwJxaLm+4Xxa3vvPvMnP16++c9GA/
d7otCMIC2rRTPbdHTiiy9az69Fno9TjLJzfb5yk5Th4+KEYIdnzuT82le+wUlpD5Yp4mHOkAt7bT
rnYi71vdNVs61IBf4s41Nr/vlO/U8S0n44yKM8NtXj4JetyC336i58P+XWDXS/hVIFmiksRzchLO
gauCWCVGjiWIx5kXk7vsICROuF8vZvu9k/j0eE8BiDN/AkkC32ln0OPYh/lB3GufYKomJ90tD7AM
g20PhFDfTvUuPkdXWvik9pUnzH9vNEmQEL7EG1A2XvoWb9L9ihLcc84pHyiYuHKlXzHWyB88IBTG
R0KVshFPyy6KDt4qnZTd/PxWVlf5of9Z9ARsXhrB6x0cg3rk6PmGCVp8hpMI2vAc3+YF440TuGPz
Jn/hjBOlZypdWlnMJmOf/uSCJEJyeJDxxU3LkeG5pb4PX6huiu5Ud546uZb9tiCnd8yfsXhJFPsD
Ip7uyKornLXaS++BO73UvWvGfGQdtRS7xbDpRHV2dIlobjo8E/l36TcCaGVH+Ri/C223wIZB7IMV
DUZKfeJmKX2uyibca9xN9+i1fxj9wbhwdZZD7ZROitX3w3RBbXA2kgu4R17GMR7wWmRH8xFyCmBa
XqLWSV7TwS00fwFaZ+d7nkI0BZOdLUeekXgjFjdl2/r9XXLZUpHLgnJFNEi/RmJQBeKJvE0n9yFs
Tbz043fiUl6tO8aj8sFmyRZYO7CS3ZDFYQx35RtTqFTjXa5B7YcPpGBn3vQxU6mK7lS5tH9YoJ31
tadVU77n+8UG3Wpr4hcgLyivhLB6w1Zd7z3orkL/nPtDsL7sMSVeIt9oXGZPby274Hv4kD0uPFGg
vR3xu3nkD17/6BNLzxTs4mjL87ZLTDvYtd4ITf7cbQf79/8DFlo+sHEfwo3X3ifRjVGQu/RZzy58
oOChuJb38g40LVK3wWhzJXCsjkQLpJsJBMAnVjrb/F7Ui0ax6ycev0G6+Bb+93rTlo44syVBZ0wE
X255GfJvdgaWkZce7KNAmhK/jwMWUrXZ3oJ9bYsbqMwokZ3ky/yptx5sfLAkysHjFmp5VmqfDcpj
J+UPnOz8QfooPIzc6Ub6kL/zvbGKsa1PI3ewBgf057LRTh47i3iaS7zfgbkrPI/sMvy/vN3rte/m
nZ04wWLrBvKdTUfwbfCw7OJvDY9CgtyhNM6VARhVfI5W7/R6D5zTJw7eH92LeOdB/Y5cDJ/hXjnU
b1hmHRZP1gyA8bKjfRiHEQtoaHvhoX/X99WOx+A1fA/ehIOyqw+otFwaAKYzeGyx+7K91pjuKPWu
8jtKRgodOiAOCR6/FiaXxcmd0CqQiPR87WzTpkGHcrmxhjMvTns3JZ9L6Myb9UXEpcrfm7hP621a
+wNdI7s6mAqQrA2rY+vBH+zmHSm0lGisdaBlvdY3kYGA771WB4G1kEODINGsoBxayjeM4xQ8vBXz
7Zxf1SE7ADhzhRRZDETL44BkjWzdfGv0j4bpV+NjROs3jhpbFHchL62e7DT1gMtDukG1cr59EhaF
7cEVfc2m9nxEAzg3KDs2+MGJFOIlV7wQOPdbc4m8xLpWW2PjBx7dLDfwOlt3uMtvCgY0GzfKw3QJ
xktYf2SGk3/WsBFRDU1fCqdJJo0nAeOmuAdZjJILA8JVIvhuqbGnPSdLedYd7uV8a76HSWtP2eSD
JzXeM0AO1HuV20G5CZYnMug24g5vH9sVbarJeKTFqQVHZFjqJhUQXX7iawDTSf4Gx0SCQkw4pmNw
CrbW8Ka6dBIi7hSWHWmbecUlcRd1q3ywtrGfUEhLxiposHn8e165/KEweW09ypX6nrL9TjTGdhSq
PHgXVp4IOfO+/0adf0eTIjnV6tV2KUEpqKuBxeOGrle71fqRfnyh7XEIh8Pmczkgs4f6Z5LwmrqS
5iPZSmkly3eFR5vtaqPzjLld8SCHlMYA96pt5anf6rdQbdFtfo++YlJG/KguPOfGC0yOnUhIG1nE
INCdmd9nsemu2PlNQgK0Sns3NImbbk+rJG3oQNvQHnER6jNrhVO2pGggQXASqHaO/og3l3pHHg8a
swg6QeUmKXYyT6s87Sf1QktlyQCQeMItSM4hOItT+ma84ibHxz0NHpdv+MLy9ft6sPZlbCnpRuV3
9tkTqnLH1c4uAgePQ5vsqkdKF9qPIooz1Wb8Vw1EO/BaIkfhjPGc7pPE43kmlpjBE3vvkzputfCo
mVTE+mnei5uh32CYKdPrdCCMNFpfsa7e5zh6xW9BPSbxhojmtzWITdqIlEXyJvDhgKErYH9+TXBK
nJvrfC/HzSh7YnkDL1qnfp+6NFXEewtagwAgfgNkPSTE6CelfZyF52D6QWg67DsWlyyx87cOJVpi
v3R0mCnBI8TijnxbLlNsW55heVm9ocCY/bCH+b9fDgDfuee1C41GY9+zC4iUGAn4TKc+BevV41Yq
79mjkD4x1NnPaNXGnfbRshOM18wDzYqPk/AhuXc5mEnbodo2+YMe7adqqwRPWeIVq4DVKVz0c2x1
CquZjCABzmD50ViKjduZDO1MufbShXKG/bEDHwR4/tv8xlja0pLFuDEjvPBr1Uvx12blE5RnViSv
0pw6cESie7k0F4a04eAnBmubM5a20nhFuk+brZEDfXDzBFDKT84JI+vsI70QFeAlRAXRZkZHyMqo
0fx2gR2IlZ+lXmD9P/bOazl2rUnOLyRMwAPrtuHastm0m7xB0G147/H0+sBfM2c0Ukihe0Wc6ENy
k93AwjJVWVmZ3iKdS7SxdK+z3DIKrtv024trSTVMBJRjMlxZvur4IT1spAffVI41vjYQSAnCOEfo
yXKq5RbBmorPwNF4CtTTOcN8Mexk6FcPRQYTlIREatAEGR1iRP5L81tPMfOZB7DihkF0AP8xyziX
m+wesfQF/bqYWjLlklPMPqh/QF9sadCXjxzZiurU+uf0jgar+Kwhi5LL/HAqwUf7weBHq7xl2Mv3
dHZT/DrrEWc5QeyMl3rpLT9sNsjjgQRPCIrje8BOnQc6WtrEy9Kz4UPqj8XerHfla6t4RfwdSjti
d6fYpBYO+Ntw0ew5uU33yzECC+EoImBir1vz24wi/BPHA+fTrr+ybuyjRgnbR2ZiR/zagIf7xB39
Y7EHv3LwWLmLPrKP/vxeH6rde/2t7efXr5VM7E1ITv9d6+zgO4WkNPlI2JiWCw/h1SKmYYoi98jH
tPfksnvUvm/0Dkhg7CCzpHcf0mMaufOjySB9IPdyxek5/SLsonWJY8w6PyGCLrl5xoaK0cPn+Mpe
WrrNLWHuYZCDFFPQjaRGVJOoIhOl8lpei0t25IZ2/SOSfoAHiEj728EL6v6ZSj7bDZlediyvZb2f
HubvAdOkFqAdzSV5j02KARjBrG6w73in451eUkQCEFvdkUPNK+UFl92VAQWV4LsJeZ5DYp8z6rn3
sdtgTMBBMj+ytvgkMvegeWYbq25DwILLuL4mcmz2rHP5yOJlReY+tXLwAvb0mT1opxI+TXs0wSmC
H5QzJFpm2fKD5NN3wflPm6hnIZl1bOjb9sGi/srPyo3lzqfAHRvvoSZl36glFj/JrbhZpypAVYmm
vsvv9UTjNf1CC+QsfI696kKQX9f7/BoO1zJ9W+Gbqj43FdFsuCsKF53pCgiBsHgrmA7PGgGVeE3/
kJNbvgIfda/+ADBJn5kXFrQhusNN9Yh02CBLH0MVnkM53zO1+iuZqvJKeGk6/Zsmu5CkNf+KKMfX
iv/BFawkw25ptyZ+2XgyES2Dk1CQcpQvgKOkQ9bOA6ymop9Diyb8JLVAOZ5tFg+ctw7TCAp87H/S
LrsQNBni6cca/chTn+fJJ2kfNa8qXfutChTXDqwKmSwqxJ6WXVvzmhR/lZ145cN7GPTMaI7jZqOF
pBCkRjeOPPkJUpu8oQerce7voTUNDxCkYCgfwjbeEc3q2n0V7uU3E+zDvEc8qfthAh3CgHtQHRyz
2bIGR10Po5t9tOdW3dVPRhxIX2ENU8MpIC5gG+eLe7zdFt0JQV4aNzqbpf/afBnBdJ6e4lP42j5P
HJgkndNugglm7+Kbg5jiY2u9VrKrVM4Hgh3tDjhxV/guzZ0jIYSLRE/mctg37S77CP+Oj5U4V0wv
tIFKCPWPmEU1Jg06NA89JcK1elD7cz3+mT44z/iY9yIwiIX6t9f6b9FT/ABvImfTpb91R1HVyd7z
xyfaXaJzdyMaGd5NjusKnaRTD/BK83a1h3EBzNgTx4IOdD9Lt4sd1iyKv7g3yz/aKRAPxOYnrNrI
L/vVHcAw1Tf1LfV5kHJ2F90tE8qg/qKeMiq66xmqiOqTTHA8l4/EAsW7ugRPFtUwZmrjgIAAYID0
sE8jvQ8OsoEdP2kb5H7udhdkXvmprJ4k5tCMqL6zdhd5BWv20nOXoaiwL6znOvQm/R6WY/0K5ltb
sGF2M3Go3Z2KFxuTivaBp35BtbceThkGUuVVtEQC+WfFQdCAwaURDXz8tnWWlz8gdKV5lK1zWPrG
+sl/IDICCs72vzstPBUabXH1s7BuM+ZCWxxqJvfjTttDHX7KGsRPvvMCY+4Tn4Gt2xCEf8srs/4L
bETowbzv0BG10PBw2dDO5PgbPrIzx32IhDgba+jyRh0+Cifb4Hkh8LoL38DpCOFLMA8iXrIlAEss
nkPnwED3KCQ/hz3wudO/9q/8b0Pc9sYr0mDlQwXiHBqO+TZIexIvjAx3PcEKvf4O2dvryPaDiRRh
GLvGlUzDLj9kZJI5qmz6vQZ3zi/sqHwM8DVZG4s5Zlcn/E38dk87b41BjCumF97sk+QSrUQoPMM1
Il8H0FVPRuoUZJu7+VW64xiqXDZVE8YJhR+CKARZ6KkDtQlU6MIZKtAwd7cBeeeKuomNlEIYarxb
Fs2JCDssAcOwvd8dsLiw3T6Sq9ePBVmNmd7Nn4zW+EqsxbaGP2GKpRmzj02PuDR8G57jL1IX4mKw
XDbIhP4XfyPLnkgsTj/4joVvif5IiEkzTkJNqKP++MnuNkN6DUZ+x6QL9TRRdLrUiCo8AmqwtO6I
2vNDF10WBF+nvcIp/aogWfqJJJbkaLTv73DDy4IDqf1uTuCK0BTljq/yxEq7QamwxC59kilT0oGW
XDvbk+4Y5AQ1FrBCfSeo4VymZ91bjk2zI672WWTaZ/8Il+wM4NGA1hCA2m9E9zm4sIIa745UiJBC
AbMiRjB5Bi+olbSwOjyCEUXbK+l1gDW1w87hby5wxdhlpgPkrh+nyTNCMBjCEpgR6YgOiVv9THR/
k0Npz9ExPfyRHsFE2TKCLD4CKXFZPCBUlaafCDjnr86h2CwBFQlUjgmrpjRgRCGmZKRI2ZEkKXxb
pov2Wl4zj7PtjWGT09eQOIv82wahyZAkdCX5EwWIt+Q9iw5sDVxN8Tx/8k5sKwYJOyTWlTD1msOe
ejJJah278u3qrH3q6kllg3uPH6e7ZN5mYPYSpiQJXnhJs6tlBLwZNofsWiojQ27xqO3xEXmhkkz/
Jvzml5hJyO/X0blmUn9mdGI+zicWMmA1TLA7+8IEB2nCScWrahBFbxOua4OCECvzSNS3dATuxuQJ
e4cFcrcEcvZitK/FElBqoxhK/po98bsAOw3BReaphs9z52mMBsUlbwYSIq1u4GLdx0R8jcffTYNL
gL5H8ItMYmKY2oC3wggIlbzKeKU6g/OUeKukvz3smAXNSwgtR7B2tDVK4ZvRHhFsIudOOxXGq8TW
zzVLoVu2wQIPuw1medkmT7JlHmzZpNaQX6BIMCtLar8ez0F35P66jqRtXiwhmwPXepc/EpjomAUA
VlR7rp5r5Z35QlOYz+DpPN0GgBSHFmZkTdvrMx/ITsZ41Gwp8xP/WrS/Qv94zOBz2TqkXNWzPKNp
+JQauaOPewrrFcs7/q7nbwZ1mN74cz5nS1dcBpoeeeIs7cSwckfcV024M/JEXEnbc0kK9XpKYPzz
Cr1mq+dY4z1nISPOeOn4Mwg/lV173cIglPEN17KhNAD2kBfXPEUgyndmJ+9pzjfOvVDaV/If7joH
bGyyF2B/vuHyQdb7LRxBuRBtzerCTsnJR0qt1By4222SolTbLOGZca9kg2G2RY48VM55RlXlogE0
sMRjxVPxhtpS+zz1nr5SlT5rWJKoMrhcPdfII2JXYCqFBjvcTeoec5cS5btAucFPv2IffsJY7WXp
rw5sf7EjTIe2cxucBKgS59dt0tqeqfxhrvAtkKtqbO/9r0/mE0R/4BJ00mqYbqj4UR93SU9qbdcy
USePC+Ve0ccgkeVd5/rA8PPxHPzl47JSsN5ugcr49kAjhz/i3vE24DFyO0x6zeOqWET8C7/C40BH
OqY0vN02d4utG5eGZyhDxxBwjchkc/9r7fJ23Dl/xPUyCbaHREvT4JYw23bbAyQHRW5wK9/IS3fG
hUKlfsfZQ5QE0OLYg7tcpnc+eHykSiCRMdGJ4nA7/Ld2j7yhCcxj3PF4wIUzsmZdf7SMK6vCoEeT
hgSN1l0UKxYA6Z1OEVh24b/xEHmzbWEgVMJiMNyhoVj3ZJ108h/b58GyQPgMfpHHzh1ymzqi5e5I
e/UtUmlaBh3y1uLWbN5u1A+ggRL9or3JUnYUsS9qZ8Ugj6qucJUnMz8BnkgZYMIjc54PD2E9S1A5
vcW6T3snx7vGuud+cHEjt9GwQTjzGPhdTBW3uQgxBfhZ3abURn0FcSfcYa5C63yefow2gDfKKHMV
/B6PQUGig1Z/IAVr11qXGMak9swfxPJ5EmfqdcwPHuU8OmERNAqGVC419zgn4EZg1eV9Ck+cpm31
WaR9XBWXvZ4pbLAsMjpshhOTrL8fHiiQ0t2/rUV6kJ6wNQf1QAMGA04mkRIFlNjQ2RE+ascankFl
wNWxjo3YI3JE0aVLPVkg36Y4Vnl4WIXLdiKG24jzITSxDqliOkf0C5Q2WfVtRPPUS8/br/5C0518
oDQuNA/GWKZ4keHLxivPmMscwyfWntU98i23uzG4agcOB3F5iCzIuGtR9huZt5S5toGNTgKKjuqR
PMFwXBFw3oZ/V3ggOCXNU2SfzbM+H/41wuylUr+HU8n4IElPLozo7oQt88t8gOvGnS2SxyNhLTI+
iEmw4Mqt6uS09/oLGB6jQTc5KvnYrzIL4RRYqqtKHgNWdvu48Hl0DBRVay3G5s/PIXwysOxAfN8a
3pZIlagZO4w6f5+VR8aU3m2W8r8WZLer650PJvfN/fFcmZYhdTt9wyen/CQ+m1vIPZE4MRmTIwNL
msclcf8bIciCXOTEphcC5mM5suWm8CMT/dgWz+t64uO3STACZWK34NgzQs4wTgIdlJOsDHlZqlje
LAKrBVLbDeOyQ93fCdg9aQMG74cL9JCYf1iM4hR/wVItHrb5Kjm882gfFhN9wXeyByYZCS45sE7W
Vk1PmcBq4izPtDBKrzIcz99lZ9OhNm4jrTEC2g6Ur7hxZhJaaB1UOJxPKYzhlRd0DYwKJLTYL12d
ipRwjJeY3IG9HHoXFUbYU+7ColhOo3aD0t88gbPB5BD2SZHweUFAIb1ZeYir7rYVcvvYVUiqW0O/
u28HXLXonXV51A2+KA1JhSsonMNhuQtfGFFZvWxaOSD3KjLqXsUeou4EDT8G/Q/71v7c5rV241kC
tGKnQxuZ0yT0aoEUErLlPitroPF33JBcdqASmBQ6VyG2cVtwpWMfRj2E3Z8Uv7mz4PeriIY7tDYX
497Qg6J3M/SM4J3pR6YhdzFGAQm0RKDOAm29lKTknXS3SQ8ivutRiJGwDGDxeH2K4+CelQYj004P
1fQhfcFYYRvTf5qjhCWbjWqA1zGmhDfI37S3GnsJ4WwzaTjALNeonxKkXITkdgzPiubhHZU9FEDH
+LSgFTX+GfunreoFlBB7cUKM4OTtkb1KBXJCRgFqsgaw5+gfwAiCMk2Alg0Tk0fBlIXxDySFQNRy
xwrETpBJz49ZImX0zGFkV6hFbUW8yaYpHwhyO2SW+NDdpE++tzGASJwofjK5hfrAU+Mkp8MQtRsp
e0Bno1i2u+A36czdvt20B9ldgzI+4ZfCE5jFfoukWfcS3M83EBE+3upcVh7vTMWJczvnOHUqldlI
0X/ZNpDtzM5B0g7sJBCUV1wPS59pMxg3liXk9LDDSQYBKr8ejypvhQxF4uEAyISnBhJq+KjB7GGz
c5lQcfowc0OQHVgVEiIKWOVsblVHekt268gDgwMznDRjH017afFloHMUCyQkddgYcGM+6eseIIfh
lspbSMTFxvK7GbFY6/v8jTnDkuLK2IlWPOS5gt/tnM2InYNHFMmBnB94aOw8BaQVE/VUyksQtdzu
A0IIGxTnnWQc+HXU2cibiZdzp4CzVjiVcmUbG5JLa8MzJjZH3wyBYebOFvtw9gGW8S1jSHDGapFn
ctR7KjiGALbfigw8Vv6qiGjMgTN+oYHP3VpyELLalfqLBJfM+NzivU0IcqdnAVtIvmJ8aUMQTjPQ
4ZHZj3O8vHkY7sHTcu3jAU4AJRkiMe7e+mKTvwcbJVknX92Ob5gnwJ8wi3LH2GgGfQfr7wDTAjCZ
w7kFYQqJyNEHwW/St2dU2J1OR2xVyGwev5YDUWNWR63pZwZT4D6AFyLVotEwMVwp2WCbZu2OyLuq
sIRRjsK+426185ROISTBDBo6Iy0d3SKDybls0gq1qd+Q/9KOylBpR9Eo0MhSSFSljveerL+nPW0U
ODSqx0xiTmHQc0DJlUK3RFMLrmml949rRYSYJg3MqspKoovfGWU28VkAnCFQPh0X2rrrxJR8BNZX
+tP158mckIUOO4vGCjyv8FfXvDF+anSbRCpCWurXa8Jaje+2iD6mkEOm1jid47UIBstLiWvQIEa0
F9L0bupF7mWW8jjbmL2Za/g//jw00fIOM/v6+6M20wqCHPnx962LIlv2M8hNubUFlercH4sOv8Wp
SRiyYTwnKpzK7D9e1GiFiPn7fY/A6XFQa9tRGhZuS8fm8R/Hh0jrAsOoOEqmBdktQ3745xfQEfiy
FxP757KkCLS9tHgs5MgI/fv3v1+NHdOvKIvD0sGiTCxj01ffvsSLgC+lqqavtVxPUgNdU8raxZ31
GRMAC9V26Ls9BLEQRejfq7UlGKFtkyFg9Pvl7w//9YfbX8Ps5F/++WGd0W7fkoP1HVhPa8GE/P3k
35dfo4/s93J+v/z9oVE3r0KmkjhrdCtFBeKyg85JV28D+/sybd/+l5/9/sPvz9Qh3mupmQQYlJ0L
K1f8csS+y1qbGjl3Erk4ktgBmpdWVjv09hGL7alvqFE3ufJoGI6K5D8xKxrKJj7TVhV0Uv08gcys
kMXQ8ATeTkEGyvlvl8soKEjhZ2TQnG6OzbEKRY/Ao0FhZIXTlgKhpdYIgWAso2uJ/e2g4fun1Fsj
XYxMbF7baCHjkrkpBxFHoD6C8LW9k5bpvu45kEfZcIYyr+E0L6RE+V07b92ENjpY3WijVjnbn0X3
2BoAgkarlEgE7KSEdF1OisnfxKIDQ60phACS6K15w8fuvpGXKtB0iK/NFCL5RHiCuEESGC3GSIIG
LVIC8Llq8bU4T71E50irxuGhg1dZg1rZWR5e6s1OazzIiaJRhGvxPEJB0y1sci1cg/ddPoFD1Toq
nTSuFTMjHS1+V/a92w4lhD2LjnqlJSNvvnEm44COCIPQPvKimmJ6KmVU6zmEsGu1HKoKsaukZIUS
VZkVNwq/QeCgHrdm6xF8VODgWE8wQgqFDAOvnpdK7g/w6RNUXyA7kj9XFspk2AvDwgFltgEIzSkL
KRMN72PFoLUNqtWJ+aIJcocSaUNHFiaR1OyOBR1t8zv9gVjWWyOMf20Xa/GfZgklEsvN8m+o9CCv
0k806HxDyYz9rEkcXjnBI2rSvjJsqj4h9agVbEdO1glOWxrR0jSUl6JRH9Ut66IV4mADIUL1ooPW
gnkkrrOYWDWjZAVyPL1VA1csSRmkQMk+D/1s3MmcXdYQH8s5WgnsIXvWcfZm9USjsvEpUmGco4ED
rjBoNK2T6FUxyQzhMQ8HSV1OA85RuEOV5UloI40ScgudzajcXNnCe6UKUWQtkTTO/07VNJ7x99Uu
pVrfEDqGIUWhlxaU9aRYxp9G1aASjBJN8UnFArJRTQ5yNYpuU3ntNFO8JhuEaHhi0uwTktOHNKn6
w1Abuyysq5MhtRfLMqZ91vTvZmTgPT41cFVYvE4jWbdBSTj3koXO+8hOtklEnpNYI2iO9V3W67Rb
J3rbUl3/biTCuajQEDIiHpHGsnQ2NyBPL7oS0RD5FFuKcZhg0uKvUsBUmmjeS4e3LJGoAq195qcK
5++if1voNO+nlsY+2j7utDFTjygQHVEMIPpfwg9DM2nnyKZLN0ZRsDwVjeWPuiLObd2c6afpT/St
nPJQ+astHQ00NcAZRwC1BghJCM8ahpIGUoo4t0znUaE0R3l96E2aZ7sOxcIScgRtfgd7xGgepwKS
pBqx/jY3O+yDigHPe+NbLiq0GSozCPHZ9LS2e57a8n3CGl0bByVYtfxum+l06uItgJS+erbi5dPO
6sRVk9izY1reJlpUEE8LZuJvXewlDRmxpKal2aTVphRwPTCZS04p54jox8RdQ5q9J7LijbQIDcRq
6IBtDOsgDcRbhlrJvorqZlGPHCwW2ofZEDcOTcMHRZbWw6SVy02P431aGyemSPGZh+rFLiGv9/gt
KMhPWWg+OeZEZW3qgA3j9k3vkOy1ewnjFmga0tYgWWOU7Wt297zI+XzQkH1peDRAjrC/o1g4y6D9
GBP5DR1XGB0KoiJFWe5m6rvT5jUmkHG8Grr22gqlA/lYk0ObaMSEFUBUu/TkhDRhmXUG36wd5wN+
sPAGY6rIkk8jrOZWmJI5cmM+LvS/HpdIn4IkFDGSSWV5XHHyMvPqPCS1dhua9ClUROOzGWcHNX02
o0q+21zXkEDRTir1LDNL1Kd+GSnqQMXqWgxSJut9XsQ3rmfJvpiSv0tc7KCox8+VG9FyeqjsdylZ
x7Ooq0u4uWWmNB3TPSB/5BtFAs+s7mTX7Vmua2RBlfilNEfyPCoZS65cFGll27THyZcyK/aUon5h
ljo1dqYXs+hJz8eJuFkYuZd0ElXAyHjUpRbvU8NEHLf+SefwnHaqBp22yJ21JuzEK68/52S7iK0B
/uuUgexMMZGhH5ErUrtDRIcOhYcNIqF3OGrT5JJkDeKBxd8Oe7CAxv6QJnWaQKfp0GkJvq+m+toX
0eTFujEH01ibfmGNh8ZYOGp11fSNifTIanXkQPIXZdTgaHTLTbIiimLauHoFaqOiqkoaH0V/VmeN
2JatZdBH1Z9kdTirdXE/TevbXPXXdnMRFtms7Vd5POtJHQUIyo9g0NOjDmqIx5PD4FUBxuAJfhyR
ha+2UQJ1LlBcJI3OaBUl0XnMSS2k9tgbNCR1JqBC06v5E+0/V5Tqz9KY3Um4I3nWimiaTkDf1E3D
iQp3XklBUFKp/EY91suR+CF+1z9Cmd5nJvsDFvVA5ZZ9SIjQ90UErcOMh7O0iAeFNuSobAUlE7uE
wI3ycZfu67F7RuyTrV0CVVRMkq01sr+SlWizQh4XYgY4VatGB1MG0sxKyzj0k7cI3ClIDlGJpXwb
wzSterA5u2HNyMoQ6FYFyzwdL3Q9zln5l8b93cBYfNTI07TY4EVJiBP0yP2bdLysq0guS3y1jQJu
w/C26DNkViTHJfW0rOmpb9r5jA2HDG/4OzJMAvOo7V9i6WEy4KNnomv8MB2/k0UPHwWVJWTkBuQE
bPsSReNX1FlhIB00o943NaVbtZ+BAdbq0CDRtcsUfB3aQr8ZWfel9DhVqIQbjQ0I3trrnySEiNHQ
JVwvC8v43eo6T4+QMjSUkXKzEnIErRmmVZdFS+LzUFNCtXFPnhRBgdAiySEN7zfH+RXxXWeuKlS+
YuutTQSyesMbBw4O5pgRVZuiRB1MrFOvDkPjXGOngV5UT7f5hjHJ1eMskuqQwoNb8pmbVGnwNQDo
NaFTHuw0+p/Nxmubs5Go69VKhuaCMAGw/kLAAkJgxyPe0HN91ZTePGeC0utMI04WYxY8pZgAo4L1
aVdhekZkGXZQmgWmaQC5zgYKD5Nc7SfLjVWXHMk4KbPU+XjHv2pmdl2HybwoeYu8Us05acPeTGlI
V1W2nHkB3MPP6x5b7PSEUMSm7azt0DqgzilPtWsqNxCzPi86EoqmQCagvJR6l4KA92B1JnKvedQd
McJuXjpoi35NfR11hwfTbIEv9M1cJCegG2Wq9I1SAg23eknzHt7GKc7ynUHDHR1dWBOp6kEX4r5r
5GQ/pHhPEXyDnFnd+ERqWgcdbdjQgfm2sPPeyzPjfRHQ3WK9PaGByOLQlfdWb65FpQkYUGvvbIvH
zBaP5JHBNUx94+QSkkqFX5rz4us9IrlNQhghsTPlAz7TuCYTXOrvFbGvpxXyT9GW1OzlCS+sqY1P
SbO3BIu0xpzJmzQmeEi5Np8G5RCOeDUifUe/G9skqkvowtr0yobdk4bSECqzILuVWu2rZGtDgPBZ
KoZymsP1TpZHZa8iDrEnn9amdYsKoK5nkezP+gqdEUIYCfVRydrshn5aGsQDxfVsa4usKqysVxNr
KznMAqXA6qJrEkRvjflgTrQf2dZA0ocawhFds5jzKgOTwnlRV1aN8CSwNVTZ6YSOXmxjk+DP0NPF
bfJP9Ce3aMFPCepd00J0uRPAKc1Ucuapcni3WNnWL0D5BP+cZ1kGFzF1RbmvbZphdUKbnR4Vmxyq
Tae8hhaEbkU+NMA0qMO1xK2oOtHH+NMsVnIUa4VR9dy9D2Z9WCVEC4s+n/wVMcSwhbktrK48tsBo
ZcTNynZ07TUeLirPNM6vJIaGDF5ty9DIFrgZUiobflV2fyQpWTh6R0HMgj1zu0BHJ4sAcsLeNevX
/riphHf9nYRY78WW06uqT9IT6a7G2fm1th2uqN1pNBMQG5ta4yA9VKV1CEsSBWugqokvQpDmPVX0
0rojGXLLTPuastiE14xAdqpjx0rLK/yt/s8Yzi/ADgbpk80uZ3T7ymobGihEfQ4HbaIggQgbyT2K
9i17CzKPHZV+qZXDIGvQycxzHictzYG0bqKT0+bIY8njcek0iJM4xg4DoXOJ//SkaHSfKFNxsIpe
u9en8TACj4xRmFwQt4faLprmjvnJdop9gpsa2DgQpxFum9K3SmfByVaSP3PCsSrHrEZmCwuaEJb2
IYxnWszPOmivncI2upiRuasj3eYX2rdKmzSvX9p3eTJaiooJS7TGzjpe/yiJ/BynlArXkbK8LaYQ
+j+l/nBBR14qm/c4aRRPmzf/OLjmXQ39P26ofsTxSNqFKN2caI+SNY2BjLEXdQ+88D4nVOh3S1xD
1ZBM5NW0NvfaGEfz5WVdF1rIBADwUBV3Zdc9r3GJqUYUPebGazeOX3MqINHGpJI1MIfL5dY7FexW
7fDqnQu6Q2CQKNUMX8E+jnZ2iduzpsjv7YokQ6GJk4XaAGrhpg33dnzoRDHeMnn60SbaSGyDrpAx
Ebh7W1n2aCQ5eqYvdVUZ36uOi0N2w5uzOQzlShkI13eKzlSCOgHcmumXmQPJA436OzZi3PeCWh66
NSMn/SoCFJQykEUYjei3fEgrlQXcCb1xofdMgsPnKdkrG9boY6EFU7Jkf6/H5Cup8u/aihpQ3ea+
VcLhXMKlHDlVrdX+Fp2seOYmDZL068vHYKMILA+SJwoGCd2KKmi0EB6A1+aJeq+0497KCnKaqfdL
dnBnUGYUZiPtgPY5AX98WQuUEcVoUbqo1/2MuoYzLwttB4gZA7sdCkSJXW1rTJxaQIylrwHEh8aN
p5VgSq2v9PhSumhYu1hd/CmF+NEKCVepofssTZ64moR1sKzmVcsVEOnU8juJqMgit6ttWmnQKGZR
lA0t+hDGZx0lEEHfFk+d5aPHbjdbcD0yA6hgRHZNY3nupGwJ70ZRfyeUKfu++GuEUwRDnh5UvDsl
dhr0Kj+kAjoRRqmLt+TUkROKcZJuUqVpPzH5w0zO9peuqQ6tXrG96qRy4Ri/Dl33Zx7X9Zob96Kg
0zgbJLyKy7GEu4iokiQRMXdg6YL3kPLuhlpc7MdTN/x/obefX7m4/5vQm4nO2v9J6O3E2wxf2fI/
Cb3964/+XehN+TdhCUU1kPYgi/lH6c0W/2ZYqoW9EFo4um5o/7gIaeLfFF0ViizLGjLnivyPi5Bm
ohtnC7TZcB8yZeKQ/xelN+2/KN3qtiorpmobQtPIDlR107P++nhIyginFuW/aaYWExvT9TDNVFlz
9A2yplbcwZxRkqhpzhHREdE1PEIt/amocyQs7TLeyzNymzlF/Ynidd+iLNmmoS8TAZCBV7M39wK2
PzsKxOJCd/sajDmf4QJk6WOGG483oargypAD85BMdRJJeJia6adV/UQZ1o//9Ej+N04Hqi7/r/fJ
SBky5kumqiuyinrff77PuUNLP1NRswjbFd1kA8O/JCv24QZnh7i1HxMbWyN2TdCuDfyOFH4WVbbu
WA12etma70tFfilD7bgadEPULWyqNUvBS1oEWE0MCIUGYC2UZ7O3Oocg9LGE06ZvlhK/Lzh9mDtT
zLIXitDXTdj2GHwkRJe5VSP6UuIqUJhjgbTVmmGfkSOKvErDPlmLjdABVC+HdP6IDqBiTvSPTKsb
t80WgZJ9+2RLsXI0txfRS3TY0Ge1CZT+vnT9JCNzUlnESrd/fiysFop3EZUQ3jW3E+q610g3jr8v
MW63+IYLNBKGvDn+vozkIcdNZGhOsBcPjR5beJBGGhtD7a3a15b6M1aQthYdkh1eKv0xWpo/lZwI
OKdqf0TlCEaugFcTmTLiqRJwWmmKu6TKYBTOg20ctaFBk9XIV0RnC/qs6fDN5uy4TrGNmEn+YOZj
eKyrArVPE7KlkVUI5G3frr2MoNx/vPz+TKqtTUnJ2tdFGQeJ1t3P2y90TL8umoa9OsNow3d1Y4PQ
LZ2pS+tZCr+8qxAcOmSt5YSDQNA8H1Es2r5a1lU5dq+Z1ECIUwY4SBjdQ0KB4ZI3+zqidkadLMbh
XSzjkWS1dyeJM5gA0nR0bUWTqm8+1Gyg26mJGBFF62g9U25yz49WuCi4Iw5npB5RdI9HDqztpTZl
EKHNyW/cnBuHCkvGrB5efn/0+xJFM/9YrCifGdoNoy8JxiPR3fH3pbb/KojkwalE4D3S3+sMlbVq
OpsGkwoxLctN1tVAdGxtXX0yIJ8QO6hU0hMN+vXYaKe2as85tSSwe/XdNt/kAVbwHKPTu0hDd5Rk
bqNOCLErTXqpJNKFeqKfsa91BNuwV9jVpWMQVFC5Ok3LWh4jixO7Gm0FGot4EWaKqtpmltiRFvTF
isxP2scnbCVNcuLkKUpbWg2MfHDm+6FQkmObZJd8KJKgERhRz429x5ENCCZDjiFFh03KyYd3suCj
KSGiKo4yYYC8+znHwxBllkZzpBZsrQzfB32gnTK08fQ1RnrL8AE+ai1raJYpTyoNjdPVXN2kmkoq
ifzWY4W8vFm98vfWgcelHleTJL41hhmCUo4aMfaO6Bzh64MYLBSJWAHG2GSLGt8eUt3XkVHH5QF5
tQp4tu5f2qT/QElKOs7Dfl5tkkNKs1hAjKdhinMa4ppHQIvxRPRTo/TrS1P53BQoHtYIHe26Xidx
tXS4J0QW0SR2Zl6/ofdCw1JRHq0GplAYxRS2JQ1eN0PELMZvBFeY7f7Kl7I3MSDLcrohoq9qMa1j
s73k4oGNY6FcutaOyOmZ+90oOTCbvV6MXtgYdCvPxa2z0Hwv5KyFKAfQVJT/nb3z2I5b2dL0u/Qc
t4GACWDQk/SZZGbSi+IEi6RIeI+Ae/r6gueaqr7Va3XPe3B4JFGkmAaBvX+LuxQ5aRe7EryEYRE0
BJJ6mlyky4Oxs2s8hp09nyrgg2MQPceaUQZduiGF+pvuG3aE8gQNwpgrhq8UoHlconTnC6wAhJft
jDx4jSUd2CC9OzPKX+xqrI7xSBkK2evUMkrkOrp7lEDFhcAV752GDcSttT2QBWMItNbZ0wjG4Df2
cynyE71gxr5XDVXkDQEXfvg1y0cnKt/CnsOXXt6ft/mcl6c8abu95xdvpWl62yaPIAoCB+FXSdmj
jPQa0HqvhrfwU4phm1KJx/sBDGYgoW6jYlhqOAKaaLpd1ImXkOLSA+fEg7RfOlKPN0MOGAPDxHa8
5A9DhpVSSJfumrlZ88OQmUaWeg8YRMZ4eWT6PaRxZqIHMiWiDOVeLJKHHDpuKTswq82MUI4XZ3Sh
q5Iazly5apsbNhR2sED6z+JAfGt/dBRvr9J+IOhv2pSeeaaN57ezD9J02HVJ/eXN8cXxsY5GXept
oCeJMC7ds+cifytUs+56hcHWH1BJ8xU2hWIXUtXjrZ1Q0BFmy7IWbYuAh7XRFmQ6+5OUqzATzd6c
g48pJaXQyPCWR0RMERyEltQdrmweN2DIx0ZkyFq9fOtqlj6Lm/LQCUJT5t3Y1/MhLSiDswI8OiG+
mippfgmLiEc3oFhdB+u3CeNLPLQfso3pWIvseWVMOMkKA0MRQ/tyRKtwwBhyiO1x3vps1BgKFHEv
4XKmY5higyZrN26z6ewBOxyNuATYY/9zl3wf9gkluUGdUGEI/hlQaTEsBT/GbDzLhDbGpTSMew/H
UR6kHm1x4iRqgiEMAnO8T+qX+H+Ng6cjHML1+PtWX5N+MSTzAb4Fd+5UbnNXIF0OOLdIWkViW9JN
xmSGeImLeeVVNpugH96NnmgeSSk9O1KRcAcv2fpOu21tlieOsp3dU0YgvOIZ5xPo2y8vCJj2PNhr
IsC97dC2d0s1N5sqO8XLgKsgi84LbYWjtPD1T+oe4jDfGwoej3JUt3dfktzGOuhkkr2dt6XlZMbG
7Enhr+mCqTCndwmJFVXPyw91b2+Tnqwe2hlXjhkQVzB3VHMxsf3KqyuV0dRuj9cx8n83JbVkHVlR
W0wMWTXurEC+0hDZr50SZoLOPGdP6feC1Ea+piKgslGN1iqm4uNu7nJxV8Tj3qnC1zgpMDbXRKGO
aYqM2/nOJZPJnJD07puY5pnImGnQZFZI4giunzedpGkgrQvCAr9pB3FuVIn9rg/3ve9ax0jZ27Ik
mGVJiKWoOpvw1p5C38RLUapVGOHdLCTRIu9wQBiMwCpErRFF/a0MGm4hT44oBMstZUlTc/YFT0yS
QoAv3dEfrYMFE7zuzGh8m82zM/rzi1+hq5mUs+2VsWm9jvcpZojBq+UNlS4nK8j/dH69LrqlfHVc
ogiISwRXq859TsYmWoQS846PtCWzye2SsfeOcrepV5Iy9EqQVyDw8rUZ7nmqB29rCSbI+DetaNbV
UbqcMrQpnWVKCbJ6rdriww/8eO0zu6fdH170x8oGwHBxswY5oQcGdZ55QVQC5VDrIdBiSOu5+5nz
ovSQ59ZmmpGrEqv+sRDwurKyeF+69q7BsexFzr1cxHUppXUoSlO7rIkIy6bgGoXloVoQ+6iJFuWQ
YmZZQj34FH1N9ZZ0QO9+mXxS5EuthBzPvoe7rupbf93jCRKheptYukWcvc6ILAyZvns9oT6xYx8H
o98BWJebzHOwVhbdHXw4DugxQoTvK+JfahNbl3EsVQg3kqBkNdofTRZCYNFWv/r5z1zSPxaV3oWW
eNpSS6ROqWqewcxfpkm+lnX4SFERTGQ/fMBWyx10UIuo46Uu5V5Ojn+w55BeYAMxn4rJtOSd3R57
xRWc2MQvC4vC7A51hZ2RHjA6yFcZ9EmBoafenQmhHq0JsBtcciBeP+JV3pU+9d8ZybT0fW1V6ACo
uajHlvylaeqLxMUfRoQFmSASW2dIbonBpfSjFHTFOss6DvyvSr2PnXjmfrO3NeXgueq7FjByy8T7
NaGFoluW9sjM+Q1ijAqlKG/ssSCnwAvOQRXdGNn9wpj90DGOVXbrbcpkebBE8pC2RbjyzKjfxO7n
QpOBImKN2rKXdtA+HgbTyK0fYjyvRm4+gz2DmKPaMkUe8WqkvxqTPlVvgHCK/OVIeVK2msN2FfdF
u1PmIrRDaY6Blai4veG+X+O1uKAFaKIsvfVq0nSs7KH1bHNf5DabnJucw9mfd27m3YneIWpgbDiH
G1twpJSQ9ZQJNNFxSsvmsHiB2o0SRHRpsmnf1IpECiL1kH+n6RqNAQ69BEs8bS1z3liUE5IobJtY
4RLiJbwhIP8tSnmqTQbJyE+fm7y6t11Y0Na6GzPm8ZbH7La23DsgxEHrIO+Eo6Gp/M/SICGO9Fbl
Dgp/ekXKZxLvZUdgQMTKPQHM2ktqbeu4e5VVdJ2ILw0Jx2oKhpg25kFPhUOKAmdhD/6OxCl4c+xa
EHcJcTdSHl4hUcnzazk1L6IgcnVwjQllIMAs+03OHfMLZ+FsB4gfy5AEdyLgyhqLYWBqu3RgPMQh
Yqmpmf09hUrozWVeo+5x8Erqp5Sz0EO+2YU1GOhE/FRJSm+WoXEwSu9aGeilp5yZWHXthVzFFiU/
wRIiIe+lHCbMReJaovCiGciird19zj0dOep/htF4L1NKWUi3tbdOLpAHZJ8pipXNkLi/XQdbmhkX
GYMV5X/WVJ1K5l0To7kLtaDy8hDZcBU64RxWm1CuJloZkTNcOByXSOe2W/7GT/pLXtqMglRUGdO3
mpPfY5JBYgvrhfYo1NNIKePxsyYO+WjMBzqG6H8d0ahmRP2hdE6qG6BBhhILmWc25p+qi28BSz8r
6hFtxYpY5RVlIuqoxjFFVYweMuD4E5Z9I1V6tKrvMe9m6GVmDlMQxtQd7ahn4i485KB59emG8HuZ
N98ZnmmDALhbEkHx9rp2g4zS23sTVY2IJ1ezEgnycgQ1rUqIiQp9Mv/S5EiSeLqOzYGMPySuK0Ar
vKGZxntJhyYRIiN+ayG6r4/7/TDB7XpBe2940XNpJ/4acHzbZdlDXdZfxJ5+CXYRp8AtZ0L9z2/D
hECtSyUX/fiWK/8xwUY0GNlFpAM/Q04CrF0FJBB6b5IJ3hzRm5eTNDE+Ga95txw6h8Uhp33PaZtH
vjFjU8oB1vnZq4kpqc6QiVtTO23oEJxXfZXFu76fvJuq/53kY0lXyHyyZpoauYxLVl1maDzdmSSH
IoQf6ER0UexyuBk0d5RXm5oMShISkAmZdozRtCfymdPdGFguvZxIEfDXEk2vRG1bE4rtYXavJgXp
tNRPZlSmO6K6tzF1BmsVUw+cw97p/4pjHiTQjuS5k29QZ7ve/Q2CyNt1QnY+Y7Kg8AdlC+5SM36t
DFzTgVHd5H7jr3zusTXMTjdpo8fE5cBYoFYEnyoCBSWXv34iiZf+5d8O9cKTIb1mZSM+cEXYrc2s
Tlm6J44Am2TIQLw5C5LgMCNPbqzqUzCaDd8i+M7j7LEmSjfOvwywgGZy01VqixB+xr1zTSD+csAy
7rkLepnCPDLbv6SV3Ptu+BwgZMSo4T+VDJFruw1rIqbDewNO2J7IYXdZizBi5dcGGiGkjG+9PAQD
avQUBm+uGDfGEoF36pO7lHXhKqFEZu3kkOP9wRQk5nYAj9wcP6kZxnUgbGJeZUO+RCbY5blPRNM0
HUKP5y0cTS62ykfvHobrcXbQvYqGjbxGuj01eCQWhTXLSW1J3Ekc7cMu2NZwuavAqz8CwQM24uQB
oQpO5YGuR9RZNzH8GzVfMfCJ4IaUvkBnveSDhRMuaG7r0fgcx457bP+WxMsmqWkq7Idzi08hm8+c
IYMyHl1iV7WA82mOrsiqt1PRE7c4BPy18SBUiAg0BLAbtRjZfiNxBhviks3jN6NFbDQPbqoiUs1R
dofNYq9D4jGazA9QDaKNCW5aipFmmyeQKf95snQKK5lRPjdK7nokcHi8dm1kk2XEIbqEnHQJm0De
EBjtVzM51LSTR95wKYP5oenxc+ZZmJ2KINg0CF5U2x26oLoVDtN8Xg3TAf3Ys91MjwQLX3vfMTex
F3/VjkMxBEk44+w+uHnz4sTOfUqupqteKpduddMjjBrGnJlCTiRmyYzgQq6WgamfhPUHGn2yUFbb
sggDTKXyhqaPdbuQyphyY8jD3yHbjaESoKrpxi2NdRL3X1ZLt9Bo4oywi6Oq1IE276uprzW7+mra
8lcl2SWWiY1r6D+XyqDN2xIk8gjvrlfEmg1B/9SW4jm0Hg3PiYigM767fsZIiXQzMRR2k3qaNnmB
xydqp8+MFChJ3+l6gIa0WuN9opkQi4YxcWVgUHZ9qk/qYqW66BUZzhGll2SJVkRsD0TXK+zs3rdA
LCQrJCq1Fb3HdnAXsnEmVX31SufbMIrHSj9mY+yfPQJ7CsVB7hOJaklLrDpeqbVMkW+LvDo1pX/G
rmNNdFoMDh1UOMzg+KpLbZ6nCEuIndbYQsivL1vi1lu0fztpTnhMDG+X1zQ9Ty3AGfg+G0g+wXbN
y7Dp5gQIMfUX+OMbuxkJ97JmGLWeSI6sN46RETwm7Ap2Y3KXTl+M0FrwGBMMqlu324aMVa+Y1XFq
CR6vMeNHZmZeIwKcB1ngFXCqjduHZCokRFqitJE5IzMFc1ylRcvnVd+hbLB+VzPxDhDCDc7q8lTJ
gv48QWrQZHYUwZKgwYgNhLmMnwW1uasBX7df0fpRj+zmXuG3QAQp0ysseX8ZneZF1zSTkmb1FhFT
iYOugYnGGKiKm+r8QpQ1yYnG8kH/krGdeRutkoEOZ4tVYudjQ0sSIpiCJfvVpS2ure6hCXN8TwUF
IJN54iBCRtfRNqfRpwMVC29VXzwHbVXt4rn64zDrro373IvPVk0Owly2MOD9MN36lG31cYS6mAKH
fTVjj23sTJ6Jk+dUDJb3qQhINElz5+IsvBEaf74rFme5CdCCGIVIz3WdrfqWAg4xcw/hBKUV8BrH
GSuGIkhCUku5r2ov2eZ2NBLzZ82H9pAXU39JFvzQVFetEI6gNurNgzk6SJCyem/l33ZcobXr0ebm
M0Blz2jJ47YBbbGQqXpKmaeBm4PFoaWiehKmwrjr5B6OZejyYkjvZiMI2UCmJ5oIABwsbEug46ge
vGHLGecjj+Dr6lEL3XQShkeMFiTstCl89zEQBcqayEY+l57qvpxvmJI5vmbl7DvZfiTF9KcGljlJ
ct1knd/lJS0mwzKQYETT7F56MN9hKj9aFy+zpCu+9O2LjNTHBPZz01RkrMKLkQE4EgDQEQYeikFx
3Nvpym+79Izbg26EiVOw6t5T6N/VICa1ZnEkBsUvvtIZMWVog0oJn43ACRGvG3V+3xmWc/a00Qz4
epelCCF5KId+yuuHEY3kavLsYzI048U04hdEIzgo6+m9T5vmttUiVT8iQcWZ3AJ3ebiyDdO8xhTx
zGTtOZGDUhj7eC+o5RYxSljErCvcOy4WPvuaNLLclwIi27XkdFCSaMQiDrYOyjVEO878MFdXskhJ
aTNrdZ+U5Fy14shtgpxd8xhT53Ys2+82MsZbXrw/Y5PW+7RaIDMCA87OuEVZktxI/5Vc9pDQEEZ8
aTTLWXXu80j3yTWoL6WNLzVXzOHF3jShE4ooG7ZjBdXkY5Q4TUPLFXptUGydwpwkEIjTW6DZDv2v
qrhkmz9Ihh+iOX2o55hAfu/V5O6ROeo1MyaXAAJeUckOGvRTv/eSr6ZHDVgLskCYE06h/z0gwkNx
56DSThoG4AaxVjaeIkORApaQUGYs6sGpojugo3HPUbhyjd5/RN8YkkJBg0FQEn5cVeN9NyZfSVYe
enYkqt25xY9Z9TImMYAXlyQFbO9oe/y9Zgs3yTi528QMXhOverL6sr+GE36NnCxEZVMgFVFDv0LE
geR+LiFZkKJGLjLOMEl+1bAEu2j+FS3ZTR8Boi61/K0s+6FDnBYHtsFsN5OLo+hfYIJQPrNhVMp5
nZTNfWqbIzsQIlYLFb3wnfk4jLeyB8fM3ZSQUX90VnHYnRCcYAEW6LGlFZ+ncT64buRTKomkKano
4kHdRY1isZBG4WIYJTyuzcfLKGji9JuLezIcrM5p2LS8Bdk5hZS39TmDlnjosJYEEgjc09tkjNli
oZECtYv0KX3vvhyDnzNO6101pCQcmM65tUBDMb58Fji1M+Xj9QkrCjuaVwdfAZmR4CuFt6sMTJGN
3cUHR3l3aMAryCUHNzDdqxB5ePFw3lEXXBJmZa+pZaRNqSXs3Ay/w8oqthLOzlIOuX95dgmX4pPl
Kt6nSbSTXvA+1ZgdRF0JoESyC6IkPcr2Kx8HFDO6+dBEZ8w16Egi4e/awnZuTSJ4sowFL5txNnPp
Xf1AvUVTuh66meRRw//VFMN7FZMln8F2b4IUtlNU2c7m2RoKbKZzWQPu9Mi6wZauGWvztulCWkQ9
OinxXA02qaS1i28b4cyKF296ku4bHYyXpHDyHfSbOlmuQ9BHvBJZ2ZBuOIu1bdKTFRXQ0nZHU/MU
jcd+ocs5r6tHZSQvtRoPgTPjPQQ+3gw1h0ABPJMii0Rn4mekp8TEDIY6y2cqs83vCqj6Vzw4fDVV
XK05BNtEFbRNmfV40/fOJm2RGsWjx51+bLYIb28La8Q2mlQd0pzGwpUwPoxZRLvEU59Tg45FC72A
XZBfZEy73iTLwaW0/X5Og603B89Z7nRY74gRbFB2Yp0iRUiYMDdm8snYQM+hT1qQkPZ9RhfOJgFu
XiUWE0g9kAOZyuKBzgiGexfD+LhgrYcWI7ayyv5ETmkRY6FrN3vJ80L8qaTJeOsPFmAjzUFtfr8U
jnddEsyo5SIfXPoA5iBZLshaUQJ5aj04Up4cKT7LkUF9mqgSCYWIfmVIzdV3yGx+v4gyuHQG7mo7
REeI6GHOzHKthOLtdl/J6ZFiyubQh8ByI37AqzKtj2KekeXTMtWpQa2Z+LGBcnse8j4+N3V2oIN3
YzojNjftp41ysR9L60q7/b4V8hb9JvB28JXF76PMjoXJ1VQ7jY37ytzKykHVxQyorJE4cVGiePIN
hv+0kHsrdhHiZ8GmrzCxOPTw3vgklatf6VJ/l61iRO5zTNT278Ctyj+2V5zcYqvmluiTWGKutNVe
LmTJtwbHS93mN0thbWpjIvbLpReFGnt3GAnzn3yfCyCkOpc2a2Mxvc1Q+SDSiYFKdnyoQo6ffgpX
kUviHYVlHEZ29CFnrFb9gIG4TpdzZnTA8HOQ7ZJ5uHW9iDjcqbhVKiPUksUBeoNaojkyjnmthhuL
DGalaOBR02uLxu9oMhthoUXf7BFkkdEUvC4KcL26wutWo3K8GQeMEc2IIFXOxhuQMcFJxXKP44ZE
t3H5YNowqL56zzF8UbikWSHE6ZFJFSl797gRE+FJTsrNb7aKe1vPN16PnqNrCRIcU3nxgMvDmRse
asf8isYX2/nQk+25FZl3gFv7TNueRr7WStcpmU4iYf2wQjSWgS9OsnOOowMTzD+PnbvMH5JuuVuG
bLgqA5DCkbycabN8QFeepZunX4s0j+x43Myi7RzzKBhwKISbY0wktJm5LinqmKG4mWTYBaro4jqK
e98y6ZXR2qZ0zZm6dI67xgqurb8i4Obls7ikKahrE/5NGuu8jqQJQAJ3VQjq7IQutpMJTsFcl90N
tN7BukMa6yI8hPGE13DlGlb5O0hplaYVfNOJFvIlvc0nK3uU5mlJpvz254NhpMWtK0M2i0GQH8V7
AR8JpnGrg5UkctlB/PiXT7fVRX5JIRKYI7+6WZBCixyxvay9t6SScLfxYt8FZsOpCa+IagAmAmH5
TT+5r1GPa05XCaZ0CpYu5YIFLYNtD/leepjdIlTYYtJMJ5XhWzF44jnrTzYR81CEp8Bn4JoDP+Nk
7sijCaryRnnI/pLmyVaz3HY1sQUgdYUKTkYH6OW7Yt+4HpJcXZqYjETC6BpFG4/iXUYQsD1RsejS
tejp0sWM9sVF1zA2jIEMcV+TLmiswDFHRWWjHcAeeDiyVr4udKx1tSP16dsKwyUS3fEGXQqB5GWx
j8RAYLDhP2QmmSnhgsWPeyDAXU8G0OyRIUXp27jDi9EJEog7GrCQOIpjoFsofz6Y1HgkdFMOuqTS
0d74Cp3svtYVlmByhEbpWsuYicrTRZemrrxsYswkugRT6TrMSRdjxjRkZroq0x5i9lNdn+nTo7m4
FGradDEsumIzGrDHTt6p8pidJl3DSbqUr2s5LfQEuqazp68zalz3VugKT5h2Ihhp9fR1vWehiz5z
XfkZ6vJPQQtoBbE561rQRveDThxMujCU9GsH7UZtFMMO3Hk8JHQbkpcdcpEtAy0RFmljXU1FxsTk
HWFShYYelgc777F5LzamzEw+4sr/JFBJCeelthlrSaA1y3oks1gVt2nvnxQqad/Ogn3iFWSyJfIu
Ykdohd9sA7ugPrXJKVKlUdWmWVXqitXGpGy1ltSuurqAVekqVlww9X7h3VQJ9yOnE+1mLIgOLpGf
mYbE1IkUpYzk0c+832WSgC71wVkVS/SYQjymJfkYqcPJmD/jERwviL8ExiThRleYEDa60seryjyA
81vTsNt2iUqsNBosxENcSfIXugIbkuBFp2aQwskBQi1p+RIV+TsxeTuase8UBBnw3dwZ+65BHkgp
4Iq72KUdvZlts7uJFjJPAQtXyhziTRuDodR96zDUUQPli70xy3wn1MRPiopekJ4BDQhZzXhgwOzu
WnpkknAhxjFxDmaprA0Ndr89/8mmfXllDtltlbvwNSXoBrh6QOq6XRZvRS7YtsGAgn5+YOUPj30K
G2MFCBzakAThsG0fpI+pM8Xe5g0RZtKR50y4p7EKgOKhI9iRFfOtOV+XOMfHk99XXcmmNMWnGDnf
PnAIEbdH4luo0MRmiN7Pp6vBs/x1nprzxsr7317mGwcTc26oEuPauCPtQi7n7lIAm5mY1XHJxE+D
NxKCUC/3ztSRZ2KHqDArHOiKjLO0WIKbQiXhQUPeU50m+6R3/gQzu30elIdhrGhlc9oTYrX5lJbW
S2bRtMoCP58C/eHnV46p5hN52fSkYZEjlyGEMLWmDpcJEpafDz9qDKQJw0LyxgQJHaMxau2UuiyB
SunExgHhk1QMrDH7FOqwsm/yNWg0vBCf+vn8z4duaqJdb/jP/OhQvlSrladgom8otLq7WP/u548i
4OhmCMZDqqVtiYNwCOf+zskXSCrODID4rEf97G2XinpyI+5Oi/6AphABSOpS4DDabHyzGk4g3AQN
6A8vFEHNJ3yp5qk00ifZKiyhg7f89UdBYI3rHzXq32up/0vd8uf/L83+S2Z9/IOa2PF9ZLn/8x/F
1P9eml3+Sd5LtL3/9jX/kFI7f5NcJKimg4A0Ec9HxTt+df3/+h+G7//NDEzpOKblu+5fn/pHbbb1
N4n42jRxllsO2mznX7XZ8m+STwQUcaOpFmyc/09i6sDhW9VVPkdVqR+hS222bfl8O2SWkD3if5cZ
K9HRUB+jnWYjXxy1h6FklEuT4hoyZ8GWIYMGU7t0KX46T58wDtOgq8fCXA+INpMiPtGRSDWGR0OP
kYp5stCDZdciYyvomM3Ehyfp7mVxuW+RO5+GLHlvZBzjpo+RVeqRtdLDa67H2FQPtKMebfE6cGUw
7CKw6Y799NrrMdhkHq6VPdzMY4QKWoC4F42eyNngwLBukTxiKWCyHvSIbVYkoua+eXYpIiejihDY
pkk/ZtFzo+I0WndM67QLYgTv1YMBXNEGTsfYh9EsLIgrVSiyetuGjxGKE59NYGYjqPRqMLMjRHpZ
wNu/4q/QZxKNeyNiLlaDRatJt21bRJipU/5B7P07zQt4SZLuwd+/B/JErB2RNTkCWZYWPBTBRjD4
BnqhwcMEZmeAToQRnITDqA9YjyG+tbY5YQXb0KXfqaqLozm8x3pnYndq2KEKdimchVdUhgxmbFmL
Xrdc9i7QVahjFrFQr2QOu1mrl7Qkie+K1iFwsHI+Iifur7HjATxkXnOoIvPReCxiC2dbR7uvXdSM
kqU6+bG1ZQULLoFeFRv1nfZXqKfo16hXyUIvlTbbpdJr5si+SaIPi+fPCsouWrCTzno5nfWa2uT3
GVur1OurpxfZTq+0nV5uC7Zcw2bdbdh7Pb0AD3oVDvRSjJQ/2ifsyZVemGO9Osd6iU71Om2xV3d6
waYxFstRnX+GVYD8X9Z7+kTNlTWOzN/S6A6JbzwnVE0GZWvfxzGZ72oo6F+coxJfHD90ScBY94Ki
1jsK8v7xblsb5JvdMZTY84VXI41qt4yU4CA2lB7K/Y1w5/FmNscINsrSepYZgZvpPYK41b9Q+CIk
o4E3gv/MKwcrKveQIULHUrLSb5aY1EQkKhvAL8KHgTrY9V4yoI9OYyChRkNQQSEqBR8RGinxNGZi
afQEN5Gp0RSawdUp1ggL5dEXz32TGnlRQDBBiBNpiQTjNxi/rwxzMwtmGwxTVJQ3V0lcBsIaUB2l
8R0Ni1kAPtRuumuzyEd4qiK+TczuPVk8/D7gRAZMowQ4ghW/phpJ8hNC+rO+fjD8yL3Nm3s5pv4l
S8FI0jTPVu5gpptBfmUaoxpB3pnfxd5yJPUzffQBe7zLNLIVAHHRBX6JbWPel1N7ELzeW6J0OGno
TrXdFkUQcSrgZZkGznwNodkaTJs0rOZpgM0FaZvRoB7o63YpUe+93Zisx57Uq6XpX9O5uUk1YJeD
NSgQvDL3nU2ivHOU1gTPTjWptlF/jwz1KzMhNwwUNzrxg05cwMFQw4Q9eGGugcPmrHExR8OJQ6no
qLUZv/H2i+4SWRQ2R/Olb5jEShBJE2Qy0xBlrMFKqWFLRwOYRJwchj49GzZQh+3VlGAinsF448Cz
VYR/FqZcq/HW0tDoVE5aBwrLFnnkhoCfEuwyrwcNqSLxmjTE6miwNdGwaw/+OoDDmuCxLtXMqMeK
m9H4lQuV7AqV/TIcIFysXsN61rDuAr5rBAC9zBvRawb2G2gQ2NRwcAwuHIMPxxooLi3ojkUM/h67
33vUiMugYeUBfNnXQHOnIecY7LkFg7Y0GB1oWNoBny40UO1oyLpi04o0iG2DZoeg2pOGtzFeVFur
7Ud4fqZbrG5I44HDFbh44H9HGiavwMtrDZy7yZf/A6SDqNcaWk81yJ6Cti+g7h3oO1z4uTLzBwz9
Dz3ovKNh+mQo+p0c/dsQCQEXp+pP83S1zG7nW2Z9imqYRmHUAxG0E01nah8tJmksoK21eRlRG1+V
JZ/L2FrOvtWhoK0JvrOb36Xp4LaBaWBXMnao5N4nTUIsVvxlL9V0m8pvXKfUGAbH0kDH6sOmzLW1
LVNL3Us7Z99crnaYLg9OyBkqsnCrJiV4FlKIr6UMVk2XUKk2utc0mN2VK2dW9pyWrKX1u22HVV2T
LEj6HiPWbaHpF0/zMJqQyXIE0IYyEDqYSwMNtLyHTpmesjp78aQ5XoLapTkdIN6tp/qhmLAdZj5N
Ig6nAalB0J6Re26b8h5MjgjvDt+gIvFjVbZGvu3M+qsOSvO2zaBrUGgCsHt0ZrVee5pJXfc13Ueu
GAICX6i9q9CH54iOEK52O8+157UVBhVi6vFjsckTShvjxfaQ0jrBx0CExrZvfIixVJBsVCA5K6vy
znC9kxVxv02C5U82qI/0h2DTVFujSTcOpVMKCxdqOq6ElwOqnTZGCN3hkA60Vos1bua+eTI1oYf/
cdi6cHy1JvsmTfuJcnkCxKRNqM/v6oJ7oTF3OpYK+XdkPcV1QPafJhJ7TSm2cIupZ3jwx8ir4zSe
1+h9HLIpUA9O1jcYX733a+8sYSsjTVvOmr/URGamKc3mEGiCM9NUZ6lJTwSAcp9qIjTSlCg7O9ld
kKTW/Npp0rT32ESSKDu75FIVzE83mKfvIrIhKGQanEtPjfVRDuIdDxkqbDwQ52gw0TZD8+1dSaao
qbl3kMvbhliXjYsBbOXySNKnqmGttKr2z0So1K6yqmfPad56TRCD6ORIqm1v25M1U/X5Y9K39obT
0LeIWwKLAEOBcGaBIt4YCjrWZPSkaelME9QCpjrpoPFY6S8tOD13d+hsC15baIJbaKo73w1B+1Lf
maGxr3zI94Qa6Y1VW87O7ykWTYd8qyJ638xq+YzHlLpOJj10HopoVKj2WpPuOez7qGn4WhPyBcy8
oSn6WZP1gabtfU3gzzD5AYw+FwoGBuKwQYUJJDFq+gYG85pPNAFVcDrcItRxcJNx7ZWCkxbHU2Qw
g1QoCdBQ0qJYnGOtMNBSA1uLDjzUB46WISzdTaFlCb0WKCwoFQotWQiwc3PQT1Rbkyk47vzc3w2W
RWmNkQpQAtpnfK36lngZ+rYRxz48w2vXl8wxMZYjrp6Z8ldugf4/dbxkvglj/C4oO06ZLB9hGqrd
VPo0F9lAsyc5Y00IBGrhbV3rhiSagArDqggHaom2VOFT4sRPSYgZbB5ahBRI93HnO22FyQ35tB8m
6uTpD25FouAOT9/ff//zh8zYFoa0B3sMWK9bx69PTcZhytemxPbyeI0qIabIdSaiQMeJxkX96TLp
zZ2rzGujWMi5izSnn1/9d7/97/5sGoQkJ4e80Z+vzdHoEars1ev/43f5+XthYwFVepPKEXkZZAbo
f/3ng5sV9M//6/fgdMUm9nPsGv/6zH/65c/f/PmekYfXoPFbIqj++d0Mg4j+KKoEyAjD1F/f9//2
UVoRTZhuTWUCl8Db3HiUNP7zWfrrEfx8K5x2vL1tTGT/+nTVlv/B3nntNs5uW/aJeMAcbilRVI6W
ZfuGcCgz58yn70H9G6f22egGuu8bKLgcFRi+sNacY6JIMWIT3iax1hZooLLJlbX2vBQqhXCS5w+Q
FuH3mX8F/Wy6hF05/tsPqMKi9J6vskSl+i01zQwhmbikAitGe1/JKFWfH7woI8c5TlBfcFbnoe7f
Pjy/ZylDgFgipqufRRNepmQtz9nbWN0y4hyJh0CY3LBGlxNgVlkZrJI0ucvzCQ1SrtBmDsu20iHd
inNi9vOz//ieilBdjGYlhMG6ZSeXWuaqFnmgY8IKUCuwnHY+F/x878gaUnVc9Ox+g4ygrYAUrC4M
CVTK/W7xfPS/H8b5GXPYIP887fMHuQ7HBJQnaBM02ELe4RmkKk0cUrzHqptt/36/6wZrNebUjiMv
3bZGwY4bUsDi+UdYPK6BlJHnoqkWQl6/xJz4/IlikHEtd9X6+YKL+Vg/P/uPL+VxbFeTuuOK3j8R
qvMrwAtJFGyJd/gvBPMvKDMoYL2ZAaRyvR7LbcVkt33yPJ9f/vM9rjtKfLYbb87jatqeKaqfo4oL
raGTvnqIlu0miEzr4Fo5/SreZ7ZxeAxbROObcYUTaUn2wYh6Zd0j39BW52n76FcuoBtbp8CFgBN+
wR6RDQEl3s3tUO7tE3PherfK0S6IkVZ73Yarv+yQm9rutK2XQEmd9/nJ9gzOiH3PeJ4ekbnYA6rf
PDJj+TCFlX4av/lGu+QJ0cXcNMoc+Q+9dCG+cWO76f7h3ZqE8gFCOYqh5oKA8w2r4AuvTXJZAlxc
Hptr+xfyCJlK0nZa9EtgiP0Stk9eLQvrlk7xIuBYgH/g3fVvYXlQsxOHBY4rja1c++bw0D11pmlj
aW8J62gIaqfM6jG7AFCXt2XtNJ5DXVoUVjXtWVSbI1rTsw6LxSc4DDOBziLnyHN7hwQFdcJKvT9T
cATSgJYCeBhNp3gNtLf7JYebmoVBznqAwmZp9g9eB+1D0+VlEFuNpAAaK7lWTArAQHlbE3p5ZdFa
CHYcPuFLS6VlsEFYNARUCLC4OuopoAvS70A6IRTiJLAkwDlhsmH+hookA5+jcaivpY/Oc/guMrGi
RwKJ5fvWNyTBKQu13obJysiOLP7nJxuOEpSgxM7fJnXF+BHTrVHIkHQEfRluMJyPVHRw3Z8m5rUD
Tk0rJFSG5Ua7yEZHB8OHfR/2kXkzT+XGNDHUnZmxHP5TH/QCXMY7+YJYGGGilyynxo1fR3Qmr8oJ
tXaxIOKext81O8jSojsEW2QS9lZFr/HCDlOi725+id9iu9Y41qYbfIlncAIcsO5PSavng6OTjq/e
lVHRtmTivD5bZ1pR7F6GeMq/1vWLuHIGRtY9uXrVoZlBI3+KHMD9Jl0ohKYmX1l6iHrIcfEr1NEK
NBzdSPHa2oRdLxH0/noErC81zte0OBaHgECsY3ZPir2w+VW5ccr+vdsMhA3Ka4Ok1Y3GiFFgNsKV
wBY0AKLpNU6qKDixbC3ZKr8DWrgFdvF99Mkl0GoCCIQN7Jtl5LQ3Eu9/8AVWr1K0MRs3VRYFTTP6
Aq96cbFmMHDxgrPOLy919s6f0xH25fl4oIu10JUuOesSe2yC04cP/ILFeOJ65JS1i8e0Fb9dfti+
USv5kKJ1t0DoJSaLuEagDHp6nf1aeD9xll0lSvPkb49ONHJBLpNfTn9Bvg/3TYGF9qIWBy4uHzGR
MT8lpKkJxdN0CF55czwkN0TAiTXqa0O8H8mPMAEU1CwrLvxpAvDV2ejPedCsAtO8UxHkxrdR/hXI
32raT67kutrQvrGEfeAfuCgTY6lgSFJXfBPNAC9mZ9bb5HmU5nRK814WL1bx3So/ACVJOXDKapNX
G5F8j1nCs+Ihw2gvVF81HAAeQDNvSrVK5X3H4r5LalBGroSESWo/Fe/cKSwBiU8qLzEmWsYKDJSo
zxYJLeniYN4maVsCTBc4I32SI6p5SNlIZWXTsRcPJJeHCPKfB1jt/BVknF+xEFty71ELRBzCPRmv
TJvz3iqLbqF+m5I9ruJq005n68M8cYblas1x7RafqCtOjX0Mg6vmjt/cwbpkMzxxmzAs9NUaHpWx
Tq1TrzqfygUMPSYiALN2vJ9SRk8+43QYbrftnHnsZox951LiOVxp234zrg5simbCDKNu9qvxhcNL
2Wev1JlG2EkL0OS8U9/6LFCx3YQ/FYW6D26VGtrwt7gCNWDX1VqNWZMfAZ7d9BMpH8+hKWxdzI4M
9MqWi5BXMmzHN2IsjxwD6m5UMdxJfaPbpuPGPOHMlW3/hZEz3HPiMrvjaBntnZeg8sv4wjsHNuOb
OazGVTLy5Iw+DKUD91qLj5hp0VtLW8mdZw4VV7QTLop51MxeGSzB5cwX6twpwsDJe8B0EO71E232
actVL9zVxs1+hY+cyV1YdVtOFmUc+aRLSxW3zMaieQZGOPp4V2/C4Q9MPvGbQ4cOu2TXuORO4nac
Hz56UElh2NXCDa1z7mB+ylD9fHoldQVjke+NYvFpfDgcfRy/F0jxb3R7P4wL0x/n0UAAaKO/+eYT
FzlrNc8i0NSB38FZYh5mYqdL/pwJVXINbGkr3DssljbXhpKdC4TY5ikyMBSvpgs+WodLi9dKbuwi
3bOx53KoCLsetjDZXZaSCDZ4ywvx+5Mrj+kChoXdbMs985d54ixZF+76iZm4Xk2LeG9cUh6P+cB9
GB9sw/YImkmxJeB8yaCguOJJOAh3actJ4t8jeh0W3xwE/Tbn+uAVYyLhiPMp75+3xcXPFNpt5/tU
2xUO4HEYIRemF01favlr8irfOI35nunZuxkHEh1B2DJGYTVnyOJYGQdmP+3CXUbemb+MPoNsJ3P+
FrLvYKriGSeXqQxhGfE7LgajeXnC+8TTemCopM66YhSt3975Y9YoOOYJHdkxVPqbbFqHe048g0/y
yjAobbnz6JfseWeMAW9M7trhnXehfPBuQMcxh3JkSQJ30FnwVMbHe1XvQybUDz5Q8RyJDFj6L1z2
6Wb0HQDGAhd04XBe6PSqq+Az03Y18+SmcdQloyQXKz0fXgDGz2SJu0EhC3f+q2G+SPUBEIWT/PKy
mPx5Crbi07qt1mgM6m9ua89wOSvZhBGZWCuWDQ5PbR1I2gg3rKKEPX856mRm3OarVHUSyZW50Pd4
Hb2S/v1xYLGgrggp/qUWb7La8684oieYWMON+gFeDr29M282jKnlBxQMW9P6M4cg34fnaCRlGdPf
It2AFfOdbOe1m7mmz1XfELGD0BDiPhmABlqy9iBcwQSH64FDrBEDbNV7ih8dtZKgxm1SVO1K7fRd
EoTrSWELv2mMFU2tUlwU9bmCF6G/FLQPEpmAJTAhh0/zxibdLjSboWGYBzmZmNBFPxx9434GNIOM
JbHV8AP5+wT5BqefQKyHQDihtoibZmMgz54PvpQ9l2irsL89kpTK4oplEziAdmF2O/kmS3s0yAxR
BmWJ/nvAMUYFYy4CFAs6Iu9Mpz0P0yMCVyPEQ8xqhLd5q9w6FPkrTARrS0xlQkNEcj1vlWVHa8Bj
O18GZn4oSPTjme5+LdmTSfTfahzPrMzFngS9Q8DlyopYJTpeJCKVwZ+VK+fn6h/Q76CODNI/+L+E
V6ZW4x6xo+QC9hEAuCKR4aeSNc18ge2xn/Lkt2+u2RkcafO1ka4Ha9mfIejW7924wI6BMEsS3URb
lW/4MsQN0VIM5hAl1NWgrpgDIYYH5rHhy8tgHiVxgduxs5a64riuyyDXVFfhXhFkqjr5G+MVV8BA
3gY17WHVWoeU5ZCP++mghkvLid0cPiyjAMMKSFkKYPKGpiA7DFYrw0L8MaH5i44gvvTdjhfMjoNr
yw1QgbHfYXpl7WbLiOBfQEhTd2SRzoxRt2vpmKCl40phncJCuGeCWiiHYSQ1ZZnu6++h/kU4pAsX
unvgTGFva1v5Rfool9yUhov3Mk7Yb+ygq5ksjRmQSbEB4I8SdYmw4VxSkSYaYW18WZXEhj94L2XC
kT/9DmOQnYTWLYm2WvMau/yhzxZ1FabXqdpxKMxN+kGq+oA4VEMT6wSIYptFuggRRMan8CI4rC0d
jYtrzcK2QnO6a/AbpOEeQZGgHOr3hts9dZlIWbU2V31NyyLBJI2GyC6OpJ99c8vlkcNNHKGyFnls
DRkb9yNtBhZyFqkvGypfg209qDeN1OPx41Ed+m5+maaMnZWBirCFA4MJJzdQ3SY+YC/yhXUiLdJD
f6D4SLOzvojhYko/aO6WWzotdE+ClUgBkaVLKqCtRlkDC9LBtFg5Oi2xnnKtvhmRpPQk1w/obdOj
qZzF91KYL6GBWxkmSvtjWoF9LgVy6VapQDn2xwzOxLRm7SvmC6BEkfAGDoaMk0E5COWO74zsvF9z
hPnHMVsRQaQy8uP+GN4GjZiqZlEvxZa8oD9IEu3xvdUW0mxU2Jr8hO5RRNAC2kX2bZcmOAHmo6HO
WyFJosAFzOpZX2I308UVwMmXq7WoV4BP5oWJzK6N6GXryI1jXC3NTf/49/HMhAfmwQx3qriLqOzK
BKH66466ALNuKoTo2/aRwjLEJTf6x6dIf23VZbzLmAbt7CG0eCFs78Vbs+kmt6wNlHyZ68lWjAyS
nJueZs9Fu9YUhhFVkzPVcCc1uGjLD6AMFI1nikLjs3MKlizv8fqCCdGu3gWypfID2TN99T5mLIOQ
2hXRlDcfArutXS28g8UXlpIu2xSl29OMvMHzVbolw5j04e1h/5Rw0hrE35XTrSMCvpQPTrPabULX
lPdew/gybBl/uBQMm0fiXCcKNJm91hwrGu3VbuwuoXb2+5cpeVM7Jw9GNwjeFV4AFV2bRM1UxZiq
IzrYS8SEnpLvSVm2l+y9/8BsDpSaGZhRckeWzzLcj0uMNtC79szKMJm6xq6++D84JSf53pxpxOD+
jYE+IbPoTlZHVvbCA4rUI2wj0MwRDqm8DBunpNKG8OCTEaPu7UhEdm6XlGhr+M4O4ap7UtrccTtT
UUvEVx/Tathr+4DRzWn2vsRICLWV5cGn6R5AKb0QN0r8hBVkjs8R6TbkJfj6B+oF0rqc0NjCkmWt
zH5vMQWfRDqcRYN7qtioi/zDWkkrxkwmc6d89c2ledDvFFkcmdKweFA1dhhbmav20RA+ScYJnXYK
d/RRrRUaTxyFVDtWEmsUfBOoUhMo6xT3453Pgt46CbvdmG5oY+gXfweV5C6365J8X5dsCY3C3InR
VH2PDzgnRTKNCU5V1kR6XS3ol8EesoCKyM0WdtpJWlLxZlRAlrke9nlGr/MTfb3I5bOo3rINmY8R
ebqlK5ZUANyZQ7otXHXfbjBEluebdyQkcG+cBEoKtnHKnXwnIrK8wW4WnIBVqLxPfwe2d6dyWA4v
ONJWBMn405v+7n+0dzCnYrCNlmTlccTXvGJkbtOeYPKkmROUmFYf0lXz+WSMj7m8y02nqm+caCJb
GT1sQn6BlM8uX7sX1hVQZZ/FlpsfyKucx0QivBjzj0VjyxtEuW/Rg1GU9PDK8V1Y7Q22rIjxe5er
6DDssnPa8qMIX/RwyV0sXUv1PBY4bIBKb0zpl1WXWa1ZI4gV+ReEfbH5R4JMNVS039k6Mf2xQhC6
eRMDcgHKA0l3tITn/yETcsQT7ua96RAv4PjEh27Q1WErkHfBYCfUVXgt/ibVUQsTL0J26aLd928G
EgTWtOYj3YduiuW0DUe3eqBRyMkGT4Bq275TCDuaWeyqaOnQasOXqoMtsNuLai5HTKMoOhc5+F7d
Fknaa6CeoG62K8OFr0Nj8M5ykx36+BaTKDaC3bELx7DOk3Sh1C9usnnPjpLECXkSQu+FFdUM4TCu
PrkKZFgyzAIubZsx+iBwNlmQLXEM1v0PrT92TZjWDfomtn9POvaeBonVFip627LD19aAsrdWDzAv
3ufR278Tis54tRre4t/w0X7FVGEovy+lb43qydJaxyMIA0T1GxHYz/hB8DGuegXFBOO4dcAhirKW
++J3Ft+CBqNEZ2d7qVzSFqcBJdd7ygEQEbPAKe1kQ5sJfRDlAxRArBAY5VF0FNAD34obxMPa7elg
rM0Ni/zbVG5hiF3DmfG/8orP/ILOlYAxPd7Ncc3T0joGJ+ADUrZOHiZzVY8XitAZ2/tBjelg1DDb
fa1oCmbmZUYq9zZ8h+5KpUiZdy/Baye5Lfle0yK64ksgBXG0yvfilZLqdxNdWGkJLqrftln66tEC
ElRTEiZpL8eO6y3jrQUmiNjtbtMfpYdJVrjtli7bexLROaDdrXno7wGjKC3xVe5DLiCQdlj70Tlu
Ua9pLlIB0A5g/Zf6b3qU8z8amdiNuleuA+uJO2AvuTvEnzL7Xt+ZuESgc61IUVh4lUOTIKe9/Ci+
iq/82zpoCETnCod4Qi6AWkApbwk3NGRF0rMdlip/IiA4kAnCM4Hsu9lMvAajbbraaSguPvWFbbMV
pV9v33yF9+JROPOq7OS9ZMrab04+eeIK8nOQ5N6fsiZtFUdwumBKSsIVBm8zbOw/uLjgmK/9HaUB
w5ENR3BUBjebFQAD8Dp0ofbYGIm5fXjUgKbbblg36wEtwmI+jmtGEv/C8vZgHUHPvGBkO8bGG3Gw
5orsb2i9NuKN29U6+h/0qwKDvuq7eKPG9vpJA0ifR9vX4MESCmcZbsaFkTPSmWciinLWAJh9GWcf
2MzyJXXxk8JIHtsWxU8bvgv7eBJ+tcfwg8Q9/1Cu+d3btET2PsLt8MKV+KeMzh1EYyAFqr81ri+q
wHv7xkhzJyTwSLj6VC+EY7wlgIUZmUvBOwMFmJali5kXXuBHimTRPsXBuiPIVHwjGH2hb1mcUd2I
5UvTe+sYP5n1YuTCvhH8sz83gPx0YO///LSfsUWg5lhDigaRrX2ukCndEV85933GVjAQeAHxSXs6
QM/vWWW4K9DxuPHcwgpmYCQSCQoyckVJMsIkufj7k3T+nb9fqj5ZQpH4AueU3M259fb8++eH5682
Koh6Rn0tQG0JCOI//j6WKzhf/TYUo2rbCHr5zwd//vL5Pa/oWaIHpvZpoRmC6cN+l2ymv7/6H3/5
/IGW0yv6+yt55eWrJK5vmmYi/qsCWE4iMFq6Rc8Pfjk/x/NTjKpoFJ+fmkZcS45BkJNbD8Hu7693
//0y/37P8vEN/PMQz28+fydNqpB4Rn/19/ee3//75T+fBWkAv2t+1L8/iVXcGmXN1PT3B6aCohuE
C7+Y96zLpKIA0zC/jX97+ufbRhFKGLcwclvVPgtI7um0sDoHZRTFr7mGG2bjqiuI46rKdBN1JQZU
I1jR2RdBVZYH0FyU4SJqV5PyImHmQ0l/qwlFbuGd2LGibnBMkbmMfKKCpwdLDjhNYF5DX/gy4+ZQ
q/KHZTTumKGjbETKaAIRp63yCJSqXwAlhLcDSAnXGyUUQSVEUq5Bu1jE5IaR6XapJFEx7tRVR/iC
WCErAExhrRVtNjrGj6SPoMHWZKqMFRo88aV4an3ijiBMdbgrljRz4aMbCTS7FEaGjXEi68Yl5gtM
2c6gsrYs43OUvvk+6xSqHD2bN820NkI9sFSMSADok2plAUQqgvAU1OlKlQzGLsU/T5+iqW6NFlcM
pt6tmlb3IhQ+RX26ZFq88vyvvlPoBWHYQCOAr+c0VaQuoFEx6ZJqMuHczcFoYYjDT9h5ngEvrWFn
amZnpGaA/KtCY3OEOpIdAN1XZhESxn0fsV6hUtAhNUw4BMmx94w/YzMQfwKuCiXJQfSNNz9Gwiq3
kzvE35K09eEeZT22ApIhWAQENfrV9jfIzC/ayLijRKUjgXkKoJ4CnxHWU4k0UdPYTjcyMt0me+D+
o1cubSuQqohJNmlKn2Xy9kMoX8kuO4/EWYV9hToqg3pMRwizUyA2q7Qhe7XXWYsx3HsVqkZVvreW
25kvOix4wuNkp9UmV9LNnU/Ns9E+OExfNaI/OHsnSY6+VFZbyQC7cJJ8R1YXfUHVI+WYKZH0p4ja
rxp2Jc0GldUeczyh9i1HDJjqvjHwPwiVRqjrZEIBhs43Ip21rVIh8HW4lFiivyfgK5WnXQnQfEuL
ijqo1VJNVRJ0RtkfySdbJGiFXV/nZDfmGSlqhjuklMG0lj2VOvepWVhGkTBiso1+8nShyoa49NP+
XpjMrmOjzUmk9bDpQKEN6IHIVx8gxlRgGcSkOIa1+D4VpHKXsiksO4X9ZCq/Dq2Ub+p0+iD3ZYYh
SGhlIDQiAxDgXPTv7PXpPpFQnqC8DKs5FVz9w5XkSFLz6vXmZzPqGN5HZzKQakzicB+GbtcloVPp
JcrdDtqiJB5Gw78ZQbZNJaWhYkX5Q+nl6/BapRR0EquDRkAvs5Ab8qlD9a605mCXmvxZfouK9VvG
abeJcw7XUOL5NsadrEneqi95cGscmbw6b9doWPaEciDQVttKBJtNItRyTfWOiF/xAsGO6bGEeWwe
kkK/oyavEGKivh1LWJid9qlnyBcGrHQCHbEptUqHuA26FpA8IlLmYES0p1iENhRPR8TPeKdi1h8V
KUuqj+tc6aN9376B/qHZKA5bLdF1R1LobgejZKJGhzWSpL8VFsXG6pnFTfNSeTWLDGyJWfer1tMN
tXOIjoFtoeeFsKryaKfr9SNs2V2kct/A9wIiOEJ7x+RWxk7xmkgpQGJtOhaC8Bpwb3J0NVAEVgGR
g4pMKG5ww9Gr1MNF20YfYy89ugD5l1w1visK7JjDQMOcMCqUh0AE4AXaKLV+0ExpBxEaMOEoHgGe
sFLt/XP+p6uKH6+hz6PRgEy3SjCJyxJj2yKAkWPI3qLVjRqzJAw8Q5PnJSEdF28M8Uu25HPT/dQE
yp4CYw9pmKTKIJc8B0n5oRX1vcz6I8f8OFWwa1nQDm1E11QQH75J0Su2Xry+BIQyuUJRnEOVAGIh
Y2KojEm0vTT8VXFa54Nq+4qOOSIPzrKKdUjREyryYgzDbM5/Q2G6ELQORZcuEi8dE2vSJd9CDibN
m5pfVae8VSblBvjpV8zgvWiU4MuspmiDNHjYGR5bfsbvBN6LXcQkpTEmjUZzq9vwtyE95ywRtoyF
DrU6RlVKEMyCyB7yVWp2IeXBlpDDunyLhwIgaJOdlLNCJUQA6OKnf7RUlhc/ukq7oAzek+ZLJ+F2
ARO/h22KpxxKg4NQfyunF8Grjv5Q1kfU1bOqlIK6lJPyLXvV2usTujVN+ioE7ZcmKwX54XOra67V
qdWySxNgszn0RkLo7qEOTFKgN4nsUwY8SM4kfc+CKLJedoSEZGGIvq6YY/zLyH7rcyrmRUMRxETb
C6vwrGT0vpDiYjz1+oc4WKMdquamysGBZQPQEnJPHmIlsmIXM67atqEQUsUvAB2/c4KI8rrdEroH
8paquMbqKUFcYkgxCoJR1/ZKRCW9YfcZUBFz8pQYtc4Dc56pRAn1gA+UrdDuDcWj3STSZvA9C63J
kKwJ8vQOPiVHK0X0aSjjt5VQnRKxesLVo0TbUdCPzWPa5qDPutbi1dInyTI8fKjEKLQX2bWtyxrU
EhZsHS82NqitOJuzpdmmHeLX1iuM2+Fs4a7xckt4uv+/pez/Jp6DTbCOBev/bCl7DSs/zML/4Sn7
1x/9y1NmaP8lq0igSeaY/WkYuP56ypT/0g1DNVTLYB1ORAZ2s395ygjoULGZ4RP43wV08GiKKRq6
gQNM1v+fAjrk57P8T08Zz4/RgcfkZYis5PCcfX/+d0SH2el5no++tG6m8qJbUkm+eEbJn0JrWFP8
jTKw05lrlKWbTMau6RexSolATzV4YOlMmxijvt320qhsZOOYz95VeehpoiEjzIsKmVNMFKZodGR5
CvcZSjB2wn2SKIqgJF9alOgTJUH1JY7LhIA3DE9X2NbohsxtKdY3PO+TWXd2naWgq/NDIpFWbQTH
+Heaqgdhwm+eUYiA/CkGjv7w0dfn8LXS6IBVPbk/nWAbcvEBcOBrCEmYAEtEGUq/hrK+N+tamoX8
Toel7jdkOlYN3QOdPseYG0YHJdukQBDL+KJEn92qDK7Zm2GimSFv61xV1iY6P+5xnd4gxjwbl+Jm
Uilw6QbuHr+YRpYH01LIsl+8ZBpSGfpoldXi1Zv16235GT3VP3F0rcTXxPpRNOtFCbtDFFpw9RSL
SZcc8GTOAef0XUMPiJGvyOU2nD+kwA8EbFSiNqROlRa+gzGvRYYhmIs8mEA5iBmeHzmGKSyI1KsH
a6sDbFgiDlXfZlPWasLB20we7MCQ1y8raMMrLvu7FxCuwY4HvyDS9Pp3sIxizyS+S0redjp7ZGUA
n1quhme5rekLeFm+Y0HPHBB0/iqzfMDDfnhKxean6BF2BkM0LQPCTV9HdZRex0naFDT7ZZArEJFT
aT32XoTbjoFSjXVpbUYXiGRITq1+VZqBeurwShNvnDDezjba2Do/0zBagS7VpExoP7J7AU6A7SEl
XD2QeCmqv+vCgf1XyURYDaQfVIPA33WJi4tXxXnIRSN9tB7WEq8C1pTW8iu7RZo2YokCbqiszaCv
Q4PTbyY0HFOTlN4oIRTWgi8mub2f/0ym8BVAj0eXEveOCO8XEbUTAcDZ1ji8YVDTY8v2ldRXW3mW
i4YBG3MZbsSE/2xOiaPUHV9zSVJWsd8BzkzTHrDv3LhVafCNwS6u8Dl2FW2zXE9vxQSKI5fGr2GQ
eyeaI+EtAuJxjtMmnG81bVCRCsq06pS5gPH8UKVDu5wEAChEyzKl+qO89Et2jpAlm20zf1Ap16Uk
nMNbRBc7JO9hZb2rYrr3Kg1L0sxbbb5j03T9Ji5ttj5oflWTeIZqQBZVkUAra8lvOsesPy9ZkAZ7
hpeQA53/JEb6qMAjrbzE8VtElMSGwSTJoYX0nmaDrkajMH/whGQTjlPvarPAtZ4FrizXJoozQ+rl
S0NgBx4FgmDHnQkakhwWUtaolqXlIWJzGkfNOqoGSsaxVjtPs/Uz/cNL/dzpM0ofeejXO4iil6rV
Y3eCnG/CSFw1sUaJTRNcfZb5FNHZKNGJ1lpQY0GjCOlTuOlxE25llR5CQ6JFk1urxhebDbiFUxBh
dCxkVYYfyBw+sk+nUQ8ivxbytdGSDML0XULzQXsfdaayqrAolGU/A959CQFTsP7ndYbaLfRnuiL7
O+r7tIGVvENigQEDuNMnMLMWTZV2e7rb8auMJC2Xi+lHjK1hy+Jy2HoT1fv+Gvdovns2veAHF1gj
661imMfCNzi0Onmz7PsRJLJ3HwzkbPOFUgqoFaggjHTqZ1pr5buGIMNayz77VElX7SjRcoOz1zIU
LADcfI2GzE46N4DbtxRlO6m8sDNSl4LBWSrD2NgaSgw7SY7Ga2Kae72dgqWWCqjIN7mvV2dVNpUj
AntUUQY54JFDcAxOkaEytlPhv1TBkLmkPlFW7nuDEcFcRv2IoGaGfwY1J0OLf2TcxY6u+9lSm22E
TZ2Ey5I2azDGm+dEBCIEDnVUAOrJehgc6Iljz4PGGl9ieCXHQRLza2VZri9V1SukIcatsn5/fuUH
dbQylBD+dfPoM1lCgVqrSNNYywLP8N1ciqV125Kxl8GKvkKyQixvicJSjiWVqr/8p+mCLTr46hKb
+15VQ0x/DXC7IEeiEbM2T9ldcbBr1nyW8uDQ4vUcG0ypxbDP0gYQBDWmNggVSCFIbiqroN1AqhC9
S09CkKT2Ubnwoaeao4xPKQJ4HMdgVYwB7VKmgnkVE8Fb10qqL6ac9BUufIJAatp89YSDzw++VG/S
dnmJCXWssLUFQ3uGrmEy5Jchl91ImYR76pAP/lfhIatQh5igdcncaFpubGVL0Ld6EO4r4sVco+pz
3JhAKxtV3GvEwK4EPVP2eYOkpZ1mP62JakPIBSi2CRHCtd+wY6vRro7gdSNoNoSKeCzJpYSImyAx
t1YZPHQtzaCeCMh0ALo7MSr39TCyHG7oJJOZZzU3MhZUL6lPXlacAgKbN60h6m7cyMTEBBPsGSks
tmnykynMIg0W5yVU210fqvQSU+sl7CVxTdKFxDjRAvMxMXEnAr0ZKfOTg8hjLZ8/4BBmjlG0RKNz
R9phDIFCPkdT290yJdPdvPavrYDeOYya8QgOOkOaw1cUb69JK86BttaLD0ReEJRXr4m9j1qT+0XY
xQV4ukXXRfGtUyYgFmq3NYepXUqD1GxNgyifanQTsRdI0QAXrJD7gmfSpLSTJq07jCUVh4ok5E5F
HdAV+nDtlXpjGMI5giRyIfZBAQtbVrt6Z2F4XbSzZGowFOI/R84qhm2WcdQ9e7N5Idg5dbo0brms
kk+hta4KmZanWCcrROvKvW8a4z4r9sSS0dHQPBl7xIBDDt1NgC+f9o56mowasE98agfF3+BW9p2q
45dgbqKM8Pr3djJ9tqszPZIsAQ20TUYgTuZ1yo1TtJ0Cfc/qtLmCRZ9WuiS8gRtMlxJUoXvqq4ck
iuhXRNUe30SwYBYicL66BVMlLAK5T46qR1Avzv8clZ9600SdCmNaCadAhPAIfRf548eY+f6ZRQQC
pNgDXqlC6YuQO5DZzvZaQFjaqWG6aCt0HhKZI3e4VbDBh55q0wRcSuVuG828vKfS29RKFeAzTk9O
OFVQGQcp1zRbMEdOh2wQf5Mo0TNm49aEobRv4hDeuZjLj3AOv231ndVM7LGNAaVAE+4gaDP5EmGw
j2CReZAit0UtA7UNrGnVTjHzfslLIAyncAs1VPZ9F2hrb7D24kB3SNEa5V5yfS0sSxudQPc/KzYj
bLP7jHh66q6RnzfYCfrMZVOdbxI1NS9DV52saLx0k1W9TIE8OKWhtIfYEPwt9DMso7siGmkPFZFx
rxT5g6EP1WHY3MOhWSn+mPLWueJYhaXONNAmS4Mw2Rtl+h1FSIwUgfbmFLXaG1b1mLZVnHWgRjsS
WQhWXsA3aJAGdOZpbJWrNVrk+Y0SjTOCyJeFRv6EFhaNy7q5cqFa0WOn0gEKVyOxUm2qteT78XKK
FfQ69Sjd8oKHi7Pauww5UgfcizaF4+IuygDmUzBCP1pXcOsV5r2aDN1OY/j7RnX/X+ydyW7kyJql
X6VRe17QSJqRbKA2Po9yzVJoQ0gRCo7GeX76+hjZjb63slGF3jeQEDIyU0qXO0kzO/8530FNqJGG
iBOzcpY/mqRkyC+M8KxlBqnPBVABZerL1XVPE52NIanI5S5vqheoFV4poq9kqBfQ2CaeeNA7hUUm
Z4KAKOKOmbinXFaPcl6NLQedRHWvVAjgkrNzvLGyLA7pbGJFxYvV+jWaiNnM17j7brSC9Tgwyq4i
lvM2ZUPcK66OJW1u0EeSazbJQf02BaLG4orOwNaj3zFFsY9ST87BaAGyYW0+12CFUW+pl/M7yKqR
Ds5xpuTDNFFYbnv1JS0aTD1EAvepW413hZ988lOCc14pxBG3kJ+9H1o3e6kLj30AD5z7tnMwiveW
s2E1h4/hGNJn3ucUrOio4Zcwm6OAKr9KQmdbti7mxDzHwpXTEeHPkd6YpFR3WeSScc3a36NdRE8p
Ctjadoe3vCbGQ1QuO5qLMYvb/8i0hhR3hPpeOVzG0mduGOPJz4KHLoLPFXTG77y0E1zLxw6rXJh0
PrTvlFYsBtY7LrR+HbdUdulwcA7E3/HCNsbVMibYWcWh4WF/cxP48okXTfhyuPKjWGMY5B2NTWVc
2X3dwjTiZGThWiPIfWSRqBCDihg3oPyiO1bsmkS50NkYRHdh4+7jHqaB0eniOmYKI3f7PPjQPtj5
etuRGRWn4PBSVqW3aS2r4CeDVq5D/9DM/GS3sqmAdbt9ZZn1xicEfuNxw36jFM1jnYw4pegnXuuk
9bc8JbHqBUlwym0cAm6oaYxlh8G4Orwb8QHcYXcwiYKncIgPGhED7D8SGVQvm0kTJvPGYBI95u4q
7GljdBV0MadPs4uVXWe5UNLmDldTV0THIHLfJzva69rNXvIAY7cD1kxH+hLNVcfnk+6XKUgE/e6Y
lBBUWjliBxvyippFQnNubVqnvCrORthzqw8s+YNOL/7sROcunXmTA4J3Sdo9gBtj4yq2cW5aW7ts
v+fOqc69hSeuydVnHaYaa3xf0f/RmidjJpw4eIN/FPSJhwntOzWFBg9onz9EhDoMkRyEm7BJ6hcO
BVQJnbdUEEcHnVFOn+KumwKa8bwSCj0NoJCwJ30PdcHbUp0MEk557amcvZ/tRAReTkaHBdCCM4q3
qa3S4eIGw83J6Wd3Z8zxWdJd+yJ9NvSjtLvoSXlhfK0cAUWNrjdooo9GXRC28kNsFeAtr6PuLzph
oxc57qWIlH8jJ7yUI+Dsq+L91DrO2XB/mUXLSCIN4cInFZ8lpZpm8TR0jX1Ke/5VgL+d0mB8PUYW
Hz2UWKuywnMTwmSfGjt4dhbvh0vDxjiXH63GYpKI+7x2ox+kDVFxqt0YWXcNreG8T3WOMcOkl9yk
hcWXBFa8ZcWFl4gKPGr8C9Pingq7h9FtuHqHhNA8BtzGUc06on5yjT/bhapmnQFytucktjeiEGwQ
veZ58qd+G7YGLT6Zj92SKmSMATLe5in17q2d0Wjnr5JWJh8s1dZWk6c5qW7AxBV2x6jBycgp8Air
6SWM8m6fTgUSqZXrTW0a1km9ZDhGR/qo8irLdqNPfidtKF720+hV1Rnbmoz7yeL93rEE4GMEJItD
eZZ6Pff9LzH2z1EBDDyh9M4eKgnZ2fmuTP9bZqO110L/lBREHWED7PwyUVcOw1ikFR2kFTilV0bJ
kfD9F8vPP9Mh8A6zz8huFGVIfSOSiqqubU4YxtEN80oBYrFH1f2MRPPEO/HuNHo40tXJVjB6IHLA
5J8domVm7xEUAiuf3oJwlkfuObpkKkc/ats7Upg0HSmmog+7exVoH1vh+CwHEc1o3OJnwxgsCKOC
Oq+WmVCBo5PC1mMom/YnXzYzBekU97pPUQIsAP+UMWBIdN2aK75H/q6taDOyXbrFcQOGtAeUFyI7
KaMBTMo7Og3IhoGqfyhXM2RMiclENjMSF1oGHHJ8jWw9p9oI9t371CQYQrHvA08qN/yzZIvQhokk
L5e8ZaYoEAgpRYKNiaGubWPK2tPiEFk9gxzEFThQBCfyGZwBHxMMPYXg14vPivrv7b3ljm/9UPC8
GSHUGh3hqW4213zk0103eM49j355n4GTWMHLmwhV0O/UFN5ZmS5QD8NjR8ZMs6rL+IcV9UcOVNmH
JpzhuJi+uriKrtq3Iau7dLQt4Ln1vGAo6xolphm7BlAJ+ovHr4X9PPi1NMxiP1bMV+oJJdXQ5MKS
9iH3Zvueqg2Sop4BgAJA9cb0caPPCb+0iuEAjXICl5eL6FBzyVUFfkCX5KNdfgNXbtciJP3qAAOs
EFjvnbAb9gz4W1Z/e2AtignWKIG9bupwwnnWZzZTZcgYMsuzcT+xoHeSpzLcOm4dXdyBM7nEGfz6
xMMeYnf6Wc4997+Kd13nPMWDV6yq1jrXMZWuvoRBMQcbTesm738VPfbLl0jlH5Xb6gepuUA59amw
3GXDSFdLT1dg14gbgEm3OzVJyhi0CqaFnbHup/Bq0dKiJyzkrRLYkwu8BkbKTap8va5rqpkKzMzr
ooy/KM9ZA5x6E51zV3XTJ2P7jzrs9gy+wQzW+a0ebBJlM08sn4qwrLdfeJcZAQ/dTVrljxErfjqi
dTOcgctss88hzAjC/ypnmPN2+oW3lbXzpZb+PWPvZ2UN9mrpM8KPpJrfDmPOVVFEFD2GHNHZ8azy
ybqNylqnltx3Q3dGtiZTxZWI9YqWqjh6AfhypR0b4CCxoiI2XvKMupq8YtJqkZtZzcDXjKH7wYiU
tJq8ujGbJhA8pCzh4YPbwJg7Ao8dLDbWYVm8SbQROgFWcsByBVyty6ERCJiH2OXmHxbjzoidQpm9
c01+ONoc0R/tcFcqIgGRE+8tEbz6QfKTdmTYwoZ5LifIVqzxJJppHXGWPCPUsNmCeWUlmGMnhFM0
ipVS4wCtxkUx4m11IuQVgjqiYlo72O4Z8e01nBS5higvUQicblNrEOhTSSSVvjIHgLeVEbFE0OaQ
WRjzhkJYJgrGuO0ao1oXaJb4ReaNmSe479GpGH8CrceA0g78srT7/s4M75KGgNpH1kmyPF55UaCa
UnyE4C27g9tg6UG//GLE/+UaJbIx8gF1H+ydJvNQa0Oehdg2IsSt32L7rlCT67H6VjF+bdXMm3oE
U1Jkd13iudtwdM7sGSy/PlHDeBCOPFsOJhCKjy5daAHQmnKSE8K9L1JUmr52mDdgvffoA9rMRfNB
A88Do8Z+Zc6c3oXfnCfGIcJND45/qoaegSMyC4fpeO0nWBya+FyX5c/QZSM3Y2Opqz6/CsyRsKLN
TBsb1JTFwd2d5RB/hQ70sxSfMvrdfWJO4igqD5cxlmOn4xlFmy2JJCbASoQb0KjEb8vmm/bdARtP
stIi/DlYTv/OTiXhEZNfZYxfNxhe6exy1o4RRgjei7/F5q2tAfKuhhL/chosxGjDTW/thORQGdgV
PX43yhPIjkgU78nnDuCD68HgExKcCwt7EZb9IQSnbzrWXZi6pEuZdxh29+pVFJD3R2qY9Idp41HW
xm9QK92pm7niskVdkLaN/xougtnqiQfVGOzmHHfO5Ip+JXtqGvxxKdVr7n3XRbSxsktrG97Jyvp+
RTtAR1afC4HxRvUs2dKOghrWPuc0W/A9Ts+oN20WBl/E6TN3qjeOZPWPRJWcW8feOEBStTfSaJr1
GGBU10heK3aN3cFIZ4eYYHv1bHkBmvzA7g5U4b0xUztkGUO1Fy4qTAOrDe+EN+Esq45NxMFz7EnU
ldOjGlsmA1a1pvvD2uSNAx0cY1ShGWBjdtI+vXdhRlYlGryF0oPCXhXGvV3cCRgPET0D6LnFbR6y
x9lsy20C82+d3OmaslFm8w51Sl50pvIBTyuMK6CrH4FlfnUWBoF65JDEOeaLx41og2JvmECr7OYr
HASon+ga9zi1orSfdm4ooe82Q0knTRVuq4DctK8id99w/SVZmF1ymgmPOfsDr2twrQxv0RTw8TXh
tu+wN9jDRENZXnO542u1akwt8fx7Sh3nQZqMc/xkfEg7TpIx7bFAcpqDo6YC/iPPAHPOqVyqjWe3
+hhLFgY5h+8RxiHVlKuxGh/EBPO4sSysW6E869i4p/0LUGWRnDJTtAAvmd8FlX3nW+UXV4SmcBWM
OAEzY14SEyK95j47CgZLuGbn9mXogalQo9ZebDr5BkKKQ+vRehFX1FYU9Wvik6mqCrX2KoZyGjM/
kyB26Cr7BKIfrVDmX+mGRQKY6SzAUG/t+npSZH7hCrbuC5RwqoaCoiUxVDSHOrZgbCV71rp8bxv+
l1/o4T0zP4qopxUZPeAwVXm3qyZDUMKNqwEBJjhUx460Q1YOOyt13+xKA6FNy23gN+PbAAxwnBlx
BvF+1tbHUARyXc7Ri+hpTEiEkR5q1212cWyFJLm9rRq1vrk6PDCWXPFB4Ouvo0Mev/dsK6+Jn5Dc
R4OdVXZGg8eUjYwwU99WCnZ4fkk9Bh6mbQXwkEMZRRvCejR4RnI+FM9JELAewX0KA3Waokow0x3r
HTYK7kn+T2U3qXU5Ft+5xIxWqF9DibVflw5kD4KYSKRLiEnfuop3jISqHVrM7ya2hcySDl0BK0oS
hjF7gMc6KA2mN91ja5kfEy9uF/QuM1yXuICK6hPgvulBte5D3/DcquBIOTXuNqkgurnGUN9lgpT3
dDYjq3uYrAKpqj4FCf9dTUSa0evBAWmNpL6ADa19yOxtPYTgpCXVVJRY65MYuje/TsjMW+T+sdm3
o/vcz8WL1XZPKnG3cdngilyaNQZ9DHszvS9pM7xP2BaeKMh7CsvePGPLu6YRRWqSx2phK+PG7EuV
V40b5NK3LLKmGx9dGt1gZXGUxo+QvwMiA0/IwzttvPtRV/dstYkmRPbRM0JxZ6Rmuo9L1ioNyVLa
pGdQTWoZmPfcw2yAQanMLDSEFUt2FwWREzUuB3oSVCCKeJzrDvAkWrkkRJgPt2Hm1M3COpXjUWXV
Q2/jhBqd6r37GWuzP+Sz+pC+jPe5qScwyxl8B8n7RgLI4ZxOlqX3Nh0yJEgtjumKMfZMLAqvQDX5
nH5mnRO3p+OAutqHWsS7JI+x5fUARRzd7z2Dj6c5qMB/Tp2xI1EernTdmbshIC5U4y7yUkNsO7xc
ceJHJ7A3rpdU9JcwHqki5yX0IRCVHc+M1D4nLlsvc7rM+MdWFZ5BZN1xwxAy27eCR10kl0OHn9YE
UzSP9Ye2XZ7tNPXtTVqZZx8EroAAKmemAIwP2MNzYUbtV1IKscGhuCtGEl+z4AldiGa4G4DoAdnf
JvP0rAoulNAeCMpyqHRS6zub2MamM+PJyFCvMvndJfb3MNe0LS+tf1lcbr0wJ0tfIup5cc0hNsHY
OAj3wYXXPsGSgtJe4RR9RV/Tp9ZuX91S9KdRylvMqZRZi7ZvYOa39hD8Sl2rXTm5NI6VAQB0HNLP
TqfFtpKPQvAcbYbgxZu9xzEA3zGFpnUpvfFoKUpAtOjRPuvi59wlHB3mJcjoepSjWO2+HGw+Dba7
jU/Td9yNn71QG0CVGhrc5+iSs2yyTx/C3ugR3h0WR5pbmCNVh3ZFFGkmpUlpET6sWG4KI7nrdbT2
rWZm2nDzzOCBdxAOYnAvI0rh+7Q99LSGUWJIBC8UxHdHD2j/1N7TuMnkStLX2wMy6PzUYhw2HMHt
301TQaze676N9K0qWZxdr9xR9Hs3p9CWu7nY4Plg5mI/oP2+A6RpApfDZWNvvTGmxClT/F/lfe61
0fs41wPe/nIp1qwZVHOq33u5STWIpJ4mLu+Scf5lFMTKzGn4xS8EfcXuyLHWj4WZP/oP8xwOLwy8
dlJ55VW18k4yQiR20K89hwOtDILHVLuEvDj1LqO9VZRQCWQB1OPyuaqqvjGtBbTTRo8iJrZZYcYV
9kh6WrqnNsIJo5OE/j0/O3Zx8xZ43pY5x7CPOz6gmT0Jk1Z/3/YI2FHOfD6a5xUNZXut6DHxsh5C
nhty8B8ViGierkXWbIWqvC0aEGFiqnvaqh4OBskmHNXVrS+id0Z+ipaHjwJ/JDYblziffAD2djFM
+7GrUjaZTnaVITYGYaEFdTp89sefWoekfEABUqIGTybjBKjMvt3YvoKjLLjfcpYjAwJHa5fvaTTJ
8+JtYu8Kj6VrBrKjPRBoY6LgmStiX5sm7K4K4mbkDmI/0hfGjkwFG9cd+lUbwWaL+mKHaAIHWsUp
0SKgjl57LfIBurSmPTkk9Uz9FgFWccCUSEvbOGJByYqzUFAMu7gmoCWcu44mhRWu35AUqQ+tNG8+
uojDU0T8ps4YrgTqCBsfaPbEyuJh1x5GHxhS/rn8W3q/rk5NqtHwMemOGCWx7orXhFeubIoNcI93
8IocnOIyGh7Gtnk1GW3OkfFMYehwyUrr2Tw0pFq7qL4Km1FFQznBsaMMIGnUox/r8TnIjK2IyHRi
fkp2FWi30NOklcKChrOQdnraClBmW2Hgv+QFulN5nTsGAcsW2HL/zPLiDUdz+EIqYigWflYcrknp
d3QyxZusk96uHfunUbBJCn3H3DpmRv7LxDObNbKGlUyEoXSwNDVpSOp6qe3qGtPZiiE2togq830a
dld3QBQN4ijeWNaTxPZBERHLGn3r1yBqIuZFWMtjtl2aSKuFVSPvMUgBeb6ZRBVYUiaOHtl8sYLx
nPKZrKUH1zFEwbbz4XOYGDtLBzGmgSt77L3iiPa9SW0PPgJWZ8eoAFQQumuylPusPhhe6m6Am5IZ
+xGk41sX4F+3E8dgT9T6a9CqoNopPh/OIYWa0YTt33SjYL/ctWtnaeDrR1KSSRLc2lx+mg0fg4wJ
Ri2HhqlCzK7lruhJnU9mr441ndR1d6fEJapNfYy9+nMUqUmbGcjG1Enrs2WGty5B2fWC7NuZ5mTn
mOOvqOS+5qhmJ72/z0LOyHbZdw/KOJSYpA6FBY+YKsFDwhCmL+pu3Rb5OnazgDpPmmFcZeI6gveQ
9+6j6ch9zI5rQxkxpvKi7KlKFiT7ZQup2oqPVhCz+famTVvfchtdjDv/ybIX6SbKD3bbnjs67bAR
W9t+jLhPrNLZFHmGXbnglbmWkZ6Q954S8j57Vb10cz5tzMldsfImCL3N1WymF1/Ll8RCLpwSavom
KsdcRKOM/qtV4376hUXW7IvQwPvE9AGbMPadIRaPmQZFLSd0ET9WX5GXUbsRV8W2K6rfmIlG+POb
LB/tTSbZslecRtxCvzRUo2fJFYxI5cGzbsPGPHT+fMxitcUdDJ+mzGf5mSYEFAwWiVPCxGsbtSNE
sDC/6jzieMn9FFDl9A4Xe13mya+c5Fo90EdL0TFpbDaBID43DTroljPxsWC7+DpV16ae+g8ZyQGn
k4nN8sheDC5sSmUGYNJrZaYXB00ehfkp94sHuyN3arXFiXQKU+uwSNd+SN5P+GPDIdn1DkXH5cS2
C4zJVBaftUGKvqBgW/L0Ohqxv+/s34mXOGfzZ875dGN2hjzKEuOm0gCwYywIPATwctEltAsjWV+i
Cr6IEL/jMYiXweezMKHMDMp97+gviLUS98LoBG20+DWhqkMbYSzMaI/eYUZye/T1ejsOBLHHXr6b
cb9j+GGaIUfuKGeRGuQPLeLhllkPo38Xt7n1xjrB751gv49t0jFy7tBUPAuOKW6qNC6GrdMSujWn
fVrwuYIIDjai6Tgt+TzI8J3NqyyxX9v+I2BkeJ7Npb1n7B64ivS+b+ON2wSXjGAGp4VFrGXQ1BAF
6Ge19RaMcMX5bpXW8RvoJmG0+qUe9a1FJwa5B7CFZWYbMc5bh6rdxlNy5SMglup591MwARDLoNnp
7HFS3rWv8h+gzzMyVfU6lRaOlXTMt6piS2wpxlETjti2hC/UQI0LSgxXGmzoxq1/NknGdHpasw0/
yUZKHgxLlnc2HvqR7HJY+gy7KVYdC3snWz2sHQVm06K+YUXmKtvnKZXJhR63NDC5rKlkDZjysBXC
dx/MVwjdxNQckputqLiwTZ57kzxMroaERuEjlkSJuNzxTO0xHK5bt/jqWfBPs+etMsMHXJEg7zpW
/pbyXETbDm64UQB7mNF0QDVoan3Ioio/KGyVp1ShZyjfY2O/9NTjffGpXG64J+yZgNxUSUZrgV46
BL901NPdaxGkJ9nDc5m3266RmywO6pD6DQrIIhVhIKYYzWcD5c0NUA38VJvJKxFYIm7ByXeuOS3G
hevLTdiTdYmlcW0q/R0kSb/jJD2aP+j1YjpHA3pdP8pu6s+1W7dHIxMQAHr295o0F8+2bWzDAwx9
zzlkGGMmBNykh8Ihe3hQBHR7lcg7KnkxMaKjsaRygMux5XHZrbKRy1K32ZYREKexlp3LzNxsGpPH
ModIazfBi9V8CkhKf/mBs4ykxxwDiWhoeqVLnc3KVMpgVbqgGcrF80c70zF2sm5rEiqbJ7AMob1Y
lRe66YROVU1qOBplK4+6ju7wt6kdBm7Sl7VZP2e+le0yQ9CSbXK9/Bmo9RgIQ2rXTyZ0hbSn9JSh
bEyCoopAHEJQcEqgLh29TEaFODdGr0785NIAwUQ+eLS7rNr9sXjmFeCsoLEO0hsrjocWmvxitmQl
uDkzFjKKzk4KpuoevXs8cYddkZ4RV9ryuVnQsP3UikNkNtgnhpurRAMgCQF81bSDeaoh3MxREB7/
vJxAuWiS/HGTEpqsod4yw3E22p0WROXi/p4X+3rct4+I3dXOKFVxMiyCbGYfUFHRzwNlaWh6mBHm
gH5i2T10QTntgcTYU4Kzo/IK4p3Lran5VNVEc4oSPpK4jwEtBFq784zq5mAI2BWUTJZecRgGbg5l
yJhENMlxf2qo6PJ/9U1f7aYey7hQhyGJESaJbM0pF2Kj9WPHOgzdcTGV0jzdnQw3/yxMbW0DL1oq
OBx/M3s9GOdg+rE4MRjTuM+z2Xm4DnFzrkUdOntXFocu0po2D+ODsvKO8Ur+0IpAboYud7fctld8
6AljUesjn33zxLyIL9UALBP2QhkVDZg29jC+NRP7cVI2XtLbKIvKtxLEFoVQHoPDv75UaXTihhv3
fzqihjR+VzmWV2HeqTalZBVduwvHUxILkFHURZCrOYf8oy2Gx1vtRS+z+0n3fI+rA7dw5jt7W9K5
XTrymArrd2j0PsvshOXPD8TayRI+Zs9L0MBASVVYnNhmpmwkg7TdYh8sVo7Ett2K4ZWgrr2veMj5
RCIJBArvFKSBdyLEAVDeNUDLENRFk1q8tNGkvjLLWiyMJOCjiUuiDRUsn7b85Ij75o00uE3avbIA
ArIxu+lUZEz5vQIEVtVWj1inh22s4f1wHJCcSPQAyyP0gnWWo2rSznlGea6wO3H3GRxtnpqxeJ0j
pyA5ZbyrhrZ6mrjwG2eff5zDLruP05+/mxBR907iL1BKNk/Tp0yXcEBL6r1wupvh+yEtobu8C+9w
a0MKnGnYSdgLh+FMBDjIl761wTnl+Trw+dywne5MyZ3QsUQz3qL3zEfKLInO7mo7e/pzV4kANYSC
AWKUZnQ2nODe5mdv/1yWf1zPf77M8JtUFtzCkRhEazy4FTkTFHGTtEiloYbQCk/R3Y5Nx9vgOuGK
pSfcTTIKuANx4AWduR8aDZMywHc3mRce2xiTl1dbF7hXquVKMQMzOTsT2FEzQRsf1bCsDtOPSNjN
yahCfoQk8lIuhHV3WWKGoLpJqmwgDQbvFLJcqTuIDzbPJNXrx4x8wk6EM9SOLDL4/frw288H1rk6
YY+BwRnXqN71ClEtsYxDWy1Xd+L8VWVGpB6sQxQ6BwuunKkY/gwOFAQZBvtqdnBe2lAj2U8hzIEq
CzoItQEopkPMfBir7vgLgZx1HzQIDRsUiS33XmjzSDCsgUmmgVgdh8467JeHnJU+kbXeUiGSNeld
JySc3gmGNZrYY58yUPX7LMT+sXMx+6z8Ep4JPki8V5RAir/KyH6O/zP8Lv5XF9n/yDsNQDpvG0q4
aOD6l3SRb9rSI3pjo8oJci9knP45XRT6Q8fBfKxxqNMLShR2k0iAKLlimDRF0lklPdev5UnnhPHE
QkJhajapT1ho8f6foln/l9fCN/3txTj0Z0kSly5HEUsuL/afok70bJLlo6b2YJrYp13p1NBBNZaj
1LxaZfXEiWQTBTU13bivkIIikKStDZ6MmpeFVhG+FsVTyq11cenmvixOaKTmxzKi9UahlJF93iTO
FKE+Af0cIi/fuFZk3By2k4lLDyrTOvvUZrrdECxoLoHjYqJsmXQKahjWrZdMJy9n4zSkeh8LJ31s
W2LgPtFawri/mdx/mb3pHYRF0UyvsRqx5HTc8MxjTZ2T6jU652WSOyIB4RpPsPlglDFP96GXxyxl
aiAL9vaOZP8TZiyboQO1a0jEjsvR+AFOUdrVsVhUlKEy7qyRYaGOxhjzkxm/zT5bS5XlW6wjJFSi
8Jgor4cG0h4Ds1Q3Jy7frXrQlzAyinNsc7CZgvzRKGuPljG18Ch7cZd7XOdgCnlMUrq77e1lxZw9
+2Yu80V6Wi9+YoSviChZyMycU7e982RyN7guKkzDVALLrb3PsgBDG01cR9oMZ6bamb+3eJRuEX7a
PeYHsSsM8z2Ts340pPfoVNl8LRCjN23pWFugez3XdNLssWctWnT9lQZ5eB5x+5KRIAkvrMy4oBz+
YqkQp3TiZaYJIuIgtHd2Apsyq2G8uDkPwQIowRWnoLHWjryZQ1V8jVFKf/YDq0T+idEAcEJEyzgy
3qeP6XHjWeUr6Ov0YjClxNUG18cN0kvkzCz0SIsFEdxnyyDnlM0JJITh4JaZt8XV1uIQdOY37Rf1
Oi6z33ZpWXtTczGRRwGD2qb1KxyKD5GJAe0TKWyYMvPqqFofaQG475Y/JaofEDuWv825oK621WY7
ryxIMHvEjrleXMpxKqb95tgRyAtda9z8+c4/38OjAMVoykF4Lf+h6YJYUT0h+EChSmA/S09OS81R
R5YNWLnFllTSPBFioztG0h8fm7EGA0y41RsbJB/v1UnwD+QMoiPPhUYRujOe2eypmIrqWviUk5tp
Qit3iZY6s5PCBQKQiXsyf4IIjXdI35vaDQ8lxbaM5KeL7w/+KlOYx6JWHZWoFqhz/V0ZEZ0vbsMK
UKBikPaCtVTUziP7TVzVwS2ruPS7LsD3G1nOLiwI12re2BsYGmAKQwpzooYPqVtKpCRi4SP+c0hU
Hj2fAen5VReQ2utz+r3KpLyl8ncV9sOLh5NGihZae4pKhzNTUm9jQloj+JJ6IJNp8WCspBK0wMn9
8kLIwp7VO5cg7J4aIyyvY6+YY4pxF5f2sGvLmthiNyPlUS274T2rCXrPjHIRcgw8FUSJ5m0w0pSS
sS+OcvsuUeZwsotimwExOCd2/Udjajkj6mYVFpGzbsdhOLvA2TYMp+sdhtF476r5C4kX0ISZZHtz
Kg70nMQbCU1i818/nIX7t2ezK5XjeB6PepNY7H9aKNJaWIFqzOKAo4BeHvKEjqDgyLR0cpEDjURh
kn7XXMckZjIsA9TF4X8HveRLM75YvQEMgYNSnhMiYdbyGzXxv3mJ1pKE/ef2RTKqUvnKIcXreDYF
jP+6fHi1QuTDA3UYRWJvm7Am+u0xwMPrZZ3NDG5CB/zjO+BR7lByuG4zyMKZtI37HlCZMB+yHOk9
Qj5c9zPI9r4e3avCrBYXoKDwJQmEbuZVaIaAstnQI3UW1n+zCgr/b7+FZ9pLiaTnmL7tS/Wvv0Vp
YKU3p7HANpbTfBDKewJ4K8XhYyOFzK+NPpVFf1loIGhY1T4ec4eJ5h+ebjvgby9fnDoGuTp+Mk7C
NVdUBn5dTSbsv74kHKLR/+n9poXTMmnOFK7t/+39JoZoBAUFeIc0AQhgVSFhw9JUB8sbaGerSMg0
AHTD+qFqvfq9VUC2GcW7qqn3LQhFzwv0Wdl5vhkDCqcL7b/llXvW+TRePEzc2zplqZd15bPBtmgF
CjQHlryUp94hQyYZgK5K7dr7fqitja8hrXOmeAvU+N3PN2PyxoeyhFA5ZlTdx74iLYvV32yRd1JK
hHuU/Rg16VCbTPL+vDX/v+P1eSq///3fPn/pOAdA3dbxz/Zf+lp9soD/dBX9reP1UjCM+lvL61/f
9b9bXr1/eEJR8erYHmluqfiBw18tr77zD9PxLP7yhSkkmf3/k8i3/2Fa2Gi5bZTl+pbP86spqO/6
93+z+IE+LjTftSyfwL4v/l9aXoX5n7bMgpCvg+VGSFdSoshu9V9v0BiRjfSAgGsv2U/GUePDe5ye
qzndUXWGjGApY5tHNHpPEB0JfiNHZR6lKqjtUUWxwjKzdCGK+iq9EGCjjLG6EjKRsF70C2XMG04u
YkOPKxUXWdtsMD15+6CsbLZf0VEL1A+n3VddQUWUVf/IHI5XTU2CLi6NatPVulvXb96tQdsl6bck
8zUnweIda+6MZdru4esKGFu4p0YWyZURuJeZg8AOchHBGEhbadVBI+Uc5+WY3f2aF1FpxkJOd1BO
/VxXDfhVDOOsO4xKevqoVo7ARQE6P6hqbyNyo/tu3d48dmGJTgik2u3+g7AzW4qb6bL2FSkiMzWf
1jxQzGDgRAHG1jynxqvvR7j/aH90/+97QtgGFyqVpMy991rPMleEn0+7JGejGBXZe5XzAk01nUYU
+7upZr42IQM6S6/BqgMx3BtuwMYdhCwFA3sTrmRP+LMzfrYedWJTbXwMT9RzjrH2SoX+qlwMQ3Hi
rAeJDjPsI4JXHJIhZO+uixilHxH3ANUdElVCoMGJZ70xkTUPf13R/0cd872m4gKhkFKWzVXCNWd+
f4Ink9f0ZV9Vx8r0H4WW4PiXL5kHUcxexE7hBEdkzrob0XFQFgmqc+z+98n852P5tph8HYpvCtOy
hOMxRfm2JCpDCpApKeIno8ECWBWvJg2X5lAa3W2o8ifDL37RbPy3M/BtJV5+rUsrBnWAZ/tSmd/W
sLkjx6qNnOxI5vCVqGloc2EvSJQoabbUTM2SyBvjEwaPVTUMIg2cPPtgAObI/X2sy/n5n8+Dkv+5
Vn0dESANIR1uWE+IpfT8q7RMhGqHvGizoxVxIpLCsJAyaKg8dHTGsjRXBvbBlWNlztZJ6HEV2Uwk
bEpu+Ezmo0mlEw7+rx7d2tpxZvIKSsIbl5dygnQ7mhB52iB5+OeDNr/Vw18HDWWEnYD0LMdd8q7/
Pmh60kNc5AkH7Tdw6NrpoNk9b3Vv0DxP6HqzIYo35lC/oromZy3kPowD4awsn5zPRn3WzoQSzddw
uI0SKHSwIj3wKQvMbT2qaVWCM8KOvs6IcNYlSCs2ROmJDnFLfPr04XftNSnBnAgVf44G1sHAXsjb
kbpXXk34QOY//ss7Xi6Mv7ZwyzuGtsI7dU3h05D49o6R7WaLyw5vloYxZWRYtuoY9OnwFHmzuiLG
e+sXYHyFspKTXIQUhiEDAn0QdVcDyoaKuTplVb5zHUpRQH07yFgbABPDSo3+Y18DuUqC6y5I+61T
8RDwK6bxRRa8+xUTQxsVw8lOJZ03u3uvy5HtgbEACZj01oG7povDODb4t/vl2+aat21DdmFXDQGT
r+63+yWTrTsBI0yIIvQfS78bOOXzTRNkHwbgi339m3YjtAjJNL3FVRCWDN2aLeKlGY94E25GB0t9
iLdH2tb1v3wk/9excXyKdg2mb/Z7/3kRsv3KTN04ybGeDqJJMf1n5Uvp4YWvW+cR+y0GQsPefi0H
qhdwIiprVYSAdc2MsAjUG4ZebvNOvbUuNvZ5Sre0Ye+4LNtN19eAULAKAcZtflN5eOB3H2d/Otmk
Ann2bY3D/0AXTWzLpMmJec5v8Z9AL1gkJbLKT3ESv8Ukul7++W3L//0Is0H4SAnvy/GZkn9b5dMw
GeLQqZLj7ODtsLPklvqR4a1DH9ad47uixuJY6P2gzbOPKBUgMmxGiY0iya0cxSWJwf9ySN82Hha1
gLB8tj5sZWwpvtLn/3qGWbExSHzF8TEKfO5VMd+IyLH2TY5iN3OxLYFrPyBEPCvfszfaba7pgRj0
ieW/HclyG/51m34diS0Vl4O3dOrkt+s1ybVjNAa3qY4Dkpw+W9A6xxw/GbDMYVgrnkOA4uhgM3QO
K7GhIV0ddL6Q0AfyC0y0s5mnCGzoZszCyt4uusF/Plvmcl3+r2M0Hc93WPl4mixn86+zhZmubZxy
5FHS2te+lv6pMdKN5ZfPhvLaN7PezKHIz25cB4cq+nB7NGoUsuLajskq8K3PNKFi9KpPYJcJ4hdn
LZgCfDUzlEGDNkByuy4xeG7RN/YkoxpPXRd9OSDaC8Gm8L0biL5o9f7lnclvy8Jy9hmIs6ZLx1WO
+H5H9pNM4xqF1FFYExJHjU2m7knk9Uij0S1USVNjXaFntAx/2VYsOLnAnHIGzTjtlDuchuLgponx
L/eM/W23sRwYFnlOuOmZ7MW/o6p68DblHKBnHRJ/7+oJeAV8Qtb66dEWi5I5IcwhTud7LzDlcgKj
VcTXHe2RUXU5m1AG/I1b2Jt2DAyGk4suySRSTU2IJDIiiwivd9whuxF9Tn+cpsumjz258gwIQBnq
BXNEkY1Q3XgnyxXDQd+uUQ1+4pJBRgPSikgAYOkQYAaKwTuEyNFuWqKyNQLlda0isl7KAVWEpz/p
vMzntOuuCyghN0XP56jTQ21Xmo5hchnhSxUZE5soO/jEEnV+6O8xEiQbvSjGg5hxLbYL4+6fL2t3
uWy/XdaIhymPXCokXzjfHsdsV4OBKblxsNh+HFC4s3pjS5hn3jhSLefWzPu7wHcCZER9sWPOme3m
vK52sBlWJSySfdtkTEbT0T66Fn6IKE9uJw8IA3ogeHzFr9K06p1jhT8C7J0H7meP6XhjbxTbzNXg
D9hTtUW4Qhr4u1pUN1XfWK9V8OiigKFyuiptbJvN7L8kYUTAS6OQLBVBcJxIYjvNULjLSCH3Qe/H
3ml5PoznISX2pxt+D62r0S0CwQ/hsm0c4SOQIu5YcS+/R+10M+MDXCNQyul/4TBsYVjpFF5fbER6
HQZI3c1aH6S3tJwdEPtD5r/ZoaHuinK64Yghizblbka5ebLm8eRVtv+n9P//T1S+rZfcBEv/BvYT
BarnON8/IOEXumwzzpIRM6bVRXtD51ocqpF0r0lO+8TW23KAQV17mo3MWDw6WcoM1SvvIlua28xV
F9TygApTiFJF2+rtP19CX0/n/7yE/vRtXFd57Dq+FwWxobiIjJZgzmUDi4HpIQ9CpoaCtd3zOOPc
ZktrBMUvHvysYf8T1uXbFLNNdidYXmUVHqzZxW43U4D9y9FR3n+7wD36i56idLB9z/e+XeCT19qt
NSZcZY2ykKsJlDjd8JYxoNkFiuZ7NQ4Tw0tM00Uem2s7OeQzUMo/i15U/1tbkYHGt73A8pGaxIEL
H40uACb1bVeaNZWh+loFh9HE3WObbUqCO9suXF9FXxgvfGtHvi7smzjGYV/98jNVvZvlq0xQipem
2fzsvGWrGuWHYcbIY5W/2M505wBNJIRIpEegg25Rzo1MpWpvxyyV+7rnruhRNpNp+Bx2zED7SG/7
dAxvGzempOKuPvJRXpKx/SyrMrk4SVkBTphvA0Vfsg374ORyJndRCCp/9ntz7zTxR5NE0dVoowqA
rNRv/YRdsE3Ugpm4tx07DMQ7HGePmoj5909SART4WQu1hWWO/qFmCtPhytyjh213tgXeIxHhve/M
eIIiFn+0YQtgNI9PVRKA1i7ncQ+A4jcfdwuGvjd3avI+zaYqthnh2KceK572BB7OaO4PAsqLyj1I
R0hzUdtbyaPyXjnZ0QWV530grGDnIi/fADhLkRFj99DSI7MLQQxz/nB4DujtdS0cTh/9WQyhQy3j
nObMgvpmuMN8Z2KBs1xaEvbMtDcfYAFnS+cinCDtyTJ7dXEzQtpA/jrEAPwom0ji6K3XvMA66KOT
S313gyzNucyjN57hNGCAYfU9+B162bLLUFlEQbQH8+68zOSmWmrfMNsk80j9nuZU3XdZ8u7O00Af
aDL2XmuRhoIoraO7tXcG7F4vPASvc/xtF5nYx3bQwXU2M5fVaGLXyTjwSXr9TvmJOphBjg07grdU
uUTgjpphiTUb0W2lAGEAFz4ESGT2VDdqrxV3NYos4zhbsLZMA61MVLrPIWLezVQV1+0wEq7pkIhQ
C0yVwnZeAWFl6yQsSESPfRDhg/czskieL1ySkOkBMYqr8Wvmydg8UjbnO6dLGUxhqlxJiLn4driW
o6LUR6cZPge37/ZADSTpChX6wAK9VVtWNzQvCLxpyQtz27M5pvnBBzvLzKRG+8w97YBY6muJSZti
atsr18Yx4ZwtH9ltPLTOpgHcoazmwiAkuqQO/GCVpLvOKYyNlKC/Q9uhLq5gHzixdafMXhOdO7JP
7UZm8mVHmMcYLxziPDwtlht0XPwK0N1uVoo7Uctz1FM2arX9s+luimCX+B18KpkT9wxJdIXZe0+J
o45lhi8igNsfGhgYIHmzR3TRzDauOTLQTL0dPZcfgUS407YAcFMEU7dZRiAbWjd9ML3nsq9jnDIw
Fro0k6jzRX/BXSGfzYAbMlJPygjHZ9UqWoGguVeKDdPGiCK65H2o8F5h7A/C4KqDauRUnrMDaktd
Oz5gl3Qu7IGqJA8OvgHv3BktbN1OeBH5z14QCDNbqIrG1A8v7nLQcevfyAzNc1RioW4Rhq0dquRd
as4oFiNs7H5ENh56itqMwmtFmGcuEUDX8oLQ1VhZCSDyxgJGYiSFfSUKAmaqTob7eO4frVwdojIB
fDCa1lYYLOUYTA66JRauQLrcyxGhx6C3qogYli/GguWNl00+7GVPgqGVdOOzV+l0GyTzE+qiK/aP
xiHKi+bGUxxcGsbBj0jPz8YsfKxhvrzMXk02tWA0rmKCvIbZfK7cJIKFH8ElN6lyWQ3jCNIwt9Wu
au3iyjEb0NVxav3ADORsTJNEdnQTxCsbMNPrALhNkjq3LTiUPaU758mjP4G//xCnDsYKCTxMjt7P
csBOW4SEcBgJ0GGaPvdNKP0Hx7BodUyJIqoyeavIpN6zU9NsJa8nN96y0aD0r+cXq+HRUzPzzTJJ
ayL4lfd0DagaP1UJg7i2ze5oAr+5iWcmiFnu3/Vpi+7VhXdImU2FU4TIn0dyfCZQh4i6bTd6zEk0
vBFlicUyxrlfarPap8PFDW74KLOjHJoP1x9tur2yOmbQtRCN9oxGpXjBgbjKbd2ehigGrVBk5wxQ
1oyJzI64B8vGNPB52KRIZ22/bhJmuxAF8OgugbLDe1Faz6j/iguze7XpG7feVRZaSawkFZ3x669X
HVvCzkTsBdt0HJqt8MxoZ8k3a2x4Vg02IWAZIRFTgxu0EJgbWnU0zdzaaJgx6HCZlyn/lFlc0KJH
Se3JodhV0XlOEkZTgMFWHhSWWQZyr+HDNbmT7DJEv+vcb4CvyGTEBe7cV1MjbyLa4W7nkRWprOyE
GWVGxNyIo/RLCCph30JxHRY6Dttvx0cnhrFlijEqoWU5BKXlA5+pp8tQNk8Z8uMgNfuXrHvXOc0b
KhZAFF56PUJFgd3JB4z7Dlu47azpQTU7nhcgUjMypTRUobKxrwrHgSgf5eRCx4MiDs/iZdKIVY1F
sM5L8yH6zTZS4gmcQPzWBFIZC2Iz967IlCuk6R4s9FQkHWXHDHgJEhL8CS5sGBSAwtX1VuZsAU2f
NbrycW1iDtUHv0jPlffoo8axfagYuYE23IpZboVwYPIkoGooQd1tX/WIR/KuOQuUrU7cGNsgUhLg
QmUeJINz3B2u3MFXeUpH/5OpeHHxreg05zS5uqQC1VOGK8hC03kemBoayCRFGgH5T2yHOqaDtRqO
N5lV+HsfzEne/261IKloNu4zi1iVNmeGMqURXsF0Wldun56a1oZYO87JGrjJ0QJcuYfwAO+r7KKd
l0MekWKojn7SPHvx8DYYP8bcGaHSIanpJnAfgf2QLgMPnuNkjpjeKvbZGWKYf1q82OjuCtcF5MjP
qtCSV4pQWi9+iMF1brjlWhZdMAcTDF3GOvPeHKq9k+p3EZenkZV4nPIbg/73isqPtlODSgb97eQV
Dl1oBiSt8xwOM36+FiOwnAPUefDJcxurjjawrqDzRX4c7jpdXZtux5iGvdOuwUyaWPYDW+qNip0B
3oRBOg++r6mfO9ow2QdxXkX3UYUN4cw0Y2AOvQJho2YPsoNnpY8NrZGVMLqXbrD8FVp7SSoWAWSo
xoF6AkVDxAY8yAjYtqn0jGQ33uSzu0/x/q3FzKy2mQp/NaZdsGUqAJpHkSnpyq0Y52jVi35T/Rj6
iuwJuhubKmNpjkP1OMwvCrreFgMRkFoTyqhMgX6Mbg6xqSa1YDBH2rfOp7SqZ3huEQO3lnBhI9mh
a6dLA4eYqNxt5onXODJ3ddoO26xp90lMkBQdVrLHIoxdarwS/kiU5WC8WBqllTO9U9uTll17+6il
3M7Go1cosiXSNNuAkGqwhLRPEQUc2wooE2zb+x6XcxhVH9Ixz66DcmNikaMBE136gpZd4uwTk7QA
VFLQoBP/VPhQ3koGd3M4r5LRuEmh/s3gUgA/r1wXFxZgN057B88QtO7tEPgr3ZNimWgyvdNZLh5w
0cOUIhgq3I+EiE0NqBEKJ2xqV9nSDPIr9R531QXXOZFraXmFUvUnHKKzj/3PsWDmTcSHSgFFhZ3b
tQ4bzXLdiHUUfKRedg8S6KFymgNuyCdNv2E109bYECGx+EyvcaqT8ZyLgx/y4PNpy6yCjNtlqIGT
aLXJkfDMM2gHXcYreolyYwYppYnhk0wYys1bW+bFHQKdA0N5IsVQv0Ac5gIUJHbsmyp6qJoJVm9g
NxdGgNwSUHY309y8sTliye5tNG+R/+TEgqVTFvvOqIsTJJLi1LdxgVwvQL+Bi2f99devb3z9yNdf
/3xZAqZil+bpCgMGfxwC4skJePr6ORJOWMe+fpBQo//3M19/n2oBMosy7utvf35Q+sLf+aMA2bH8
v79+1fLSCJTCeY2unQxjRKEdqUl7xLF8FP/5ykoDldv+/bIT3CYa8USpL+/q6zi//vTnf/75ZX+9
Suirh2JOsl2p+nhefx0GiC7BRj4JF5/Jf5+eb8f310t++5lvJ+77qfnzOsvLhl3xBLdWYi6+hDbl
uqWxu9k46G+YCh/6BHXA4I7vftYd2KuCRDVQxgLqmU9GAzZv6unsz6KcGJWSAZG0ZBeGsh9uTY8N
fgJQIY+6XZTG731aXCAmxce2suG36F1jpeam0dHzoEm70GnnbYWGeROjTNmCBfsRRoV/cfNsU4sh
OLYaL7fJhBjiaA36AazKSpr9rYDaydbKyI9NEJ1aryquSmbvDnh1x8vzW3MBjnspaXCUYBQgoISi
AI2YEr/byA/vE/HRDCj7VRp7h6LBYxb41riDO1+wPzfG+b2JM/h2aDyHfi0F/CCHCMqabt+G3NBi
k2TjJbOT4ZgR1rFqBnFOGvOumZY5BArutTde6SjC952JQ9nPmBmmjFLK090edBtZus4jmnDzgopo
7doJqRNWH+Gyv+1UR+pxRAC22WdgYICs+ATl2YZxH8IPmAiIKq1gjXPcZdrFSWsDg+lmByrMym4z
8RDT6t4A4fzp9Z1aa9Mn8jtC9jkcHS4d/H+fGXs2ZXI2NHxsaVeI292MRLZAXxBOQGtSRrwfi665
0Jhg39MHmzI3rvOx9m8M71jnw4W+xruQPTFQHZGj6C/zljooGtBOu/opMQPvCvvtDosuLnV/eq2k
f2szTdo3iaSTS+xkP2hyE4emIaIyienRpncVhK6VG/ruYQymWyvjgWrBSohUiSi8uR4KOzsWwcAc
y/yBWC3DNctGpHbTkqOlnW4m7VVDRX3jleDN6muX7OMrazLJ0OaqX42lR3JebhGJCzwZq2rC//WP
igcoksAxwHQinlIFPcGbDRLP83KHK5tJjmN1pNdNZEXG+0AO3r5oyDhzSBHzOloeEZPMyUemXOCf
gOkfbwAY9rBODLzWy37RMSChIRlrN5kioQSkSnyoZPyJD63Y5cL8DKYEa+00yIPUjncdEXYje44Y
nQkEJjeG89NVt7y19pIzTSiYK18biaCh4f5qMwQuBkExKxV3cp3YdocLJQGavi0qH7yq0XFm6voo
4/FckIG7AaSSPLjjpyVaceQ/4T8b83RDesoWkMpb39cDNqyPZH6AXZ0d6tmjgW+2l8lbV33cbOdQ
s5yq+d0mtIPIVoyDRfCYhtYnUySLEB8yhKZjahunICIHuc6zYIEUABO2MApUocdAFxkreDmfyMu0
fBkha+09M/bYM+MQD3V9Y0IlWjpHKybNeMNlid2PiYCwXRbixufJBX1ZERwD0eEDuBXEY0n4OiKG
BhDuTmTuD9W2MCQyGkmM6R5bIOXLeAAE18iqDXLNjNvHFLS+bX8IMwJiMRnAutG1RHkYkSwPySqb
Cguj5Ij/LOxvmqyd1pmCk+GJSh6A3L8VnctDA0DsStohee8xmhFcDhgHKv0i0+isXTnuOxOsPMAI
tswPwID28e8OYAL8ROfUdz551i7eTjqm62HM2EMk1rN0h13APn8faCvfQoCaCOyCWa5nBMKm4gJE
ihIR/lOYNPgpk2EeTfhjCpXl2+yDPcaow/hcZtYJiowBnhVv9jJ8DlVz7xfIbXlgPCOrxNARP+M/
WFV4fU+tCJJ9nMhL6Y77flYnZfl0UQmUtqf40YgX+r5BT9Wt0fR6hpXvm087BsJQYgxCpjRjXFVY
1HLT3XZ5/4jf+cask9+54d15moQKMtqJm5qtbXzf5nW9y2q8soQd3eWEwCEPF9sl8MKVn9o0YaJq
fZWH9Q8fCSewW9QA3ZA/VgSC7RNCBzfGQA8ck4ez8DZ3g2tkO7ec2c/g5WosmgkS6I/k12BqLm9R
rIUXQ1yDD3+uKrL5THN4D5BNrFQm0/XUTYyu5/A5Sa1fqp6CXbu0nubZOSUFW4o2U+69qSMg9ii6
B4ir8JyvWu6AqDE+sIoiBndfjKagYGlUeUFCj5bYfnZlh6nvbRKiXpsqgH0AwCZsjVtRx/Xek+I0
pwGtudmt14HL7AzzRLc3Cu85Csf4XIv81WGjV2uhdqpz2cIHtMtAQjzOAHlkgI2g5Q5N5xrVi5Gs
AVBb68gfqGdz5qRlMh5E0uM50BkFffCOnVGQxaj7Q5eVwJBtYAkWeXA6ZfTh7mmKvvQkX51TX/1y
Rn4WpAu4e4pEQkfW7UK0mQf6wl7MlRktQGxP4QBHkFfBM9o5BfWGF0+AYbq22PXuSQd1QZhfVG7Y
5tceslxw3dPVEMzgGwaCj4MagyAaU1bX7JFUBsMxzJXJ05NSNe5osTfHLFHyTIgBJV7bqgVV/1jB
+F55XUrmTWX3W9PpxT7G78gj1ziJFhddEk/Ug8hskRK5G0P02QHAz+/AnY8IVdw9WxEeywOT7blt
KCK0BdeIbuJq6VANCP13fsnCiZn2DBeQPOr+WAHUskbckAIGD+ABaKo4JdP4KaCRCYRl9AihH2+V
NT0WBX6R1gS0WQq6eTy+Ye2sjZpQVTc0T0ZL9mq/KIgdX29tTA+rtI82gOSZYfugx/iNU5Dke+at
BIWT7GB5ISLeKOfEEifUSYM9zaTirZChvc1tOiA0K6A0DquCMd1VHf4q4oxs2waASaIq6Cpeeg9G
1dt3EvKIOz7MICA/6YtjMoUzKmV1mhnQ/gjT8AeGFAgjScvmSNZnY2SMXlQLiok9EFZuO/Dnm0zz
1ME9eOYm+rTL0GMukponQH2wcUx1jZ452gZhzaOhVy8hSCHvFM65RdgIL4ff+y1vx3GrSkINfdwp
eL6POMF6wlMIq2kJUT06NcaVBItZn5zINC2djZcLIH0quUxR7h8mMUHJAV6fGtu2afZO0vSUM7Cb
4zdFjbDKIUBNnB7ZVavSYCSk/X7TmB0u2cp6Js7mfirb5zpinF1Hzo+uGtXOmG86zCnol/RFRGxJ
yGu5WJZ/FqF5ayCqh7nirgYd3Tjc/msG7teJ3efc7HWw8ZZ+ZwvrpcM7X07uxhot8DwjS2NNPcY1
gp9Rg16yW0Rrriz6kyTeZdSPzAmStWf4+Ya+//0sb3UDmcuSKJ5q7YcrawpwPXM4XeUeZqO5Qh9o
bfsRmJHrI4C3nfoaD1F0sfPhvpM9vU9AxAAVaPHfjNp/yJf8o2Kxt9K6pSldkJiyTSq6KX/+sesZ
rzeIg5RbMljKxmGVGwYxFkllPoWKGVUXkhfTtgmo7wHzi57LgmyjEniVTzF/cCJ3Wy62uq8vbmiM
yO/YOiV6+PPFCQD8RK6JYrwTHWmofGmxI5L7Zx7ahahVdt0LSj+81ks41JCRIat1JTd6ANg4OE86
jpgTGNn8ijp3m5qde5BLVks1Nkv4dnkVGAKG2PLFEMAkv/7EcuVQOlgkqS7/BgHVHuvkhCG7wVFI
ME68/CnQS6CvHEK9L6V9tJbYHKjk9Yn0IN7h//wdcKuLBd1j4oqyHUAkNnxSIrRJ5wcwxJfZvoip
H4i/1Xi+tRf+UGkWYDQhVr0Kjl+/E3QHRsj/+fUx3Tdszv4hyZ3hRMs6yVd+MYPTmY0HCxbMqX1l
0NycouX7Xz80LmyTUQEans2AB7Ruwbsg38ih4dhrp6L+CF0BR1A2jNGLCGq3RTeiwWaE9cwmyjsu
AKTinCpiLkZsTJqcJbYVXAF9RW+RL2mbZ6f52lvsnbkV8HZmn85LFcRHP3CnPe2gw59vLvU7HySD
wvEDL1rFDGxxXtbaBI+lc94J4ro77AVkIi1fEpaKzUjbCkQh1vspXnLFkmSD2henTY4GtVq80u0X
06Js4AHxJTVaJDOMy/WhIQgLNz94uond9mB46jW1Zw3KPz2g5bZPbgolx8FYYRZcv1ovwTvEM319
oZ+9kZ3LVnkAzTDhIqKjof/7m19/ypa/NkQQrB1NqGHRMfSMDOAS5tJbc/vxuQX9s0LNDPuKG0BF
kE+7p9Ixoa/N+pU17pUnIEG6kN08RDQ9KHSm/cgFUlA/vfgdElUJu3O4y7wzpM9nK7OYZgY9XV7x
PFPXrpCs3qrR/CGVfLZ7vM066Nd+7twHMDymeSQ3U3VH9sS/ypB981tody91zjjUzHhpuyhuwOzd
ocB8bvsBb4bxNDrsQNz+XfQkxs24fTZG/eFa1jviy7uxcSg2K8JS0SwRcV+cDZr8a2+gZa6UmZ9N
jYCdrRngk5ZRX86WkadSeSK46Ap4FUXd8k//86WlH8XQoYugVerV179nSwaekVCzL9/79qNxtlx8
Xy/59W3RaXfbjNaPbz+HLQR9/dc/fv3c3II/ErV1KdOcqVCRFwfCJDK4o+I3DNaLlaF2qf34JWCI
t2noNuXVZDy57ABWbu7rU98IHMDnPAm8c0PSw9bB1oeXhXQmu7gzWu8maEDJNxl4/Bq34gAhisds
vIr74N4yl0mYbUDU9qlhsY/ZJt9qPUYbfVwzNtZQv7nlpPgNwUHfVOM6LoA72SXAKB4eV457soYY
Exo4ZmB8yb2Zl1DzJjY3BbzbkzMm57HNx2s74rZqlt5dmBXMMSr9USPz3JdIPmuVH2gkqINR1o+U
/S57unpPQiKPOy12Co3yBsvIvHU6+SCTejwATmDTHbAWA9Bforaivelcm41/GKO6vR3nbF+3Qp+i
QB2JRXaXrOtmj9vyAH4eeXWE4jpCZL6nE0mtr+Vv1x25Ry1irIC8rhMzeQE1SYvGmrcua/5Eqqj0
+pNbpu8yzvROOc7PNvMurtPeEVN+6+jw07ILARLS2IQEOLCUPw0p7syU3O4Epu1AItQwtXttY5ul
nH3KG08xG2ZQJ/Ppk7CN51pBYa6XQUBbutfcHU+xH6E3kKEma9HbwY77SNrhhac9b7E8Wqailoii
R8sfb13QnR3z/jkbYe6n3Gd6qAgRqwdmLnO3R/L1y/ikzhquEs95lA7UYkSo7gbvxCOOExIGwUKt
DZ1Fayd0f1flEOxJHQmKFtlaY56YY+a+gS64CchtmR8sipXcVnIv8x+mY/10C+IRYZoka+ZqE8QW
JklMY0eX4zGDeNFSVWQAM0Tq4KrugRHe0upll0txbkbbwVCHru2uCljAO9soeERY/doS8a1hyjfX
jG6HsAdBSW5kRkE5WBFp8AFEsMGvaV2nsHfF1rCWSnNbp855wpQ8mwyvyDHZKbujTlbjYygZAhdN
9GmYs6K7YBBnQs6Q1wFzGV+tlO1qZA63aeneNQ69Cm3fi6H/ASn8pYiii2uPh4SevZ2ArE6m/A0Q
/8qc+2plGtwW1lBelUXxzqef4g4J75ws+slea17bRXRUU3rFg14wV/p02vIKMOuvUVq/oF4984B+
Jw9kk7T2wOyku51JcllL3WrSg9WVm08feev9rhCaVwgJ/KYR3J3y1mw/0cB89NJ5U48agBPtHR6U
c13+nITD2Y9+ATekeQYLBU5Lch3l5mu6IDORWL7Gbf88+QtaM4az33oht6imQwE+B4H7K9dlvE2g
PnOZQkAMxbP2CDdL0AnThxe7enkd9CKwuuXi6B/TM8ExDxJ3I1PVAdWZAYc3aMUKrc4iA3TZ6xGG
KwrF7Ba/QKbmK9M1GdJz4Gkr4JVaw2NS62pPgDuj/vocdfpVZ4LIielH7KUpIHBS0WVOs68P/HMD
BCMFzKIN+yYaF5xVgZkPVPg4oiGHvQeVV47XZu/QBcv4yLoU52V95YwMNiiub6JQsarfVIttyKqf
Gpq8Tmhf6Ynelbs8sxTk+DCIjgJ6ncNMitaa9XMQyHAUlNCJ/JmNCjv2vqJ79NrkfmiHVU3ndawY
n3QlExCcy1x75pJOPT4mWMsR/dQHo/EO3KWLTviYDO1dZxrvge/dc4YndiKs7f3tBBpwyuE9Tc6m
WwgYnb7p0uBUhvahJEk9Jx8ZCvAzDSagB78RPxedz4TATe9JdX3o9fyjApO7Ak9/IjnrqskYgBiL
+dRG/yhpYEk8eBRwmUm0HhYVV/sfuAlaApHAcUZwOdtYoKixe8hkcbsvzBKVa4uU5D1ES7fye5jo
g+i3kuMg/3mIjFsbBlAqZgQ1zCs784PWxHm2sShZQfVT6/EHtIF1UrUOVcavqkOG1jgBsyvX3hsw
CqPYeWJqQROtWzDd2fBLlzVrpvTuBFktXf0aiAA+iSuuRW5cEjn/9GL/eQwZhTIpRBC3DbQNVTko
no2G1bb0oaVHCa3AKmDhaepd7wVy19LYJ8mc8tRqXxgmWesh8aoDVoUlF6pH16YEu4dxOirVkzhO
/ZJ2823jCKihUS42yGZolhe/BW1RFtf+LmwCbkrUBFMCM6iNHuf2pxFjO+rShqsFvp3sgZYwuad/
lD/kzX+xdybNjSvbdv4vnuM+NAkkEGF7QALsSfWqUk0QR1Uq9H2b+PX+wLq+577ngcNzDw5D0lFJ
FAlk7tx7rW8BES4bRG0Vae5YGSiBi/EvFcnkmnjtt6iEQI0p2nuI6KZumCV/GgwFDrifErgxVXEk
+hyMJYMIhAmFr+F08xdoFvTDDbiaBi3QxSRVZaHPqkvV+GOs37xVRq/X4Sly7Zs7O+KlUS8WlHng
8sgrDNR4dtinzCmcgL8S3c/aXhqk8zOkqDk3MA021YRXZAin/TJEzcHiIBbIDIpUbkXQf2rk65XD
+ZJwIZKCs+53ZkyH3EP2lGRrAIhpAm9AywgdAGkVfJH+lPSu2M2gXLbE17+Gbl6/9KT9bHPRjXvK
zSTwMOb7AA6Sc2mrp4Z53sUTvbw4SWPu8JbECMXs6kKMX+1HhnkFVfUZjXIBs1H2UDTDw+TJhrA6
HtwqgaRg8Pbi3XNO5uo7UTO4nZkWuV4vJfwKDohZtnaWVvJMmw/ebrVhqhzyGf2zBydFPXd/wIlP
MVv4BRiyfWZLdUo6C00Qbf3ImWxKazZRQwwFcoSO/hhbye3+YCiUe+CUd1Isjy6Dewz70+pKRPQJ
ecS7kI2IVsSZcRamBdRCVL9mU4nLzGYIh40EZVHNajtDw3yhVh1f5LGO9eXFteEj5Lptnh2w16Sw
M/0ai6l97Y252OGKoEokaH1PUCTi697WnqzqLRoq+Xj/xIkMtTPWGX6lkQ4r7ImUB24vX5gourOu
W27xErOvOlQztW6x0/W8PGTsiEs8ll+d6JO9ZbbOJV9wVhltcnCY0G2dhjAgPUb8I0Mo65J0EHSn
WuBk2CJyOsFwLycRLBNEYNPkuNeni7OZxlZQWmoM14uenzYyGF4qpvxKp+fSe7fZ3U9WrV74KQSb
9QfFpv5A1ILhi9GokOGN89aZHH7mPlwz9yLFFtetSb0cQGveZHKPmZNwZIiX46IG/UD64FHzsBjF
lBN5aqTnYYax0xLc5zXP/QIpOgNOFa8+S0x0DDEW7Tq3NkGJMbW7syKzkMf0PreZYEkNDxrZx1yk
jUIwGvQNO1PS8Y8tHSwxL9m+dmjEazV9xa7rXX8aUV8gHsBEKU5hgqCyszpqRXmC8v9YjVDwaPxR
QWkd7qV3V+fscTf0DoQAbvWIwNqFk99kDfjz2EAD4aYBWcjqiP3gGs2NvMbpnO8XQJz1Ii5LV5S7
WbYf2aj98sQk0JLC+IhWeUsFVbYreCHQ63B0DbNzDh2QwXQIFJ+Ie8bvn0Kp24rjgNqfMfOcww0J
mATwUMMR4YZfq3g0E6kFNnnqgQtrDRyn+J2FU3vo6eYhcZpv5Kyd1/8Wm903lQQGNeS4xIjEGGvG
LWhdNzRfawVI1p3goI6s/xZ5J7OKPyD5PledtoH6ECJkyVB4KSCMCWWKYHYGyJOlWlTC9BFAbTUF
d0/0g/BHN/rM0w5BrQVwK1HVQvD2z7y0vSPnfBqoTke0NODyvSiRYSYhlmLSh69Z2XAibrFkRx5N
MIgnNF5JJbDSfu01G6ygOjMy5xsumfSxj6bva5qNEQ/DoYw4sC1TCuemW9M1xRm45GqZ9qCIUzI5
BsFzUWZFVDN9fLBmTtYpGdpMJaKd2UzhyXLgFo963j9bhnlIxa8w82JqcBTX8GvoaabxI/mc2jFk
Jt1HK4maEPtjGRskPMyuXwEY2Wb5WAQFPcL1GteDwaI1vHhZc1a9sWtWkpGa3WM8EM2hY75KbcGw
Z1yeciN/jJvCOZQeWHPmHckFYhFRzLN8YD980+f6g1tIP8YaWk9iwbyjJC4Bcaf2QJrdu8kUau8M
/WeZptNpsJNnVMWr22S+qFRcnSFxOQVTX3Tl9A6hYbM4E6oTZh6zQ3OWyCB+FoEUTsqEZFl+NGM7
0Fa0L7BDLJQynKjMgfubKXKIlTI9cX0l9PLqR7tdCBUaMP9IovVcqBbDgpQmeirrUeAft88u8Xbg
OkKmEva3HEWEZQOepy+LobsUn8ZiaLsyc+mhM5EIkrn2Q6//vFvj769YUfZjkCUEQW+6sMMWurzV
NrApuna1K88dL61ftpDyKkGJmBsgozIqKxTmuD9RiNAHpknhivTSefbTCFOSBJ0WW/5q9tOn3j47
XOBg7mfYs7a9HGBMzrdaPN+/q+1bFJoenlYwBYi9S2qQMe5QQMVE/lVuCIWoR4hgunB7HG+PDYOq
IHVvINEq32tAP4oyvUoSi4bGQTiSAWf3EMeB4Oks/i14gb7Z3a2ZeqR9EvP5ylmfmdkSH5i9nDMj
o9jETVNln/EU6QfDoRncgakheuezFIhYkbQQ4r167Y1R7KaJAW5ZIGEKuQPqBHWVs0CpigNWB3JA
V5QABnBMmsj0NLGCEX9Y9YTNG9loUKlsQx3Y895gnovkR04zjvCa5DUV/Mjcqsdt1ITH3OIVRxd1
IqDI2HQ4YAcHzWySv4pm5ldnWI3pmRxEPT4OFhVX3vHP45Dpd9jWQeeFw+b+nTLjQHtfUjO7KbaR
CD+gl71GvWKlY4aEfI3TLpwkf/K039ZIhFPRlAWwFyY0GQbqFmsIOqvtgsQIXPQv1tPVwpY9GjW9
OHMqyel2+R0ZrM44RgoxmZWfpOMlsa2/pMF6lOntrYqpqPUam67JOh8zP0bOyL1gP2gTSae6aT8T
OxYqnpXbaa9zjqecuNaPfuAs5tRMfcD6Cm4VPYhVSmGkoTLrOn99ZRhGphved0YSswY2D4UHDc69
RFxoFTkhDEb8ed9PlkYe86g8qvRxNO2fcc3Rofb4J/f2XWuhCeJbQSFt5nL8HpOVvYXbquHUXHOf
EKEkvH03M30QhlXunXouzoSHgE7FQNAN/bwjMdbmhEo57+aT9ubE/XyaDHFodP22dE53bZsB4joz
d8Kz86PMyvm41sBOPjWPucWimSjxMUSTeBwpI/XZbDH85YEGQPQx69cJDyFSHdqHaZrTQzk4HxB9
SC1ZH7Rx+BHHpN0qrbaDvEouWjTo4XaNeQXkk0TncpHf4klDPkvmxFXNenIIF5zgrKPPDNvH/WLq
z7XdOzvWEvtsDeEZMQr10Ax/liP+oXGbH14OSLXpjKd44BLtlRYARtaC9aLSV6JDPIjvmmSYSNgh
r9+adWErnGkiPC2CJih/5WX2jgx7vP165ldzDxx25DjZuwfZgESjyU/MGvq+LTo/P5/09qgyHE93
2a0xkJplmNARBt49CgOg/ZQJ03pSM1sCIzsGMH3F6I8bMTqCKf2ejihBMwJlferHJ5iSNzlHWMqI
xMLd0xUStWmbcC1N2q2ikkHiQNGUO9mL6O0SGc4XDjsoOxYCbIPT+kaiHeK51WpbtU3QTM47TMaW
YxDlUoS6hzjd95bKeNvMrEH3hYj2CiFDoI02dcd2DJ/e5mb/XMr1NDpIzv5J8gCAkZ/LXILZPcUt
VMg54XBrlcdCMvWnszYGsngodJAlE9zlgw4lgkoRvQgxKXumwNR7Hqvx0I3fDA3DdUhZJuDCUOoz
Mu5r8E7tCdcLatuRTfX+OjnOd21CmyaAT80mjqH7E66XedlEVFv6FL0tFII+pSt7PQwUA4hvwhB9
F3MJIEwxvpSKZ4BFLBCVwI01IJZwp5CidaaRiauOjgL3agL1bhOVKT0DFizTYKnJkPv0PUxIej0j
IlFmpvJYZYzxkjo+tTL+XM3/fZd/FiVXE0JaxN5A+0212s7d8SUy+nfFZYVHCZLKPy9BvWXoneL5
jsTwavhjxoqVKdbHcteWzS3zFPuje0xIvMBF3/nlhBENKgRlCd9U9XKviLTAr9V6QLH0Lx0DO90y
19dblvzwRlYja7IzXWldq60EB7NNUH7aESIT9AFEBtP23rpYXYzimXP8TYswCEoDwdy6Xo3dbkQU
gWaflbxTHPgyvl20lHwYRGhVmumn16nrvaWOjcQi+Ac9RgZBtXJS5WuCtKW1T8nSvuzCeqVcZMVj
LYdrwiKz0YrP3hgabMT8NbVOmnUpmPUvhyLsYt+mfb6BGOj6f9bEYTppRjbtvCn9zBlabRsiiHYr
R94crXMO3q23J2+bz9ztrnrgTAJgmSnUpqBv+20c4wa3SBXtchmpbwWeQ31y13bG8JXQ0Dk0s60/
upX+Nc8vERj7HzQqUDyXy3JJhJMebGtpt2SyW75Gg6rS9fxUNfB5bXO4WvN4LEYOf54hzOtIjVOs
iY8jsMe9Rz49bl4IKSXyTbT9XM41yANI5jk/cMr9pO0a5rvlp10aADxy7sf1CmmN4WfvqTfTLK8w
BW5TBQ4kbMmEwPR+1FtxpPfNIWcwGOvRZ57Wq8fWm5VgXX+QIsYQzcvYZllUrFwjwi/njhOR+2OB
lStzfM6OyL6t6yH3CaoDGdRx8hnL8LXKGtJPxfdexb/y3DnEU8mqltorTtDeIpoB/uvIl4by2pro
EFrJ2tnPKXfFehM1M7+oq2jsLfZqhSzqh6iOt1h9ubxryg58t/1mgaKpdFZkL28JqpCH+4ZNVJal
m2dMcykpGHbupww8hvQ8ns3W/ax195gJD3egeYzBem7qvv4ZkqMNPQdQz2C/zi5zckF+TeiXXqE2
pGmD/UPMS6pKunFHLm3BIIXNL/10MFNvosU7rPeumXYLkUI4dTT3de5Z7lo9zTaa1t8GnVpxWMsJ
okJ3osGt7FYPYc3NoJe4pTta3XYkbhU6vM39mbdguxGMqwcCRl+GUWiM47G/UUXUi0fcJ95gtbAR
WBL7Zu+xyMV4rWZ5azIu/zuI6n67RCmkRVFeNbTT9BZ5fyNMCMOQplu7ZlkKEcdj2Hh31i9zP5A0
2VoEsrCrVPhrfQJPm8rwtkqJG3Q9XgUhWxYwPfydiKXcr1/XyYTdULq6fj4iFUIy1IYN7yTkUVdd
BcFBJE3xu9bv7VjgwCNtqqiGmbMed2qpkwRvcScNyRVH1NqlZ9Mha4V8U4vgJJN2SEmgd09+DxMU
LgoXT1PutLx5BXvYUOSfZmGd2szFPrZystKkPOQQ5EFjrgI7hz978VIVqOJsu/Cp4vVsX2jLNavs
n3bNSSUs2J9jWtAyrsnZ0HQnoPJ5H70w0FoOd1z9mzzHMnC35rqkf3ABrZ1CeP8hLNGm4yhe5JQI
0vUIHIgdhjsYMrTJemlMsjGQtzns4u3arogRuHEUWLdNLg6CWdtlj0VDC5YG91mGa6NsflS8c0Ga
eW8dxhoj0Qj7BqCUFES4uQJkMLq7bdgKfW+sUZFh172IaXjv11NW3spzP1oKBwXbtKszLo+nxxRv
t58vyedkctODatyTg8GJLaOsbXBxYEBqDxESfzSWC5KSxaNlvF6P052PVI2CZ/v7vnbjpaPRYKBg
n6sDKWaKupG3bLasF7ep05tU4isvPsGYzd8Zg5IAcsFFhxA/R9OLk/loZYk6NUab4X4G3W3LtN4i
a8geUnoP2xyQa8C7DbqoIHfUqNwXxjnbcopNnx+xwyiMPAj3ncEddBRpHkze/JYNKva9NkOEozpG
/HqfbGkeTj6SnkCfjPCqLaxYplSvroUmipsft8bIaKXxlsPYdY/gFRX5YQjZlN0eRTKR6aMeOjpe
hGF9c1MyV0ujPdbYctDhOPsxwjW41PA0YEYYSZJhNfXaXW8N7LERBRDmhmrrxuWym5v+EewRphaV
5c+GhfKmYvnGSDMi6jOH9Npxgt9aNPFK0hoeZ06LzwsCzgE9yR+kz/+nE/7f6ITCc6E1/Mf//O9/
aA7/B52Q5tpf/wln+Ocf/BNM6On/gPkngVLBp4bJ8r+hhM4/HGE6IAulAe7NWXFvZYXN4H/8N2H9
w9YdA74rQE+HfwdY4J9QQqH/w3JIp3ABmv3BHP4/QQml918YBaBCLcoZBzChp5vSslaswr/hblRB
bVnKxD01VvaNueOmb2M7QPjEtgNZD/Xtu2uq5MLKc+mSpTvHSBu3Upl/aamVBBoeAhiD1ZUVYyQT
7kfcqOloMe1EgZgQrzkAM1ZqSA5Keb9m+aNvNeMscrmlC6JBk0nMV+QJwVy71rnW20syKp3E7rcQ
vOaxKLM1uyt/NXXdelI4KbQOFlA94baBmbDFpT3tnTLEyja5LzSJmOr11Elgts2odS9Ri7OpHWey
bEDNE7SGkRXP7S5qrUCrZAEKStJAyyQy+Nz5Fnup/lCZNARzKw/qNFoY1Rt+6oS0qmphPTWl80UK
DJrTePyins2DBTdl4vXzUbjdWzMv0U7msI8x19OhrCztLIRC0NN/TIml3ZKh9UdA+lubCXxIhvFb
hjy2tsTVZIzwSbDZueqSQ1Qt6okpF/7Qga3QykFHFdnCXMpM96FyT0Y/6jtmINWmteWRpZMcFzz5
G6MmkzEoE4EP34PvPTI8sZSdnNuao5w7MUCtarWcmYViTDuqnuNMQ57GbNPokR05DHHg0Wmh3a0+
HS03L3TC9QDHfrix5vImxoHcNIfQpLb8IdruDbHnwLxIkO0UF3tiJX7RGGGTgdF8CusU3ripJLNE
WezVlDmcWx57mmGnwSFjylieh8JoTh2VhKMIgLTddJ8npCPFAZM5xslMbQLZj1DAhPhtWeUZiE1/
LhEaYnpjjDK5O+cd/nmEJBXvC11S8IiwwiYoSq2pn8SYocyN7Juwq2LH8Wg+JNWXxtPbDpGOF30u
tD2Byh84ZCfaeorGbQ/StwxtZoPGeWoQfHYyQvpqteV2jnMCXO3OAnVgb8dR/iorOw2kgBKnR+Ev
gwz7g5V1YpsBOPDZqxK/Z7vYQjt7sssRB9XUrIcg29i5zvij1OP5kIv+Sqp1dSbUhKb61B8LrUJA
FXnnxXQCdHFuVYXf4NAQFonuID1Yo+cbMQiMjAts3xik49budxvdw1lRpIyaGR4Ls35q29G6jtU0
XlKD/XfOrzFYuADBAoNZELx+h16nBjJ9drA2n7njZg59+rkQ9XCsvbbEapp8GxDtccQjASGWhXPR
q5/azIgCy95HpPpVCrAaQloL+RRGAwhkN90MMQvWJMtxXOCqUx+WW7j7vDemLeGaD1MhJLd2Twdo
g8tER9al+5SqL+VacKIAQK3tOBOdaGcHFA7KiCqzLT4lSVRDSOuSvk+v6LXQ9mS4kX+Wzij2+YBf
KJnyaO+l2feedmkox1uEBWCrfqAh9hDPM9CK3WeIzElgKJTYCyZJiNNnG8PSpgm5atLyh0FTizwW
KloUFT7E9jwgpfcJRcNvAffCzYpzlKD796hBE1v/cp0IjjLNCjOsQ3/tOSDN/snzdrEhMbirkvUs
QGXhUjDZsiJ6yl621aRmmB/k1/XJx+xY5AGDpOiKtVOxuMGsIyNi0eYE0aO0yOEnAvanHOxoqTy3
FXnaSzggjWGIeMOG1axYCoYBZp0/0IQed4Pt/BxpNm5zI0XP7jTlzqadTpTkYB7RhJJpksPRctJH
RrXQXHKig8UU7cveafzCdreTo7mc9h/IqOpRcK4xU1WkbyEgpoHS4p3XLAQTFN/rpc128HjxvVM+
b3QGaqJZLp0Jkz+vlgWJwy87cnA3EbiyMaNoVwhamMppf5B+vSYo8lc2PULxjt5b8TV7U77PynY5
tn3hZzpzAXqKFy+xJn9Iyp/V7F3IGstuGZ0FWuy95pPdg2xlOCYxT7ka8cBSbXpHJjvkoZs2gZLa
F/mszi5BRLapZljo1vSVSc7sBGhwcCJQ7J09d9fPySOTjTVp3Gj9VKlLmhJAl5fFp3C0N00PzwbN
ENTtnGAjjpq9Nn5r5oGgLCpjIw1POaP/oPTMc0y0x4tXjM+EuNu7ZbaIqyKOhs4P+vE5HiUzNhR4
od7t3IpWoOx08yHDWfCuLDc8DWkvt92aQDspB2p4DQEq7ERxw11fYtqgfUkpqdMeL7ugYswcZm3P
KL25GBxKAzoK4BVTqR4zWoJc7GAoknS59KCPSUaV3skVEFiyFpvjXNuWb3IUpl+nQXn1GnMfmz2k
pvpQJcNRW03nuueCLOnGFtzO0G69LkWh2BOANNrLzXJqJAhOYfo1EPoknNgT3LneeVr+5ipyzrSx
edOJqPfdCNujHOmKE10y+oO+noWINUfbxevWEo67sccqv4lKsfiG/W5yWgwh9aVwIk78bUvfwuwu
TsdtYhPw/UCCHJNXslprbzqZhIB1cZKdywTNpZkcRqA+WN16I5g9BLHs7M1pph8i0Gazo1ca0fWT
P6eTw4689FsCnp8SVFF+JxAJaE1zlj1EmYaW2sysJnBb6e1pDe61tVVCUc+Vm9b90Y7ZgBFuMAIB
1dC6E5Ij070ytDUP7YsGX/kQWwwSVBK9hpwUIXEuBB2G9DKnmKMQPTO23GxDAqFxQWVTkuqa2jg0
RsFbv2tqbb4UNrzfHAPHwOEzcOjqrs+yeOgSygAvs5k87KMo117chAgPvXfpaIJnwZy95JehU3vV
RBFASkyZxF5LFiCjAFMLbs7N83R46WkySQ7Xh2iRBvFledvSBlH2mj/X+djmFqTaJH4NrfvLpKdN
Q/V416Lfv3r/6K5Hl7jkJO52ouLHl1mG5CINCvdFJYnPBBgDVQONph1jTiGMoT85tfUjzVSLI2ac
NxatvJZF7KD3+sHWaRfdH4AeGxzvvb+ygnCeyB5/akvYsIat+WA6QbGBmYOCEkmNJNxehkNo08qe
jdoXcZRDYPEYgw5ZCW7Rrfd/vAaN6NE5ZpJ9gHhdjtRZz4RdU4HR9589NTjDnYrsj/VJziVSuM50
+m0VJkTaDDbjrpEYTqz8gD92YUTMUaS1b0RPZbuU7LMTWNT6ZHjdhZSmaH//LKrdC00J3MkWF6Ja
1eX3j+5i8/tHfz8gbOfFSLzDAEbldH/o/vWRMi3tCImKCWZyXoMHTpX3DOInPTcheImR9aQcmPIR
spVuyxRpQmWjf+Sw7uwAHjzen+4kLRAFpDXf3QF5hOnh/vDHIfD3506Eh4Lo9m93ibygAXoiyySH
D7Xe9nPCeKHlLMPe2o7HtCWf6m76FlBZsKjdbfWClzdDWAfHmetNN74Zo9EcXaPgR40GDeL7h7lN
56ZZGpru69uauRY+fHtAqv/n8f4FQ1SPi6NjMzTnj6gB+M31WZ3uH/39YK1pbK3JCyN0ZkfmUuGa
m0BrrP4BaxT1yV4f7p+2Kvti7IZ77l9fympoCMIbqLPWiKf7a2HfjRP316oz7YttJuHOfC3bfjkR
iImaY8ERDuER+wmAyvP9oVs/QtzZMLTFiVwp9jOB2SzijFKVDWHcSFhcip1DiLPh9PcD7YjphGO0
2mXe8lZotXbCOqHBwFmvuYT7c811XrQBhev64I4SwI3TfUF3nXTccM0CfUIeNOqOP4aTu+vE/ZcT
hbk3Lit9IeVs1tBhrpaT+8M6jjQC12EgPI2sfUNHHHDlgZlo+EudZLiFbQsyQizonkgwfkbbAJx9
/Z/jerNbzRxve/qw9HvXWC2oZsgtSEL17+uEs1pY2vW33T8yyGbEGLl+PvbRe+JOaCHW9+j+Xtzf
qDHDEeqU8qWzUrrFiCCaE5mRO5kYzv7+zvyX67ebQIbWtAgZOmMEuH+LZFRK2XzEyI5E5I/hg1Vj
FfY3HUkO7aob4AVhH//318ubawzvRYpbgOPEn5fg/lfe/16RmMvp77+cZbtESgZpXwElGYG4xvio
q9ylQTiX4iB748ngRCyFW/i22VJ7W2RJ6ItgQkmsk0mycd+nO/LI37RygDfNAJwmJr02z+2/dN4V
t+uIpZjU9zaD+IFk1duUJTKerPUgGKg+u/79MBO1hZkrOXcY4L01GNJBB7IhdkOXFSlNif08xm7s
D9610ZqbGYUoIDm7IZbyG9zlUYp5VzMdXEfiueqrF3ia7JgDZzGazhKH+sYost3ilaTYXNOy/GlI
412P6O7lGgysaUq+Ffp7GmOAJsbgezSW300ZOgwduQWMIr210PwPlZifdHKsqybdTXNxSaIJlaZu
ItYdrW9Dx8kT2xJLe9ftBklXV19s1DlQIBjvUfpILL21WZ/Bj1wJ0nIPkMDfGoPx2Fqo6iIzCM5N
5NHQ2V8jvT8yPiv3hkWUj5ofvcJ9TS1oSTQizu6nRp+AZi82x8Gdnm0GQJPCG9AJATHi52w+uctz
nefJLowxhjVFdont+ZMDSbFNNO2mDRHOIVEwPxCc1l0XjBhUAljvEMYjKEY5Guo0sh/KHM10hsc+
gTeqYhbQPPqrw0mLJR+rC3Pdi2tj3JzliH+ifnbbI9qKPbzIcouSoOLl6h8ziUabWSvOlyIPwqm4
DlUzUPWNV30GZ4juGV72VVFk9G3LLWEoBF+tH1Mz48us31yCpQywKhs9pa5CS35ckPX7eAFF9ldn
j6+d4/4YeRGWuAGnNyHT8Rz7pQVv7xb6c5PjJraUFdTt8jMzOVOPqYdqHMWzCCUzCJw7LcGi+EKS
94F8ZSyXbypkThd5SE0L+6ttrZbJegNQLWZ21A2PRT0GMaBVMZ97L8VSnf+mYV2iQ/RiH7F1Zs72
paFx2+H6hLwktnSxZZDakhdS756LWiMY9WCmtLzLPvkkNO859RTgn8y55koMG5eANxnOB6tUJ2zP
50wMu2ykEz+K+Sf5Fsjo2zcMqi+Z4X14zhAyMjcwGy/2EUFktakb9xFM377U89uUTcxa8Xi2zmoR
LJ55lghPPXJ4jRQkQ8zBC5/PbrbKxVc6UD4wwpuiYm+TyeJrvA3R9EjODIVjFqCrGUEaIWiX4MmI
ahYjDkphS1BY3mMyd98XBZjTxipE1/47aMtwM3XZsTfhJxUucLGljSTghIyJVdIkCO21jxZJnw+r
gK3gOHDokVUnd6GLETRusFyZA4ufNgS2iTm5BzFKQieDZ5n3j0Pnulvm1XHGqCqOqJWJoT87pfHa
uSX6nYb5YZwWfsp0bGu1Y8uvB+o505YjoHc6M84mEK2PDspu4k0neiQnk469fDQI8yp/5w3T6tGp
v7vCBAM4ekFlGF+98jrQkuONeQ0yYj1EtpN7hHfVniQHsfFxh6htljxD51JnDP3JJhr3FnBTZjqx
xxTEKbG0aad0arSLbkaXWEesGE3gvVCkw2lurX1ny2ePuKktFvLRl2BHoDTJXaqc31QWa1T1SIp8
/og/yADq+K46uO29s1wMkVwqr6Cydobf1uAR69zQkGitv2a71fdLq3/gW63o+4szigXQFw3aRTdm
cGb9EoxXgiWF1epGQJiIBJ+hKCWWe7UR8uPs4kZeHKjWKdMo9KjMpVHqyrB8g6n72JH0jfnHGvd6
L4wTZtl3dg34YyGNQFVeumjiqCYnknT0Zw8ChaNb5dW0bWRJUnNufU6EncdAKdcaPGIY8si0Jlsc
AUgR0xboC+a1ofs7hSITcAyxt52WDH4qE6hwthHEdv29o2N9YVkjF4F3047a37Q91K5FMGeJrD7o
YfjSsAbBp2p+x/mEL494taJov1CGwzqdfpOEWDHFJoAv74NI5E9JPGaECwMxtQv90rfDA4l+v9hi
Lh0L2a6gDnSS/vswul9s6YwtUYVibxYno8BckQJZd1QwLZjLnYm9MaUmG+B8mZ275t/sUjBA/MW0
QWzB7E/LZhpeKVKXamlpS6IEKgDJuN6jMcJIsTVWGapajD/6hHdVuAn1qPYpBzDWtcLqpTsD60Hy
3GZ2cXPKiWC3AmT2MEwSLgw+FPmYc7AGTFvXiBAmy0eC2A7XCl+DIcSPdpYldeYwEVuFgnD5al1u
+cLA2YHbY2MZvQ3pBWBAP8LPpX++nbrhBG78gwRUkAWEhzb2Nh6n8sFaOvUU2ozzoyJZAmuO9GBJ
ZncjrAcxEPY6NpI/2CSGXjeIrTKd5y6tMYm7WQqO/GBZ+Mc0x/0EmHDVOIX5jijqTSley2xJODVk
kmYpC1o0jI8Ip7dDWx+mJEzh7M5YhkZxtbiqkwWzQDqpi7CQxGvKBLIEWA6w0Nzl54RVAmEtXDoj
bzAvVdG3BOt734kzDW8Y3kjwbOMZipkAV2rlcmfL6WdmZa/VcO1K1wbZBxgHpi5xQYN5R8mitFvo
wMH6KvG7JKGWPKpxPxuLfqJNBulK9yDH2baHvMF5ShLzMS7U4OfiW7YGYt8jpe8PcnRQhZQwtcr6
VbCwTf4kkQvL3qTjRXOoHqIqoBec7NM2DFSSsflHv8kArc/hxARVhnDdusFZF8P5QFzzlW0OBOJA
Yj0WfGK+y5d0/Ez6c2g2dtBTEm1kDYAvtKy3tkd5XSu8yTL7ywsZbTOLaA8qHz8WY/6kbgqMKP+x
ikynLHefwrTyrZG6pU2erJzngw/r1xyLI53Ki1a4IigkANFQ/GXbiljasnY4KB8XneNV0udfg5DP
FXLWTd/BSrfSz9oUnwsdD7/utZ61iKPmwFXnutrVTCAm9lWI2QqS4pb3hGU4Q/IoI6p3bXB4O1F/
a+iNJ2W4G1qmz/B80m3bFIAjrKA3vGPogDwyc9Sqy7K2kqbinTDAKhjALNDMtI6OhRY9tweE0qVz
Amn0II24CQo3xaBQeA5Z5xB++zzb6VlbsjEiNJVjToXSZs0ldjxkkzCMaah0u8T+qxzHEjzHz6bu
Q9/jfSzq2ITka8xBrXt/rYCQlFBfFJ50nTAu6pjS3bVhPhgKsdBtWmhaeG2FJkUCVNAUsFcktKde
5chu66jGdbp+roMFo9XEqes978AXtPc+AvlRw+n++d8PCLRYLlDTbYE74kUz6n1sTMjdaPz7AJm6
k6bzA5P7mc3leouT9NSuv6icyydmIvOOgoffsH7p74dxIpE6lPBt7gnM6Wzn3WEUBIXr6TVdig+X
VkZQ597wJ5Z7xox+KonOA/rgLvY2TUb2lSqDDtRHEWJtpg6neyQ7T+CyGFG5v39ddz5SU6hjsrr7
rdXu7w4UgouyDX9ane9z0xEZ1jMZuX8qcaVvtap21mbZP4PrY70p6kNNORMhNzgy7kJNXy6TL9f2
iL0+0Ln594e81xN/Mf8Xe+exJbfVZelX6dVzaMHdC2DQkzAIm55kkjnBIpkkvHcXePr+AEpKivpL
WlXjGggKl5nBCOCac/b+9mxgm2Bjv+aqq8B6NLqMlRrqXsI2GkKkg/G8HuqqUGC2U/5ZUjsGy8Y5
WegO0XJYb709VurjfQc7gbAIg6L8sgMnPn04e9LwgE8s998exEtK1nlmwKoZ+WrnjmBBWR01weZo
xgPI7A6fYdeIhJ58gzMfEmp3rguU6kENNIDsF2Fiaiz3WsLPrZnma774esteIs7XW8srahN6AP5o
e9d2dgOCAduQk5xF16O0tcg+PesmQKBENvaWBZt5zqVpnqvl1pDU4cmh8zkg6yTVfCQGHTWa5jtN
erc+loSMnOstQy3AKuDWtH76b4ZlqX0halYTWmSc7WAwTmn9Zb2zPmx3GKyIM9l0eqGf10Pz561f
7rLgbfdIrELES7wrrVQIa0DdtzNXTF9aPw7rw1PXBSdVPmCfEgjIZJQeqiy5NeyIu4TBmOf1Hacs
EpB6EjxWLe8RC7NxlsthvbseJMooIpcf04qZOM/4mnC0rn//pzexvB3pCofY4uV9rM9MnAiYPrjC
xxT+u4tkvLnzhglCUURIgUA2W+vPechmBQgSWs4Ir31CwKeYHEmPwwqOMIWsprJv5xxbSL5EyGlI
TDEIdFfDJJhIucnnVGVfWAMhY53GzWTmcmeU8Tchivdlx1mSQs7DQAG9KAUrJrFXbOaUj0sVxFQG
E3sJsiC2QBZyPD5T7VuTfenY0XSqEId04Nc1WrT7ru8U+83DHGARMpvwQtG34ZFTExvvS2P4Bgl2
4dKhKwsTjU/BAcXFSnHXDNiOiNxlUNWfyMPC3o/I90cuw/+KRv5NNCIhYPyTaOTyuWg/t3+Rjfz4
kT9kI/ZvsAscR+guujWyUknN+V06Yujmb7qwTTQgNpm1tkC08Yd0RP8N86WuO9JEKc0zvIffpSOW
/M3ziBdxKZ5I15D2fzPPco2y+ikPZEmZJd3CJQJeWC5YhF8SN2jPuBmLD3kxSGmxkkyHUNXrV6cb
GZAZkEI9lgeYzQdj6uvhEi9VcbtVgGvWwb933Iik47hEJxyj9F/mgnR5zXprWKaQt7uoMrZD14jj
+mQRvKD/Ip1wgbYYS0V6vYVHoTg3fW+dhvr49vDbc+tjGdtowLV//lRXtgxAFuxhx8wABbKY82M7
3Is62+da/GnIS8PP0NQGNfkHbKjOqU6rwCJ6e+u2Eb+rX9iqMH4hpiZltJ9lXR0bvDrQRfV3RajU
EZHeDgd1dMlgce2llN+Hrsd/gd/evjZ5e3R7zJBzLkCvLYcW7NqGztkz2xx7M1mKq1Tn8z5VJB2s
n1FQ+FrnagdDkbCxTqH8PRoOf72raK7MLTuDdlZ3ADWRcUYddt65v1mXKUYbnCuJAmSdRddDJha2
Lw37RYd5zQIHQ5wnvC0oqOa8HhaIHYb75T7NGXI6+TeXeUiTaIipZ/75Ntb3Mi9vaL21Hngfnd/q
44O3TO71UqF/O6yP4QmHwZl1R3xOwZG68kYsXZ2EKqYsM7oGWymyaG9rtI0t12XJu86i60GnR2yU
yXBUdLMA/CAHnLtM89H9PSkvVudSifg86z4xrIqNJWVnqgwTRI9zEMTNxqzhOvUz4h81w2izxZAe
XFo46wogzi2fngkx0XehNnhnGuAJO7YEkWkPVsEqUVTo7bBa5M9xHWHGiJ0NREl0KBVujLL2CnYT
tI9GA1FCVRtfvNIF2UGbIyiH3w9mDxQZ2f52fSguScJwIXpi4XYXtzDtk/Ww5kStt8pJDCcje6T/
8OxM9OUkV1U8R9Rna0O6J0ueWAn6sGbjY+FwZnpJv/fgwVKhy6Yfy9ARSDt7YkzA64I0cpe4TdP7
7tXQGJKYDlo+LxPvj1dXeYgJc32l3X5T7adAwcADlzUki4NF7x9sCl2+4Tg6djDzq9ZaE6dog97B
cMA0LwuzGsnJucclsKsqVCh5RaxIHhCUFi0fhyQPlxbH0gVaPwaSFStfr6rHX/7tCEX5PNgAHLqg
wdI8shfplo4T5qbivN5ar024OAtUeblMaQyyAirEsXe2+dISsGPttRnqyNdy+sozUPuOpfjYes2m
jjxv19aKXdUE1moGtLoF/4U5a0DGI/uI5mhfvQOFQzoKktGz0wzvM01Oftp70UJqPaRpfGxKRU5Z
kBOxM+rncemSyOzQ6rU8mUt7aV4aHlJb+EFmWJpbd2rxGsNCAb4J9dstalDAU7BQaSlVxUnU7OpB
jEeH1laz9ARt29TIvWCkQGKDeSVXBlXs8HP+5+bBbLzM11SIuY8TtBy8eZ91kgY5qOF0iNlqCbQb
2tCKQ5epg7HQr6zlEC+dyvXW+pg7GjghZfJ1vfrdpbtU1ymjATt7tFNycYRWMAMD9I2cEyxea8ug
M2XYA81zRPg/3lKaqWM9dLt1DFofcjwQRraG6mLIPhvLXmPdcNBlGM7pJrWTfIb215ZHpxY7MRd8
neu58OOmvfSzezkcvaWlaKTli1fEFiy2oDun3v00hSY15pkaFOoSAh4EmX3mwmgD7XcbVYwQ5tJq
XsDi1OPuPaMy2cIun+zC9rbNywhpHWBA+F6aD3NOdAwGHMYXQDV61lCp+XPMQ1t1UZg2fozLbsTO
OqBzj6cYabluVNohDccHDe0FIJmFAF/dxKXRYpLs7W0exOmWJcFEPbVMd/ochzsqRvVOJM2VVgxa
RzzjbBrZ6q23rMTAXKN1x7z34PKVfB2Gp8Njo6J/Xu8GZv9a6yWs/qiqttPyp+DVMew51rcptVBq
x3l2GSOdaAa/pN5xFiETr0qWNeN6cz04y4M/bpktqYCSYbMhTnSr2PNtIqIqaKWx0MXFjkjbhMs1
61l+mYw+v/SjrPYAByj5dwIwa9GFsOPZ92LaTU5BTlcBnQE8tiCCfkzzknL3WdcZYUPOIt9O88cC
tFfdWeyTXPeBVvyxmTPzgBG/OwNYLk8OnRPCwpkL1sdQzCzUc51G0sg4T9lyOhg6uXVgIM+iHjwD
4UAdHQKvohUzOqdYZjeD0tVxHNV8Bra1GSF9MOPbAUrWiVg+S4R7NzVOronEMLBDYrQ1whsrc7h4
mHVqtQdOugMNE/iSWjk67uWbyhtoguut9RCxEDpYjmJTC3ecwlkb9o9qWkZi+7aLByJWajtiV44w
4UwdPKu5DtZD4VaJb1XFh96GX0f6fHHOlgXMeiiWW26F4wK8GgVjnWyVH094kmEBkVb2rVHjHS6+
8WoaMNuiLtymuHtoBxmPSTliMAfAZtIhw65FrSMbnuOw/Dy1LN6ssUm3o9YDn5x0+r60ISfnKa88
8FCjpe/ayTnHQbUP1Ai9NwITgm1im47PCNbbvehXLeCwqSIEcAg6weUxvkSWdmxE/ZwP8l0aqBSz
ejsfFtWpyLDmUg8fuRgpNcQ3XSCygwn0tKdRcMhwE28FVJgcg3o3ztNRWpZfTdZ31Bm35USbpg/M
vRrccpFezh8aD8RWaA++NSPPcpr6gxxigaPggwNi+pbOWW4t/OoYi4pIIoxks3PbpvqVZI3Bj8Po
xSnpc82YKizWT/thTj0qGPkxcWYQtuAOlxXjMavpUmcOmZqlynZlWy7zwOcKWsJWq2px6oD60Bbf
G0eVduZ9Hcn3OR0o/rITYVLCtIfMsVtmH4+pZR6AQwYKCg2pmT7L1R4MC9Z9VKrRRtn5u9j00l0V
jxgEZmV8aJmTXPB9VHDnjZdpXzvdkv6Q1Tsaf3ITzBhU5oDVn5KvBu4Dske6dwYl2Q0FBiKDQMmT
EIbSeckK8xSAmBwSDcE+h3BoueiM8KJArZKky/6cBkus5y/4Nj9O02g8DFEOtMTE04FNQZrQ0Sf1
ArElupiCvuUUj4xpbYn00bkzW5ya9jjx8XrBZ7cUZ7ujHO84+J3KHNycdU8POnlM4xz7o0VcGGDL
k+USuIakDbSLJGxbuJtKkaQpabQiMq58TZBQhJj5vVnXpAxOBI+1UNKhXCYnZlW/sCFRloW0/EzZ
u2h24kMcFZ8GelpxnDDlJdG+cODtNg62rzzSs52tDS9u39m+F+kfRrHoH+TjSKPmaJfup5TUZTYx
9m0ReRgWb6Q59Fsb8+veUeV40yOhLJB0Ud41Nrrldr4xe58yd7zRPN7p8K4PHzAmXiLZobDXB3ox
UQPoaYre2zQZsqrVj1AqaNPE5X1nUfgpMWRu7JGXKwUbU8Tti8N/I+Kz7dTsRRWpRe73HsVDtavm
5NqJjCVpW1HdRWFujdYMVmp4mBZckjPRpW1MsVHCe8UXzUBoI5mwSyc9yCHQD5qu5K4cQd7LuyEp
Pa7iHv1pvtBK6cd3Ds3Fqlc0n7x0GxjikE0lodmwN3cRMoJwxIqJCHPMhyfaHK8AWw+kMuGjb11q
/Mkek+NzqIovYQQHfh4pw9Bl8chfBblmYmgF9a1TlOg/QUnPvhid/DzUA/5lF1SP0X+Etc4eyqHG
0hXIJULh7CjfRVOVnwwU8hsvV/m5qiV7pmnZrg0qSXybaYMtlqiCwF9f8HZYX/R2F98eP7nK49YH
f3n6f/hYHhNEolXx0r/qLFZH4bKrsZYZ11CLlG29vx7i5Zm3u6OV/vG0ZM3oo7G+aYICqOHMCmW9
1Um9OoU6dR/a3FrOnmF9eD3ky6veXvr22HpLypbV23/59NuvSUrx+x8DyDOw7H77RbomwtMElnt9
6O2FP/2Bt98zEKbKctGW0KzWt7Y+VbJyPgRZd6Lp5+3nqn5OljkuXpbxfdCipcexBsBh2W2vD66H
t9e8PVZOy+7+7f4vrwEtF8Nt6z5lhF7+9LJffh8yQ1aYv/xstLylt8eKvkrm7Y9X/sd31nsWsje3
UL+/aP1RAoU6Px2Th8qGprAvR+feoB/sFwYL7aGl/PF2kMuqa71bT1MNhxXBLZ4C1loDDEs2vn8+
/+P+f37O/vNV6+vTJqI/qUr2sjZhgzRt0lzqm3jQ6Q+sW+GM3t94t97EtMmmQtXaVi0cYbEIqtZb
bwfSln5+TEdEnzGYHt9esd4qtJDczZZEgfSvP7D+/H96jCsmpvL656vfXqN7QE0rAsZ0AJLAhwcO
TfFNk/m07yvNPax1uf8tYf5LCdOS1Bf/qYT5HLdfy4Jd889VzN9/6vcqpit/w6pmCkOYwsXCquNy
+8MAZ/7mUoYkktq2frey/VnFdH7TQdFS3OQZ03Gsnwxw5m+2Zy2ZurjndHJ+7f+WAW6xt73VMG3X
84QjLBp+Fr+OeK1fEunNRRaG0kQSpVQ2Ryfo1J3dPRII1QCDUxPa/CG6Fag3K2O2TgUrpW2hT/vY
sfRDb4//koRu/DV8/sfbwQuoezYsRlcai1vvJzceClezMqscsIgw8UhUUeUn5tcB59udXnz2qqDa
Cjfv2Knj9MIocf7p67v/8e/+P2D37su46Nr/93//GsT++5+3JZ+u51E7M3+p6HqJnFvPdGzgm8Gn
krCeJ1psR0k4/GXUCQAAtpbvhqrDlTvEP66y/zoAe/mof/kqOFU4VwSoUEdfTI8//9ubaIzCPjXs
C0Oq+FwGE6uRifU4WjxsSfgEtQTcJKaF0iHzCe2HBAOelgmEGdRFB6ulgBdGcIiQiM/Hf/5gDHya
f3tz1Lk531wdu+aajf3TFzPWKb5ErbEvGZrXfdLWn0RGOHpdw5vM21ijuBRBQLbDnSZgiLPBx5AU
ZkhbzKes1KYTRS5EAq7/z+/LXiKkf/nQuBoMz0SS4y6W0L9+aMwCLVyH2L5EbFYPYJEUHUTA/ngi
v+tpGr639QRkX0ZM7WyPkBIGwY4yF2c6lvEhPbYJFgWrHXyZ1dNlmvBY4XKBWemEyZ1unD2yCWzV
N0+wVkj3c5iFJQnLcO/Vq6Qp9tCXn8D/OUcvtY8Y6OpdxM7xharAe43m8aOWVvdcZCkptDTnu8R4
kPoSk2lW596bHvow+N4WdvMQLETCGD71KUqcT5o0n3Wz8K7//GkZND9++bSkzmUl6YI4ElveL4Hc
OOgDXGKBfaGuioESQ81OCtSQKR8j8C+WBrNiQoyJh9y4RfO1DKJ6+z99I4bByGNwpXNB/XKhhYml
s2ClnSdciqG9TgSqTo977tWhMrsnwp4Popraix1A7OtyuD+aevfPH8bfzxxJ2c21hXB07MTC/OuZ
E3dVgzCnty+Yp75DaLadRRndTyfb8+7tOPH5jv5tePv7aMvflLSyPP7PlPDL2apTIEZck+Hk0cVR
NSWmldZ8IqbjvgzI30o8fb4QG3JrdsayKHVuWP9vmhqgQtOIf7l0zL+PN0jgMF+bEuOVZbi/nAxu
YKG31AzrUqbdtUxH60oY2A1uxi1Z0N6j7k5fhaNBssAevc1iPHWQEG8MVc6ndi5i2DCVcdN3kYuX
SYjzyCZ178ns0dILcSonVAF1kwYntyuvedNSEy4ZvI0h33K59Zt//jLNv4/cUreZx9A1ccP89cwO
TMMMApnal9GeSihWVXCHTB+/ocKXqxIiryAQXyutJU9DZPYpa0W/Dyb5YpVV/djOM7FuOjg7PDI+
QTQWW0YgC2UVDad+tC6DMLVbHG37QKfmSbpvvtdRU+LtCx3KHnT96SNPG1G1aKW8tjn+8z8Pt/3f
rlvbpp9JR5Mygf7L5ZJmniQOrOK8SUV9VFqFhkfn7Y5FX17q4WMfqnL/z3/SWM7/v46sktnIcoXh
sAwxf70+MKQ3ZePU1iUWnnrMKVHeU3sC6VZTIhENir3cjQ5RZrl4/Ti4OB7ka4r/+V8m5V/mHiZ6
29Y9Hes+KxTn71dqFXX0vfCAEVuUUrEw9CfiZ7ODI1lRRypWB3NMdL/CR7LJQ826MYnk2IRtYx1d
Ey6tB7U3DJvwqTCG5l8mbfHXEXV5bzSAHapJkkvathaIwc+TdpXOC+MAP2HtAaHTIPkYgpxRxAmC
iQKK1NAn2Oxd90Z3zPZiELBX5YF7t8wrEIjMvVk7OhJenPKjAMwtVXwUQ2j5hleTQAF4tyk5jYtC
kMCHG9xjVcaeoPVgvPKDySTAIk7BRRm9uKo6C288ALG3bizr40QjZ6fs4EEPqRiFrgd1TJy7pgr9
NnGpZUYgEWFmNsc0yuNDniq/bsp8z/Io3U1zbO4StLwGvb6jHVb6/XiMDdy7/3ye8RX+9UwTNlMR
czgXLqFmkBh+7aMXLiUdlQMyBI5F5UrI9/oczX6JngnjS35nLVqnrO71XQJGmzqPu4DmJfIvl9ob
gIM/JE/1YruLXWrzellPZwqbKcHN6BDXSJJuTHyWXS+5nbPNTkfOHZRQUYVQZ0qkdfYc+aBGokkz
mlb0YkqQeKrbpqnpnGGwJYdRjrfk9IXbPKSetjZcI9Cz28ZDFIrkmf7V2uNNqGzCYfWwYK33aSZY
u9ajo603KOHJU3ZdP8BuaM1VdNIykG1jZZWXOLJicroa74yaMujH6bagwBlk9BDMMaSOjf/OZ3nA
KTSmFzxG1nae3CPjRvwgu8UfYQEtiovnrEqH0xwVj6UrHhnXouOyLGqy4WWi+z5lUfsU0erdQM02
916tqW0lZXAH4hltT27fd4yhdyOEnd1Qz9Ge4sp4Yv1/qJOovQLrJ4hehA7tJQLWnKn1roTfkuXk
jTHfnkl5v8A2UM+ZvXVUxbIn14qz1S5qcPOjs/Dl47DPttagPrdMwk9Z9pIUyUdLHLPZwJned9nO
GWJ1bUkdwMulP5dDGJ56g2jZrgdM0YIQmzUUjqURlIfWyYqdcnSNhtRgnX2MZQswNbZPYoA4Ycmb
FivFrMrhUjTtNus852kMgYQBWST8rOsO3hzI8zRP7xOSE68qsY6m0OHi5/JboQgrJZ60BgZIDdcq
49i3jZ4iIj2Ee8x7Ld3U+GhRAHlJi+nOdgsYavHw6ODgaUeLhXzXP0ocFkCvC6peIoCJmlCcTEvS
LdLaeYiMAPcJCGMbpfhhpKN0it0aOFmB+UO24aM2BN8DoAJUAFOajBH8Q9WhvGtFNt8U4YcUVgEG
yAllRBHddgHsLXN23Y9j1YS4Sm/qZASeCyWO6BCn36YBqCgjG6xdOE3Nu36gHd5UBACTtum206NL
5gjVa3WrCYn1Ar3yXJFfIDmtyWtPGwS7Gk2Q6tas52KvZ/BaOdcw9DUwaFFRUcj1KKNHJrFmWUre
ch321Y8zvCn0fZcHnKket4w6+O6BYLuUc/nqhczBnjeX96Nb3jKSYaaOZu8QWhhlRatPZw8p665t
v2hcGu8D61NSjI8e/JTrPLKysNhJH6rITi5jMdxofeaP9VRjmqO8D0nrvpMdhnZQynOSGztPfotR
T+9F3jR+i/oPqsJQnvJwvrQZsGIb37sv5yR8oA/22bYUJrnWq45tmH0OgHYxYHi3g23X9/wDif9K
GucUmMFn2wumS5eX30n4GG/C3lhg+pYLplPS3m36+F0oOMOK+Nwa8fTBDp4aEzp62PfOa3cV6DQe
S5NUCXJ96y0xLs0d0IbdLPP8TFKEBWn8uweinphbtFX4j+5sB+FfP38J9WI8Fz2OMJFa5SGNm4+x
fsqy2nluy+YlNoIdWLjoThJmQOhDCHnc9dKbICThElHHWbT8QYLUKY3VDIFzTQEA9dFtbzfTQdf4
tvTcw5ehw84oQHcS7at9aNgOH8RISiJoUJK2vPJrzpJik+Jjzcmuu4c6054GN73mZRzcmBF1ZXMu
nnQV0Sb0kClp80sksFAlNZgUQ3OyUz1QlauHl2bJmMjbg1e0xHqjWKWNlRD00RvyGrvGcWqDm8RT
7YPl+UXgknIII3JrC2yH7Vi2+6aFa6mVpvGucKBzOeG7npBiElby942doBg30uBDbdvfQl0h+p6n
lG0072RAzPKQVfC3Uf16H6jwl7e00aHhOdmwo72NJN/SimNMYVA1pBcYQf2sWKFtwJDTmO17rOqD
9y6aaBIADDhYBKHcaRGBmDagt1oB5bYA/b8LrwR1sLq2gfU7IRmYpZe+DGG9HQFW+DhttE2uiCts
UV0NnXEPnoMft/sr5icXJNdNM7ijv27OCnbGvtkhbMLIRuaV4cbloQHWDn5mzlgvPs1Eum2UsuuT
x+j0sDQxykLtjdwVlymd74uu4SMzCxwnlB33etK+ozjmXMLcpemcei9BLsvHHLPjNukSmtgjzi8c
yNbzYBuDXyUKGy2Dk4V+85qb7bd5IkS+GC0CgQLgFBq7oc0o6n5flAdi+kDJRfa0L2WqOEnMh1Br
JyQf7CU8M4i4dFGlIqe291WRvXM0lV2t9joNjXb08NfsgAKEuJ9m+ipmpe5bF5OkTWZ21AbiWpna
e7yf8E80DPUoucVB9RXb+LRhzm/gDGY9Y4rEtqU0LT8r3bHuzDGFMOqQp1OP3se6nT4OGW4Eldv9
gZbkJ1gIw8dwQjcfGLnc62EKcKzWg2M6BxTHls2Fa4/t65SQqdQ5pKpjscE0qKgagZ/+nrdWRJyV
sK515DzAGCERuTU0jH0VTODevQ6o+x5Yh8/8OS9EoCT8rGoQzLV2TewDtBtN+JWjijMRC/bJmvZC
ny0f/wIN6yW4znctfUl7lKgC4Rkpq9vZnjYc4tnQfbVo8JWdIO5R6oo3F3tDgshJjj12GoUYqgUU
QNCE21wBJ6IsV9UlHsxs28zDeGYcJueeRFJnchYY67iThABkhifvmrKuIaMkJHraUXeapKFfzCG7
9frmldQn0DPhsgAzD000kSUAFM5Ok/62DWSMLy/18PB7t0ltUeibqyU0Gh0MidzuDti3ZPI3E6gk
kPxAXy7r5NQ9BmWu4MuX495tzWaneWi68bAGfm7FZFBmFBw2da0RSb38xaSO+kMlUbOl4lMWGmRE
BR54Y04uVPaJuALFixePlnm1s7OVdzZdtUmcoqhwERzJ9EYxgx8s2YIkbVyaPKhlmBkNXFfeN6dz
v+PWG0+ta78MhXytqoTtLuD5Ikg62nL6lxQiLVuSPNqN2nA/oAHxPaRgUWR6foUBdB8081W3httC
9mxU7O6TqXmnTl20ifM7N6pvOIReLM/k6oKitgnUIq6JmTtgoVYjSsAh/9iXaYSZLWaYBineGvKR
0CeF0VHIXV1EL1JelmKYiqzogPsZ36v4DmAV3L6Zf3Gd/hn0wMlBbSJj5eF3z0MWcWBbiNGCON8+
Qex3961TwAmvXoh2Tw9orGZEVgO+BtWhsAsDvwEa0kzYmoLIuEFQHmCIbW8001VHvfDxlna++24Y
l7hDZX0gXogkF762sZteBP5UP47UyRU1GQqiw0I6lJ/1fPrcG8mxn4yvYg8zAcOvnj0N0xjuKjex
t3ZlH/PmgwZtAHOgt0B2W2vbiFczE2Q3Yt3cJ0Y948JPkT7pX0qbuHXXg3QMobGgjS5upyHCxVN3
FQtj0s2tCndOkWh8LXQdx2lJ7g2Lh0Gvt7Ez9XvDAnppaaBcKpAOOIobVJARCMZ9RP5KrVy1SxO6
9O0YNrsCBQKrSPQQPRRR3W53Y1zelgkE5G7wMUi6fBTdU1/NKFZqczjtPC8OdrqNQqc1yCGwx4zo
kgH72oyIdoGEkcjF3oN42Uhg6Im79jiZKZNssMjX4OtUWsTpHJKzOletvTGSDi+PCiBhgg1m01d2
YKIzhyi0xIPiKue7GoCSlX4iruglj3LXt6WSW6DqW0sUd5rTHPpAR4XvMaCzU9uxRnR9r8Ub6drG
pq/jb+x4j3YR4Q+xg2I3EPPMxHDPWvQVP2fJmMTMHTqLUWkcERY4Dy4k64PZ2r6FBsYv5voxK4gK
sPCe7FM38lmhb1QH/q60oJYoRjlHP1Za/W0SbDGsMj0wbD43eNDwMPZE++UsK0PNAI5qPukRo0WO
IAznQnlBOIc52Eqf2FWc5xGriVMVHYFNQIFDa2IckzAeIL4lKDOwYEMUyHpobUH66kbi26gIF4tQ
gfvtlBwm5byLg3rapzWOyiAJ9nkeLala4VUnfc23OiAJg4t5lj3+Q16ltwAd8MylGeMHdjdb877C
JsGa2FCmp+0T+tiOpat9VbXE3CaeCLKcN/oYvB8b69Wq8hLCOoXz3Ml2TU2kFolAkIX3gSEXT3bJ
yrFk+mk78tCM/otV3IN/U+TGaWKXAi3RJHkpBfVdYZW7HM3kpiy/ZNoiNivC9piar+kAT8YrkWBk
qEYcDYXOVLRXojQ2Y2d8GpCwbGWXXUMWgku2BhJapLK2qBxGWhU9z4eubm/dACZiMHogSO32wQSY
vdcCUsJ4IycR8K9odVQzw0BKFb9uHvzUrprbXBI24ToPBWkOoNMxv2DUPAv5STSGvhFEAN1NwzFI
TGNjJfh4kwFU7+gsIAqPYPogAbQ/ILtsENmi3sBdbOf22WU3wVDxJX6BlNWC11KfsxhajQZrIndN
Zpcewiipvx1ZFbbIky1AZ3zxNUDxIny0JelDVWr1SE4j8s5DeU0aZtccmUdKhD1yzq2qQZg2xtEs
oFnI4XMjPmZm96p5KcsTzGtMYSams12IzZO46WzLLsc6lLNxjZsehb2OTErr07M9RkcnDz8QcvXd
CBmeewWUfPTYDgMgw11wGzLLBSb6otST91o3VehH0u1MefroSDz+pu49jnGFkLQYsN0E4wLQNvbs
Lea96VElsuYaeYxblMw+yHMMPTtahpESmTqBwfXsFyqeOloGa/BpFwS7aOizowFsmxKW0gGHEWye
oSjY1jWB984YmwdV1t+E5xo3UpbXgWH4DGW3RHDo+PqATcjUS7l3bRL5+D3J7XoLJygBfWF+j8Zn
Pr093nZEYWqw0hl1ypgdlY6ZcsmKXO+uBzYlFWoYyYxbWYTp9XBrN6odiHojJPu2siyQMF05wMUN
xlO3PNasj01d9BoVxEuVqglvR1M7hjqUIqeOwtv1IP68JWEHbVUIhEmF7ntrlB/tzBqOvVQUnbJ2
9E5RqF3p+XDXGetrWglOoXSLCJA+QR2b+yrOqpfML6seWJmWwdWPByxPyeRuCocwqh7hEMZh/YVd
MangxgxNvSpgefMVGuSj5tVrWyQYMklmJk5+eHDHo1ew/3FKO/UrMp5LDx5JGunGBVkiX6R0MGEe
hwIsiMDXT2n7phGjHw1YwjKahwycub1zpPYqRHOd7Qh6REh9TDDNpKJ/SpLwrs8i/WCXSLV1446i
DJA07F5bb3EDbujSpn6cmN6mGaZ3bW19nmDHEzqYfO8XKbG0ay6gpcYYWaz+62gHET9Pt5REKaQ3
TnNq7Tl6dI0BGJ5FdA8IciOObka7OKiYiqjVyuG6jJTjBKEihuN9sorEumjhiAs8JNBdpOwGS0Kc
thQ9XDR4fXd12xqbWF/ctXM83wJiKg9MUuoQW1w8QRJrcEuMI0hKE6RYDetPV+KS5fPrRGLTE92L
G8fsoqvr1kgwK6Siagq8O9lvCtE2D3rqeMeGpcVmzg3nCbJxAwzbGAgjhXvYCnhjgpTmLMzGI8zl
/Jimk8eI3amDQ/TpZqq4RKM6POuxQQZJmcB+dnHFddjcB9hsB5JwynudUhmS0xKsKe6KIJkB+o/P
OckcO9obZP4UxZOs6zsRJ+m1hMXU1o68Gas48l2Tt1yEhN0wbyKIru8LvXX2UeAaDyJ6xCld70cy
SZ+HNr91KwM1WeV3rqLoht9jhxYTk4NJng9Xy6dSy7JjnuExyRaNizNlzbF03idOx/COFPhmUdKm
ZI018B3Ye8fNU5acMtPGnxeVXxvyvu5sYkSO8+BWlAKZXU2hXuCdfphNE+hZY+QX/unRocrNYa9U
eC5H68xCNT00ri3ZodjyouAGOWxuU9sLb8bp3pwth6txDPe0JD3I5EAH4tYItnQEyRETzfRYsbzv
0PVcyrB8Nstc38YqwxzlpNrVrf8/e2fSHLeSRtf/4j06kEAiASy8qXnmTEncIChKwjzP+PU+Wa87
Xnc7HA7vvWGQ1MBiVSHxDfeeW7z4c7rzCd0FM8r9v+uy/FLmzE9C7eue/PBbUwWfhmfFJ1V6z/Mo
mwuCizeROeIsJgu6ITO6U7UYb+YclXCn7SPtNhFT0EbX9+bTKrGddoO6MikKgYWEYAyKQKP2Q9IO
mB9eK3Mwr5lMxLU1CbZiHwuCszUXcED6m/e/MxbOcPVeiAQlB4jA3Uia0ctInN4uZgfMwIoSAEQe
lUmRd08DuYAYzZDTI7LFJtSX0rmAVrC3uYJa7ucSe/sAnO1i9yPTEbiwrveK6B4xfMIYYymJIylK
UmRpf9B6q1c/sP1D3eTzxi2blWIsuq9G9NyexQ6cR8leyxrNY5XQPmcB0cJO6ur38XO0iO/m9D3R
jHo7Q1KN+pOoKnPgNYhKLoMJhjvhohu7oPTkwCKQRGxB6tkxVyOPlkOOaEE8DFR2nuaNKnh4ZfSL
fEJuqvPGAoXKOh/AYOwUIDP9TY9DlYZsNU5kFa7qNPqytdVnMYz5hPcZ56ryDyQDWSe44Opohu8V
UVOn+weuo+dFJl/S8DhJvanm2GXUsnjM6PsRh9b9s3LSM/wqsdotIn1mp11Ynk2a/o1v4/GZXDVT
lzs8K5nHSDNa8I0TGrGmGjstoo3Pw6CXcvT9I5TbvoQR6BGZNg6CXRCSTkxOaFEr5ieefVEF14bJ
0Qxzb0JmK465HYGv8bPs2II5Za2jXuaRMOaQAORE3c9X8TqSlrEfRPU0NkQjTBzXwC6nhzgJmUlB
2goIxmpsYhZKYKG0k5xfrT3S/ffJKbIx1rh2126j/ndey+noyvZsLIArFKX6RuXOMU2ZRhNM9cdp
UgNcIFSEnAdj93I+pN4+rmj5ZmWP+6JvMlT3/luFbPUpdgModSGUhVqdyplHPDkGanF4NitaMlxx
TXgVqgCfRY7lOjESqqwCCWJeBvaBLjbMEL/WnJyrKg7mU1RPkrYquzJoAg3UQUowGUWszNR/twcD
Rwqkx6kx9QRk5Rqh2vouw30vBLgzjf4D2IgRJXjzMdBLHpOYwbrIOKIG3tzJTGZBL7f95CBsb+Eg
9wRlEHprov9La0QtjMFmaz7RdgJIS5ZHWxyNcWr3TPn3oZLPFSutNZjFemuAiFmIuHG62N/2CRak
RKpoj2+SFruSG+KBj+ZsZGvhLgw2DftHLCwUxllzxeieH7NJbFjeBntcOHtWCh4ZYIArrOmL0ZxB
t8ZIT1GGMl+ElSQZVNa/TIZEMBoY4dZ65DPl3TaqPt3Uim7R9LREszxgqH4UUBP2KGcIIii8W5xL
+1haUbDpYZgZ5divS5KKt6ZIthWu6S3DkAEbQI4+3CzPgwLq2sNDYm3F/aZSv2uZ9zvXT4nT9X0a
nwQrWPlNcWPYhSNdDxlW0Fh+5L45bmvhj8T7Aq4G2+2sSs4leP9TvJ3czTTTV/OfsUxJLaw9VfmE
JjbYiepnyzD8oPzxUEY+QS7qGd9Ctums4FejjN9OiC9xIEF1ReH3EaPnWRk+xbXMWKXVLn1QHLnQ
KSq544AgUDN/MS0v3IYq+DHmatkkg0cYZMOUYITtw0RplPumYE/T5e4hM+2tX9jvQRj+AGg0wsvD
DV8oL9zMcyw2pR9zKtCtQuPlnhiwTLWDDRa7AaXMBAidvr1tbYsMh+S9i2w2HmnznDT9F45P3op/
xphqoWbtZMUj/JRCo2gImUgYisAQX8zvSxMzwo8hTGQpZL7Kw1TnDyDmSwUnK0/PNPBqGr/8So84
2EhvRgkSoanzvVGGlOnw4BNzz0aYO14GfhYK3EUwotghI3tzpoL8tjZ7d1RTwW1O6YYcimZyPzQO
CcV+mqmnxZAfs4n7Aiq/dUJFt52VLLe+ZTcaujVu5oAECGXrt7fxx0nIe2oafMJqls6e4TQjD3Gu
ZWDvWb5yxs/1LyRiXB5e+wuWlbUBnDQSfwoC1urFLhUMgUb6cR/XznoZGGSY3q4elzdE3E/+4u19
w+wOd98gwVf1tpJA60htSnQhyfALj2KsA46YarOImxokYCJ5mWjhzyO4GM29mSm9T7afUJMq5Poo
a5INx6oDlqeWJycGgwWv+Ycbdt1bEkcOsZzDQz/44ZPVBgffGdPXbO2xWG0Cgl/HjDMhMKpkbxns
k0eTIh6e84CFjJGGG5YYNo4ILatLW+8L33krPO+TXMvqgGvogFXQfYARrFPOo90SN8nOzGgsgGxv
fNFmD/EynPPenl5yVoarrOhel9AIzpEsvIvsI+oruRltP9gvvfT3lUuhVOVtwsjJpg+26I5yrHtL
XG/LVrHOn4sYGIfH+68Xb1kwTttWppsirU7GIMMXZ4l/94bNKKdciisQh5sD+G8PXrXeEjr3VSxk
FDDEaw+24X0i2QJmV9nmuxVq9nVsr6wibQ8VyLM+9WoW7tNjQcF1igA4SOl/K/WyI7DCD3sqv+FF
EyuWa+GBqvTLKvltyoGwLI+gO8ROS4sPBToUpjYIMUo8mmFl7gs3Jz60olwBIrzDfJlFabwrfDza
XohjsCAE0GfUtA7i0mQVzJboHgjshMWv0u2/ZG2mmGPF1SmVd7Hj4ZCiJjk2Hm7AkkjbLCrtvSWy
cWs73KHZIXkglCviGTQHo+Cfr0jGhLbaE5syml7LzIoMAHQxP9lHYz5J6iePs3hvwwJYz6oGvdQS
hFoUZBYlasZgZfjw2gJeHqaXsVOx4ZrkE7Ffe2XTieZ1CqWlwdLC6dZLip85ABbKatHCJ1LDzp/F
vo/9Zxhc5ikIiegNJ09tEaau2zq/Fg7Q8nlOT2h1wu1ggPkoi561JPtwERHl4IfcdINodnd2bP0I
Bl45MipOmTVV6AzSo8nJufZilqIMdFMyHY4LHMMV+alygvkrqKGZCG7apD0AAIhO9hblvZmxz0ym
OnqvSBHrTEoRUuWCtYkuVVvEmBe4w8ytRtmY8kKxs/BsEhiJPMpfVHX2o+Scut2xGJrvDRzH/aB3
g9IcvbUTJH/Iwq1X1Wj/nJzUPPTecpKa2zxpgnPXzvs6rLNLk0pUipN0V64mPhtGarwE8PVSZ9No
JjTj6PxBubCMit+uUazDqZKXssPag0SF6F4D/adyrENV7gpepQejoFS1cQPlqGfWRI8ejN6N2Z6N
DFtHfzuzWetaAsMiYGGrEiD0hjEoAab4T4NJoDWraa9bFRzs0uuPSUpDZdAWhRYrcQOd0prZOA2C
G8W7OKf5DF25tZoUFjkD40dEVK8mqrRVGVu3bJSwuTsquMSqA6KKxFZ9t6ZcwE+nl5Hs10le/kGX
7XF39c1d0Dh/anipZFIhGRTxIY+BQjcaBi6ggs8aD84N9DbAC5e0pQ+ORogbor1YDfDLTOPFIzjj
g2qugwaP2xDIpUaR1wtQ8lbjydHAsTdES75qZuDlSmPM3RCg+aLR5gGMc1fDzj2o5xVchF2kQejC
bM9LSwARCZnc7TUuveeZQ0/TnaTLj640VH3RePVAg9YLiOvoYg4hBHZbo9iVhrIzkGhYPdC7JhrZ
7mp4u68x7pr9ASycDYpGvCca9j5r7PvomBSdGgUPs+mCaqHbFlDiDQUu3qYLW1saIb9omLyvsfKN
BswPGjXfaOh8l4CfnzSIPh3eE3wbwOldjamfNLDenVCQRCDs+x6YvaWx9rMG3Fcade/BvA81/D6H
gp82PG+1BuMHEPIrSPmtgbeUpw/UNhB9wgM2CUkX4+S/OUvyU/TRgbqw59YLTuvvD/fv3RFX//U9
A5cvdwR7WnlmamxlxTJaO1XutpHEBcz+bw6S+5/ULuAsUphGgHawqkskmoH2sd8d7X+hLe5f//1N
V1OT/7K53z+9/80Wsucq6liy565L/z1yWkD0aWa29/xvebGcg5LbZGqWPIb7T47uD+f+qZkXmNXM
iBsIAIC/P9TDTOL3318DJ+/JIUu+jDv2mF/vtDgmCRbQgMg0cfaG1e7vf/b3XzDrQNG2Vh4pNQAu
7o9W3FnM90/vHyILg7jbD5cBKhdlvepI0YU0dqeYjVz+WZ7OB1fbfVirvtQp7ta7+cdP0e4pCAf3
P7t/a/TscteG8gXwbc4JCgM3TFPyCZmwdgzhl3xf2jOsAc2cqMESqMX5df/nd0dPJb1mL4rXVtpM
TyaKY8NH8nBX2f1/C8/rXP3+n//j81fOURi3XRN/df9uxrEEO+j7U/V/iK66xl8I8j//w8Hzz3/0
LwcPhhuBp1BgNXawhGii0L8cPOY/GEgLcJsMh0xHKlTJ/+IQef8QHolSZEzayKwdbZj4J4dIin8o
n+PHZT/m+qgonP8nB4/+If8m1EWCajN+krZLSY5pBCnqf0pQ68mYujprxdkIxEvX1OWVUE8MDrYD
wtz/OaFB1PCxaAPV1tyWUDUfmnqOzv4ibveveoLiTnnmPzH+k0/sAL/X5TKe7185UwaIjkKC/iz8
krn5u7DaJxKP5YU9GwJEQfYSDMn4ZI1qS5Ic4TDcVRlYkk1rUMpiQc3Fwa6L+nmahh8sw9SZnckz
I47wwWoK+43xp83dzGxPlutNZI3lDzzXj21nTM+Fq2hflL5y4DqwOO5zAoeT6eBEFqNHq1M3/Lo5
qSpPMGUGWjWKHXbAHeusMfpUXX3Ip2FkJDuYBL+LgksZv/WMYIicc6LSuyggkhAD1hPclpjsSvU4
BJbxkifOp43s7Gni1EUCbfCg6y9VhuOLm0uN/Mzo/GlisYXMH6FpVpShMSixxCH/JVck3VkwnC02
VhnHCzclc3jJQ+5rtedfvH4CQsRE+RgggSJ+k0Ovs2335s1QQUgwcdZSJAyp5fBQSWfdFAwxSHoZ
bmU/7SoZFr9BS7iXfmz9F29h9kUE/X4YGM616T3DK6A71EbHeEjTbQiJ5KI69aLMKNhbnFMIPkXx
UJQZ5UiuLlM3Hwje8i4j8WJFZDvr3hm8XclfvyXuBk5s8xhbf4oFINvaT6SzsQy7XfPb0a+F6lEt
vCyRE7K1wOqSu8PzAsv/2Rm7/ays7ibrcNrCB6XiGB3niXzo/eAkyTXqjI9sXpjJdsidSfbSa/D3
MO/KM94EvSmrnhlHjhA4mYTMqD/OU8psyZpcC10ZK0zPQoqYwBaQsykeWwAL63GAPe0WuGBn+6EX
xAz+2wHx+L+bxMR/uji05pvrzONIMD3MWtZ/X3BeSyIboo0GExBiIo51BbpnuNiYStnCxox74eU7
dvzSRaE4FnH7QwYJVGdJDyrCPPi/KPUtHBv/fQRw3QvhYg6QnkKn/F++EiMmFN6AVIqLLxqPWZon
O8epYOJU43Of5uTVDmnONdmma69XH7kwjaegcs4Nk8nat5tvZVKrdUCVyaTceyRheyExMwg/RglY
uGAWI/Pxh8vrtiKFIHz1vyrfmdnl+/P5LnAnuoz1tkjhnSVegD/MWfXdYKwRrhHmWEZXlSFEQaO6
63r+YajQY4U+iKHQaonLqyh7JarSVef0ywMTlOvQ54dqRm1UD9SpRfUgMjYF0UBylQl9i7FHON2k
eYQumP80hsXZmIHh7pURXRu5JK8hm6JZRO7ZBRS69syh26apsI9SqGtqiPCKTildW1Wg0dpRd82b
4sWajQ922ChgiceDZ/2eWgkdA6QWInokwUhM6QJyoJyE3DUt4O/gn7yaIAzTgmH5RFxdOD5PsK4O
kSahhwlCLYmoBWFjfhjGP3lgd4io+zfRKC7uGBgNYabk2PjRbS6QO/Uuo7cwTC6kkLO7zX/kecdy
kC3BFstDx6BKfPo6BKEsFrVP+/6bq6ZmQ/ABQveRoIrcz44G6SGQdUGcRF20MfIWnc6Sn6XONLyr
/Um/G54Kl1rUKo48pPIQzSV0EvwsSYI+xsGod5mW3tpCYYvxxNQ9tA+iGMTwy/WRZIP4NtYdEggh
QlqYHGCPabhkASQMDpvs4LktOYkpnTSKlKNwcED0XfMDnwmTTwjjGqKh9jLqaxjVi7F2jHTcVMzL
14m+RhrHOCwmYNo2mL8NUcx0cUYFNkgDpMXs43iRJA1PLf3mjBY38yt/27WqXslIyrO1zK/8Tg+L
G7xIhZs+kfFwRRJ1y3S0StZP4nZnVPcaxOd75qGLSDxNfBnviPOO98J6H+rZWXdcHWtzDlxIovBs
GmwdVul3Z1wTh9KzfYKKEG+rhLwbEAWEucFFv7uMQid+aISPHt17+8ts5M/EHtvBpwMNZB8ik6Dd
II+cQpPYsxdDS68zalUCj0hczv30GfFSBByDIOXS3/vTUG0Ku4Eb33uQniXTnap9bTsxPXsu8e4G
dwDS0+brDKClkFNxZJnUrwi2ermrT5d+d7fvMp78Mmpo8xOzRjTCwast3ffSQcZg2MW+MWSMNr0s
L3OzqQTEbthf8Lw9tL1pcauSxtgEKA62QRG/W4J1Gvh6LofISnGKzNPWjdAxtfNgs/6FptQJfxu1
kEKMISZzyqIW8BiXdV6Q7ki2jFgBcShMjfMSNiweSXQx1mX2RE3CpBX0xcaPGWnMRJSh9CvfwmH+
Kau+wfAQPiaNz7RGS5Vj1oFTXMSMH7MPH9017zVOnnppPiIT9SqiEeKWnOZ9KPy3tgd/JipK8qkw
GKXp56FsnLOZGOi2SuLds8XaO8GrqzEbA1nP4rEzYXMYYnKRaTNeQljpoR/vyGy0SLY0IeJHbOSi
zHD2YyW/UALIm/2VL1ZJzZBvenCKKPiY/+a8F9sAMTtbrjZmYxFivUEe+xipBgY3uiB7GGOGPdH6
fsZVKYv0Rk/KW9e+VNPQnecuPtxXtchRgEmOzUdJ2svBwHukrWeN2X2wMQR742FtQcTtrZLB2qdz
Yqz92bEhxnORwTQ+zZZathUpfyvy0XdO/uwEtrvrWSVjAXVu3Vi4u/sViahyHbEDvTFIOVUtBVXT
QjcYmv6G0KZ6GpD5hXJpLtVczau6mwFYB6FiMNv9zi2vveV9vwN7B5rYqsjOEd6jb4b+owd6el2F
YH/kKNAh2j1Zm+ib5Ayuh1BqVauPeIYKjk8xfVYzSaLaEJrBcizLODp2PkGALvqrVQ13lhWc/xpk
tjoUVY5GZnEvdbmpUWZsXHZNmyIsrGsws9Zvl+ifKMoUOk7uLea5SEdnN/fun3Hk+os6kkYh35vn
obB/o+1KDunEUl2KSa4VQ4cdI2EiYvwxAIDswKAKSWYHZPIr9dPiqU5jBsRl+cMMJDBru38CK0Nm
J4fJrckcCwzoYoB27gTpDP4xk2i8O0Tlou1YKYQdNJ8RkFNxS0140a0J/hibd5tp+4e2NnZSyp2y
s09j6WdkMjYi48UNH8nLvM6xSUGWqfbC/m9EAtJxM3ooogkuTav99GbNZdIzwV+0D6nIWdiXorqN
ZlRfPczVa1IU8NhIC9oYF+HQddYWWcZ8jr3uojjTdt4wwtDkGVubqDB30H7bDT5AbhCS8Wltu/xu
BhejNIA+Md6Bfp9gxwHmNFyMZHwySkQI96/G1GBr7FbxnlsNUZvcYl9IZDw4CyHZtfbXE+3DMPee
rB5Agxs4y0U4HZPeCp7Cdu2YJlNXL/iWV729huuXoxQ2H+7GyCWxwKg43mfmViyN5rDfNjNtyYAQ
Y12E8m1uPhBtd9tSH7CxPmr7MKmICHKIXeVSOop+/m7nS3RBFYU2qhK7sSU+NtQ4fgW47RAhL15H
0TMjkN9MW8tzahlkg8Di6H2qpoySlrql+SWSau15rkCpJF55OMmhSOPfpBV0j4NySPSOtExc5YTX
1W9tJdQ+lt2wllPQ7ce6XTaDftnj0Ypvyzi9p2NfbTiKTGScYe74tw5/QDnjBLHTP7FpV4cowrHB
e1Uytnmaoug2tGjbp0V8hSo7Owzq9zbKNoOLjItwwwPFE6af3BlMUOYWxjO3Lsmq+1Y0JlP4YSYK
sYULNRlE4EWZe3T8/Ieb1c25jlkZRXXxTF4Yd8CJpWqZ9zV1J4Hd2jYam+zSBVuwm52hyEwRNTC3
b2D4hPZb6+I+a8idRTT3mE+IAwaVxLsISv/5/qEvzF8lw/GdZUQ0YA2a/6gjVHQAedD7Dnd/11pb
Cxbdrm60vj3gHOY3OUx6SQ61geQf5ZSXvxpIhsLLc5GBvHKsNd4Weax0QHO9LP0GUynvsIIl0tzY
chtE+XSIFvzwiWeFTG66h4y0pl01otxzq5RlMQSudT6zl1igy2E9hvw+DCN/lb0NiXHyGLvIaib0
hj75jT/u78q7iXYYo0tqOg8s3qpH9t35up2I6EQ38zOiQ8Jf0ZS7sjGt3ehTebPxqtD9198surv1
GEMjp7quTlg8xBrFufzkkfHwumrchNT0GyTr+T4ZZms9ZTNLJns8ufro77y22IZ9VePbSI+Y9RRt
aLWJJqKYR20/LAt72bgFS+MgKvU7fTn4Rv6TwWWLQH/Vu4oTzDvOZlpv7ZTSvB3UM5tAYiGN7Byi
bZ16C9ZrE/+WcfmTFleep7Z2D8Kib0A9s020d3hqEhaR6ajQPNjpx7iwSJ6RO4aW6XKT41Lm+2rf
dCSlqKAXmBtwONRO72+hWNpY7i5Db/1Epno0QkCC9mxBma8WED7YJdlgEwXmotLdgBb2oLRSWzle
FG9wjCJ/xdKwrSPSJKSr1dV+vm/bIbg4Hx4n220sxLPNIMIQHlvYoAh3ZukdM6cs352SAT6R1Myq
G/wi0/RhEX9tP5Wd8g7g0JZ9OVk3Hzifw2xfGFDsUbfXu7ih/OBeYZ++XDGZt2wII2RP6H0LJLG2
1S9HEjc1NTD8UefkY4HHe+m8ec9sGdntPLoXmydrS4NvbaxEDxeTomHunoh9Syo0r0p8qqtUbFBL
R5uwOcpFjLuyJ2zXamFDOlH+1NfJOwsyxIZDp7Uk+irwFR5VwQHg5/XPIG3ti9MjgGylexZpMt86
tIWFd81GxDbs4+2D2RCBDtTgWpKBe+aBfQbIT54cdDz7fuloErXqyaTm3qU1tXUoHzu4bVAtmmjr
1Fr7k8fynSr3Bd/o4FrNcSo6FHyjTvsiFiJuH2ZhI0ZEz/hoMsgRbo0IK2bMFBUJYW5FRf+fXTHt
VbilMSnn/nR2aulcReqgrdfVXGEFLjGL4RVys7lzFJ2D0TA86Kjdt7lpx/u7Y5Vh+XpMPEAe+gOw
v0bK9AHjgrltEmvZ9qDmPLc0D6qgqU2s8VdqcSWNAz8C+dtqciLj+W6/HxtMXq0eu8WVHnwtfkat
wPDGb1wikRukIyX74aaEHhd4ack5paJzPCXx+f5ZLXINjgZ4KTuF9aIyVpFX1hcqNE9rdR/i2Eye
mU8WD06f06FxEKzDpMTkyfc27tR/2kihH7lW0sfJBI5LXoKPpoNU4tCqkPePwSWAKGGtBjFRi+If
OlPqkxLrcbND69iuhbkEpwY/D4axrtXS4+RrUQk5dUaRPzMAFQfQnWJrdUa4Lsd1jCIdolzwI+i7
/NJF+soqlL+ROqmhd2gjBree1rKxjNcxLb5R6fb7OGWzucrrIz7EfJ35ZbCtq3h+EPnSIP8JSMNa
6vycMnsI7Sl9NkrkapmdkjqEYWZV+OLsRVb+MOqhlzGxy5pQz/eFCvdxH+KsJBXgREwVguLYjF45
pZfLXIa/oLLH7otZu+5LVDccCaJQx2hG0NgA49C+pOSpnNN1bNnD2SwzOhUW/d6M1cER9Ue5sHKN
HQTulRrQmsa59dh7wQuhU+bOdvzkkEWYJeapNBBPecf7L53Y6a4MccvNjXW1vUZc7++VTogj3fDT
SC38WFW4B+9DyMpS6XlhlLGRgfUrANC5ok7ODnUwPCwE7+DtfKT7WoU6HUEkLFpiaBvUy26yYRhI
Gdya16h+W1ysRH8lIBrqmYzoEdgFEiZ4rDtR+/JSX7vud7JE5SUeOZbgsnQM9yxuvE2e7BtKL/bQ
BNCXDiKw2T/2DorMwTZxxpH151pkSqYeQmYtVN+EXmdRwfMriRh5qV/ySrVe+1pQUByaKUW30Sw3
5bYd6t1gvOYLrnBp1fEN1ik+7MIer7YJ9xosIrzIZcwlwMcWGUjwnPcMI1Mpm0PGgc7d1pz2SA5/
F4jHzu2YEb0W0yZlhKfuoUJvisTPz9nUBYxdyY0An44ARH+QpdXtl3F8cQbLPQ8jW8Ehn/rDvQDx
EEYuYZMj3JnEifApfvgiUEk5IQBNKJjEq3JeWExiErFZlvF35RfPk1vjMTZsLTn4DO22pHoAtG5x
h9r5HTBHImVbhh4rOdje0XCY/ZjJ5PLuHvCO2wA8guTWt2n77mf1W1OZV9Jt/bciv1pIT1YO9s9b
XggkC0a8MyfDPXDLYIM8c4LWaes9gnRHajB4T73rs4N2l/TiIy92vNg+10310EROeZ7q9rtdCa5v
f7yi/M3Wgc7EcCS7dKd8DYiuvDeSZQv6gbH6985joNO22jWblweP7JM1+b/xvtU8wVKVn3G7/C4j
r8H8882YltWiFGhSO8ZEbNa72aPcybOJCAAoWvulxHsyk1t1WPQyEicCLzKWomk4VoZpX0pjeOrQ
Ul0RanyPYmOk8vQ/78yfHFWGLqWnYiApKs7ZKCTbRhEtz13+VCDCHpkpJPTqaCSYNwW8afOQECrJ
OLtnVbPjoGl3Gcf4ilI6PMvYQfboWPWePs7aefCuN8gHtz2V8lvSoNMQRDWq0jZxZ1fY5yCyM6Ep
ze399ad0Y6lpLP5ayeqbMXTF3rMWWqFsSHZCNdTN9vucU4TNeYaFQfByuJA6whBresZ6Af0YRtas
ta9z4e1Ej+zM8AtJU8EgkyQ1ZiairS6GNNcp98qHiES31AK/qECuUQlOj1gD4Jg21R4JUrfJ1fxn
tFR9xVO6anuv3CGjcrGkIB+PzNE55egQCFnFN5f7pLCOHIRNz7a6sL2VXvpu7oyuxiP/awgYVFax
/apG2pmpIvs7MaIIrTc+gBAZ8MqK9rQJI1runEldmjSHGMfZCvpCb/pkgwYwSEXIFJNKJz5tbWGG
x3Gwv3upudwaqZ6LPG2Y54XvTuQ4vLR+v7INpntdiVZTtsGvFHUx/TD3LDPHchvrSEG0FKugYMxF
7iYK2zSBWcvIgiaDyfAftxD1xchC46VnuaPK2f9rmNIH9XfWHs/VlA7bZcCuBLd/lWDuRJpTJKf8
XUVMw6GkkTXXUFrhMPllN/Fpnq1h19t0F4VhuCenhvMmIrICFpNuwC3MA2DXhBJLPM41IXmKkK41
1cw+m9oFcwpjGyWZ7zB/77d5rQMPq7HYGuojHVsblQLnzmi5+AjHehdWYH+FJ3dZQHiCiV5pfR8F
JUIW27GGAlN+RphsP/zOeS05OZaCRVQSXO15KJ7MJdz0HsndYFF92kxR/fAslKGuX4zbIhPxZoAf
s4IX11WkkIWyi89T39YMehYoF3n0fWKcFTMFvU/ubd7Xrqzrm93Fz4hX0o2/wM/raHN95KLrKA78
98H3bk260DsESF+GZjTOfdlij9StaW9zhrsJ1ZaXLCMs+LE5jOy/wvBbgmHk4IKTWuECYuK9VLjb
XJ9dOLD0kw8UgwQYnauuohdUQt7Krm08sEEISNnuo5d2Jhp0HP1y64iqOrv6gxO718wMkbbqoiWy
pie3bI2dn7nhGa0MAj8PnbAXdPkuFG3C4/ZqQOUx0ZOWtq75Kj06fGngqL34+kOhjHdVlmivmyhE
ajKat7L2d8Qb1IeuE0+pSCNE1H88o7Pxvw0fdth4TDMk3VPtLtuxs9D0I9PGSl884kosTvita1wv
4FTmKjwtifowDXwBJYoIpgdT8NSSDsz9/2dZd/5LysnFvgQHGuSUEks5Ck6mNtmrWuq10RH7SKy2
Hh/51r5ib0pwMg+0cQkIjpbuC9xCuqIqEieLqPMNsuJpP6X9uPUnmPNeD8qgEy33cZVvwTnUG4Kc
8tfFzIke8WCrGTESrqln/xuwYk2r0nmjBDoMbouIFdPedslMYAtA8DILxwT/M2GICHZete8+J152
m/gE9Y6O6z12Sf7RVNiQPNN6reWvFuQh6lXXfFwSdDhjnO1qK86BgdnlGqCzuNhL96acIkBYVzHs
ENC2SMl7Mz3ezr69sNHsAw/N2/I9qxXiHec7BlDFLRVRu0u2wFaMhG1jxeHYHfJ9zjLwZLZIzJlr
2pa5wanOOpIt7WXx5WNIhgobWXP6NkIfCdKFdpCp28Ubpp3JUfq9qKznMGF2kxYVyqaRGwsvkYHw
PW4fBzlQojgXrg5xxWrUb4KAvHtcZvVxib0e76i1DovIe55C2PP+YIa7JfXwtk/zTPBH9B0PH6aM
oSYZLMPJh5TXwEKgNWr6lPQ7KkxVxN4OJHL1o+oz7+wHpMXd/5R7JntRROqJLC7KICGhZPm4rhb6
CRyM6FDmhz6nSUv6cl8782PQgy8Ljci6DhlsCDWPj1yH8Z5LXefnmWvpOf1bEH3WxtytLQFsL9DZ
tvREOibZr67SmZlT+9TyaCzhVMA++eaUv+YoTNi1lQzBQWdzRtTROewhiCRJPp2nkY7RqL0n2jeG
sKwAF2zhW5Uv8lqAMMrGIJlhpkD1kK6JIrzJL/MsUlY28C7jJaEg0c6iEWEoxto/Fm60+1o7xRd5
8tP+NehwInnjN8irj6pHCwZdiYTh2PtC38b0O148zAN29zKp2j8zzHnETP9r7IvuObS3DPD9jaPd
a532sQ0Y2iYOqk2Dxa2wzFcVEq3o/C/Kzqs3bqSLtr+IAMlifO1udk4Kli29EPbYZk7FzF9/V/Vc
4M7YH8a4MCBIHo86kVV1ztl7beV+g54VIcj0tWY9RzNgh0nccJBvO+Wbw3JxSzHSWRjqiIEqkeaF
hKpymTuY7kLMn5sYyggjYUqJBmtehUWvU169HtOeoe115eGb8MakytVHfZPwtmkcRHD8eQ/v37iX
WAFd5QmUyh04D8V3Q8cvmHLcYZTiKB+hoRyF5CR9dMpjyPAdroXyHRbKgSgfXkTlSqQgUR5FENwm
twxHFyUeVz5GB0OjXmThJcZAc3l8F+F2zJTtsXMmLI9CmSHRd3wZcUeOyiZpK8MklpSI0T5fHt89
vmj4KY4DxsRSmS4jZb+c8GE2D0cmdGcMmzgiWmXXrB5/R5hTfB2VnbNTxk6mrcjtlNlzfPg+hbKF
Pr6Q6hVte/Q4q8ePoTKNSmUfdZXVFMQZ2ERlLo1wmWbKbvr//v7xnaFsqYsyqHoYVR+O1V6ZV21c
rJays474WtnIWWKV1ZUzJGJxZX9NlRGW36/ylzHHCmWTbZRhtlLWWei+HyZKL0RFuGp1/LWDMtrC
gao2pjLfGsqGqytDruZhzYXjNL5kyq474Ns18O86ysg7K0uvyYoQdvT76MXfC95ZcjNHDs75NVGG
YBE6HyOV16qukk8VnuFyTN4EHmIq/yP95I6hBOCxqKGV081iJ5X1WDFbDWVGLhRYA3eyWxWMp8fv
Zfnu4F02GP71ysw8Nuig5Ro01eccr3OiTM8ycs6+skFT23FqU9boGI90q8x6NlFGCJQhn9E5WxlU
cS4I+wpd8Kys1rEdQ+3Xv5bKhB1/9MY3VxmzBQ7tapxcrBQ6Uxtl3/bxcQtssWtrgMNd9rmGFQe7
t6+M39Owt5QR3FKWcMt5X3CIzy4EssUokFTgHs9xkbMVy6uNr5yytcdlLpXd3FLG8wEHeqis6L3q
RMd2/xTSEl97XThQlfZXbT8pG7tQhvZCWdtTDo0acss1SuizG/ML0TC8l/jhdWWMd3DIs2msaR3b
K6/ld+q5qgox0ytbfYm9XtnsU2W4H5T1XguddeoGPA97Q5LBhLftPvnfsskvMO/H6iCNjd83MPSD
XKdtg/0Io3+tLP8m3n+TeR5Fjvi+QAXgnLesTDgBfo1bfUm+TzjLFEagV0AB3Atw62r3L/T/1qpS
2IEY/gA0uGuFy5bZMbY3hSjQs6nZOjI8mcI1GXxQnFnevEZ+gzWwsV89xkQ+HtCtRVzr2oWD4Gff
M4VFmBQgIVGoBHrHBEZDTygURkHAU3AUWGFWiAUd1gL/+mUcmhbjWXMyU2xgbdlK6i7rJTYTc2Wg
qQ3wFdICxTSFiwgbZ7abFOCBveOHDfGBY/vWzHSyUGBBsMLTjI+3aEP5BBQuooAbYUoAEsWC6jZk
kCQ098lXkIlE4SYGuBPRENUBdeZ3QxEpIFPgTSnxJAKr0KFWdNArXCgWnsJZMKz0kPamm16hLjoF
vQihX5hQMFpFw1BYjFwBMjpIGQwl3xXfoYZOqHGBO1xUVedxnO8Y0PcagmC1x1S0URSGI1dAjkqh
OUIF6eihdUwK2xHD76DmxJUN0WMeQHtQuQD5KPFAaRUMszm9t46qSTObHNCGPC46aGw4ZjVm5FvI
F0dBROAXlylQkQG6SKaDGSEwqCJOD2GSykBRKBKqcjhFCk8Suc05UsASld+WkdqHmn9dNMDV0NQB
ZGh7ROT12tCyp8qDsUL+zLImnyJwE8Y62GksFsKSWVlJf8s3xJVxKEk6hrI9quzwEc4KocWrRIFX
pEKwFKFerrUaOFIl1kVN035xIJwU4SdMA/u8oJciDcJSGbi/9AryIrdFZf1VRDnTlfkryqavGBNg
DSo4TIygJm+lsx1D/aOZafnQwSCASLz1I24i97XoAc0s5TZU4BnX7S4ki4fr0KERZ83FujSqDQmk
dIpGG9KeM4Ak4xCve2O2G+oP+YDcdOBuGrg3swLggOvaVgqJYys4DtTUrQUth8Luc5pm34wYAJzN
YlzKOfCTMd5BbX+dp1MjwneTlWhDfsC0xajwrNOujz2ay5ZH5ZtkX0BE4Xyszb/qKnoDpQI7lliS
NJs4qFfLR+EXP9yhhXJVncLBO0S1fC8UJWgBF+TT66skqnOaQzQjQAr1BWyhQRvuhqINpYo7BFf1
W6FIRDlIIoqP6ky/9DvqgI9IUYsc8EUDGKPQZsNtABuNinD0B7nc7+I0SCb8ARsOVR2A+C/61KoQ
XprX4bHPMuIbvM+1Q2oLmtGc9NkI943A39xLZcnow4BotJE54SWj0N/0Lp15K3NI3+YO20Wcjv7w
5P5N1lVaPhfyKLpeB5GvS8zov5+cFS6xGzNLOKath8dbtb8cuDhbN7YCWvT083P/4oseJB5m+fXg
xS6+rXVBUh7uCc5l4xJSohTGuQOTszPn5z88wf8BmHUdl6fnozQ09UcI6T/A68CJnL6FrkQUW5tF
qwoMYVDGWyLqoSjyxGGejViTwTsy+R/RN8FsNEV1/e+n8ZvGmLfJ1XWDz9EQnv/AsP/jWRhW32oR
0sMjahqGFAuJPITmEW7zAcIN8ZL6MGsAYmGV53+QN/6b060+IU8n5YD4MqEbiKV/lTdHvlujDnaO
Qo2kW8aFaZJ4gT36+XpRrzgCRodCpvI2//2aTfXZ/z8C8uORDZv1kytXdywY4f++NgyvSqsyhxWP
wa25Ifs6dqO28XFY77so2c1jwbLVTq/l4v2EyS8BIt3nx2kPoBsdw+RnMeWQdP2B/ls5CWbw/SlP
5XCx7epr4XCIR+vwJ3mq+Deq//G0he7pnmsKi0vmV3nqXNDy8TkZE64j6a9oy3FUbZqKocMmE9Zw
J1GaSQF8R29jLaJZh0ACzwhwsXjiv9iiSkxHszpHGTN3resQXbd4v035VHd1d+r1Ougl+j0X4ixz
Y0Tky/eCEKPd2KYMHBhNrAoEF3D4YrRyroNtq8UpCbR1x2j68mAy/vcn9fvVCceMgszTXddkyPjL
B1WV2PR4p51jT9941XIDr3QcjM3Qf2kFJ8FE0gA23PSzJHVn+9+P/fvqxmO7ho3pg9knkuB/XyRA
EUbU761zNHQnKJep3SLS7IPaDTeuapv+96P9vlwR1O0bnoIl+yxbvzwalF+zQS3pHBNT+wH29BMa
79Wju58ZxU/S93789+OZSjn8yz1gk09CSBfSYiwLv7y1WVM0dD7IKcOi7QYJWVociXdGi/+y6lWz
Q40Ikoq2f6Q917UskXmRgxhWHk3AB51cumBdovr5IRolNi9dl4Kqagyhc9rWFtfxeuki+xa15B1r
dHL/8Ap+X0A9x2b54g0j5IRX8e8PCA5POI+5Yx3jVFMkUdr3aSvvRu9Fx8n1p71haF8EgzDHB6aO
oAp3bjHRY1NyxNFDIVKXuzbsE7Ads884w7l4Wv1mJnX0upSfQrtZ/gAV/x+Xs096tWHwtrPf//qe
++aY6Ettw7FoExr8NtMOG6jJHgXgAeCxsSmV0YFWeFTof6Bx/0J9fyweXMmuI2hAu5bz637o0rzl
sQvzOCn3QFNCKzE8lDuDxEiI8x/a9jBfjA5fo5V2zLqUplYSHblC4zf84Wo31NX1y9WHQUZlfOu2
49hCrdD/2HYGPYFs6UPXyJ2G9Uqphxal+blz/cW7pf5EVc4Nx/lQc7XqD3e2+/utDZDcJXzcchnY
/L6sMOvydIivx1rX3+kJ1ihHxPzF9naFyJ+XhBG0sAtaoKEa4egpuYJ5xJAkdj7cxNyHuWZ8k4a7
hw9h3yBT07lfE7xcb0AGGuvISclXZHB5myzjvsQcMeoQBjpO7VM2NMPRxh/Ym4O+62zA0V3MyK1G
U3uNkigQ9FlWGEbsbdEQGtzOjk8ma+5vUqt4HkS37yEsnxhKqMGfPZuQkVjB9laNataYo3jtxCbS
r5ZjOqhU9jKj/Ej16BludEsMBYPC0QjB5q49LpRN4kbTOUpNZzdOYMOjWjvD0p0/plHstRRVklZk
z1Lj4Mah9twOcA3QYzLsbKmo0l5fVpY3eOfSzV+6KLv3bWxQnZXGHy6X/7Fh+zpGKBMcgUkB8VjM
/nG5lAnV46yF9hFShndaMnuH0uAb0HLvaej0kxchw8hmNAOpQSHT2h2gx/IVRqt90BfJcJkWbITj
uzP7fOcbI30CtIwMS2p56Bsbh2aprXAomH944vbvd7yvu6yyHI99T3iPK/EfTzzKB2QrnAGPD5mo
jcYEvPnPHnTtN8ikHx6Emzy33Qsu+RDrE9kHJh7vzgfoSvVgvCKhIWSAQR7KBzjjyZrus0A9KCG7
55o4ZFFFXzF9i5hWBQNTvp0VSixHNbMG6AGF4X8R6Yi83tAKQiZyJvmEF0RH8lzvj5NVR91/Lu44
plgY/ckMyHGnh8xs+WQV4mnSmIXk8i8ZInreTHnCpJAlc99AbsOr6W+1Dw/uDTrjBFyimpYtnO4F
7/CtCKdiJXGD7asOnZdtju//vQH8D7uOr7NHs4oYgpv411AnvWlBvKqozdzb+zR7rq3bNQFyNvxF
fi5WUQf+yFBxGiSAVwQNuMZ6ihFFZH4d7WT2h9X9kWH1r0XNEbz7loGFiLXN+vX5NEnL4FLOC3EH
9nhwWyQVrhtMlS6vCcwbp3vKuhI0WI3ucdKxUQPl2JQug7ckrtpznxjxH066v6/6PCVcTcQuOj67
5a8HKG8BthvRPDyacSKQmULspV8RjswbstigPWMir3Mdfb7Q758PTt6tC30wT8IgKeUPH9dv5331
XNAaG4RBcHj9NXekwJ1TtyG8dzvCU88ZoTy0XbNLGAOuxp4PLYQvGUTMPTedoxkbt+e5aWN9i7Ic
TlZT3Jnrh/w/vbVpqHYpJpP0tEzLxx+e6O+7k8OBQhUlmJsoEH4tzXIRJ5NTu+NRk0Dy8E7qAOT1
M+pYsgUYO+5pwELJRvN/C0N/r/m7puLW9pMiPmvJs1iSYj269qc4khK8WNKvpPSKcz6Plxhi89g/
181UrFnurp3f1S+sEMWJiSWGo7EOzJ5luMpaQukhWwdL5b+HZfdDX5B/VrMIybGCmoQUtwTQVyII
t1OL5qISVsdNWGwHD0wYpfVOoNS3Wtc+2A02cjkXbtCZ5MjWmIXAvNHaRpm2tXrP3fVtrlRkbrmn
WSCQBzn+dqnIAurTZb5xT2PSXcYjvdEQeaPmrSvLLk+TYCz8+FJ3c7cdYOruHgVIxUAP9avowBNC
i5u90rktMxKEISh61/xkzBznU7jFhVm/w15icp/kgWZ1xgEH50+powcZxOKt6b1cohgch9P3/u2x
iKY0DU+6N7zMTf+uVwveCC0YUVqdAeE+tybpX9GElsK1oktUf2bgn+I58P2jI+f9o5JOQgkjGQV7
6g+8G+wE63KJjKuRJ+xxRbhvLXv6w5nj94vfNqj08Rv7pPL9VuwmJQ4Z1FztMckE1RrMA3WGrgGG
4QHeag0DhHH+/7/7bYPbnihLhhSu+PW82UU6PMAplkcvy7qtVlmXvB/8U6qV+SEd4HQvnth1wChW
SpVVYOb5W69g9yBV/vumMn8pcMiC4ahlshNiBrP13+6pEuuH0UjbYjStvYIqKM/cRGzBNg1bZL87
7BvWwYnDi2b180b5NRaXK9GuXP8N4sY2hvEuS5KGk6T8xkGExrGprWuEjpNWcHbyGeUv8ZNg/KeQ
Tj0UXbm1szaopsn800pPqtq/D7AWr4VMRUfwWkzCgWxlJf3Hxg4zr0ssRNvHeGoS+O8xoLgCjgvM
Hvraj5+xLBrHx3dZSfpNPSeH0Q2XY9rhhAZ3y7fgdfk294p8OwvtbZqy5fj4knCKR+I+cfCU9ubx
V7ZGgo9F6wIwd7cczSljoNDB0kAIxxCkEZssw0BxI+gMwDXDlJTom8ROtWIVqyic//utjjJFi2g8
4xwXxzT24M077c/Cn7VjUi0T+3vbr2UBcH9dTKQfi3BAtpQLAqLtbJ9qxDWRdhYec+TaoQdgr5i8
kox7vp0xCzGQOJbqy+M7OCoUlHqp8xV3ModVoT+VdodZRqYvXWjhlg6baE8tSpyBY+1MT0dmM8Uv
Tc+mxSqGYq55LboCobHGLhCDSHPjT3EB/N9tsLMxS0AvrjnJypTx68OZ+bf9Cr0glruoX9sTfqB+
ZixT5+R6aMlXo5PHUBTNdbFiDuAymbYCm9ZKb6uIkJeMTG60JCbDjefUGAiaiPtNi5YlmEK4rnnO
gNWYLXny8QTtclZpkGied3YLsaH3HG5ry9g+jmfzWN+tVDG/oszb5lYX7zuMYo9nyQz8UjJ7PwDf
TNa6W9ovXWYmGz/jaqB8YTKPRGjj5Fp31kTVn1PETxQXNZJ7k7gC2dFr6srhHoaN/ppGOpEqaIcl
SSUveP7XWcM9pGuNYF9qa20Tuw+1n3WJyii/NSmC2SpDgeWMjnN42HXYtrRVRNIAMOcBMUVXYm+f
scvj1tpzDUarqYwRr5KSsYsngoGilnLat2Fjte1feGf3nRgBGVoZ2KcGcBkam2ozV3ZxRuWi1E72
2c5QnkX4KHYdItcdzi1jlXTUT37TMnsMnVcEY2YAHzPaVQV+yAwGX+clGvOf6I0e0Q2rFW0ooHRe
DlrRLKx9RLGPRn0xgy6URxXLzugjKxvjS1nYb8CCvnjEu2ziPsZXiiv+YPZyqw2uvReRgZUvqg6O
jsW/jnH1ycH8jHCWs3OZW8EorWQPCGfkQdNeTnee5qpzsMf/3aHUM2SHnnyuGlTqGMmeH8bUWcly
p8Z/NdF3MYShl2lz9DuXU3+rjKVfl1paBt6IvIowis8oYeFOe1xGD3dxiML2DqEH4wtk179k/FWP
Fmfnt0a+gxiq3F65uS7TuMLWSrmOy4DrdTGfFpQxryMa8VWW5DHiJH4kXeuCkcdgtdUddCN0F9x+
RNQSg/RKJKd+kJJAsBMv3beNDiyVCBQx4HtOc8yLE4a/wNLmGBd2KJ7RC/Dwi3yZzdzd6LYepFqG
2cuB3Zey8669jJFndbDg7bxAZojWtWxIIUosUqEWJqxlrvRHWG83ZJrkOpZTBAT53ooqH9FQpLbe
GXZ6pyOBlPGZZkl8sFJWoVbnhihFr22lyNpNBwxhMzDAujhmSzPH5fw0emz4LhNqvxIo9HAWnCCe
ZT/qDKko2r76rBM7jzIFw0mOsPLsl09UKt2ZVm8e0ID0142bCpJxLVchEKODN7ScMp2oeeVcSyhZ
aT1xYsKy4reXsuuNqy+0FE/EM8adAp5jzxrTtku+GTqfhoo1jSdef3x0SnOd6N50T+1yvqOgirkC
ltUwus3WtmLvrkWtcau5mRrK2XWEGPOY4INXDVxApI12Tj38xBFDsl7/UhHVG6EfeM1MP2SnnOdN
V0c3BMTeS5b9xcbAhLUV3rErqHqoJJvIxLaJmNfadZgshhCOUXr3J6N9pS1vbPUGSnMWl/lxyqNT
MR3nLHGxlnRf8xmQUFKIaB3VWb+RyJJOFVzdB3q58b/GfXTw8ckcMx8R3Iz4fZsw1l45OShVWw7F
pyL71LdiPeG2OiWoyffDUB+ZMqYnzWaLk74Ntays0TW6IFxRnbcT0aoRYGz0H0bl36oORj88UAm5
P32ySlp9Xc2NX9WltdF0PGk9CvNDUpT6IZqLT2z5LFRoVHm3dRp9fttjSELftuZMDFIuBnCVMwze
RRBnJzDsj2lqWqMisrz2VE8N1XLv77Sm5m7W7aufip9Z5GxmoQIxTaY0oT3ZQYJqqoyYdyOcrU5z
wXG5CTdOaX2QI2CuoCGY286zOTfn2Q3VPR9DSnwtkGmLCfCI80vbRTlGAdxiCyyulkabvvgwdQsf
ajc5FbhiiCtYGrwSvpGdpH4xe11cKVvQqsGnuY1S4ORH1oo2yRSBR8+e/DC5qVzTOyOg64OKuK8t
0i19x/u6H7p83lZNNh1s0eA5V7+aoXCyNhStBemOx80xAcDCsEpMG4rcSr40ZgTaNuonxBN3yxb2
S8NSWbgtkQRzVe7GoRvXi3QwnAwZFp+w99ZNqMN0n5o0IKMaL+XcKstIciahAlXeMqVfdf/Nya5W
0rvvDryN1m5y/FoVkNVpHF5Qqa0f2t8KnvRmju2vheugKkzz+OBrHYRrzboUpTUHcpB3SsrvZtLs
vcGHQK9vLI5SFEbTd+QcuA+L9sl1VZpbZdh7q3evQDivJj3um9nO77NVhxug32ez1f29KQFeLQKp
bYQ9cd1Ho7HjiBb0yeLsidkK4czqREpYVB2xBZZzps3QtQPRzLpzKLIGnGhjvTzGMn0nsoOjSYhz
afkhdBQc3eCcu7I5WUpsPUXodnIo4KklD2bWM04OI4zWA+FIvk9QoOBRjKIeTw7RSkkUG2d7cE6L
l39vutS/hsiCBA2eXbfIezOJjJcRgoEOl/6oUsHi5VTOfn1FX4ak2Kq1A5NnIC+69IOMtyMB0kAr
CILAnD5XvhdfbOwTxmx450Y6G28R4PbC8evDWd6RKOI1RRzIpSVHqPNWtg9Bxu+69WMY0tWCpOgh
2zSNYWwmpK3BlNAjqmhEQy3n4nD18ZClNVlJhfFU0x1J+790e9sgRrBk6B+IoW2AHNcZAj0M94TU
AKKvsb6PysKIQxSfsBQM6uJvSIunfd2JO4rWcjOnskYE0IdHijx08lij14aKOwqxZ+4S0/6ahEJc
7KVVRqX0YOr5l3AarS3zUGMVFwqPjtcn0cvuJF3nxc/Jf7FS7RgWEFudigo0q8eXUrT6qScGmyHq
vO5mWPeFaPcGtl+To/kzvb1X2ML6KV/Qq4xhdsiTnPANbKvB7Ir4ipxkOy7YmwGUuGej7zCejENy
pP9oBJgy8iNtwYKC2b47WkLSSibBOFb6bWEzFshbD8KLWUC67Novtn+jdeIkCCgTJoIILBn7Ne3w
QfevfnKeHoCTKHMJ4VL1PKLpbe6L+Mx5X7CMI+nWmk4GGnf+RpOLjroQ1i/JYs1psTaW1fUHRB7t
JhLe8KT5oI7xNV+6XiNTJLKhDNlOtitj95bqltxpRY5pZsHHCLMAoUqbfHOHbDlMY49j1S+epZGx
oRXaix5Z9S4VRC65Vor4xAY3XSbhwZ+a+rlcACUYxHqyc0b7sOaxpiH7PIj2pSmmN8cYw2e6Reih
6sy8DZisaQ8BmJnTFjFf5hX7lmBVCEc+1rxhOSWtvtxM+NYrWYzaxyzyG06k3tHcn2Gc8mql/pV6
WNtIsyPAg+los9AF7TLjILOS843FtZErUxUOsLbGdDQ47XgW+EP3TuN9gw5g4hw7NR1TsiWcC0Lb
mzqwbJ+UVwO6098i4BY4AeJRxqmYi1ZOM49HOD6fGtsMYqIinlBjw5SLPSLN4v7JE4X7deQG8xds
QT35H0ciWvTn2kFzw2pySCIP+/HUpxjUQ7VnUGpNRXxMrS9Oo7CUZYskuW5rY9OpUPQWDvAhLuZ7
1CzV1rKW8IsTo7aZAK5X6XCPBot7jpScq7uwK0uk33MSm/dQWDffnvCAjCI/z3ipYTL7r57A44i8
79I3Fv2LWT7Zbd0+DQOKyKFerLWqHx7X7YgmfD1KGC5tj/K3d8X0PIGKvaa98N/YffzAntHDY/TZ
zjVAggF97Ea6sIb9cT4sGnUeFfab5Y/WSSt0DJaE4u34ZD5PsrSZ0bHahqm+rn3UoaUsoieFlKkl
4vg5mywATYq32wEtGLNh7+QYu2kbei+59x4uNgAUw38Zwa/8zRXhtoaKuiRs62pc0JvYnrjaMC9W
IWPEEnBLa9VBWmZyReMMzVU5HQq9Y5+UFoiaYZjAAQxB1XMeyBsB4CLPlp2fQxg18so6s9XM8CFM
BEh1+ZNWhh8wVTHXrSz6tWZO80E3cEWEky22j6AGUYktYp7sVDBsOnRudzanuDlODFk8W975dYh/
0xkJc5bVu85HqjHpnbaTpN3vqlAnfaBNTzMN6Ud7C1jnX+XADNfH+Uq2ZJiesVizNJvOKyP417Gc
r1LD1WVxgpvLNsXxaGMUbQGmVhKvpwHdXAdBrVhGbWq/AWheVk2bt0GoXE1Y9dtb3QwtAUw+PivD
AxXcDTv81YQY0vwixrT9ana9AEk2LEwTUO6shkitYeVMIAPy5cimMnCAT+eeeWVYNr3nNhaUeVvk
ucPRdgqccETeHpE+ix2jvY5dlx2NLjwWXV6dvCb7FnWNtsujCUeHxRSsEszDHoikDv1sgGwrXnUZ
eWK0oK4wcbaPdBCRcpAMU/ltjv2Zoza6LC8ZVi3h7YfMVABuYig2AFK60xB1ApykTcOsskF5Vl5y
totTHS7RBW7uuMUEAFOaUQkScDAnDkNWO+Y9JGDJJ2EYZQ+w70PvSmefhNM1QnC5n0zzpytn+1Lo
3nn28EW0Fp6UZk7HfYwsc6Nr4sNCcRw4VBQUTcOyHnj/9q58Gz2WBlOwrffj+PwAQXE20rnxia6E
zPbATCA1N64hqWZDE8uLZvevDarFNeDFIqg9J6RgB1Y+REZ+oYUcjtV0Hu3p6FFDHGsQYD3KugDF
bwZVy5EnNzVvxui1z9TnXJ7KIFuQ8uMVRy/zrRu+3FPVkwcMKCu607/fQB5uAjeK9E3nIquctbg5
y6bu17lsbkbdz597YL0MuvSIaFSE6BauNReu8NXt7VM0xHzy4CG2oV19jJJ/+LAe2oRgbSYiYzKs
QhsjQn3Z4KpYZV731vTidcCGjM1oBnZCZHEaggmDQbRm5f9WaDEetNxsLiOPefBH+02r/A/OKqvG
8nLIvD7HXJoau1yWGGjy9NK0sGlVlSnL+e9GaV474lC6xrY1GL0uNnuXrrqWPjmJjRlz4O3zl1D8
MIBxYQ9vZo5V9l5vKvOzR0xJ0X+LJjwzljuGQWzm+CMNyv7JFF6AzRL0bttFW5xt+wh3TLaIlkxA
2DGxH19wDn63eg5yLo2BlWM0BAh2OIIQTONWM18zQUvMMHrn+7J2yg9tEdGlikuqHc949XNn1UbO
uxjs4WYmYLN1Nz+lTfEcSQovS1hwX8KJ/B5LQ4GlZUGXOWBXk9o7JJ15avtoDtqREOTBIEZYI1bR
yUpxoxY9c8lXTjsd0AOYGy3BY/w4wVWsrkbC9CJBdcxL8hG0AWF0hxJNSRftFt39GRv0o3BlYvTu
kQWMM/cqmYTr2KV+rUaWHb8VX1qu9VUczR044WHCWaWVga/PAcsE/OVuPJkzI9DBaK5/gyCVgAz4
00Rkgw7LWdCVmFKLJGqbzns4c20OPTrjssLOktGsLNIX31H2yhbhIGrfnddY2gb9G1nEWthxcgZD
C1v7gmtsJHJ3KUHvYBFalumH6wDnW/TUpyM4xcorqBb09ntNUMUelgjW82H5pu3g8uD48a+j2Y9H
ZzRHmMTxsHngu6AKqHQzZPuR2YHyNmnWPkSTDIqzo0PzksRLgC52NO0sV9KFpazzyrrdWSPHbj+n
nGILcgb0vCXG8lU3ZIEZVeVx6LKvfeckF47yzUo6KpWcc9MhrrqnsSO2V7QuW8qsP5qmdPLU3+mS
sIHCiDakBg4kQgzvhOp027HLSbnKCHeZXVcGvjdS6E3KotKNCG3iFry32vH7DpJEVQ1bSbXVCHxh
XJPYUIHaTXkxfnFa85BYuJ5d/YqJVren+lBOjMxmgENAV9bATac7Ek9o4JJJqS6DqTcFaGNMCZ4D
g1rXnxYvM66jBBDSSw3H9jhy71CIeqrYybvwmxyhJniy52omAJlAEyK/yWpKjxbor/XiObtcDRN1
vHmUUSNy+qrZMT8RB/JoI7IZS/RPC8YqQoE/+G+YX8w+6JLEOLdjczUJ9z5oMwZweul3/1jd1hBb
HLpFNd0pnC5Aw/V20xo18adO+1LnZvucy9Q6FAT/LLlW3OXVGW3ryc6is/Sqv3Qv94J6sMCeI06g
UeH1Wzq+xmvDVnUomXpUsrrnNiy3McHNB/4dpFlKzpY9Pyc5eIts9pR+I7mkz3nj2Senz40Ny8fd
dWZwAWNDyFzKEk2siHPmJDrMN3rIGyFheKTQTp/QrDKka5x5ZTtjy92YzTeByw3jcJ2v8EGKJ81j
sbXMVmW3Qo2rexyN1MpkFGbqygUtjXGi7nfATwF0wYtnEN5a64pALnzYhMMUk+kSFtGzr2km7Wo/
cd7H+btHohxHpZAS05zyqy6Lr6FffvQ2TZM5f22JVfhkDgtuU/SPYD3qk2kPZMJxy2GaKphZLPGN
3WpjOWZ5bgGVbAWubfLO8Isjo3yWNoxwFs6XisVojr2jzaFpG0/Wt7qZkzf0Bl88ow7A/MofNv3O
KPvklZ44970eXywWZANN2dkkmQjrjWvu7XL5QQJojLUhZ3IlBustDN+piF4LOkbPVZSJTRJnN1Lu
dSYZCQkgcYzBdEyyPQf681jSTtfScH6Rtc7t0802Hu8Gvn9IZFqz0JOKnah9wuP1ZnIEuoj6rJmJ
vjNKwLjHOc56pkHNG/lv7abJZPPuKStCONbTrWkq/Wk0yi/46er7XLU/yx4amTmm+S4bNffzMpuK
ULdo12rG+5GNi7U1Kb32be8TNyS09hpN9x4KUrVz83Aj3BRRMC22NQQS1ipHgQrsrsnOEvX0MUxI
2cpn87hgkcHPg0z2gJKTRpef66vYLF/GdPocVoQjxSB0z6ExnoRqjTjzMHDappgrKjlf0dHNV5Ol
bKNNE13dfv6U9ZF1H2Z+8criqTXNyGk37xhC983wEmPZ3DuDzs2hfpzrsH/R/YPl5Potr+Jd5VbG
pygeA9fUi3fJdGWXg6nYysroPrlNceDgvxkc3O6rIMSrzPUIoQZUpPbVqOf3EejJW+xjA/d8LxiK
jZ13BKAvyMh88pXcDvoUVbzndKcq7oEP89g4QEhGZySd4ncAX9c7we6ZPz9+3An0WuF/5w/7dYDW
cge36mRfzbv3mn92vtMNNokcJHZKYPCH5MLYaNNxgkg2ydrCohP4rMLQAeY9eGN5Hr1bMr6gYycM
idgJVLM7axME1+D6fsVZtvpKAOM6XE3BFJhb+9gckntyH968L+In2BtOvbUDWJB2zhqPKD+mz00X
9DajjyArtt636f+wd2Y7bitdln6VfgEekAyOQKMvJGqWMuUc7bwh0nY6gvM8Pn19lM/5bf8oVHUB
fdmAIWtKaiIZEXuv9S3aVXuS508w+K/mU/OlRrSOzwRPFKGu9ZrCddgEOMG0dtsNO2r5uFdRguAg
0e/UlE1ru1RPqiu3DUA03FI0KrvSK/eAEPtdGHcWVvzaX8di0g7ekN9huyvuvE59GciF5kB1NvSt
xdeEicCK6awGGjQhAT4vzilhp+9FCQygG7XiMiG5u3aD/jLLfNsMffrKlRhlUiGZY0bpK5XktV0j
QUhsVeEtt6xX0TtUzGKmm3F+Ehg+ct7E42u9IYkVDuv22g4BjszjNQFcFT5eXaLWL1U5OIFNFs7x
dlFZUOwrcJ8/b7oqpo5Y4vq5kelvhP1f7P3btaRh1+iy7GzQTjvS+Tpr6pxRud1W5lgQ4eMU9Mu5
9m83a7oj+9nug9gT+bHIXEgeilA1PKn0y7Zj6j3cHplD4nAiu6ZCbGT5MYzF2aVBuL09GJJadqx6
WRyXdzAMpvbb/WXuUoTDg5MPRna8XRDplnFwc/Hrvts1sDbLaZ8xO8W1bCyv2eSM1+EcLolQy/u3
o5J1JT3dtTRKsqa78hg2sthNbVo3J700u10B3m227b+33jRR/vN1/u2+uALgZNSkRtAnfZ7zSm1r
18TI1KioDRjQIEJpVX5k5ZMfG2ydaR7PO3SMJqceU+EQolFtpvrvF7f7pFunlPSKk7Z867cL+rHU
TiM/4XJ0RnA3GhIJoXPW7+0IylZNIAPBjPlxoL3/Uzv4/8n+/y3Zn2X/b+KS4L19/18fORXm6e49
IxPgEuX5R1O073/mAdz+6h+0v/8XonZUsraF3BoFFwrgf9D+7l8sn/B9eI4O5sl2UG78g/b3/xIe
nB5w2+aiz3YR8fyD9hd/WXicqBwKJIc+W/6foP15mT/lI7pvoLiHek9TEW6KeVOg/SYfESrxs9bK
QZTqWqGqbl26VLdPhQU/YzM1uFhPeKnEB57WGUKM56aeIKeqU+5TFZuZ/OEaYrC/sycW2rMVUo18
Gcq6bX7IidjO99klSu97D7G7XsUzqR2zmMGZjGVP76byPJaLJE268FOL0kmbx9p2J5N+btO8RGbO
ciFuStVBW2RQX87KBIX6UHHCb7bqRrKgHVOap1L16X2ieYIA8EHDPtUXWputLB1A4LmDLUBlNGeG
vNI9NaHi6/BW75zUs82diZeXVkdsyijQuzR/0z0PC1jrEjEQ1CnO7TWZDT4ZkSA9meWggTA+zGmk
19yAQx6RcUqC/RQJ9QvpBhMTBZqucc6AiZJe3Xc5sjNUYW3qNw2vRpwZlkxpY4nO4tSOjHdX1Yk8
gAGKF9lHqkN4HpIkPgyKNCs4idaDNWAwiYlZZj1buEa78AhJqqqLMPkK25wABM3yU3VpZZ8BKkjd
kNa2blkpqIpZwc1CNuSHX7D7wxUgsGZmMLdFBtA0MqYjDR4RBz0Th8X97E7+tcOwNhBR7FXikSf6
5XdHjepZ+kP6TUfl2OyapALeEtd1CajAphe3nmzRvjlM/sKNAEV4l/mcHE0zFE+5gU07MphyA37G
bEflE+IhvMLRPCaWaX3KnVRgAaAWQai5UeTJuqlC97lzsfFv875sx09+B9+Rc14cx4FpguE/1jUf
lSa0QGoUGI1JPdSaW6e8Yo+xI/JcJob7umrKpV1qEiAFVqJgXt2puZlWkdbnV9BYmvfDdgfRkPI3
DyA3SYT34ZkUuDNIfKpd5v59JCPtBPwJC3JmOizZrbKcPWjZTu+2a4y8A3Gl+P68XewN1D7KFEzz
hgyfDDgB5SRzD6ImM7cOyy39rix74xEvuRlTCraH6pKie5YXbZSj+5LbEGP20H887xhyRhEWjT+n
m5NNpJf8KsOKMsvA8qxj5jTR1HSw1h4T8ts+l1Y2PfauEA8G9Bai0SOGPuDOV92d5JkjgE5Ja9sU
uHRKVmObRt9Ty0yetLoZdkMOgQlZdPS16kHdjZppnyj/lVRHrZAFNeFZZjm2GxcN9oYlalGuZj2v
NyptxcmqjeoSoWlHVUPhRUtmDGyRNj6lpEruhsgrTplbuedREZPmhwOJrIbrHEPyGQ+1LYdHp5Jh
wIpyWoNAi/eyE+ZBD6X9ok9VqFbKj2w8eeLDyobpHXlofWeRLPep6AZinfuZqa5h5J/KvJd8H42i
7N83n7xCdl/71CgPnR6JR8WiFyVO56qLl448EdDLrhkH43OWNxHZITEd0olDBZxYshV+BCLHi7MG
tk2OFCSSCdpa5mK15sizLMLIWyGUZD3LGfIer0X+lo9WvKk6X14dp0bGWsfhxrXdFv8FVsJ5GmtY
dWZD35dGi48CAMtDW18Eu+Kuh1a3tTATXHsr1N5NwpvYVFG+wG9or14Xs+LOtQl+WQytDxXXgRTG
lHOD08ICjawrRnMTOpsiZSrBTxCoONZ/ZHqcP9ZEq94Zo6eAcGCBcZBtZObBambtFWkrsJDeTSkM
TBMmZV0l4GJFisO9p/QKFV0GJk0gem8+ctme/klcIPiiGkL9TxB4AEWBwxwz9PgwO1W3dUKMfw5L
MQwOsLr3oTS9tUnfYZdkHrqAxgaNnlE4WNFvx9RBQeFbZ5gxewgm5ppQi0c6/c5dPdoNgCTi+0J+
nz1GKPsATm48mGWrQRWJtW2phDhWkTHuk3Sw6eWa40WLzZTRaoKeRnIzf+svIGjb/VYPlgZToYrO
ulhK+HWJqMEU5W7wSNYQkV9B4nTqO69u6RxOpXoOm3S6qA5Nomnq8RapwEh2IHGzPl7jo+1l7Tqm
9A6vjQxldHjmrlMW1Khs8l5QMsRw4GL7hKOGAkeCwQb5zPgpzBDg8x24nJLzmOCqoSh2vr708YEy
U9dAOOaTG7ObampKhTmXW2qAUZDXltpq0sgPlVlgJHDClgzQEs9WOnVHMl5I0kuhv7ScNzejdCnS
F72xn50+BPwneySdOJoYEDzoCha2dDmHu6osqQhahKm0ECS/U2uCbxETW1a60CVyr8h2yIOidZnE
yFsycIqeN4wHLYE0Rx4tHawYA6RwO37xaeoPig7oPs86kEhCsHzQXbTqSMBeye5ynpPaM++10O0C
Bkx3N/hxus1aHKShhmWbw5uTaDuFlMgYLdBaTdvKEt4PZenyZETk52qzVj9AiaOubYMJjQfYNygi
UQ5kM4LT2ZMLK5luEjy6YzcvoWd9N9zDDS5Jmc36O7Iv690MxnSTuk64nsde7mKLRMQ8IhIy00kw
sDWorpQZopFSiOjXUS7jI+b45lL6aYSHhRhLoJBpMBJqHYiCVBm/w7a2QoI3n2ThMG2fFUw/ZIAg
9PqFKebMh44Ia7DfpB24YBUDevxUDg2ODMK0py3ouCYYyfFkPV3X2zaOge7kA+CmWO92iuBOBpAB
YQ/jHY0Fndjj0mAvzWIZpGOIXiqecaNCGog3ca8zhtZ6eo6mrnvQNKD8djbn+9konEM74TrX7JGf
vSKiURKxt2mEr+0p3NsbZBTjJsqdbjcnTu+vrClp3ou6hOWl99YuL0YBZGLsBhyOVak+9U5aHlLP
U7g4vKZ+BeU/b8Uwl3dWGg/pFrSm6ZI8x3Ju2yRNE17GCFl9oEcy7bbKcDx7T3DUMJ89viQahtXs
tE+jNZeso8KubgOLwtyFQT0t1sJYytSONVESBE7RRdvY8o3KXCHEn+yQSD3ZaZN+7kjE+irn3jJp
x9ym9v+vV0G7j2JZHDT/e9nwt6KcagQx7f/582bz87b8KJY1xR83Nrf1xafuo54ePlgV8qe/csX+
bx/8e5Xy365vkIz/1+sbZoT8K8vozxXO7e/+WeF4fxGUYRjY9FzDIW0M59k/KxxiyCxmf4bJquPv
pY2w/6JvIjDL2mwFEyp69r+XNkL/izKma+AvwYvvuLb3P1namFBI/lzb4HKwfX95Z44QPgo5Puzv
0vjIjSo7KQFppH0R7f2hfess5471DhLPfAyPHseRjz5jl41YaeIoP8gRSq/dKn1fm6aghcWkHJpO
AugLW8xMOnyLRFcr39OxQAJtdB9jFnKqljSrk4wApEEOP/piKfWy0GC8xmQlk3lLj0xfCZCqctpN
bt1tlNbfifizPhXbBO52wLTVC/TaXYS1pB624kdNKWE72vJkDRlM/SuNLhAiZfOWVQhkqCu62wn9
AtKdleq+SSXUuvWsRycf+3UdoV8QUiVBOEN40cN5n4G/GruSKdgSckarWNs7i6oxTlALzASTbmPc
uL4WpneJZidXRuBubc300CP0U5zhsEsZmfym1YZPX74VT20roj1Dzhcl4ujOL3p154Yso1qDAc0d
w+nMdH9AGNfrgMKyAy4+qM15Q3pwHWvapvHxm6Gl1gm/aJB0Ri5vDifdxhZq7wGcWkVT2l5MDP2T
DzfXTvrLxEl8X6AxyMJouKZqfvQc8iDMOEkePf3r2BcHXJ/9R41mbm4I5bY6FEU+ZgLNCKn+I34J
qiG4JToPBUkkKAKyIHHMlzz0rMA0piejzKed39RsqKhI/phclGx9GJC6dvKGYbzOLj9oKdS0K0Yy
GBftoj1r6ZnzEZ4soqKFpwmssvW7UAUYBJ49terOLmb/NEYPWZievNCqKOxo3kpng3FW2TSIgI0P
2PyBOZBZL0rN3091cgx9s95hm9fgDRjHKaWU6XpS0vWKvvXEITHH4EJXw98XFJ8wJf3r5u3R2/Nu
9/1nN28PhBa53qNtnW+3NJzS66xnpKjjbpG9//kat+2Vt0duV+eMSl4lnYdfr3t7G1bstWTEdK+V
aDK4Hn+80ds2bfZqusVYRv7rt3f729tfIOknjk3HtX77i18P3G7KWNL1vV397f39fKY2E0yOf0/K
ZIJw/68n/nb19sTby8yAKbH5kmNkZsUaWrp+vl00hgnpZvbwgQ2MNwNJEQhu6CH3U9Iebd9m9SDh
dWRnRALJbxca5gzw1sgs4XsVa5laS22b+xAAGlsR7txq+HL7m9u9BBJPKwEEGCUEEeKAgBjVi01l
mhSBRVw1+6k/K42V11jk9MzYlQw9084h/BAS2bkm4EhtyMir8RqP7Qml8XHwh/lAk2rYEGu0ypMi
W+nGHmiiOLPkFGdtufDtyDzTr5XMjwMGqFc4WTg3lofM1oS1StBf6GrTKddsvmoKMNu+HKyzlI51
vl2jHxviF58eFgV8w9o+1NixZohrZ5lr/TrEDAa75J/7XHi2oiP/dVyeMdXht9pXNMoTsUf15JzK
LCeWbaDTZ6gE3djyvc+jgn4Wl4grFdEvfrxFMkOSRWOjf0s9/Xx71u1CRwL+8yaqxXhXDslnDFUF
J8/0fQhJthekYa1Cf8qPswu12/PtU8MCuCHKZp+RnNIaku68lX+DTwEQq4qzba4bJSy35IUoC3Ik
qiHbNrjhAa1lJmgyZANiRrcCdWc8Tygdd35WPGX5NJ6L5WKMTdx+Bh1huB8j8chX1rHiROhjdhxs
daeu0WA5cN3gWup9YR/GqAAnn6OaXC76MYb3S7iVPiLYTNEYe40gc8Nlg33EdNSJkuIi8jecpemZ
qb4+4K6o6cVv0f3NZ20yCDMmXvDcxFlymOEmqZm7bveDI61WuuWRabA8LV72/Nu1rxW4F98juSs9
DBqYNNb8nKcWfWvuD0QkJyVBQJYOfbvNnLUOxduI0CP3xLWdQ593Imct3tOEwHX1SOQlgewZWrQR
HPqUDXuLmIsyIHJBbHLUfACcMVaVwn657Vi1oEnnKIIikAWml4oU88vcYJrEplGzVuCmpTXNdsJ1
vur1KbsAqCmCwS3IBkNQ6TShXIHT/AQ+4Voz7doULpDFIun7VSLhx0MYTg9dggwQ2NpCGZTGvWsv
uboifY3o9+yJQLgHn27szaXOPuJno9VhJ8VxnOb8yOIqP04heBpZD/12RsuzqVqB4ypenjM0FOhv
137e+ev27Q/jW4Tx7fF/e/rtpsnPswURdX97addsXYDaRAj/2x/8tumfVwkdf25CUxGU9q93cnu9
28vPGfgzzPNhuZZOBFn115v47fl13hhrE6vWWurEIq60iiru7cIj/efntdtNWhQ1LsM/7rs90PWW
2lkWLVZvBz3HXNchgLNcuneiq5DspOMG9SQHnPOVKutXxOdVoJMY4szuG+2o/tLF4MUSAixoXn62
wYyNfJpDOkKksC2wBAvYKkBJs8N92sMzTdygJIMdzB1KzdZKN+Mc0exL0+mQlcYrlZyDQ70E2jx0
Ith2pjIk+Z/lQ+/ke5VPD60B8ApvOp9ZU/ca7fcuseBRioj0DANMZY8oACjUxpGZscYKSWqgMZP1
leIri8J2T9hq44ZFYBhHP25wdlBMPSDsQMlLe69p2XyBaNhxUena0vw85DHNZRW7W6zRGdr/i2tW
uIDa5glvPCCzV9V344pxud1DkceWalUjFQ3vLsZcmiQKQm6mvWVl1uOgRdgnR29fqcTE5mFkASBt
rKHYv88dzkBIPIyeOhxnozB6fvYDWttulfeNT3u8b9aQbqO1XYSHBEgdUxQKqmE1HjDuo9SIFNTI
ihW0ANfBRFIclN1PFNv1cWNUjbaCOAeMu2nHVYWYOoiaAdonM7Bw0Ygkwv2k8TvUURPvoZ5HqyyR
OsdIg1ZXKb6EIX0v++aQTPauk1hbEvE9Wswjmf7oGKAT0W1fJk1QUsmazygRsLqEVr+JpgS9EObq
MM3qA2FRaRBp2hKZlDyVJpatcabB3s7OG8tDCTWqbrYDuydzMec6EXtyRk77lr+4HTGic0ppSCsa
zBTwnW7E8tH9OrhIfkxiKRKMmrvSoYrj08ugQzwE5qAxqRgBL5NdxKcv3ygbqcC/uN5wLSllb8KO
4EyDzCQqzXu0tOU6jdECeu0rxI0P1fl7lINV4LKixxHhHPxZ7PnGBBo/Oa70kwFs/tKyO7aRryNv
91k0UMpk7VGsUtKarEKvnwGqKp+6eFv8cCnMQkvr9BOeuWHI3wsgUkGjF/uaoBHa4O3Zj50zhWV1
IYhiR3mT0c0Z15gtQbYACO1Rcp5E1CNVRNdZGeJtnKfpk0O9vFZJfYkG9iUUm9QPiNezW3ZQr9Tv
a61/zLojvh0DS6bD9Hm2wfmGWMQcazkn+8++0rpNRS4dNOcQkLpIdxFqFSF4om57xUrFmbYk6skg
keM5GVwBW9rfKZv/fQIOTPlsVO6LFdccUqHc97Uu9t1g7lXnRPBnKXvk7kVOeRX4+hFVfbopjILY
V96jjZwktyXQIWLuMhl3+04MewNkpgiZZRNGGQh93yOBefHt9hlt2vvowA0B/yWp6phiB9S1Epaz
0lpOKzY+esplSkIdIfUBm6q7Ic7xeWwEdvGG9JMyJVeqrpIdijYn5rudcyC45rCzc4FbgYi8LT0A
6xQn9w75tqtKKQ+XHvF5JXmqIwZMFkdE6Pjyc4hq5zA04+eBbgm+zfZOIR8+Q+z94rWk9wBtI1+X
TFYDYvzeGX3tfVR1us1xzYTQ6YNs4n3H2AHWdpVFm4zg4ww29JZI+Rc7JWvYVEW0NktFhqPP99NN
02YSsYZ6vKZ5pKsyiDxpbsgxuyxTHMqGa8dO0x3knXYF0x9uGKK6QspFAj7NCA+1CzKsKOS0n2j9
1mgL7LiDfECD6CHN7YmtcNkfNVSdlHKAqRtugZ8NKyIz+Xx0k/X47sk8XwF78Pc25xDKvCRi5qRK
EKk2rXITwUJY+wdP/0EyU7iP3AyhhJQYvZOKz97F9waOMxbhfLWmscublOq2i3Bb49eI7UGuRVR+
l/Y5br96Anq7hes6yKPxjRUrnSDw3egXOVd5CmkmU7twP5c+2pewYA8W/aV2CW6lXRBolsNWG11c
jC5bERzfkyI5IzxNhgc1u1+wGCCDsDz4dcsZr1k0D20Vfzbyut2kIZod5k+zrJIlQVAtHIqMEzvB
KjB9NnYNVhot5XfZHb05DB/RNpCBdc2ITybZWnqrSVo/iGK8CX26Pfo8miHOkTPVoFb+F7EwQFLS
+ujjvJlaHR8n/D7oyDg1V1/qnEHJatsfZYRVPeOLxv3Sm4FalqPKBBiioQud0+iJTCNWFll2FUtS
Y6Rn30KDEdBHYGvUZGpVNrkgA5D3gkC2Rb8nISQLdGcW6C8UeF1QLCByosDyddbgXzByGmMpKWQe
ueyR90D18yL1Bzl0Fx1tJrRWDZ+IrMm4TDmd6NYXaaYv+NspcRvxyh8poKeEf8w94dDOQEOFuEBW
npVNvF5ul0UAWR+OHKQo3DAAUcJ4M+XOm5V17XpRe8RGsyhFv5kk0wadNbSYwKNT6Fb5Wm984i6K
dZUIxCLOlSy3daeRilLHnkuR1Ci319IraG5UzmPu6Z+SfIlEVmoA7998T3O5x32C33W0vzkUhx8s
7cPL+n0H7uhhrOxoNbMacggTxAm5L+3+cx0zsfDQNpmSmX8m33P86WstqfpVpiRT5BkM8BIPiHGs
wBowmcQLzWX0MVTWF6elbsJJZMSaFCYEUvD0MDylS/pUKk1+RMJ+fA/ZGgNjHjg9p91yse9n3riG
AwoaOVZf3AivPW6olRgpbJkif1I5RRv5XGbzdzWXySaxpm4LnOPzDAZgX6gle3W+Lwp+VyUhj7Fs
QO4zvrUo2WiiTXi6kcOo8SGq2rUh829OPgd1jKK5ZKvangCqN+wSSWC3S+xRT6JPXCPjjyNE5lg0
ssSiMW5N810f1rAXk+IN1jPy0+RhGhCV27jfohZQTT/VOxoaNpU4+UwLj9zoZcplYspaWTUDtBGz
Ok2Xte9s+4Tn+d7RreQOzAUKI/tCq4sufwXqzbf7beU41daX0dZPgAATzbcmgyra1M38Sj52ueod
lkAjVhTCEf37yZuAudri1LuIKenx4ST3w1VV+/NuJAYHdENI23m8n4Yftmjr7Zhp+RqKjLX1Ztq5
RM2+dggLqXxbj3mnv0yqFjtPsYSPuwvWHXGS4ohufDi8JcmMsM8hNjqqMXgBIzPHARCOif97sqrP
vsugmtnuh9YWH5LoxwVP7K9KFdFIb4p4ozKzIB7mriBKlFghSh2aH2J2tVh9Ki86WN7BKj1v70lc
zCG5K8AShvZcf4qbWQ+iiLiq1Ctm1AIWAaGE7LoVSX8FUREn2gPPe6EXb6WzkXMqDtoQXyNLgqYn
Tm+doZ7OfVRdhLVb2H8Wm2PThsyvwz2NdHk/CDo6Zb9ustp5jDrrhwkKajVG0kbBCFyNU3EPu11v
zszrisT4qpg0ddAKYGLW9jauXG+VsijdEs40zpcOT3fF0X9E8kvdgY8+xeNu6NzXJETZkZhZH3TY
njeJOBvQVDPYmMdirsdNng3RAS7ORdfkc15UiPZnr17VqC0C18m+aPb02PY0kJ2xQk3r118ohjsH
kEMxOKPE/NZRmQlsc44OrTBfhqk61ahQA6MWHuGy96kBGRwwHqNud/LjjkFRk+g4SgJVe1wnMLxW
RGlZG1FWpMSixI3Dgow2P5hGR+Kam+gB4mVd9dW1N9WD7ltZ4CHyW+dj+6TLs2PkPYxHQA/NOG8y
kx5UZmo2PlMyF2QGIdsaF44s2ApKpa9NSJRqCzczsVnhICG/cxsqgTBw7p0MZcpMrziR9hWx08nO
2ouheDtMqi58T8QDhfemAgDltN7rhAwjGIvmpfSHh6S0XirRMeNt/T7IteQhNYiLUOVkb9KNEQEC
U28pfXu8UGkfJDExNihWKG3spnEA6xl6+1JTF92r3NPcxU6wQu8QHxsPqoK51UWT42Iyh60AJLly
avtQGT0BaF1+lzY4tZazRVkSriFFKPYNVX61HXrzM6iAeI0iQW1KYd6NOYjJXiWCqbT0Nr5mfi9x
aJ5YBAH6p/hfIsvzZ7uAL36oRzbnqvJE+9KD1IJkFT/VS0/t+tVRbXkchTcjRVzhCcm/i/SxqxIY
9lJ6u9ZLHiKTeKCpJsMLFagVlPKDhOHhXMmO1mtHa7UcA90lecYrPRZfeLg26KZzfsU820LD2o8Z
gyJRtsyKlhJWu/eok29Y9TjrhDmxlZHAXDmkD3djsQ8bhYWZUwfw3WTdK5Ps3/BeutYlib1+y55M
e30cnkxMmLXXeOtwgsKa+tqT68sGHDlN8qQ5FMhh/LljdtQehjjbo9c/eQUIfFQLGUPrkkXmuNj0
rI7c3Bp16mDaTPMpkeIUdXcsKw+Epf0I9T7dR9haOZMj987BH8CpYvIx+8eqm3FcIZ3e9YyFtFeT
cV35GCC7on2Km8Y8NopFDxE8xinra1z2AJYsHf2YxO4E7GCLU+3JcAQAqap9GF1IlrJf6M2dQy0O
F/tqAZNhuQuakOG9c4991+RbN5qYBC8ZDCk7lEHGMfzDivQJGztPZGUbADoMgWWMxxFQBAZ/JL6M
lhVBPys4Ux+ubka4UOWXKN57yIgY7KwYvZH9hh2Q8weZD0YSYuR03fdJlunaSzvmwe6w71CY+9Sb
1xJ/7npCqaNbUHP4xljaCGc1zcO+H52nOoRpa3TQNsuW6F6bUz9ini8S49YpzL0XGdYd33FOtWZJ
kxEdi2c9R2RFIC/UBfWpNGYcHhhTR5028Vy9CUrWRvNSp9jLUa4VlznSJn6iz8mkWM3W2teaIoWh
j+LcGBXMlBlkoNx6WeU+aClEUqrvxzYfS8qAU0gZwvrwZ/kyNUSbZQpGEMcQNCSxSKKbbGFJvMzV
HZhTjGsqL64AKartzNx8k9cvOXljjCcUclwt3bYWQJIU3jGpN6ijs9gLqlkPd/2QPQkZdpuxZVpq
6vlrI6gBz/Ai52QmEgflrqlvcppG5ZR+Uvxi1LhjxvmrGJhCtzo1iHEkrMN3PllV/AN77n2f9U+4
zdyN69DyMFpCojgqYxZc/Ua8N+AjgXA4OKYRBASzcOq1NUVPKSuzA6i1B2idx9wdd5FnXmo9jHf0
/0hPxuIVR/ggRLalOflCVRTki9U+tMtBSj0ymFgvotO3jgOs7xMysuQr4THLrmZhmBsm2nQi9LcR
bry40xDOKQtt1rz3ELQhLSZBxm/ZM31aqjvdHbZDbL0MjiS02m5Ylan5x4y2bdNqqCwqHEPVt1D2
O6GGxyVOpZPjd3vuxp2Ct1V7FSgCNDOYZOC9iyUOKfR/gMgbt2Vlv80iNfYMm0jo02Za0zy5Z7do
N9mEnQLlN+yfDN9hs4yO3qQhSAI741dfiSzDRFQ+CWAV2ygELdJBjaqb5JOuW09DOi6p9E1Gzd59
rcyEJiSSiFVmbFzScNbR/NWw4NGNVX1StY8rzmapKGvLXBH3sEktJz4jsQfPMrLSGYp7IppDjmsf
as4A2KkU6edaiHKjSkPgaLSalWFStaXGogEe9v191oGG0GGESXc6iNplaq2jWbC+I9J5qtPuPkUL
B51qfM8JQ1oZk1dtHIGBs20ulCcDcDnpXsse++ZrjOOWQAbxhs8b5Ai9VyPqgJbpjX5wxu/MMeNH
16HbaHc97IzigHKEKmDpsygfNr2KN4lts2iLENRIqmArPPPN0hX9mPsl/8/CkOEyI6+ahspLfgW5
468URKQAIB1vjTN2CQIXElBh7O2Yj5/q4nsiEeQgUv/eQtHeo++FGY4zLJi6kMYV08uVy8lzNWqQ
lVNOaIHWatQlZQ5BuCBDDSux7kw1GZHMD/HZ7kpP7jiAVkY8dEdUMdEBvtHWi6BTJSke17ianqcW
tBj9elhypHm3UYW7rY9JgbboQRVetVMd77iwZ3vV50Z0trRLA6mY6XV2b8XNecopHtZugsmH0vER
BTG7o3gtcCBtSOCl/4BWK2L6akMJsjrcha02gFMz3D1HDFWDNkEyGjNmDnWNF7kFmpZp2yo2Fkep
jyXd8K9tqn9xbL1fG+Cr+r7wz8J5TiP8JmmzLI9iMAi53gWcn3aZnr+zsrrM+sGcNe9+qPy7EVdP
4I/aW1tSC+upFOwmD1GtSJuLBtdgPYJa2Ew2WdUF4VsrO7/r8+8RvqaVPRwQKrZ8JoIRexDnvW99
i5wuC1TxKNLr0E2Y4VFGbcpQtptSA96q5Va4ruyJlBOqDJr24Ik9GijWoQibmARmAUUg6ub61aNa
usuJ/2SHGpjUp+ISWc4T3sid7bXdrp7SOij72QWkjz0PlCkr6LMTUu7EfloEojQ+5d50smPENiW+
2EOUjhcTPHhQWpQe7ajAGltSjcYk1YzRRkT5pzkx3+lNmSuX3JhpRGKHlcdIIqrQA/yUSP9aK18+
cG4mnySkiOLT6F+CprcpC6UNEdYR0vJrlIG4wIsPKAtIWSfJ/tSygzGDQTBFf6Xz39DFQTwdxwaz
Blxd2ymlUN1XCcdiTrbY2L+SeN9u5jbhC046/FEtqTpVq16YiYjAZKfGT7hWVRod5oaS6qS9hSC+
w8bqP7uTs9P0frhGDaAwy0FtOOlkRCMWg0UMEWJXeIq0A2Lh17QHuh2j+CKfGt9d9gQaEvtWVz37
R4PewUrl2jHPNii6lZyK527pE90sId3iKbEz0ph+WkRut2+P1Itj5Ndzbn/iSc1LVrfn3G7/evav
+yK62Ni+I51DgS3kCIPndTajstM88/G3zfx81f90k15K6JI+NWbw80m3rTMaLlnlyxv+bSuLNwl4
ZMwsDc6FCsN9n3iSCe/yEX+9v5/byXETkRLjw2ZePvHt4bruyA/WI3ivf275dvvnE2+fpPHsd4Wp
dHPbtKL0xBb+9Sq/Xur2xd1uqixXBLlDILrd/PWN6raR7yJhnKJaew4JSaLbSK0yiss3YHCQmnTn
P9g7k93IkXRLv0rj7lltNM6Lu3F3+kDNCoVCig2hmDjPpHF4+vuZR9XNykShCxfoTQO9SIe7IkPy
kHMwO/8536FLEB8k4p1Kd6o02Lko7piLlOwkC266EqZQpdgUs2Z+uofLKQ7+IoNLblFWKOCYJyNK
GIiSzyVXuBw3qW0m39nygzlp8o707DTTrLdyma9KaowY38PMNOIpPywrDmW3rj8HU3deLfwsDv5i
hYmZjK2zYTh1puJeCD0yWSEoroZHRVZyS+7yRnX5dz3C6FcKZPKpvWut7YMGOCo/O+d2lvYpwEsC
6ZN+oyOFc/dWRY6x3CgzsnDoHejGy3VP726u4kdhcUHNPRwCFk3d7I+AmG2tR6yJBWDwALUbzVVp
rKlz0+VBBFeuCjPLHveZe5qYxe9qwghLtqm962KhBvV/M4/VN9BczaFhxGW1XpgI2CiBNXweazDY
ScG4xuOg3VnlcuHGdjZa/4SQBhbJXT8stLx1Nt7w6Rj7RC63WHP21EKz7/UplnKy/tRijA/T1DqS
f3vHlsPOYTziS6TxCTCevQxxmM09I3O7fa1K90czW8tBdeuP2avgvhY2F26rUbs84R4IEqkK1faW
JvKlKVnetlzJCOe31GF+mQQq6EIZNn1GeIOzPSlN5zzr5ENtQjz0ewboeba1+I78UyfIscJMi+PM
PPQryoBtwWCdRq6mqmS7MXmmeRlnO9htxvTWzXSneXbxMsesK9w23zPsed9AIiOkeYyj4IIckqn8
tnJTgyyoq8JA+ZiZO5Onk4fMhoqGxNlRjQjphKk87s97LmMAjDAvOKNh4Ft2ePNdQFlA/AQH22FG
RlhyGdzXmcZUGKouUMCyO47rkT9lzEQPFKHX5mHcglfSIxEIyY9qycCuMbW0U+DHC3FSxyxtvDwe
7UXa8+S23vA7iPbb3/j4G2D+v+qJ7t+sHof//I+/0veZ47oSFoJNNoqlEr6+Pxv60hgDaDYhTtFN
Ye0qZQSRVzBZyMzysRS4OzI7fnHIg4dGVdNnPqbxESS/e6qmxtwb1gULPmXuZEkgXE03ZmUET/ay
7pbUqx4KDoTGGz5xKUj+zRu/pqj+Cch+feOu4HCg5MRy0f3//Ma3rO7dFY32wiC4uBiug10DOW+3
QBakK4Au2CH3memX6YOTp5RFW/QE/pN181/88v5KYNfvAf2D/7QV0meV9+f3kHVZ7i5pBft3GtcH
gv+XwszTCys/cx+AOD434EEBrnzyQbXeZZOIQGVDRPw3sPy/lgdd3wcg6ICYnMDa62rX5j8lzopm
Xe2+8BIytzGJHJhFF50CHwQXwXnI39RGHLMp3RfTT7o7eAq4sRFbVEsqOR6MOxWM3S0L+t0Vwpxg
mOF+VXJHNwlU2wmXaRyh5l1MWXNsO4BjZvzbxiAxtjMPp0OiO9TEQ8OG8JXrK3VeICwUQePdXh8y
/Wwst7f/86//Xxy7OmJnmyD+dHOS9xcz6iRGn8btNLm4pgTKDmorzAPaEM3EO7YEtlN7g6DRzewt
4Qk4sr3Qsc58v9xYti+3dZVQNS5m+2w6lbrAK4agkxDr6NtYnWCDSUBR86cpBtV0fef/t43PdwBg
m6H5Nf7Z6ny1L//hg/5/yx797+KfgCCn/q/eaP2X/uGNDv4mAtKBnnT1lesPY7TzN8/D++xyGv63
M9oWf3NN0+Qy4bGDx81JHvQfzmgX07Qthcf/IHxcVvb/zBkt/9J6A/vck7rxhnony7MYC//5HOxN
N++mLkkjIFh7307QhurxVCSScopUjnBXS5pNivh0fXV9wPkU9kLkZ7EW7UWZP65J6uuDDycG6IdO
Vgt2+3sxbvdFVh04SBG8xtI9YyP7Ooo4RVKp+1uTgXBqVT/dASMkl8Y7Acs4Uwj2q54P9HgW+ev5
LYrEIVkkJITJfACCmEEXTmgSrlN8/3Rz12zywtXkxuZP2ydFv/Op3babaWL37BZucIkNgQzqVzNO
lwPW4m43ULF1QL/HRwbX8KEoQnf2Ij2h+SKWqAaJR6SvpPSAv1zH38gPuhA4Y4q92a1lJJwGpD06
0/HUMPffS3+tD9jI3Z01LXMknZipadyqcDEIOY1JYJ3Ti+rNeDd3+LX8bj5KIwtQBYp9NlxZiMQO
VbKcTIDpS5J+mHj3dlNPCGRpxU9LvsAGISSy1jIkb1qEg8s4iJuksdt8Rn2N3SVhqcXYVn1GDsQE
Hjt96Mv1qKn+FoZvSoN+ubn3XGAevYx4GDJlg1GyPPzTyaPfrpfRzJGbXXC4gA72NqYYU07qRI3k
4IMvSVCfs1B4UBXxKugobXug6Du+m2PWM6lM4pCRy6NneCZbb4K3QTHgAmGEngGl3AFj7Xfexu+j
iAtYeflEb+esIrYsUdXANZ+2j0Eel27+uQQQGKnyZOvojgSx+vJAIpYhQVN+cuaA+DExw6Ym+tON
aCtBkgoqVJol3DxwSD6ZO0JFPVBag6RSapTRtjxR+ZCeyxZ3QuHZL0HVQ1wfQZAq/07nwIjSeTce
Yb6bxLF+qq1CGcN3eZhNPl7DMR4zxdtk58Cc5gTUjgOnRMv1+gGY7+QhbRcKJ5NNpUTSMggE8LBe
GMxkYdGbT9sGbbzJZfriGxQSw7Lby87CGVUKlmbjaDwIyS+zIAGMFPG+TA5DAhLj+1KrD6Zbh3Qx
SLqrKf5jc5YYZXOCRZdG9YCWUD6taRnwDgTNGMxvcFE4n1EyePfSiaivr/YNkKmDQrA3pLkfLat/
dpPc4kPr9unIeeZj/7sw7F/BOpJm9e0fZWxWX4HBD50DZbSK7JWZiomX2TY3tvf+S7LV72Y9wTXK
MkgZWUy8oXlOaBU4NvZwDqwacJkBU0O6NuLvemJBUx0dBisnsoTgmfj0UgPGpFAYpNIGrWWVR5MJ
mMrIYtMgTpcwJ09HTmFcB+MEuUr1p2lLHq3FPUrHPbr2xO4WbYhlsR50SLrSadc4t55kXKBzvq1A
roYEBvYxObZlhbQBqV5agFDKtLiTZvaAk6sJ7X2WWfN9tX4eB2M7OW1f7Q3/LCsj+WTxv9/llH4L
4b97yr+Qte4OpuHdNpX9uFQcyKTN1E0rnW+COV+2Ne3JpYN4f5u1iqU7z3e+A3wlyT5nMxaDqejT
YwIHODYR/ymaSTQEBkPJuBc1/LFyMoh1VigXlfPIMmB7UMPwZqj0S24XeKrtZg23oWsufewfMSIe
GN1/wy+ARu+WR4zP0LW2NUxIcRFpFh8JghejgLjKyHazkQtR5n+lpYomQt0x/eP3EiPJbmYkhITE
tqBfKFNs1y09SIGlPMYttO/Auu6gVFG90hEiZNQy4rvel96MHS07OxtbOrs0b7bNfbCyuGV217Zh
MQ3f7IoxehMEP7POfpsA/V9kjXGf4deDuVoZlK6toxFYtCdr7rU4nh9qLm2HNXMvKZI3EdT1Y4Wi
zNhhO8fKG86iaihAztI7K7FuUGAs7kS4qjNEtK6ex6NfVJHscXiVmXzsSZpY8TkHE3lqmapiSmdX
BEfrnh3auL16C5vWeAAR7W/+j3nFsSK5RZAUuU3n7rHzku6cN1COVfY9r/2chlzU5saAPpauX7yx
8MN+9bFY+AtPYKDazvbRZz3nS49MMZhY1lrkpF0rC2fXZ+V8LsT8a12aJjQL+24eghVOHIzJfOn2
qt6MkE777sKt5UnYn7qmcX5486ublW+jR8JlzgIHSx13TRt3w74U888xqNRTnatnhrU+RGA2M7UV
3AwbO2XbFF8zjeMp7vA8RKJZDgs76X6psGXFZmS6CQTzsgWWkgQHOA5iRx1VuxuV+l45X5IqST6J
tCYFPnBVqe7XAO+b2Fa6qwLxag1PE4iu0IXDAplkakmeruwTv5lQYc2A2EziY8VZSV+LpiruZZpy
YYbiMKIpHj1Tu6xgENN7aoZJ0301wIOGVindPczp+CjYbe9Zplth6i6fGWa8ZQTvgSuwnZ6xCXJ8
fG18YOONGN8Bv/sUPidUaJjevB/LHA5ic/Sspebkp9vXMSl2MFOwiWuG2Rv70ZvlkTt2XOMHoih+
FkcMYQ9k4WD7zBhwhgDtYwqKjYSO4zkoQ2dWF2K/1mNjztUlqflYvY4hYK3V9NwrDi7BJrcYVOTY
BEM9xbCkAL12qlhslJ0egg4MsLjXPjiQ+H0gGfQONGkkZMkmzJoPSxK0tzgYul3mDOeuT8Da4UY9
eo14RXV4szIGW+tQh8Ji6LgUwF+awvqerurAzPveGFpmMRIacmuW8IC5nsPOuXiT8cw253HmMNo7
IG76gdM4G4zv9GRa9my8BCJ/IO6aYKgf72mpLMdtjIIsW8M0g8E7rNtb0XLy2hKrVJLkqML18MZd
xznWxDUOi8/NzHNIPfRig52xodBZJk5O4ScPTZLtBqLKSKw1LVYMfERjRvVYzkdh1MNRuXqYPnwF
2oyUsnpZ1Dvmz2xknQHPkJaXLj85XnIEY2syVfbFxSHxGzoVlfYdqMS9RzbxEfgwznSn/Lww4dX6
g7n3pIjvmYxs4RgQDvY0GozgOPYO1gr79M0wrTfe5bofAgp/aWxKXgeHiL8XnGwi1KeJ4hG3b2q2
jSIFPOXkEaeXlrLnakeYiy7kOt5jxsHPXTGCn33r1iaWBvE/4y7YJgbj/4IVKcC/p6aVqCYoXoI6
q6IyKZSHY9jTk4nKhboKEH5QlsneDihxkMkbscTlAQwfRdpBc3axkQJZ8u8m54XjU4bNLPLd6ori
QPIhMlRFmHiezAs3b44MazwAyx9D6GA1S7Mz07f0JrDoGa2mjgWMIX+CgRvCysQDx6T1sFwjyMV8
6RLK22tFQTjk+GNL3IZ7TgpGne54C4MjAeEtBNzG9FBfOksv2BlieLBa++siOVYyumi2oKKzpHC+
1j4xi5W80AuiuDhIiAaEH3nZMfXZUfZRcZMX3EGC4DGfWJyujnMZOTno+oIzlpfNJ9HbNZb4bLud
hb5+lwHNDHarTp7bQ+KYm+fOcpBlC/LGgJ9fq2SIKEwjzdxR5s5yhFScqO/ykQW746TDfu0OXfdk
iJkywdpL6WXadOndxsagy+Hbe48me4x9bPTMNfjIq5wrd9VmMQdh86q6yr3b4uzBqrYvrWEP3IQN
+8acD4k8dP7QnH0ImoyRHVDueaE7XVkNE24g/VR8W3JS12WK59RdwGCUgbyxzdGFpdw+BEArQjOo
3IMbrMzuS0ZqU3fnZrjqhu42WdwuLAbrhKzC/sPDRwtO5AsGcFbVxENXiBWXXjSfSGnHoZkC9B9x
g9F6497OxUbOu+hPtsc3Z2ovffkMNPJ9yIKLTL33tWkQRosUD1WDwbqRyT7HmLBfTHIEAT0kClj+
ZmUp7/QOLjMqtMk/hN7avZNsHGbDEG7JV+w8a9TDRYjZwbBxeKMDPj8NktuqHBXFzMN3yOv2U2lW
Nz0p/R3rpYs1Uj/Xt7Ub2U57TqKU2MQpTdR3x/P9O/yN014T0nNyPZ+MXP0Ao9ORigWwlRnPCkvo
a+q41SlLfww0eB+BtS63G/Rw5rbQV6PNXjqwH+8Bmgli1oMgKn9H0g7XJ3RZ1q5AYnpQod32pvjU
PtYcq9hS1L+SUOSUaHvMflxh4qvo8P+MHud06nc7qaQ8lqRK0EaPKPocSmD3xIwTv5fJpXezc+tP
CZwEAK1Msr9Ll5HibEgEUpcrY6eGz0lLAsJpoaFwkqZ1HxzkynG0Bc9eOt3WCew/KPDcBzz/0tjm
eqIU5NkQJIqDJbA/qtwJKQ8Ps9yof8gcLrQyObXbrmOFW+MeqTiT2QOHFHcyq6RcNcke+lGWL2BX
uUA7/Ptb0+gjawFFaciYeIrlhH0tWCvze9lLzu7DhnyN68tsToWHYW0dHloXkSnDqsV2PzkJQRiw
gHA9VNxW12Z8IND/brXV4yLkdKswEB8zScE3Pt992dR6YTXA2bVrTkdzYwyAvzod1ieprHlPDOG1
Agt3dNncL6QOjr2zYg5hBLmo1j2ibi8nmrTI3bjyC/HjIkzjeb4YpZzhyn0ffHDJjlf9yvGVpH2e
3ZlKPUg226wyC2ohyN1dKJ15CQrTventcTukhZ5+WzBOWBfc1nJmMVZ1dAThFLuA6btr2+EnNjA3
xOgU4pDHj8gvO7eMMix8Oj7AnNSHoG67uy5P98vcv4INysKA68Bxoer5aApl3mGL6EemjgC5GwIW
uPpLj3INW+yyIfvSu/RuUcGZczGVn9KR/MWgvIgJD8khz2OtQ3VapmnVCe+Nj039HDLz87Ak9sWj
N6lPbkRMCcjYsoURYbIbjPRQKi4mbTARo5HFs73aN9Jeu+MMjChEgyDAGuMwMZe6uRHFEOHiwwlR
CDbnjdlhN2bS3I5y5zr1Z9lkPzfJt6ss6saJSezLhRGEn39ISQXDGI+3CUMmCKucbVg8TZy2rX0f
kLHgcnR2V8/d1SzeOu9q9eKfUCeM6dtOfHHRB9KWjgW1tkQS+gfDf8kgI4V4/nCRmdNj7UoZdcKQ
Edcpr9pdX9N3bEXXZ9eHFrPiBH3Udwf80MZT1zfYDXTr3fWhczozavTD9SUXb1Caci735ONk1OqH
tJxtbkd9eu+6bn6SdoqPtgweyf7El+tPG/RbuD60eDAiRYvYf78JMQpahkDphosu01P64frsX70c
ZhDStTFcPP0Ghe7qG7yPRtTm5fri+uVFE+YL1f8UvcncHXcZPsuNhZN+s9dnlsoegEkbR8qFrer3
nxoMfTnskwtcNBlROYcxST+z8trem9Is9vaU+xFWBqWnbx6klPRxHMlieqO0D7SFjdjR6rDjwhM1
+uH6LECf+/0M2kZ7/T9GFgAylD2RInfGj8NqdozQTMbIGpKJBCZ1RkwWsIJT/jVh4eDvLcvABpSP
CTclgAWVHJq6U9GG8fP3w4JvruR3848vKu4oHCWMSNjrPhp9MUex8BTLSJ4F+uGPr9Ws1uHs53t3
iedopKLj90NpKAJyfvayQM2BoGQ+J7DWiATBglQpk/l2UtlBLlAv/3gwNZWRRXYb4T2cD75IBsy2
bnYxgw4krlG055Xbc1ROZRd5rNE5oPFN2b3R8Qnh02ThhS1RvzQKYR4Y6WqHHQphXrmUbnAmXkz3
nSHUHAnc8KcuzW4Xq6FiSz9cv+43BX7LIlMk6vzNwfMPF3y/rpOKAlyyUVcGGHCMYiQGWL2b+R0w
7CkqFqcczm2WT5Hh+TmuqBkgZdKO0R8PJXnwqAB3dWyW+un6dX5+HlEKkIuNUoPEtAaYudMQtbVI
UfEAv64kHaj18yILpAbhgpSMyOCO0R8Ptf6huiyg5GrPnzxa+juYmDFoAeIbdvpdTGspWEPr172x
0j9Xej3GiualcTjugLoQrCTOkXhcJr0Zd6hgm1TXgKv8ZGmO6fga4EZmKgo1KDXtrwoyIP2tM7rI
Ri1Dhzrr5dZlLoy7mBSh33sp43XtGaf2budAJ9vPTYfTxYnffa95StL+pIRyjhR2f+qs4Mta1TPk
qCMQbji9Hb71FUCGbXbjXTrawCRc90dufAJg0oWUnVCh4Pivq5PcWrldHidW6wRJ5uBYrT8qmhpO
PudxpVDpYFPdl4aNPZ3GSx2PIWHEpuFMg6U8uH5kyCoPG6t8TXxG45S7BQUxpXEKtHkpwazVl5+a
ltKcpBp/saSbLpPDqtQoXrOC1g8353qJa7ZcnQONuDCEtFzORHJHXEkBTfSmh7zh2/qGD5UiISC+
ED6ogA0e854O43JWOzHSRDZZPzROHq82+wkXw0YujXdbcFw0q+txVgEejZf4oGb88G7gfhjl61B5
28HpXWMXlGy4pN/uJpeu1Gb2LkOQM4XL8QMXIOHuvLqnfkm9BrW6U32zRl3D9oyogYXxqpsehwkf
oWF97ohuNBOLZRpzvtCj92IAGALspXeZtTqZ0BkgL5Bqow6ieYdfOO6gzhzLqKr7L5lTTuSeXLQN
Q14Ysb9PFndVz5Ve2NSLvCTzaz7O/QtK1s6VM/M/PPJBCWepi8unJaH9A2bL0fG4v3WBuYSeOb0p
x2e51yFAje4HA5vym6umd6yfBJ+89Nu4edmu3YwAswIfhpFMeKTm+hu/8C+yzEO/9HBsglL2qEdL
lPyB7/RThr1CJ92SJH7cYm+lRALdMzCd0xgggCBLaOBrdurx/hWV7XMFxyM+5U0Aat19qOdzLMg6
06UnTlbjgVCBvb/vkx7/35L8JITi7CwW5MwWtLqmnrYOC6kpCwzAEzs70Xo7s6FWx867gzUEn9kh
0JNMJJtCE+SW4Stawdd5AQKWaHQUqSQ2Sxa3kjRrHnHqgdVrB3G2fKYha/pZ9QzeB2IYmMoAjA11
elOZj/3zJvmHF7TmsgR/3yx/xCCwmmxIFUJoRwCqASVuFRS1Sbwl/R2nFkeXY9/nazXhrXfebSAy
53p6birSqIu1vAqzso+JGr/GxlQeDEeU7O05zIY8RbnIWfg0tPWm9XvCB8M+3Dk0SWofc9zT+4kd
40Aba193ePRX+FMYnBlCVfELEHJM4qRQj6YH/sd00jtOrp0eZZQ4KkLbX8u9qrwLZIAW+xoWFw/Q
2bP92GLmP1gAf7S0laLFWJHo/A8dhrrVjGO2585DK1vCsnlMjAypbyXwgYvm62r79Hy1tNyYlEQl
GbaktDSfzFi8ERn9irANQz0htDS3l9Y3kxuurZh1R3pL+cf2oxsaC1u7lDTWgZLd3cS99+RgvdTx
sJeUwQpbkx8EorNdnILkUAs2T+5eBIIt9+iXxnfHrrCZKvGrnwECbov52mTzdkyl5tLY1Ys7EyIE
UAKsLC6m0LMD91jFi6AwAf0Zsz3XLB1JQuje0arRPiwGIZw1alP381yM8lFQ6xkODUdejKX40jRD
si8M96Mems81bQeFR49c0WGXTvzu3Dl2va8LyNLZWp9hYAY7WSZ5SDI0tBJup6RGQMun6uiP6y3N
yPdcsABcZ2xuJO2cuxJpks3lfVq+OkqT+vruVW55HBkWua4gwR1oZtvrrPzmMMYkWtfNudBABHre
QqKVIH769Vxqe2oWvBZtBljct+XJxLiJHlKd1jW7U0WCnZnlpw1mzkvXbwkoxxOFJcWuVO4LC88v
IrUMZKzlBBRujpq0x5A4Yr6qEgqk+yEUwZeJ8lmoUyV56WV+pXoONdmLxGyxGWkpO/JWjyY/E4qk
ONlyxVfOPIYNn9OyVW4+mlJ96ZgcaD4KHi/1kTUzDQO9+Uzoh0JkacBMi/t91STzrRLTw1CVPxED
beWSA8ewp2zNsojRcQfQlpdcf+36B9eHTBsKK423gDz5iq5JrGFjlXJ96DoWpxMXXb9KkcVW4o6Z
a9/PwPhF0D9XFXhRHOkgUqJSkU9wG1YG1wfINNPvZ2s80suXmhkRu9gE3UCWMthlrWS0MhnqZo3t
5ITjbu8TYJgykYQZmiRjOjs+MP6E7crIL6FTMPJsyiXLuLirSm48QdA+pAu38SA3fXNfz/0SUbx8
KYRYWeFnS7QEM548hNtD2bB+5SY5sEJhEesSrJX50FyuX6fEWp6g8bKp95865PtwmxhPZsXzHI8u
+aMqiCzizJGrKB1xsqiVE0phBZoLXGR+8XwWQu5AaSp4wxmge1Pv8KC2If251Q3t8uXNRl74xk5m
FBG2V8lKC/VudseA4BoZYxDEnHtyyPG3sOx09cP12fWB+gS2VNenWGabCDszrNWbGovhzaJxSWVu
/mwnm1psn3Ob0uiWnRUlS6hlPxIBtWM0XFDxDWCP60u2eu3ONcZzv9Klcv20PDoMf39aVCHNJ4L3
t93idQefrMl+6/PigOWFftA4I/XB5m+f6R9lLzXaeVLvNn4dGA2fRJUZJ8t2K0p9HNIDLAP/eLBq
loqDzJByr0+vf7ISwIwl+wUgF9VNOmIyVXV2X6ft+5V3vgrAgfsio0qqnmnwuGJYrl8b3eFOQeXg
RGXn524UGC1SMVDl6L4y2a/PmEePl6l+nXVJ+bWevFIJZwLV01dSfJCBVtAPkEioGN/soqQccjwE
VoU2o3cRf2HjO/kiSW80wJPmIbuRyjjlNTo1eVZrZ6HnRQa9ZDDnoyzo0fKsxSNv3/mozXpZD+me
ugWv5xjTS/3rg5dNwVHCS4E+IKMx8382Kyopt/WLx2h+slKW4SzhqJmL941ehnvJ4LFtWZANtKeD
gV0GwGCAQTO1gFdNF46mrEmp/PEQYKU8mwlbWKq1yx2/1yokD/QLEHgbGXnKVkY/BP/9zOoCZ295
HKMA8/zjkk33hRWPvw0kLmQXih/aM6WpmyeonhHyPLr2Xuk9YqV3iwFZSYB46LjXDyLRmJxyW3Fz
DL1H7Sfja5SPcWaIz5K8bQjt+H2N5xQH78gICIGyWozT5kDqT/INPTVoz78NwknbqNO02qSscRdX
bfwcB0F9vP6c+Uq9ma/4HqiU9jG25qfR3xjneHCVK5xhlmOPvFlFs7ckWHLdCBlgHVTRvF0j+1hP
sbpkDutWQm37v5QYXF/aJPpPZA0uo97kKTIyh9gSkABoeqcWRu8Fg7QD121P7EAGKE1jyuDJV4jC
1vTNletzTgvE8VoQACqxjcBPgCa4vl4gfZ+yPuN3oZrpxispVmyRFa4WnIXyGRIB+i02+vjsSUiR
ilK4fLk4pN0buaP+cq1bwPHHhsiS45038BGqa8vAtXCgA3K6dcEx4Yc0YgXy4p6v33KlXuHv3/36
WhREQPTPZlTVkTXjQQ4Lb/SP1wpc8L62tydjKr6mCej1GSTWoFYOM6mPLo4Qc9unGyHyRV9c9Nd6
26WagynE4fovtr0JN/P195Abw9tGXPuQL3BR9CY9va0x40QepSbROAz7ZoYddj03r29RrdTXUDXE
nE5vy/vK/xZjxy+1PDJ0a3KiNuLh+opauh9qqVTobXETxYwP93YaD3vTU5wq+m1dz5fry+vDpv9g
ntIJgDqa+/WdL6vRwcCVt1BV7xO7xF3Cp5t7jv5UVui21rGAREXp9nRRVUWRlsUpXxEmREF/4w5m
wDqpSizNPaicY9m1n6yJtEdQTPdmbbJ9SGJgX7rdFq1lB+fqTmXikRUEYiRXLlmOFAQqPMNZB10P
O+p06syUc9CIZMNvVbbqe4uuuYNz/uy38i0f3Xdw+PddawYHdpTYxem05rft3Jb5tp2gYHI7F2ME
SuFm8Np3B0b3oXPEMxA3GNl4xfdrisdgqL4mgSQGoGQVltRr1NBhUUrETll+ceoy+/O03lhdfNdg
2GykMx8yOd2Di/3aDCXXWftumkm2Ev35jhw/PCu0SkU1VL+k63MZi/PIegxbKF7ztb54nTEeqDcA
H166d8j0jz7NejvvyfRg2bY2cJDFzR4WHVXMWmJZ/kqUWrIxZpHKQmWcAQU13zkjNxh1LMpkRt+h
FMTUhlz2VFJjf2BaUN+snUNJqVVfIMpM3xrx6Hix/T2NyWezP+Eu37BGVQB6/Vm8JrbxECBchLlZ
gBWfx19mwLq+S9XT0kFeGRojOF5PRkRn6u2A2i91L06z65+uVShBL6mkvT4tlkReuvWCDQFHwTqa
D2a5GccgrYNoqUAs/3+v5xWo++9QuNLX3Nr//c+w3T9Vfdz//NZ/DMWfmz5+/6W/ez0D52+WaYO7
1QZn4dj/xME1hf03gVTgWp5velAbsVv+HYdrWzg7LekL1wpcGxMXf/R306ct/icmT3rn+AdQZbjS
n3f58Z//ganTdoi0EGgD0MhO2bb/bPIs2QWJNU7Vba3sceHKwybg7tqT86+6c/7nX7vW8AQ+3Nbd
Hz08/+rbgC9HCkrw0sLstipgjbq7pwGu8fe/qWzcgYqc9dpSCoAAE2slptSajIc4A2OQRBhqTTq/
Nn4jL/U2czfWio6PtFMh8fC9WlA+qD418g+uNaSgvNWb0o9popaxQTJwMmyaLsZGyvV0M9p2moP2
JfbTt1brTD2CE/CRzyMCVKWVKEdrUr1Wp3AnrVGMYFUiXPkIWKVWsgKtaY1a3WrZbdAFidoQG6RF
GhGaxPfIUtEymlSvQJM/Zq2W2Vo3mxDQWq2k4ZiguAxxrdIqG1Ri84INZLciwJkIcRWCXM3PYeBC
ZaCt1TqBbAfqs9kXWsmLtaYntLo3ZjCGoMvgHcc4Cs3GOQxHTyuCudYGx7Z+lXlyHlxnutiG+jXb
KXLOXH8qmHKiFaAxxlptdMYd7c/1juDsa8IHFXo+HR3ok41WKhetWZpnBpOtY+D9oBmr1spmgMQJ
LAkG1Poj1tqn0iqorfXQDWGUm/ZrAGti37ikZ1X/UiOhYo2lPJd7yt2aEcmem/KxT7v0RGpn0wps
jxSrkGQ3t3GOtt2eBq962lr/XWn11tY6bp0ABuonteyCq8qL3Lsg+/rIv5bWga3A+q6ybg1nrRFn
iMX47SEia/24dF/ZXmNO08qyrTXmSavNKbJzTgzB8Niz1NTU9uJ2KCFk5DbmiaINNgwEANeT3QIN
oBPBh4JJB68ylfR3Yq1qwZiY4nujVA0w+IPi6OFYigpolosq2Bfdra/KivJDPj6z6GskmIJPr2kf
2ipwD3jMDA7ptKPAxH5g3etiPWV9Z1VYN0aLze+MW3j2mzBxm9e68RjGsHc46kY8jE6YWSsrHLoq
tDvIFnJznpcVvmFCXEqWqU2gi3W/tfRR2+FzdD2kmhXSJXP/uEPZFnkoZHpf4SGkr9c44xKf9rxV
cGKd963sq28EiA9YjmmMs73nfCx/CmHQtumwg4L14jorWwX7o/bYwnkDfaxKrrcU2l7Yr//I1UI5
zPhkK0vC8GoOC5u1J5PaNpmUX4u0CIW5fNtK9U5rQn/GmcGIcKw/cCjn+wEPomFZn/2WvNI081kZ
smNKON4YwbfFbD/p6+uO+3vAh0bDrqrvgm5ezuOEbBBLCu5mW5yAfrc3Y5z9covqmcsjzYsJcX02
zaTDYAW6eKbmVDY7giSU9sq6faF/PT5jI98XuuDs94NHQKiyv2TVOh1yfIZ5T8/9f7F3HsuRK1m2
/ZW2nqMMWgx6EoHQEdTJZOYEloIJrTW+/i13Zt5gsW/3q5r3gDA4gABDAHD3c/ZZu1M8fF2jGo0V
QRetd6mf0QkFKfGdkw67kYwBqmb1tKCVIz5rHqeSe8JJJpzGC9cC+3FJjPSpy/sfCXeXqSwwSvjF
tAcFhqnR55BbNPNUK+hF48/WwnBl6cAPJjWJTLjYpyynrjc+houOkwGeTCsEwDC4xYCaJ8oSDuaF
sr+bKQ64NPR639fmOuymuzoLY8aUrbN3ckSZTvppVqpqFToVTpGedQkd9zsjvPHcWPvJTSkACABn
J7b7UMZutg0znahk7WysfqG02YDgNbmrZLDJ7qf4ZygWGghzIccfD2NxG8C6RmNWqcA3bD35YnoD
EzQjp+adZJ9KMDXBcpJqGApLc5eIEAr0lba8Vrm1J9o+4tqCXYNuml+rYFq3/QXJVlI3BrXJaeVX
2CMDTLPuICj0WuMAR0Kqoo9Ut7epld8YTfyg2f26nglXu31DLcCifO9NF5UDrgpr3aQIkyAGGcGB
QsDK9e6KwA8GJTxmEIHgsuOe45gT5fazvYlQUiIsJlYEQU9fos43egoJZ2To4taaFpAuWEjNmzT5
qefqIbDMY7PoEfNv6GhEp1/rcXjhgcRW6t+9XjuXUfmzKsdbOoNzExIUSCIeuiDh7z0VNVVYAm2c
4QGOv2JdJ4+eN68R0dZVF4x0ld2vOcARBDbwU9K11X5Ar1xq4bLt7O5XMnWw81zX71zHPMdW9VKA
D04dIoHoeHvwhRpXeQKNVQncX0uXQ2mK4GilQ3hou2Gf5CihFMLlGohoHlzWreoo9o3B/Hs9T1F5
iUztO65ODxiYnjvgbYdomAtMgbdMgduVp2fPWmeSwk6NYdcVCCGSeL5zg+JTrVLDGODLvbaokbUW
W9/OAdFom8CqqDPoAA0L92U3GAl6WOQmuskhSffqxUVLyFhh7IC8XV3Mk8ckeVO405duTNVd0Bjf
gjogZ8K5Q6f/hT+msyL0dwY2vJyXNr6f82dXD5EHZHeOKVwn1SzcpLP9y8qQqVJItqoGffADKIrr
znIeOOWuhhO8jkaV5KCoRdH0EERlrZyHPjqpFRzomuzF3mTsjphqx8EU9tY1sJzuYaxEWqtt/KGC
UpFnXkYtfdCu6p4IX1wON/3stX6laa/14CEQ0StCJ9ULhPh4jaL0l0exXjuqWAIzpKPguyZX1MG/
bNuZNOEwYhMSr/ERIN3cDDgT6o271hQQ962W+W4NvM7mwRbm8SkOyY7EKQbV4F11kck00uGOcSRq
2SmK0bRETB55HG/aeNx37vSNMC2ET6j5W8Q6r+FR0UoHlGbq+eWifNGTJMZexulPjBUQ4mZ4RQ2N
R9GGJvSIk1muwb181zIxxHO7fUCBCC4x+anEQmnuMJ5eiKP6faiin1M0vwcq75uQ02YSnnsDBsvc
qd265ceipKSldMGsfHUGfpUZhOT5/hICMfVrj1HWilpe13dihymxgh9iPmvRTS2KZoa6BjRkKMmu
c/Ly0kVMzLTCIVupcgERLGammr861F+fCWjxLNqrY/yz4JesF31mfJWPB4cZ7XbMPHKpwuVgdBpj
61rIEy1F5zZS9M1cQ68dF3rWKnTAHGD5mPF/wa8DVp9RsCFKBM07FpkPwQUSxqTeK61Rrcw66rYN
ErHdkEQPBRjbs6VU+hYjLoaydn/hGmAMkh2A4aQbjLO4PIvhp9OmP5dE/U7g7DHAORqN5CQiMv3X
Olrczdy71pGSoo6ono6/gjV/UpAI7O0iR9CHRxvuZ5Vflii7obNYwfDTnLwN1bMCVrK0qyFj0cxA
nD3UjXZcngqj/6F3oXXrEYDMCX3s7Ep5ynO3uidhGgfWwa2RoxEEK7ah517qMgbXrtGRL2E1+IZL
TTs+8P25BTBjJ+CIanKGPnEs5ZTNxIKyMb+1ChVGqoNEaMYMb90ghdrCEB+eSHXdlk1zk1LAtNcM
s9xDbfVWBf2aGiASiJBeI0qKgSMTcVyIM4BSQ2tjK/mwViuNm7fE6TCNGNkYNrrHpEC9odlxdVZB
2xAHq1+xY6hPLRZHJ7lGbeUtdXTaQVeQIZSYxlG7S3B8BEm7DsvxszLnVKqk89m0eusmcrixUSnu
52TuDyPd5ipxs2KHlY6yYZB+M+WpQV5ADNsdD7KQwVBOhxNC1ji4IHvCI36orC1hylVizsGejuLc
tA4cf2JU+zZY7udkCPZTGjirUXVQG3XGKiUUfuwG5yEbgJt6IAsOQVKrz3hv3SWaiaATNV2qh9FG
TxwK5+rVMKvGqa+m5FIH1EPxIOm18tyWi3o31dHa0GYMFA37S0esc6WacB7SqXyq4fyc8qp+tLwK
iWDhUC/z0KrucreoS7ypl7zeukWOdZxXQlxAio6wJHC2o7ugOLKVRxVe3DpgZoG/H4CoTNU+d/oG
sqO5aoZ8xIy+KEltn8OAJMLiMjiVoqD8L2WQ1Ax92Oam2Q8crGe899AIwcKhWwz7ABHNVSVEthtL
Z55nVVVMRykVQsaNb8u1jYdiDB5czB90pCpDPlNJVIS/3qQxUhUjF2UeziQqiNeGtfEt7owe2yaz
/w1I9zy4hsj5vOYoGeheV38LoTJs7BaTXi1VRMaGvnYfU77cCKdeuUMuYqP2FeAi+96cogGDvcEC
6IP//JQj5oHiWR5zM8AJVq4SdXI3vdZ+lix6SXe/LkYR8pfNWUEWZ2IB0Lck23rBc7dFkFOeQy5U
HuxMQLCilmWgfy2GpiYLPkSKP4nUiTwbhZVkDOXqdaMHA6jUya1BRCyOqojLM9aCwyFXGy9cDqF2
zmUkKxIWvoghuDHkKkVnWACn8bSdI+W2E5FqJh4KWpJ2sncT8YNUaIq8Psj5upSFKeqgqSTtSRkh
D2K+IeVFZWCBgxLx2Ejjq5cLRXwS+5zWVqSjlWLEGMAikbR67GYa1FhkwKbcWLRNrKCVmMI3dRgu
gAzMRAS9Ui1M7c3Jeel5glOkQswZ2U91xFF+KfczpL9QSNqkJiwiwHhMC5GSk21dqMAYnyx7A7Lp
FJak22qL/yjWKITv9xauaL02NsdWLORaRs3VptOnL4M4NFB9yiqjNxmVvPhiIaCKXZEqG6ZiXmtJ
lq7l1RYy1tE28oPzIzWIuqpolTgwdmLxOUky1FR/WVO1H4kxR4lm78KUvI5cWCLEjb6+Po5tcERy
X+zkpmVxSt9jGgqK/pMFOVZk6ATjTFxBcAkRy4lFYVY4mxk9JTVqt/Xm7r7u/vIdeOcukIhUzxzh
bIf5rLbqRYLZk5CbVqzKtlzIJh7rZDaawiug1zMNj8VETF16zFXyYCsvHIUpA1Lg/CXChhZLA/EJ
5AeSn2V6gP6QHrEdhLkCpEikHUTcnsdEdUyI6O9sEgdS6UgNK8K0GNj13jUTHiX6g2WOGhwVkRVO
RJJYZoRTbhQfkSkFr+Jalwvu6d9rMwRMaPR/teVuVW70hnTcgD1F9fDndVRxqAu+SLS7Xs+blw9n
W1ojP7Tq61SJtEptct29rZrY2PMU7xmbiI3JQLA9b2Ke89cjh5aEzCQWck0eOEz0w0RvsMAWyV89
6TcVIvq9bAHq+Z0F9ozmpe47wWrhqAa1M/zWUC1IYVWWXykF1OUSOw/jr7yxzCB/aEIg3XnU2O5G
l0kqooA/pzeMVvFTsxI4H75b+bVeE/By2yh2yLW/OySCK78fCp7olLlXR5kbokgoUDdK2OBTQ8CT
abaZ35aUXND3ofpXqbcEJSaeLg7WQ79X61m/xE5CPe90V84WZV7CjzyQDyfpVu7KVcK4tb/U9Ald
ea/IX1OmF9+tylwkmsO9E0fDzpMPybdMY+kV5j5FnirTYoY9uGC9VGRhPEqub182Y5lDEztkM6rq
L8vYGxtdPI9kcu4tT3dtB1ji7NxeIafGJ5OZPbmG2ctmGvR4T5i48XULcbfcLhdWC36OHFPhj+HM
DG8m9ieeKtxAUbOXqxSxw9lxMDvKpNRT6EYTsSabU9gwA81FurnLviGlHQ6DkKDKBYlum2eTaI+a
QvEf2ed/vghFUwoZ5DVpEX/baqN59+76lqu4cdurlNTIWjbx3Up3maad3h0nr2y10240SzG27y5+
ecz1f9RapSL5rqK13BajnWEGDSJ0A5H99xuUL2ntitrcyXaqlauOi5+0EVlpKYuRYhgpi/nQlDvI
yDvr/8vI/EsZGfgXgDT+t4zM+B+X1yn+Uf6TN+Hby37nZDRVpFdMG5Nq6vBs8537uqbC5rAMZGrk
SQSgAxzO75yM4YgXqabDqxyMrUS65g+IQ/uHoXua7ULRQXOvmf+WRaHrfUzReB5QMMvFItuiGNgi
5fNPLJyaGDmGS0VybklKIkynKsJgTLFLswnrJejsKx4ijGN0jxSrjZkWIWpARopwfI2R09WR9cPM
I2KC1rkU+qY2Ql8uF8K64BjorgkLaf6aa4xKjIqhiFfUPIflauESTtjI1T4oKAUS++UidRhzKynw
cvmskDoCyh7u6rwft1LfIBda2zIMlKuEM4pDnP+Uz0751JQLR4zrrs0+N0K6LCVayRSQfF7K3FGp
uX/SSN1iVgS2kMJKANwV9nZtyjVPw/QmmBeG0AwnpHzEEOqf68LqMR7qTeskwSZS/iIXUhMzAnfY
LnF7lpsIK0+IUVyIvlKXMMhhgi2HOkNZAqxum20wwO56S/K/rTpMCw/p9AA2AL2WIYb2tRh7yIVs
JtAKIVwrvxrF7ccTtJNutbTO4M+WkkxY+ZV+FpF0toIAhv/ws8vnO1kMbOOmvWo9fKyi/rZJ1HA7
tyA5GGatHIVK0qaPOxS+wxPlcTuNRMVec/OnHggSPL7mhlIMi2LLeqNWSXjHE6/uqMzE4uZkijWK
qABJaNq3AAKKYygg7Udz2OKmrqzIreSofyEFG+gpM0RwMtEnf6bErj9lC6aPy6XQzec37c2yxIzO
Tbfp7sxytH3YHQx/RljlOEjMJkhV+7WD2rGxhYiM6xklmVhjKPB77brNqEbsL69tecy1eX2d3Kbi
w8uQiBhVM/cVYfo/J/z/nObjbnnaUI8gVcrVt/3pibBs8+69WvLNfXgPsvnvb2sq1FNpgWL2eoIc
B+y3f/dhGy4Ny06xPAIPeGz/+erefQUfvqYPzalIxpXaU0QsX0xXXe0aBvgYchXHWEzq5KL4q5nK
Du/alrubIiHrJl8j97wddH2lGROr65wIuEiHPPdvTvth2/XfU+dDB/tht2xej7m+m6Ijn6cwGEEa
zHuXO/7uuOv5kOJ72yb1sEX+82GvL71uu36267a01W8b2565wsUgQLedTyWOTNuooopIKVlUbdmo
zMCF1EpXAJN8XNVdMXCbw9uk17StbtetSqqL0ii03+FanuN6tg9Nea7UISy/kns8bjbSDeKfYzZn
7jvyHfKYv3ud3Pb2YnmMfCNvZ7i2r6/+sK3MqZNIKSo+oPwmoBJ8NTeIcyoqQJg3MUea1Ld2nNkT
ZTVi17tVaxbRhUzMtj7uqvo9maZdJ6Y8sSR6zgXptzhGdCSnfDKA0Mgu4d1BoTz0Gly4HioDDL2N
keacWjeJGEDL0ixXTAzkAq03T2jqXfvtMrf3cps8Tq5ZUrF2bcsXX5vX04yi6ks2IxDXKw9cyVrG
oj6EpqzSG9a1u1Bgc41ZdaTl45Q0cS80kLJY7rr4u21dSpCkCd8myDLOImfF0gRQrqVSLin3hGDy
KnOAUSSL6Mgf98h9XbyyUMt+PPjtdXKrIi/rbsEbhxQxSR7GD3LRDxQB51U4rGXM4F14SsQRZFPu
eItlVeVntZmGg6pE7VEudOqhGV4nuosxRvgyia/KaNEoVK2hoDOux83kkm0zNcoRSJd1xJp5/Mkq
tutCbotKADvFhFmRkM9eayoLi8+LYd1B1rDJAJFcS0CxDGZZHWTgexTRb23qZjnNj4g9qhjM6M02
NJeHJijNFRhLBfYOV438fWXYJgsWLhi5sZfXDiUb+RGhNtlSXm8gD0sLu1oH6FKYEYqwigywBKa7
N8ko7IJFNYlXeeZRrkVW83tttvsSPA6c2BxLUOSXYl6nS2ExI0B0pbIWMSrRippq4rsIF/f61PrW
ZC7jo4zokcmAJyOUvJbVEFT0mgRRPGYyqzRSO+BjePZi+ecds5wkd+wqaGVdB5/kAru6SRGmzEwU
TTl6kylt2ZZRt7eNsn3NeMN9ZZxX6Zm+NsoJ9aFsX/fLtbeN8iSynWUKtCa0pW+nBHk++F6AknBR
jEcXiMp2UrplWcswjIwfycUUAyyqRmOv5XtbC62DjNXIhSEVmCJq08pYjmzLF12P6Ugp/Y7vXA+/
HtPYNVAqMPGUNiGQlYtFSlrlKlcZAYJKBP3+dv9sY1ZYlgR/Phwjj/4XtslD3v6LfAk21j9DL2zI
qvx5O3Lt+t6HiVQ+eSdvfQ1aXT+u/PKuTflBU2VnLfed6JCuC010QtdmKHqQQHRfWhdsjYYgayC7
FhCP9GbXA+XahLSWGOdfr7nufjttDDkaaeaffyg3ov+gp/rwb+Ux/+M2m4H82siMrY3QaaU3xK7l
okOFzG8q2u9WZbsgCfl20MfdrSUEt//z/ndn+njou/bb6rtzU5jNXaf0qO3Fv/5v++WhS1yWh1ZD
5fR3b/zd1r//T9c3nc7a0+xVyfbdO5Cr10PenULu+diWG9+9/G3/u/eAT5TZavmRGiD93SL7q5nj
FmVihE4VE0dct19f4JhqsKmW7Ot1U2B2OjzEDCK+XJV7+szV3v5FSZ3tMQeZz1D1KBfTTMAecyQC
8olIo8hVuVHuxmCL2fD1SLkWZZHmzxlGLcl1t02yHz2yOPG70+lF3h71sSIEJFfl/rf/JNtJszxh
6kdVIHI4bXN9uVx7d87rW5Jnl7v5uR8UCJpbjYoEst76s7xXrneEbJohwdD9231hDwkGwdej0Ijh
hxML3bwIG48D9gfE48SkeBSJlOvCBYu99nAHIx9UU5AceNrvyLQMT8NyJionV/MltdS1XPVem566
pInwM52auHBJKuJcLMZs12Y+bZPkCDO02M2i6KF1o68MdoggzIYC5qV/nXvzZ0BHnoHMhbId+pb2
GOYkMjByfKHUOj9RmqVtO8R2EVosoNLcsymnKb2Th3hmQzLkN99ezuGvU/olbiKqm+hmlL6A2tOD
6k1DBrhwA1HI05nbnbNO66Rhdtgjp7I/ZXwWy5pO5MZJqDNE5drRmjzbuCh8FsXykya9vc5dZShC
zmLziSqs2sYU2xsH7fh/Abt/LWAHnPZ/DdiVTRf9x/pbU2Zx8c9CamoQeOnvoJ1j/cO0mEeZrm05
um4LUPX42nb/9Z+KaxJ+04jjqZr5Ry39J2hn/4MLU4OvjbGOzst41Z+gnfEPhNWaC57OI0VPXdG/
I6w2tP+OctZM3UBWDdMXxAsA3X+O2jnk2fMmA98TowPf2VP1yXJnbNaTASmo3t8nhhPdh8kIC0LL
dmoXar5RqcYD6HNqoPOlx/sBz7uxsB+IuHkgHfViGy9KcR5nsnXkGK27AV9cpBJ3dh9uQyKEjyUm
zSvcm/Jz21fVZ6O5eBRhp7G6fIV9Uvj43dU3eldUp5Q4zypM2nnVYYlyX3uLhyVQkD86aY+fLngr
mLnGg6sr8xZHA/1klbF3sgfMszRCkL4e1da2gm+5gus7/eg85RK5msI7t7OTWdjZfpmCnPDRPL6o
TeMHbTx9iSn5V+rO2lRN1u2YQZSf51mHdEpV08HIxLMm7D9NDKBWkTJXlx7I3Kc2hy1aVh3pJLey
V2hwok9FSBm3le0ycn0n5mU3M1qHIDIPg1t/8xwPYS1UNa2esm0eW+45Qfe8a4BFjqJIjCwAxgCf
SXpSsm9HmEblw9nLz4Obzies0P2AL+tZ7dCaVLZxSLzlqRSiWcUaGhRw5qsyuht4WOZBbRe0ZUuN
LVM2jSCbfGoOoz3S84c+RZvl6I+jA3o+NHOca7R2Cw6s3CnlOWl771k9JfegoYu7sJ9Q+OXjNp8I
U805BvFz05d7b5eOSE2oEYTEQrcwTYN2Z07DQ9EM2g315NOKIiBqV/kIun1W3MwiW1NvsM8t1l2j
5vu5c6lfcqAJ92aTPAe96xOCKe4UF4CACTWF+eBP7qN6nya5ST7MVm9jD6wcUMWnNiWrunGo9nOj
9tbVc33tWEF18KoBpLilT7tK76atxY+z7TyUP+o8bG361EM21ZgwJAQKi3ym7B6Q9B5zITAblRWB
QlN+la36neTWvJ9RRtyrTPYGYEqaXnhnC/DoYeKkolLU2HSqHR5xswKaF1NxNhixslUQAu4620XH
Tk3VnVEV7sob8pY5V/a1geV0rsTCWbpTgCc8fu19BcEo47qHYkaI/JgDIDs63gOmUvrFxWEDsICV
QxI2IRKbyWOKa3PMlXV0g9n1x2Q+usgp7mJMoezate8nAyWqFkFpomYXKGEO0JO3kW08NQ42Yd1C
zjLn6S4Jc3zOMOc5KoPKz5/DfChjx6eQDbprOT8Xs65QGEaIBoJdjRZY/KYjqrKAcJ6eGwT7Z+yB
HNiZ0AX61dM4FdiiNNF36iizQ1OjgLaQJJNsznzsvV0A0hQ8Ok2zn5eHMe5OdV05d46aM1PXxMef
SbQVRtnsJ6Ve0Ja53a4TF2uFGgrajm36rYZ764xbywnMEsXpZnPnlfqjHabHODCMix66z5ESUH0x
Rn7bwnIc7LB8yUvK0BvQXQVP4Av3zmcL0zKeXJqzpSLpfpn0+YCLHxd3nJyKoIq2yB1AExRlxsQ+
wBmkQ5+bJBFaOxVDK3XOMJ7MUm40k8dEU1a2jx+YfmNABEUJHe2gknw1EbL7lHwkgBTwGvqEm9Gm
M+P+Uurk3uemcQ+CAa6oRnfEtHT2LW95LqaiunXQG2KuoKKWnAbkAt6L63XxbikczIMsgDkE3FGH
BdvaVUpM+yDcqA5wD6O6oDfEM4Oqhocq1nJAt1V0duZF8Cajbm1S4oPSx8LcVcn7285p9HszVW/1
GgNud3RgPqfKuikXbFNCe7ipSaLkGFd+h7K7qUvrEFbJcziGy8bNK3dT+CUV9YcZpw0RF4oPg+O0
SDkdb4PjdgzZDtB/rCvJPqmU71ZSjo9JoN+WGRLxyOgvNkRJUInUC9MPlWe7Me6Luf+szjz5tVfV
ifTbiqt/E6mxetN66MkKEQkIp6HfhcLFMOxJAYMEDygU1YF/O9/COPCejQA6MBbyJP4FmrQKMCpM
lG6F8eN0tim5wRiJgLS9JFvK0Ka7JQLxnlijeUs64ZOQlWHe2n8qnU2rB6YBIMX1dQ2Vs9r1vxI0
8FtYZ/0qbcvobBU1nQfSsT02v/OpdtOXLGZgGU/KyQ0in0Fr+tTMP6ohuO0j3f2UKMpLjtK0qpzE
X1I7QsSD4BoXVSTcMAlx0iV3y8O7IfNMdfA80Bjnr2jVvs42R1J3GW3hb4Bmtgooh+FM1WjcxXuP
Kx4chNfcC89q0/gZlpH3DGTA2i9qeIfgvYId4kaPCc6jFC7HD5Oa1rui4a9IFLAlhp8DPfO1ykO6
1erRPq6LlyCy6vWY5kSLU9h5A3i+3bSgQh2CCqh8k+g7GweHFnfRpz7rjXXR5tPO1krv1jWGvYqr
xNZpHDyABks9e3WF17rSuSDa8YpGF4ayCrGk7yLBRqhZhDejQi1lWtpfdRh12mDrn0atnDBV1u4W
rPrWlNdaD8CIzHAct3apDccuQCnfW7q1o6euqLqlnmGs9V86DOa8T7XnWTupQ+E9z9n4wMDo21JE
BUL61tuYKTjDwUNL25FlOEOY2VSp+y0yZ4AXyvhStWiFDc+3a0GE8Sr426Z2eutInDk5RK5Lr5g4
BPhqEllNS5/Y953OGAASe9rUOPiZbX7nUXa1WvRveq1a9+mIGjNTa+Osp0a8TWp66ggcxMpsC3ff
dL26arB2e6IengCZS7fe61Tg5+Xc7DOjLU+NbiQHVHwIkNL5qAaZu+d2XxXB+MPOKDZdglM94ebY
aW6yaupUe0iz0He6wTsZNdmzsfGY/qPYcozbsDfVh667mdoKRzoNiO1MBKBKEWUi8z9R+bJAOLeR
VrdVe996wcnjAXQuA1SDUZpDCm1a+0zS8WjXiJyTCpm6k2Wv9VIzKlAwtOrH+5rCnE0VttNDqPaP
XatYT40GRLizkTVotQoJJdwpTtmd8+RrZqjFATTKz0a1UMR7QbeJOqyfYze5AK7Ey6ptKAG2UjRe
WJyBbHOzAK26EFeH+VfmV+5WV5d1NWLEaGOZdhNnXPtl1RQYQYLa5JfG9Dz84mIRy6OxhEdjdEp4
GJcE6JvrYZru9rdYNzB4TMZzMGNvHoxUOreNhcO1W7toPfXobFvla99MATAybYt1LqIc0yxgrbsN
BDHl8wgyhaTlI/DN8pFUpxhGpDjSrhftIckLbavWmL/hv1S8DDV2tzzalOVOs9IfDsXAQItbn3Ss
c3EZF2K0WzW7aEE173hfCutBiTC/NgPzm2VG/S5f9lgMt2sMQ9t7AKurqeuck5tl25oZzBnGX2dm
xSkb5l+GZURnUA0O5LeFTsGJjbUXd+EqwfAc7mrl98DsN5Rr48jQJN0d7NxpMkGwh0l/x5g1P+d8
i9RgTQvg8zDbRyRf10TOYfMYobbNHPs519tWpGPVfY5ZIvE/WLTToHan1IJAZABMNrMyRH84fzLb
Pt4ZevCEZ3S874SzmpWMtxFjN7wylkNR9cF66bjnO6F/0ZUnZDt64DYvTg3MzvUB1te3lVkA1xnv
PT2uDynMCzhTe8yxMDrUZvVo6cdSjLDrxMYGbexxcAfdCtJ0mB5ys3qOEGGnvVUd3CGn76yWhxTf
BGjt86WMGxBUEwIrqNa9EWuHdjKNg4LOHJcUFOEKg/BmLNvN0KbqNsqKn0VBlxsoRnxOC5S2OCeW
q6hzcBt3h57ezoYGRpkIQDOjZpqhOFtqhSgqET1Kmw6f8yYxD3IwxPulKHMSVoDVYxv3lZgF6LdI
0XE3W7yzk2IQ3FOvvmv06tGZghAedJxs6yi7h7mVXNh/zGxX8+20BJaKY/g6tpZmo40DRTJgNddy
UDY6I7INZEV8JYDkqy7xTuqYfyUEI6jLRXau+6Q+DIVa+I4So+0fC4jvVBJ5zlwRtqBYEdcYY99P
gKfsId0kdci/mjLrEcdwKFnl7G1UessN2bWNvtbK8cHwZu0GYMZK7owHN+JtVaslr2YwI8pm8qz8
IfQU7l0ex5Gtdhg5U3wzD1C5awbb294iLRDrdcao0jsoBgPfPmZMrTTUSOHIuIdzN69qBYdLxK17
snCXwhP4DVD0VDsOlNWDsC37r4POCIt6BQxELXWTmNMvx61cH8B2ClQ8/YHDDTekUYHaqCpulTTC
/9bEQyRsAa+PSxPvPM9tfLp7smcK6RZvOOghakXgrPpNWWm40Jd1FCCl1bkEcLHwYUK9JHgPboLW
zehieQzw023a7DmxYfYCwrd8slvNoatBnkUQpLpyHPd2o5m+roc33lgUT1pVvMCTPFKAA+GcASNA
SJ71cAOjkzlNj7lqD7uyU91dFhig+BiudBMTFjWrnD3khqelpSKIYhosSR0IC71HzajzWNltD9uF
HEeV9jkduN0wmg6anaMoeDYl82csQqky7fB0zlqKmzxxWTbUH0JcpCwuTS/VXH2OI8/m8iv6lVsY
8akq5i+U+lB5ZuLGkpQB/K4WDvS4BPygcfrS4x+0GjwbeS3VG9vBtS+WrmA4CfmQXxwNQWYn4dGc
YATpZn3Qauun5jbDZsLyZl2GNrWvMeWfE/J7+tUWQ4ahTPmRfDnhjt0ZhFeXP2LCxjc+aL9Kxi8b
ClaSjSA3zxY+eRl1wRZiunPH5HMdtSYfLq/dfW/H3lkdudXiHDniOCvhtqkd1a/SApR1Orh+GeXG
dtZdrGUad9+2VbE3NQ8MpaM6+7QSGDnNvqRaXF4Uk9igw2jFjAN1q5k91LXW+hEb0zpQ63Kjj6G+
Ay/V7O2dp7XhLhK8ro7n9jYw62/Uq/5ol0PHvHO/tJN3qYY0ptQAH9E6UA7VlLb7ZkoMv8dJ4EHT
cR9xQCKd5qplWt7xEK6QUhX6ElymYPjKzJUDsiE4Lm732XUG+4A1SHfXlHdFPO7oxbvbgP5oZxLK
8euK74Wg1a43fMqsvPMywpSFrrgQ1Oyyrdqkmq+Gk+fH7fLqJgu8j3oCFVExCUtm95zpivaE54Fx
jt0l28VORWkyc1N6j+IBNMXBsPTuFk0D1h0ddsC2m+K+krcw726mUjfP+uhkhxgUEVVvGP4xRG9d
QfsXIHI6v7IlPp8HVHUpJgiOtMUaZ7aoilZxa1O8yUeSHjxHWrvr1SrdhglV5JrBaAepD8gqyus8
IDVpld4wI+h22CqBic0o70K2Xq27GQ8RGx+stSa6wKnRYeR5ySe76Sbc3ejn5nS/zM3dnHfzCZ4X
INmgfbIp5mqNbu1EVKYy79glXeHedZP6QPmziOc8pxODLtV27UMPZJgxUc5DNaL6zYMKjYcw+GTY
e3SXy66mWmBTtvAS40bH04dpJt6h8KQX917LW+2udL8OwrYFsvddpeVbre08UAK55St0BwfNMNZN
b57MpVD2c4F3VK7b05Y6cZ7vJhxIbcSqULv0TIcvcTq+ZJ3SPiMLIGBQfO8UJX40s/glSIb8FAbR
V9ljJdhFBG3hbDStLrZU1n0aCMQsmt08RvD4LaMxLikZzFXUQ1XnIacfeKwwZL83wi57jgwj8mfH
Hw2Pz4YrCZW8+S6PB/12VE3A520Q7kou8m47quj+7bLdu56mgT2ES4/QbO8pXNT01Te6+LRogFVm
zWZ88JIRohGJ7kM875yJ8V44avMeBBr5yZDhXJ1QVZxq4S97cea7DNsv1VDah4khIDQjCtmrL4lS
+m5HkXthpBjJTxmxKbM8WUXyKzEb9WJF1sbKI6oXCfEeEg1BiDfpBDFaFTLzxvR691DjcdLalIQH
9S6PRuXQxkt6iiejWIep123DqXYuRVkq+9rtH0tv5P03qQprh6Jy3Sh2Q+QFBBGFd+UcxZdstPRd
JZIJ4TzN0NVN8zv0RET1h8oa2xet9RApENWE7bncmvmEnVQSMMQXiC1QLhe1/OlO3W6a6v/H2Hkt
N46lW/pVJuZ60IMNbGADJ2bOBb0RRYryukFkSpnw3uPp5wOz+pTpPt0TUaGQsuRIgRu/Wetb47Kq
G4cgWfc90Hi2HOYzS4o9f+Fzd7vUqbjqUxzi5qabobLpL+WHI6d805tVuarwNWCxyu/SVLOuQRAg
PNZfg64xP3ztzYNyeQxNCzWl7WFQIt4QSxkMY7c/27XcM8gF8R85+i4JOee5ixMUrWkMY1LMhRH2
0iJUHcLAbh8lPdNciDyPWVtu3SlDLWCB3es8rlkQtPnB7OsrsaoMM+EVUNMGaj3hlFjmkgwgpWcv
dfwwkGjJKAXqrhlAuCKO9ixlzjSyfwr9WJ1lv/eZod+53JcN0Xs7VDbpsoYGTvEtYcJhx6MRH6J1
6jge80YyH9JM8UMiMB6Dh2gBdj2WZd/XdqFGbZ215PdksUcGRNd7C6Op/Y1VdKQrzxOLbmozoBkq
3Wohog5IKc2687V0U1ZVvCnC3N0qXupTzqxcpcEl18ZrbtKNJwAL26HtXlg+Tnvuz/e9dD47NDyP
cSTcx0IyIRiYTTjy0tvwDoTQ3HnkTMpMapPdoqPiwqT2GMDP0CjuTr0fv9YJbS/HZbhMmTM8MB9Z
5kMer0FrpvuBWo+xPv5gaJO7LAaWzYLgMIoRGuzsMQ/LdOv0xrvB1HwRka7aJk34iiJ958TVS2l9
dmD45gmHs+p0HZ4BeQpiHn84PpUzvM+9suMSg1IJ0LynsCUM+CEa8kc4eGpL9TXskxFO44C52yf7
YefimlwEXV7feQkhsUluMHEtDXvfaYa7bFtxsDAsMQvGo+d1UbXTukXlqIz6iHtFNLPFSb763hXE
3PWFxj1nFBdcVenG0WA4aMYimGIfM2B+4I4D41TjSL4pmfByw9msjGWccD+yoaOUvuqJrVP3agaP
Y2MeWt0EycTYOE6uGokdZuwOuOh4o3/NgpE6jcfdTQaBU/FRZ4SyaTzvQytZx0pYcBG2RhL/igkM
KBNXEnsftSzSDwBEd2PqkLZe9hFaZ/1MBWJubvojVcsSRoBWLdHJ5DsLop3dzO5kCMWzLBu+1mxZ
n+z2jGm52Q8Q1KzIHRkbhbigIGTeON4DhFyHp43ZLRHMqgoutBWrqrQAIabyXvdda6NH9n0NMBnP
cPkAb4WGl8i7hYZKd337PWNwCjxeix4butdSh+imufmzavNTJFESDqUN8N8ZdpTUHK6z41WERPf6
uhksP38XcGFa6LfpGO9vbqfbG59yHduCvodxRRHZx+TC+OsOksnG6uLXvEoAEuR4fWr/7sb1vnG+
TSv5qfKWZHC/rWmLHcWcJmtWQRMTuDFi9xnKT8J+uIvCL9fiu6hy3yfv7Wb2MyYld7n0MExjt7p5
rvxZF+cHo7G6SVh0zamhiQ3t6ncvIyNfoNjsX1aaOwJKtPKYLN/u7ubfA9jaE9HQf28CF2WXET8q
6qAl5R6Ik3HeS8h8L3Vn6WekQSZkAlMHCP7SWXydQ4wWdpgBzYFhNnvBmA4C0ZwNelOa3o3OYKLI
X5pY9g4ZNAearMVgYOQK8b+Rp+1+98vkK5fTtinUE6HrPzxd2+g5hPtyYpHBXdLmWtmPszhOmH6w
IbDu5WZTNSTBZ2M3fljEOC0Kd0UVmMC40C714Ij9CAVjcgzB4CbVDjAZCVLyh5qxGy6cMnvWzUmu
Wl2HXDwL/pzhguOGW2BunW7qPltG6UbW3jHvoRqJqJi2zCe4eHz/pZOd8ZxPDRnbsdpZHAIA1VS7
AZ7obaZifHYT01zddiQToqCjmc0/6/5OhKN+j5o9fnfyZhVpVB+WqrVDIawncv2Mja4p86Bn44vR
DzZhbY22GLBAsMbwt7HWc2YTHgCF0IArox984UmoDky5mViN+rJgfUIvg+FHBljsaySIa2EBowRU
QzgLc/pZg/lLqFcX1YZW8/rrupztSSNzxoWGOECGHWgQ9ZS6X1bzUoXBVRvxx01t+U3hHGBy4baL
LLPPTgrcZWrjn4M+whtoxpWtwXchPg9EpiR7Zf7967rBzhTD/Wxyae7I1TIOGl8cGNk8cORvbGeN
mm/GSzPMKYq4KHEKMEPcQMJc2Z+UKa5trt26FiTXyLs+kVcmjr9Uh5p0vzlG8aHPsP8sO3YxBbD9
ONSXyR8+pIv/UFMFDU7fvWlZ8Vp/OlB68NZC6rjT65kl2M5NtfFc6fWjVPYB7Djhfd2VFJpVagyr
gFsCShEgsm270kVLBE3qPsdILjzNecZF0R0U+a69GcU7a9YjAsrpd/2kLSHGQFs292w32kOKtPsw
YnNmSIencttS8U5MyMpyG2RMtFkyL+0mrBfOXd/QDpZihOcx5g9OPIilwSYJooAB5YGGVV+kMSBh
32d2F8RM3/1rbECcbDMxRwvE9xK9IulC3Rg++oyfKF98uXS57fgmnqzA7FgdT64+jzR07HxQq0Y7
Xdft8HXzl2a7AiCLU5FdzsqURx/44GGwUlYTqZWV5W59GiK8Cv3OHBFRB4hNblbWX2boSB7ashiY
ohnaTuHc9Y0EUoGb7Tqy9xbk7NAmme4X5pt6Tl2kZk4NNI2K0RfzAVhCEU2l655CW71REPtgs8vz
zTDb/qKxWmIH/FTf3ry82Prf2UzQYkR4UKzR57Xh6dGRHYoPNFvHqp/26EmLMkXArENVkTjqUsEM
r9W3vpkfJivwDmlJWT0olC32MLymwsXT4YwvxfxlHvlzB6fkr1NrD1QIGKUT76xz/vwut70FR8jZ
sxJZzqUkNmwwAh6fR+TXzVVbm8ljieh043vwLosc/VUnCUvKu5JexaAvhGFLaFoz/7alx/Me+GCB
zCw9o1oAMuVR9AFcutd1voXr4zZuzwWRcVs75oVOOPg3py/Wfsgerckqmub5Lj3/5rf3+uQb4URk
odSDsRxy7Y0FZr7Us/RleMCbg6gT9WYBYIPovmNBOcN41gEAlNXbpKzAYnSLKFVX7ldoYJvy6uaR
BJzlT8DYWpYAQgACStXJHcQAb6V7NVT6rfXtAd4k3nsNqRk9niHpkM3vt1gUa+2aHM9mxlLNgVii
UZ4eYuxMBw8I1b5C1y4NQZyc6F8si3sGx3m+mDxyOwI3JhYoAQACS0GuE4e8DiuJfEi2HreuhOCs
QOsQ8QrjJ9b9vbSYYw4T/Jk5mYUBVrvX6m+mrj1h9ToH85XimN7R9+1dKeS1RoezVeRpkeMTAx7g
DFiqbjy3EM22XrQZdJvlZGFvpVm+jF3kc3nD1GiGo8lE6ChJvRvNSl7NKi3ZSGAFS+3hjr8k6H63
f/K7/kxl+0C3RvCkVVVwQGxCJ8PspyU4IOiVV7jfQG9MyavDK6lsIbGQ83PqZbFrXokaMvZTTU5k
1pv85fwuW0v9R92XVE95WC856bxt2DHM6z3vsaIFJD+grs5MRImdoWWpnZ2Hdo/IiWIAwjpskwQy
Gaq4GcKf+5v4qYw0IkaC4IFzwmOsyBjDYrONKUAUgpMR3PG+JQGXeDSJhFA5C4a36SVPiWrSbG1b
gSolBrtOdr4I1ZKJnVwaGpE7qaXvdafeZH7NuCB13kPwnHtdUMSo8dyxEjlWocM0AcUN0LZz4yMC
oDBJqvabF2Xfdf7EC9sZx6Ul2nqFfsNc9F35QVrPhwaezmwsSELwavToeyaQsOQjyZ0mQu79cMsR
FAKkLp01ASrBUuuuOUY0Oh7BXXIRuXq3kbi31twf4YDEEGW9Ec8ZlTPxKXLcifZLF9quJnR6bxYz
d4UsJDInLlHEk0fWaLUVqYoWfhk9KRa2u3psd3HnCXSIP7wctGEgSSyml1xWdkKeZv6zyr3kzc0Y
r9Tp3qiD+MPd4k8nSo4KctfLTG4m0/rhFrW9jmoAYuTzMb33jiEcANiFg7PswmJvktu55gH4Gx36
01JCbmW4bKxYgMbLBo8h0Qo6GdvSfuEiWMqJgVBQk7zZzsIAnyzWeTPvuek57BN/ZzRXvUO6o1XZ
coxDCjzp86JaZrr/zZz5e6xTPqEvuiudD/pILabQH7dJ43Dgei2jRr2yN5rf8wJP94A/ezZEpHl7
Y+8zaXqsEN7vkWBBPo9lfd9G3cVXNcGJxoIYrC/G99bFaVVKK3VqJtGsOr8AExMyrmtht7FSOwsa
bItUmVXt+1sOqGjn5IW1pJV+S9t9kehfXoWRwjeHaBu6wKFYfhVbz8q2HoMhTiuqFGwCyXRy8P55
rprpxeNxGLAlSDUCP6lqwtRQbZkS2Zgh81VeeeSvOXicIVo1O8NUP7oTVvGQ+V+VekRoSSnANRJL
YU+rYa2zQNt4kfwwqidTmdW+7dEohGSCzPsrlD+oP9Z6bacwDfu33ETmEmcPiCucjSLzhYUyEobU
wf+ucTuK1wwf6aAs6J5sZWjjW5aOzUg0OhGieBvlcSAB/EbeyEPAyYl/tPX8TRFzkiLEXXAKqrJj
QUJED12HQWShyaGhYbuA8pZ+d3uwvPr8i1nwvhYlODIj8+QurMuSWA3jy2EeXOpHzRqytR/ET0lR
iuOY408pNfo76FKLUqNI5jankMwgB6sI2wyWUVS1K7CTV7o8btJ6Ui6LcFoLINVJSOC1TNABVbVY
W3O4YNpny3BKH7BgRCsz7L6rynqcmqpbMuZfFUW0984YjVOGpqyNmDsuSXTa6yREO9CbDnltrO1R
Jy+3zVyUMsYm8nq2h0SEJNKsN8hv2XWK/qpVvkuUcgQwmtDv3E7gvBbbSGpi64lsD1uqAA1nxIQq
GSMhtOKT1a+5tAtlruoI2vJkDBc9itLVcKXDqQ4WKWJoTMKNdKaPMuy6BXjIhqHX8GbnJ9+FvaUK
+T3p4dQ4vSJ1MeR1TjDzO+IfmO0NUTVR4h5ZBGtbqJFrhy/ZkGh+rbKhpdIbkCHN3wUovNyUecGo
DZVTkyeKUdCebL3iwU6zS0Six4H9jb2S3vgzh9q6MzP7ZDoQ1mghagrHemUaATdeeKgA8oMzGDZy
LBq5a5HnpUl352eOWJiyK3EiyWVRFv1K13IWzewtCFvk/ssgZVH06drX/PfKeMiabHou0u3EFUWS
jr/oDUNswigvlrXiXmSlOrNe1ROzqrt36MbMFTtxuPGTsegy+y1LSLVCKo3QZUAaHdHcWxD/hppg
BD2dr4ZasYXHSWN5KO36ZlrrevTU2uLVYX2USkCXHjJRR+QBr7nnBB3iBokGbTrXByIys34wAyc4
sqY69QgPsb/a4cY1xNGxvdeAtNEV0A5SpobwaEvU9KkV7OYpflODZExbH9wV9f+kVauJpGvYaOSr
DxL8JrqsS1kkZ08N9UYILhtHVh7ivlLblGkItb8P7qtifAdf1cpPMDgsBIrsuWgAseqd+xHCB9sE
RKSlQTIigwMwxbF5TCZai6wjuWlWg3Ukk+Jg9c1oXZTHhlV8aHBfdlmFUc+HLwRZRxQehJAmPnNO
3cIql82vxIEamrMPU8fNv13qbdccC/uZ4Ilmr8/8mRu1/fbm14dzyLRNhPnqhoHXxjJmyDHbEVPQ
H7/bxG9hEL9/eHvvX/9bihds0dB4Tm4iV4HD4PZG6+4iXUGRm6Hndis2TuUQoO1C6/VG1EaE9cyZ
dVHUkGM3vxf813u3D//Zv90+5fev+GefIqFErZj2kBMmRcxJU2LbrqvgHLiRs/bFNCz1vEGZN3rT
SqsZzwTkU2dB9Sx7+eW3fnUOo5DQMztWC1k6x8whWbqw9WwDjxmxAJ8lO2SmjRkuqJXQEBUHxyDn
Gm7I2msbpoV9F91x5W05Yo3NMFKTtG4wnHsN+HCQylVmjTq2KvLZa8YcFqvahWzDo8//HwN0x+hY
lu20Y9jmfXyIWLgnmfzkzBwwj3PMtTV8HyzsW0u64GLFNz8y29VIiMYq65kiiYhT0oSERk/I8B2a
o2e8Oxwdew+o7mB+FIZ3GX1Pbcl+pnU0dlrbfzcKWxw9omRFwxLUJmwzIe+Ep+dcuZHJzNBE/Nih
KDJsqPBzRWl72kub/tTx5T/24r0R4w+Gq4Tj6t4zUHpAJea4NesGMlQcR4t2QFczVYZcVs42Llqy
Jno6+37Iv6YxOlG7cBvU6xf00MylJ46C0UnuKRfWzhyiHQgFtUm019QjF0K7oiIyVzyo576yt3Tp
8IqFXsFyDT9rBhQASsBnYfFId1AfnzItMHmp9eNKgApY0i+fTYICnbZ/HFIKB90KqXhSOHV5MceK
+f7RCVpzG06TdTDN0jp0s3FS5s4TDpGWmpeOjsQNMDGxGlZqGMn8AMKXtK12KF1FUG9r9yyGv0qL
F25T8g3z2eqZDxGDrAefCWypYA/kw9lgV73g0GyrdcKNZhWmcbAYYeTMSNUHMk8eA9epWa9D3qw6
NS00MaiDncIBdcaUFCkrk/uIdUscMk4lnX0bcwry2zFLT9Nx61ZE2buusXcCdw5HztdNnPY7Ofd4
XU6wfNE1pOxUaCVcWKIL4afGUarplUYRqi7+H9/tg13hQUouYjTfg9jdHr+ozqYNrksf9Hu25dg2
R5vOO31VcXyxBvMS9ejeghfpoQJydCw+HutFdPjWtY2odwzGT7dv5Fp3ps1j0npGzoGtbRpmBl0A
twjdxrhIJmaxrhI+aj7HI5+H/CHCinZl0HW7DrgkLMKRpZXBVj0/xiEZb8l9lEWHPG35uR0zfUy1
PplJ4HcP5CRw4VAPo3Gl+49JJ/S69yqgF5SK/Aan75ZjQfmWEP0WhSfHEq/NYJHz53rf6kKQbWhv
m0S9T1nyNlQdmsYh3ykCuEwv8NhiR+1jZwYLfdIDEkUhnOKNltKUSJ6TklGR9ybKVt8ockiXZTi+
x0UxsvFnHtXhC1t7EdwTh4zwR0Jaf+ip2lZBHF0xYjkLvQQe2CegFWV4zeA2LtqJFCpHuSctoV6n
fVgrNlKspp3onM54Ys0LNlouA2K/bXc/ZKG+ddNDC7zhLh9cbdeGFRvHymUkVJILVgdn0QramW+2
kcR32fQtQ180luo6MMrx2TgWiDo29Rg8JHMX1ascc+KEbsFh88DeMVqxUHtyEuYcSRupZT1vHfLC
/U5+Mxsus4UA4iTjwZgvv8ZiVO/WPO1+NpFDWbfHwMBp7GN2ApQ3EI5MnbH1svo+8G32VkX0GhWF
iVUpyla4KcrDpBruYunoT5x+JB+DlkmXkY8OuLXZOpDdl2BeWWJPc2lpCKnR0cyw2+lJSYQJY87Z
M7c3bjEx8TeYG5BudspER6wimwjHRBSUlPssAdcIBguGvV48dIJw9jnL5vamLRCoWLpGsofjvQzx
YC/wHcAmsciVMrvhK9VBITkuUueynY6UTDlI9saMm5U0/KeMLL8Fzon+FyLKnp3fcn4z5R0jwmaO
95rpAMIIX6aCz01rSGORbbRHI5ubnurLCOOM4SpfgwKAxmo+02zd+AnQB4h3KF8kfKuQS2PnkpKz
j7rq5KBvei8KNngFQrPMG16reYOdO2Dh9T7+Qi4V7Dun0M9djfpdtRI8Yqi9oFdMSX2/IDJuloMm
gWmoWG762q65aw7sAXRiuQsna1eM44LjpP0cmdfTScijXYf22W1YaWeTqH44xToj1bGbw+shsxvm
W9+yKCYMrF1YvROeY1neMT8Hps+wibqsPaX89pWb5VdPWd+H2nz0ySt51/L86Kp++JGa4cm99NYU
vFcpO22MbyBZ/QJ1shPhGvfzFyMYl9Fk9ZsuYoI/YhmYYM4sXaMI34zWfQcWXn2N9auCE59k+sVv
pE231JMkmpk/PYUYNcp9YmkqJ1pjnac3zBBsmXhRViLw4YSG3o94AifuN7BbMf4t/HzKTqNCIlqJ
yX0kLYUrOK+cD9Hvm6K+NLp1JaG0XVmVH+8J7t44afnMjIrFVTK7BdJpgzLumxVd5BAGT1klGKOH
ABRY6vPK4GRTJfnTCdnXloeasmnMdkOVXewtH1FJnOePORq5wtNr9MU1aTN2ee2RjUrX7D6dxum5
lbjVUxFAzqOyXVjZ1R7b5s4jlrwcBWl3ofDQCiDsGkuizqUuMEXxd7QDVex9hxmsMf5wzYSsdhjy
cS9/GmVA4iySb5p30sp7nii3Na1zCzpvz1HYbiUKi0c8X/S5eJp+WP5OTFqxm6hwV8qf2qMfWDhm
WhIzLaTaQ8VaUdn2ndHm2zHvy1MXmNOltdtgGxsA/QfGbSfH1h8a5NLIl+vs5JfE3lQRw9Su0h3O
9Fa81waInjA21EHNa4rbm5Se8BC/9kFTnLI4Kk5pFdprp2C6+utDBvlbsPvj0qRWGWEPXJwmeAtG
PF6pw4anLYxr5HjWynQ79FRlWKwTrZxtIkTCxUGz9MjM4rwb4rU1NOASPLvZN6p+U2qK73xrfs4L
JjcyFvKujLVnqzXcNXOAbN0EP4Wy51vk+MI6iLDqCRo4KSEtAvhq2XqsmyhZi0VdxIhckwnkleXd
d+gBzKQ/hMEYX5zH3o6REM1ZuE7eIpBwASNXmVjXPXJMzBuUxIZkllRgmsk5jHdamjlrx9OSXwy3
z+E//B/55Vfkyv/AvHfJwTfVc/TKn5NY2NBICz+jgW3QUJgHAYoVn9+uIePB//s/xf9qAy8hf2gm
Lhs1Jp6pNk5dowOMaNwHnq4NeMOQoA0TOBRzm7Utx5q7OJv/KcOUQimFmD0ZwwRFS/TS1Zio8zkH
PIxDbYd8JU2Xjp3iFC7M36xQZhIYy7xSycov6h35sdFhpIRHMZDYT03i1ng/WnE0Y3T4uSAk2Bcw
KJknBTuj8N4TkolPtVtGe6M1z4U3+aff3zhpVu+Iy3ryRcleS1IndSjg9FGRyzq1dbEudHFtlev9
m6dRWv/4NAJem59N5Zg8lX8JtOkDDBET2Old06uvgnDx97aKumVsEs+K6cZmwtGFb9NbMdZoflRi
rhjjm1fUjhZykCTftzIxr+xf6zOs9w2aBQwsMsX+wrD7kRcuZpxWPeljre1jF9o/I7nLEEf2iue+
Xue2/ZmICvCqCIMHAxsikovgI6kAO3fDlL6IcMhWMpcMTmWglsg/vXtyg/fOMJZHJKGXxsCnJ+ty
37B3pj6rxYsj2Z//wVb7Ty43E+/sH4N/5ifIJW/X0g0bm6xScPT+eLkB5/ZgXkp/1xoe0VLkmdle
vS36nIcbGSOlJJBuFEfNsdORspKhGnENbHuzDfeMh++9zNXvAjYUagSEejOwRVZT7izfctcp+8bl
l1Wk/tlZl8M0PqdDeD/o6UCGDFpGzUvftSjqHrVeHtHw/OvHxs/9pw/O5gHayIWF/AsyLxtxsWbd
hOzdTpI98lLGp5s+N8OPoKixQPo5+F3JH4LtldyYZQ3lUgu17wDJuXflFMFVUuwkWUHkBLBsZX9K
zs7Y6s+VSx6ZqlJG3VxWAFRyxCtsbM++qZI/vBdbwb0yzOZ+bAGNa0bcfHYckbY+Zq9241Ubwu3m
lQSuXHE/5XW28n1dvXuA7wlwxhY46C96E72HRhc+U9202wQHzE5Ck7smCMGJ4O4QYvajjURde2Xq
Yz9ilQCUGoVyXdFzLPPcFcuSvcluTOy9ba4gFYqjEVwqx5hAIQvnkZveAWk5+YVlEtwVrh3c08xy
IHh4Kato8I51mb12td396Fh2AWn4yNtxROOOFNSwrk2HjiFWVrkQViMfQSMwnk6H7ODQUK80gZE0
LZHzqbaz38ohP4tqsn5wtO6YfnpH2x4w1Iaet2hax3+KPJnAyLLse2x2OC60FMAuA/wYk2EUbLhv
V5tJw6LSb+qpqN+xvSEcr/e8dvHv9m5zZ0S4XGTH7aiviK5QBOq4iBTQYslDFFjprjGrkchjpJhd
ZCiUVY25TigzAi8X7//6KjT/8SSylBKWmhnguhJ/fYWx4Ak1E0/uzmVgutORLpuMNk+qe0064xIq
SGHSr+w1w0TjmAiwJkEY+zsk9HT8Tt+sq3nnGOrG99RizgvZ398qnT25PlpsesdxNbnYO4wap0A7
q+qnxlmopiYEZmQGWVfO2sxJI2q84B1hG6INpqNLEpxPesNnJk5v7SBP/ZsX3xxG9peDBTUFrjfb
BI4pdPGXg0WzyA5vDRXs4EGfQVkZZ2MMAYknWnjvE1SUZgYR3X72lBsuMnmyhp/oaM5a39JgVnV7
qSUeS2DYbH8s/6R5iT0PK01kMniWiw71t592KAdnIeQ0fBO4/xamhgPQj6JnXkTFCli+Hlf1vU3o
qZFbO8bR8SYZiNAg9MJaEUZjbUprW7P/Wk2ss/7NUyDsf/zTQySQlmvj92D6KOAM/PFwVZ1e4Agu
g11HjuJ5THzn1JIJIlLjzVZN8zD5dnAo/fCTmBj8q2Hx2ocEFCqfoAOlM5BL3eI9iWGci8cEXNlJ
pYb5lCpfLkrokg43kaNVVt2rG757yBQuXd99Lwdd3xnliM9Nk/qLGRFP39i80uoIv8qYnxvTQ77P
GjvIk5eMxdsZoMar5jdkHXpxdKghnz266uB5ZBq1TIRWZQoDvG3zS1Lo/blihXw3+OOHo9cdMtN0
UxfETISW/VKPkXVuSNw5c16+JTLUV7YhuExB817RD5l3sAbujbK1aA1T7CG9dmpxFRH1IC1ylabi
XLOqWTWjcbppSziz93VCy9/pJAVZYzldC0tcnZZ0ybasrqbZOHcDgqhrSjNI6BaKY/SSW3atRy0v
8Jw0WQjv2MJNMTnbdnKPjV6yKuh1ECej82CJNt6CZSZUuvGB1mkIUrEp+oVEga4K586wag3REvKX
AX3ZhvnHlwLkssZNHS+wgGXLvk28S5KKMxOHZBt1SbUuyHbc1hmsppD2HYJfWq6gaiG+E1q8CY04
u+hhu0NyinwvpC/3CE+hOffjxRT00RFNN8noGkNzK3C8tSiFsZVNzFHwQnFF/Zcw0dMCjM/1d0uQ
klFNI1KuqXvXlVlvpwARCs5Iar8Wg2ORQVIgDWROMAp+lolxQbd5Eki2zn3KcJTAsq2DMGdR0nZd
qqR117ayzDXppAwVRxGzWs/QAirUFmOoP+Ezzx+SYAjJm+ErA8+mVp+cF5RiCxDQ0RqFqX2XtiML
nsLTnv/1gSqMv5BwqVlsZShpC0cKabuAdf/0sgoEyUJjp7Qt21Ty4NgdnRPleUsU3cZinORXRxN9
zYrIW42iTtaFkmByAvHRZcqHnsDgTovgSuQuFO9aM4I9GJ9hSa7Nk0VG4a4CWbDpVC92pmm/NuSP
DMWYnqzcqs/NqCHdK7t6YQZJc+962tK1nJwG7zIEcXCZ130PFKR4K4Sh1mGG6tdjOe/oRrR1uqYh
nK3j63zGKaRTJdyFzPhk54gfOqtvV+C5rZMlU9bmuRBshvNvrM2ZVDv5qQ2CAnU/12NoCXVvJE25
NO2w3gR9RfCJwLqdjs1r2hvq0sfh2sRtNvv0NuQBpEB6PtVY70MX9a3QLobxnfFFt9NytuV5tJko
Iu4VFS53kr7fAQ9Bf2JHq54Ded13/BTfsMnjSj3SCWz/0mQRkhtaMFZz4x7uhbW6+eAtdTRtxnqJ
V0y7VFbtIrF79wUb7SkeS+gU8iGbgC5QeBOibbnYARtV7rDPgwTyXXMtsWEvpjIzz3FGaY4w6Q4d
5lJoBcUGRq8qQRnTY0062pmvb5Cxz6K2WQmBuBq9i/UU4bxh8uWkq46owmUU59POdeLyPkQPMoGt
AB6EGQ+VZORH6acbIwxwIyLXKs84Ggqv4u2K/d9/aurqWx7oZ16wuPSD5i8f/udTnvLf/5m/5r8+
589f8Z+n8LMCmfaz+Zeftf2R339Lf9R//aQ/fWd++m+/3epb8+1PH6xvgJ6H9kc1Xn/USMH/mGP6
//s/f8s7/TdJqVTcgpL7v+dyP+btf4P5+e1L/475cf5m8a2YXoB1gaTDffbvlB/zb6alHFv+Rt8W
5u9obutvBvdcy4G/Y0uDz/qd8mP8TZeOTsyqZQt8HMSd/v1Z+K1n+vXn++ctO93kP5xIytItKOB8
U9sUpv6XRqOdT/QqCvNdleOrxjSk7sKyfUpp70FvMTrs6ms3SwqqoetWgRTWXTQeuwk2d2vZzvas
eKGzQ/fSe1U+eErDRTuRZ5Vr4mDm/rAiWtpbe+P9WBV0Wbr7GUWJQkwRRyt70MKlKYmjClmp8Woc
0HLfO2kSPbox9NgqM5+JunNm1oC2EVNLn2c3uEJjc9sAz2Ps5yAurRx/Iyt8s7Xo2DOr1GfMlUUk
DSUuwyx3ozLfOrqWsbCJCY0NEh4Ev+gCkFMOVLLI9jlGF2cYhlWl9xxMSA22WRESkCbdjYeqCWML
0nXQ0fj0kkcWrliROhMBWgyXW+vyVRkKZhIDSYZl7+zTkN2FEQzPLits0k2j6k6ztu3gYGvERwC1
ra/fNZNgbyQKW4o+d6MlocQiGeGK4no52H32VcUjFsUcqW6XG2Jb4zmeN0TYJm2LYjqs35I8vBs7
LXhpkoyAZapu1qLm1gX4YHBVHdtciQMChu/VvJd36IT2bABUiITZLWu5zvE/Z0YlN1kapHf+4O1a
z/APQjK49dZpzmRy6uq71Hy2XAseAJKCNfKMq6lH2W5KkLfYeuLQDyz8/8feeS03zqxL9omwA6bg
bgl6iiJF+b5BSC01vPd4+rMK/Z+tOTsmYmbu54ZB2W4RBFD15cpMam3XrpXdSGAh8FlpxGWYBIUe
Lhp0EvrCw0SunsxOOXHJSo9su6N7km+gbtzyubfoAzO6ieKJKKSNuyzAncJNSjjrnd+AuQw+c0z8
N9s6F/XDXGiveTlXd2ptv4wFeRGGCYE2+ap9Gxi9p71SgCKBqlgFWp3b9UjtA0VP3Py9mdouUoTa
Vav7xkGvg5uYImNbpTHWhZLsEpAM1bd8bgWk4ozM39dTaM2nKZnZsrbmQ03LzI0XFD7fYqTZDE8l
OKjXuESSKikd22nPKGUuBwejZzHgow4MCua/SAVx0Vct+yqSWBqQ3stMKz/Y6cV3qd/nD0rP3UOw
MPWw6VmvYWTuSe0x93nJ9qiw04ttpWD5Y0keHZErK6eaCOKwYeh7DJJqeUJVvEGRbaKufYRRmI8T
Sz+HyfWp1Cx62n3jGClsmSrbsB98JmYlvpuDljNBIZHiLhoJgDJa/OowDbinqm7TOphGSLcDhTG7
5kRT0UNV9IwbZW0YXadKMR/tSIUQzLJHa2y5sUfTQxH4X1nHPYxwXJXjmrPND7p8G8qQGDKz6FaM
jFVcUW/qCLBtpcyHvcJG7KT7J035xSL1qYrq6pL46yxmm8OBCgeCn6bYuVPcBguEXEk4XeMekzp5
VjOBAOi6d2QkXhYmwjG6y4i5+ZLvgnvbtk6FNcanEbKQJCtV3YhYP3a4Uje4APudG5YDGVAkhY5l
t0uw+G4Ab+sLHibPbauta+ThU62/5LXlYeIa1/Ao7AQDFsWxC6CrKfaVkNEnLkGsXobuTyhL7mwM
QF5UZETWZJN1p4LQZ30JHN91kReqwtrFFbweUA/WCau6H6GBKWx0/V0KAOkxi0NabzvlLBy08bIC
qYiI+nKGiXV7QFMKmVR4lksXGc3Qf2m2EF5aJe5ODbuvBk0tAPHeKUGa7KFpqIoT9bfdTelmHLDc
tmQwbIbYya7YnolJGmrlGb+fvo0Qr7ysxAqTW2DCxUSndBgoaCkUBc00dW1Cw/kjXP+lNqirK7Xc
WEWKJXYkoSlddD85LKXjyvf5f48XXlpmAlN2q/LvLG275xoKroCMiukX36uCUh4B26olGdG9g9cG
MSqQpmcg/0yCBlMd130PNzNwEwidNl3b07dfsi9qKps4JS2k9LOpXmMTY1bU19Za5XvcPH+rk7pa
OXZQeJUYn3OmDutpbG0cgP5dqBEBNKj579mhJaqAV1Ty4TeYbOYx5QKVJeHOprjJY5q6MfALr7JU
22kqCF5nMDaPKDn0NZx6bTBtGQ1wUmJ0KSccKwXtkiuMmiEko15t+a/vRzc8kPVj3wmhjFfoRen7
OIy1pR47m0CxfObCYdQmnVLBkHGZHynzE9h5G+VVRMHz1IzRBsTPONCZSaX28IlNZMRU7IxUDoGh
GnP1Dpr/6YSp/1DXB2sU/Q2UdcW2m1GLiK5BpGlrt2XlLxgSr6eCP4LRwUMdUqM5TpyaNY0V647R
VJ6Is+FjaWLD4W61hPCI2qCLAysahDbUlivcZjMTWbNW1bPTmzPZUOjdQZmreyePP+Eq8DrQUbOi
Q0zhSrcrVFQou5qOAUDDfSbwm7UZvafE/bHqt9Bn7JwkVNyx5mZCeDlac7XxbQBeNxGkGRj1q9Fa
jOzJ+VuR8w21P+QfADXeSC35gSAqc0XPqbnWTfIIQt5gaUWxXWE37qEorxYpAM9jpuyzsdoQjTCT
PyS+JtsOz3MMPJIaJhcfOmUzR3ti5q8W2ZvGfpFtefBaVPPv3PCDDSXEOlOpaL1spUi9WHzYJDn4
ikKASP3uYETcUzJMAkA50KRqxrEHlo4j356zR01vD4mvYGDi+s3kxmcjyx9g1I72wAxmE+dK9IZh
LR4bf++AMW5QWNghUOV8NK0AjrwXj4S8PbAzDt+kNpmbAFDEqZlPSDnPXJYwhoTtKzDFVyj6hjCb
pLm3I9gTQnECL2gLdZ8QvL1O2i59FNGARZn+NebHXPPIF0JbDxv/DbvrL30i40cjph4z+Z0V6OKj
VwMi5EAhTq2l3eOuUE8hzbAYlFv7g33+m1/6H6E6D8ScZeKJrDo8n0Fq34XYUJ56u37thcyV0cgC
ZLse3EwLlaYOw2w/T6m2aTELeaU9JsfOHG8i6/uz0QN161I2tIJ9MCMjVlJQNKW0mEiRsZdyo98h
PMZSgjSlGOlKWdJAn0QwE38KFEvi9O4GFMwQJdOWkmYlxU3yM7ezlDsHKXwmUgKtpRiqoIraUh61
8lsi5dIK3dSVAqorpVRTiqoj6mqJyhpJubWSwit1zJsUJZaXikReKc52LTKtJQVbQ0q3DhpuJMXc
WMq6NvpuIYVeU0q+VnyV66weJViXkrAtxWFCJJ659xKZhWxsSwG5Y8TboSgDwPtSYHak1NxI0XmW
8jMtYfk5kpJ0KMXpFJWasIhvXcrWQgrYpZSyFfnGSaS8TagtFShS8jbRvmMpgodSDs/QxR308bl5
FVIuN9DNfSmgq1JK76WoPqCuJ1JmN9DbCc17GaUAn0spXpWifCPl+VEK9f6VII+zL+V73HanUAr6
bJ0fFRT+Rkr9OZr/hPbP9YgriAMOkMIFWBIQ0HhbohAADVjDmykhgkziBIXnlkQTgBj4EjYgZRhr
G/zBLEEEVfljSDChkohCLGEFRWILowQYgMwEdhmghlTiDTSSRFeg50yCDw4EBOu4cD1IKALuPzxo
cBKlBCaaBZ2AoahgKSoJVbgSr0jgLPwFuJDohQmDMcJi+BLKoFDpzyAxDdY9LboB6IYhIQ62CV+M
z1eJxDtyCXqoEvnQYT96CYGw9SAvcAFD5M8sP7hYlkIJkBQLSjL6j+WgNOtZYibsseJ0PpEZ8JJL
DEXAozgSTIl1YONUgnoD1Iq14CsSZFmMussD1+dDqJYPisReCgnAhNHBsXnH6ZAxhURkWICdRwnN
MAyJwRihaZaHQcI1EZSNJnEbEWmBZxCRx7khbKbfm17COcSvuh4aATOLAAN3LiEedeF5lhJQX0I+
0FEYHeF+tGlOtl1b3SsSCdIkHESAifAiCQwNkEOB3TWeSTYaO06wIkMCRrpEjQYJHRnZIJfN1mcr
gSQiRW3PlZBS77dPFR2A60YCTAYkE962AqAIuKmFcqpMcCdTgk8sT2Y4qAIeyg4/raRP7tqvEPWD
/QOwldmZXhvhcPK1BqwvDQ5I/uKOvMVJQleJxK8YuoZnTSJZUAWo8UBajsS1Yrgt8Gh75UiUq4fp
ovq8Wo0S80rgvUii9XoJgGEliW+4UXYlbJgrITFF4mKDBMfS3ApxZcbTOmJMqgxK5plI5tskcN5y
PapWRTuInUuy4sAp2cRNeCTLACrSaB/n2HXJFnDeccXvJwm1qdBtHZSbkLQb1Js9hJ8Ms3IvycSr
UtNvTpxt67IRrTC+6DE3rd6fL107vdO5sZ1h61QJ2RHSaawDy8e3xpUthMTDkHNgY3Ii44b+1PsU
Xs+H22NquxYmIN/ArriWaF8uIb8O2q+R2J8vAcBMooAde8BVjRK9x5TopRIYDEb1IiRC6Jt3izfQ
gC3sJWTYQRsqEjt0JYCIJ5N0jPAlgUy0IBQ5d695l7z6Rmkd3ZaOVlhGIaFGFvbLLyok7ljBPVbw
j6Ih9NYoDcRTVRp9YSQlLOlLbJJ8HraFEqUcJFRpyrdfJ0FLxKuNK9FLX0KYlFNxloJlTvCZWI2s
I644kM1EufTDiAcFmNOVWKctAc+AgP1jI6FPTeKf0QKCQoRy4XmIOoM1joRFM4mN9jXbkQ1uUB+Q
9ULdcX0KYuzUFwqNtUMp4dNOYqi1BFKV9ovU/sGrJaqaSWiV+NB7R2KskQRaJ4m2Ln9/JnFXE+6V
nRUArERhYxZvR1fisSa/r/wLzJL/g4uKinp5TXPhapm5v6dWeyHQFpx5AL0tJITLWuZJqwqUMYCt
rRoQ3ogZ9TeroZp1fUAFSmjuVMn1SsDXhfQlhimG+9UcLdkk7QCGDBM8wwarEhIOZnBhbq8vqgSI
FSs8B3b6lTmptnJ6fFaKulNU1sp6kpKwlJLrYAvC3BIccqInZpnC+WdbYssd/PKQv8MrZo+6/m3N
7gtafrDVE0e60QLC3ECgjckhiTG8YBSYQKHBpEcFlCJt1lSNa6fYbj/RMvakG8moYnvX6g7RuNqv
Tls3eYdtsVPfiShEt3Ba1J4Z61fXxfsCZ7sEuEOJchvah8tEgsgomfUC7B0wfIZ9rUZ8t98yJPt8
38Ez4kDa9yRDVV1GBTuTscDBHCRxcleC5RWEeSFR83AKxDqghqpLDNx3Yxh6MHr61vSd3Rhl8Z3O
Ut9r6ybYqISNRH0Dsi0wd3AwJurYJlP7GkYwdgx77AGYjPC+tE6+QuBfRCbKpsAjeRn4rtgsntWy
jZmr42PJzHlNsrBJEBnsekqJILYkfCl2k+nMaYZk3Xd0xPsJUg+ImuEp0dQQakDaDG/rfZ2Oskbh
muQgImPxjeBHFA8l55HdO7hPx0v5HNrtjnAFlI36xVVEvaJi6dq48ClN9AszTAHZnSZcNpKdmdnP
uHHeRcEoZNbvOa+3aCTHbMy+y5a3g25UJ+HDUQNjnfGajpxXyXrUkZ97IvdEmX+odeBVAAiVGqfU
srfrxDdUaTnDSim6jykf973BXc410AC5l+D9UFawW9THz2fbNrkvgAaQU7Aq2H9E4suJwy/mhm4Y
P45B1m0SFKt2rN8SK3kfLDkiPgisuSutKrcgETvTNx/CgD+47tMP/MbnnlTGVT5CtpGYRt7FwW59
umtzbF0V2dJ4utLWPALQemoc4illpbySAW4eyNVBtH55x6bqpMbKlaAD6C/4jjp+ivry0QnLSF7h
t6A9axZHN86RNigf8qj/tnTy0BvNeg368R6T1UowogCzuzFgAuRSPklPtmjExk6M3Ko6EFuCy3wA
rUQjbaNhwOaiRr+0MK51S+adO3LF7UXIqvV1duvf8yC+47l5zoS1wfa/iZ3hpfGtvZuPv5Fwq7VW
T2clMj6VsXqchwx7cvTVQ1rZJGKoBOXNSf7epxrxxgXzI1yi665LP0aCZWCHxy8NA6mvt5w+HAc2
KvdCZ2zKNuHgRhY504H2bFgmiRPJIcBd6zZEFpbte4H2MrALGJCTUi7maZHsm154BmEMSJI7knbX
oV0wdTX3YHSKwQEly4EEg5hCauMLAn/NdHRetXZE9HObvphWwf/Rb242uxDcmXzJUQjyI6hzcspP
xsDX8CCyr4KsB8yLZ6MeuLGqCa7pYeKkEqRJttUnivTJN6dDMVBNH4/5ywjqykbKbYjFAblXmXsW
6fdEBqRCB7mZyt2NQ2y62I2a81X7w7voKfyLNdaaBeCfVeaXai5PinFNKd9WKnR086lI2qsrfYKO
l1XRGiPcqppp5AkSQEnTJ0AX4Ab1ncst5hOzIdXcsu0CMjMNV1VNgGfdsbYOTeUxD9kFYaN8SYzn
JHGOrsn8o+DHZ2bQcCsaw9DxTykStlGJ+1wrgrAzZ34PnQwd2TfmgwEDEydMW3An/Gly4x7/5sTp
6R46p9tgpMRoGObquSpo6uA/kpebyAiNXd45yt7qbvDo4qCi4DLj8EwyczZikEekuzUSjkydHuOG
G559yu7YlafbdPbzjRJFl4w2ME42lddEpqdLG5EGGwH2MuzqnlhHLQTMnP3xk97tXzLPuY7Ckx1G
oIkSqNRQ+5ypPioMTzFgs4TZi7Lqd71Ky1jlB+s4a6IdVsbCEyVnnUKUka6SiT673PGchj1mHeJt
jqaOUZVfTHcKp5We4j2PsoqZrGbizyvFQVAruxpxzgZlhiScxx9WGOCaVol/zNyIoKaKk2NMVM+B
VV/pEA53Y7IzIBFmrN0MzDMG/DbdNA5rIJLpu958DjRe5eHeMrWPPP1dUf757IQoBCAtK13GNFB6
QuitbQ4HQOl8S8odMaFpvdW6vqbqVGeNoTGXNASB6Ky08j42to0e3ea4KxiXi/YQVAw/MVuyUw/g
oPwwJIa/3Nd93d2bl7n7jR1coIsX5KxxfRZmSJWgMhXroe+fJl0l9US5zXS08jIwklBtl/D1mEjF
nExWXZPkZxGsojIZd9wXxV4fO2UNftCsXdMuPcPPXyamcHUQPIF6mStc2a9Ji4dYRnpD3l5drdJ3
keVecQM/aRC2K90hPc2qQ4KQgtTw2t68lU1cH6ZQsG1J+s86DJ5aC4RHNAHXnYC5aqHXOIWbRweL
NVcD117buM8xImnToSW42nOYAK2glzGSM6jf1qRVrxwXx2cjVNYiRuheRd5sTQrdVvQL8E7x1bva
nftNAAGdtDlrFMf5k8du5uVcq6xZyzd9Ze3Dqpjwrr3Wk1JeqeJBGeZt2ObBpksjcI6MQIa+8CJX
fWGBW3s2LMhRZyYikz9+k+Ksrwr9mWAzknFdNmGmmxkXNZh/Nbi3eV8bxT3+nW2WVs+ZjwfcMLH8
m4Rlr/KhXNPY+0Gxb8oAENq4B5lmKpXuSNnWV4Q7iXXVvzDthxXovuNmOo5G9jW0/brRC/ARxXoX
Vg4NGGwszN8V2b+ruJ9piidMznLzx9HmP6U+ONKaAjDOindgPfxLt4dHJ2eEQeKNSsk7A4WAhEsl
nyuiqnCOYtUssVWLbuClDixyrie1JLF3G4s83Wtjs9fsjhOfUCnRTiTu+15TP/qMdKKRC7cds4FT
yYTJBv9B8e3HxvAvLAsY/c/wNhSGEmBgrG3OcbfRMdHPMWJYwkABHeI21RQyYHKKVo1KgTjfnIjg
TzZ9mVN9tlXKOmhFyFDuypsekbgRs/gWpFfF92VW/6qHlnds+m6y3CXs5I46b4/5r1cqxEyYlh1x
Ve6vidwb0JDHcubcZq/WiHIYJhZrLrX6hs9hm5KxS2HcZexIpHjQx+EVdRHK1VjX8PKK2/2ZeUl6
U3wTV1iv1ZLfMgT7jPdeZHwYPukoSfaVkc4ZuA/FRFSIpmO4doc7XbVQXwneznrroZYxtE3iuQGF
u1ZwJoflV4O/D3rghVWe2EadQwqdfSY4Zh3U7FpXqpY+9V37VmLhkr+rNhNyDcWJFeuuNd4qMsVQ
LNhsEYXGvTUSw86P8lOQXSqbPFt9ug6qdXO7Zt36O2vu33TdvuNIugPJa1O+o9Fw3Zh4PiOuPsZm
yjVKKdwIBL1b14W5SblI1bQ8MEPAKE0SZcZ79myUXCqjTHvETfMUNfnbyKCjxQQ12v1dZpUnYyie
U/HEq0Y71Eg6Qr3BE4ZK7l6AYS7yeHUKA90svvBP3qv4ogvrwW+bX0PJVGuO+56YIvba40Bau8D8
5xMcLlN6oniF4YNbS8adUTBbL4GYGdNXD1bavVZOzcvdcAfQb9KxqbTmiuzFK6kmm9ootsjZ77Fp
NKsirohgf8g18k+m8FA7E7njGG5YFq+GynyJOn0LB3mkKeZc1Z1B74ryNOY16WPDQxwzqVKIkFqR
ChATORK/jMr4haropVnTkrUSXI0uualOjok27fdYH0hzQzdoFKzCCbk9ZS8ulR5s4y78KlIE17Aq
CRSLXpg90/6j1TLKqdU93EwX694XvxhsnUiD0bGyMrQmIUJ1gx3Wr33BLjkjOZnLo+iugTVuWt4j
ijadI6HtiEc4dHH4JKsywFW3MxWYSVPuSZLcmkntYV26OiXWZaIfFV9b+w7p7KnZPfoMgVtFerLz
3Uh83oqL4p1eYCuK8kf5xm+V+KNImXpwTyvIlJwK4shlgKX9libhqVbc+zQxN03rPCO0vw1JsY4p
6mKHzeWqUl+1wTFpAPlDmUjAzbp5mDjlV5oVcHD6QfEGjZT12b+remwbar0jRQ6g1n/SmT6UrF+K
TL8fo+g+j8sP5Ot3stL2WtyijesZIY+/cyH7kLDnK0SUs3BRuKI6rfIJZ/XVZeJ50p3nJmTuzjDi
K2+tpymxNoqi0zFWvaBj/ppZK3b+L9X0H8Tc/Emq8DnPk21iJg9ozochm71kQmiFr3Dz+KL2FP9U
T1ZIv9LIqeymn7qKDmwZjzktKXizfzOG2c/teuqSj1pRb3XavGec9YTc3HVh/KaXw/vQKrYXCIO+
C4KOs+w6I8EaxCGz96y3FZkiaKaek7nHkNoL7jEHxwqedUMjVL1aG47zxf91VQ00MDf1rsieVZQ0
i/tnpWXXeHxCX/qm8ea+CvT7Jk1+pXRNBXa8T8PgLprHe8eCOVHy82yIU22U31GfeHXSn2g7fDM4
qSwy56xJy9YRmmmiPqRN9J5nNALWOvM8NrgdFxNOsFdTMe/MKFrT6AFvWVFVX96Htrs3esQUtR0w
IpeXQa+P7WzcKxmtvQr3Syc4Nn5yR1DSE8Olx5p7CshYcCtw8QfTTG43b22unqamkgnD6Znp165k
/3TLzUFZtV6QMYq0uvZkFXL3RSJRSvGLfTEnnTQXE/jFzaeQGhmZG5Rd/eBKbzpFzg4+QeZXXGcU
RiVNnXp+ztAKGNfPjAl6otwWNfEwwUX0EN8teeGCLHlj8uzCxGNd0Mqklpe0nTad/WjEw8GUoZ4l
E/5AfzOn3MBxwQjInh6ppOKfGMhfMOvL3ItzPOlXV6k+DZw3QV3uwmy+81FRm3m+z5LmF+HiNyg0
0jl9MEz7dXJ++URMjub4u1BKlBRNv2+b5IZDfB6fB636GLptXzd3Q9O8hWJ6tzttkyXuCw4Dc0Wc
biqa9vekR2fBFBxZZFeqBSqmznLKqIvD2OrrSAn2iU1oTdCibMDFwMadBpdZHEajMSFyMpx3fsIa
iSvGxjI4TEOZEbxk2TB7IVk8Wr6tWGbB6z9qyhSse1t7Rt06u7m+gg44ssfZRyJ9AecnBWQO+O0z
5SI4NYxmn2s1bz8GT6a4sub9nvi6rzkb1522o3axKqA8QmUC44Eei9dmqB8t09y6LCNQBxiXhxja
CYmICalWQgbUeFYsTfyR/24yWQ+q4Z7CKjyHGnNhvPnozPyDmdAe7czEih66cNDdzQ1xOsiEqTB6
ph1r2/bFi+1hZjybWB5X/ijYh4SkuJvOSQnRn+U3jVn12tkB273omwykdmVnFix8+dCFWxubJAkD
Rf5IEOidAEhMMvdTJ8WYVa1JLvDMnZz8RzZwK7+ImQyPeLWt+cWYu11sEiqkNLsmcjxLMBRRaobc
LHbaeaUzYKbO6zxoWUH0JreDcdjXdn9xfZKQVHHwh+YyKfZ5CowDlOMuno2DeOs7htjTUz9H6zGa
9g5lHSJ6D+Qocyi+8bF/Mm09kDoPNkEqZmB/ViQGWvqeKKtvXzhnrN+xN1nVAWT8Y/atm58R1dVh
gcyZ4NBhwz+grwiTXk8zl8iSlhNGeF432b9y1LS1iUKOKYtY04GXMunEZuauRRS5raxtZFUvbuk+
6MEGUKByTxhMAMZMf5eXzKAhiyaD00b9wePeXCynpYAjVvH+0K2mc3mEmjibU7hvWU8cc+Wvx+r/
45//F/gnzOX/Cf9cfyRF+z86HiX8yQ/+A3+61r8EjiTLdFzDNIXl8KV/6E9NFf9SLeEYQgpjOmaL
f9OfwvyXK4SKIOToBH7ZBgbAfzoehf4v4ZhMny0DklwCpf8v9Kdm2P9hM1NdfoeuEvhnEXYPcmr/
Tx7dVZucBOFKOcUK9o0y9DFuc454nc7sbmzwLAdckhWusuxYJ5rX/COIwtucKdd08m0EbRXT9VDj
grHsrd7P4UrbT1SvpQQWOsFAMeA6pRZu7YuSNBh6EAkRWU2ErK6J20+3RRhsCFZgXO2aE4US2GOK
7NZY3Ipn3JsQBQyW8vtwzMGjnasmzw61mM2DUWus7Gh7Yfr8rtb2o0tQMPoFodbjb5Z7LPGETPOY
qHJkVeSPwCT5nZloRAGF9jlxJ8NT9eRWtNGnEc+BN3MrU2j4UZtbgv6z0qvI3pRdKLi0FoxA002q
j+adxo6Wyue1Q+4Vt4H8T5jSfSnGU1Rsc/DsGftPNwK46mlz6EdqPvzizxDyzRHmWCAs8dwNgv1v
8qLYDBdzg7/Z9O1VMjSAjcz2kg5N0A3037MmNlM7QKxW+q1KkyNNoo/twEjaIItoFXcEjNbKr9bs
n8oq/yAcoG/p/5vigxbXBKYY2LPgxzfKWD9rqgWwM7A54wZiAkSSITl4RD6eKfZrV9r4Qq3nuS+q
bqUM+AWol00TXoWG3TrMTX+Fd8H7r7PFLaNwT868xVC4ZSzuzIDCOFHuZta+njP4kO569MGWo8f9
HTH2cxLW/9ckMC+orY+0V2wtfsc26UqEiyiq1wMitG6U+El7XCSxotz7CUBYZI6fdZbcKSGN71Wa
Ev8039LoVlq/1dE6DyUe6JYXYSJe7TaNELATXTLup5NEJ6WsydjtfIxZ8zXkWOtkKZJI1x9IAE5o
h6/sg4YlGzoz3tQaTQJhGj53xuAQmtqeZf/GqbT7p8IRzSZMOwzspjRWsLI3mwYjX4rA3CS8lWPt
NUuxClrGotMkd1ZRxVtNpnBC64TMF8wmvDd6rWRlw60q7PO3zCnfSIOdVrn6IuzktUzK1IPw6VdQ
Py9Jnv+e+rPq5med8FgnQfepBMFbeEuAusZt2eL6H6zbTIwYHZ4R8VTDkYzVNdl0HSNr/2qZyBT5
va0EkcxMumFkG72KdO/ZZcFh1N1G5ZZqFHQ4jQOxntLI8fOAj4k4uJw/MXMCl5tWknNCD9MbImWz
gp72nfYbyQmWwcm11ZwCyk5V9lyWMqGrxw8YBJ42i/dKDoDaEO4sB2tZlyk8c288pG0vkDLIuI0Y
nVd9Ha/zqV+7NatcnI3bWs1VmAkA1sHG7LU8+/kc5nt2CCsaP/Lj8tAJPBnLs0Y+kxdjDE/O2z9f
REHn3SOzsDrx81yZS3OddTXbhuVr/8uvy7gXi1Jt16VO2PQ4tCTYknG9fJTUvEwbqncmItmKdqWP
PiJJldk0ZJktIagslo5Ohy1OZZtadmpV75sAtIewKOAaoknJ8N+HsVztIwW2x5JknmMwk+m8PBuM
8krhDDPyf39q+Xxc6/fRGNnbn+9nL/PPT07cS9bE82QrpaDqXndINi6NmaIvW9/VkcxoXj6nyi8s
37I85IFvkqDDno4f+vnJ5bsiWzqOyXjOubhpCD385N/f1C6/b/lEH8W3wO1xAte8u82+eGw6tIIk
j8TTkCmnieyeIYk/2Pbb6B5cbhzjnbGJP6PNuFXk7KrCrq6aXBwO7ShOcF+7rmrj09AXT8PEfKzT
Q31Pn/i9RQb5EUgkQK7Jo0NMLijLLvim+QMm9QalzRyVMSFzsa2Rsa8dq/gekwKcxtQ/ZZFCO1xf
0LRlzwpYWeoca5seDz0onhuJ29qGeqeUJchzXNqblAi8NmxP3czch7GDQ3Hl0Z/fWLCz/VPeZ8NR
mVfWM3UYcXtfJM2B7jicQXPzUTWavVdylvjZVHyKkTgx0nDCfdj0zjPNtF5m2cQdwsxuSsXJDgrt
ctXUfedh19ws1S+uOg05BuqrrbTd05x3EXkx+bXzR4W847ZgvJfglgpvWRz6W6WxMO2FpMk1tvrW
t2xakqAinNflhtsQ/xp+deUoGyIfat5d2yFzESknGge0HDhmohtj7QdtsmaUyGlcklUTQIWLsaJL
Bx4b5yAhISYnVlhjINgvHzu9Fxs9qUODQ0Xvgi8tD8D1lx77GdUDfnYcIwJkVm3bDGgbQk6YetPn
FGk4I227p9cwPlqjK6cMMltu7iIy7EY3Zb9Cbe3y4Je8N2NXvhl/Pp5KlSqTbtqFFPxQGDfWJSNs
HlqE8r5Ep4zro9VM1XFssCgoSn4okWGOaDbVsf73s+VzPx/ac/lCgjYYmc3vWPL5p5y7+2rKZfSN
nuw1rHqMmDSdmFRy+ERZUKmj08KUtZFB5wIh/LRWRYe0S6vj8mDS5A2NJz+m0Zs8OcN8tazewYtI
uju9aEjMxCdrVdAeGQK0ZC4YHJh/f6iFKKA4J3q4c6tHJMcKd/z7lI1dfVw+JoGg38RJ+Vss+dwW
2/uY15N3JC9D6uep6pHoRFr77HhLRwINaQ6usd70luNK+D8Xx1AeYvIOrF1ludvlKIcxsajs64ji
mvPjz1FeMvcbWXG/PFu+gMf3GyQBIIb54rFgl/b3YXkj/Hy4PJuxZnhtOYZ/jzuzNchL+RDJt8Hy
XigzaS73ayvYZlb1vBx7oc1wAstTnL08DZTmDQHclMlY5UGNPhugk6OvkrRP3yNC6vI6ypdslg84
sEl/zBFqlg+Xh+X1xtir7Qhv2fuKWh9/HhSVl/jnw+XZ8rnZeq+KuKV4ckA6+umdWJ7BjZKQBwpI
Tw/vt5+Hn/fgzxvRTlEqObF2vaJm/EWpg3WwmLdLgvrysOS0mwrlsKvl4yEqSaCJqu+haYlDX47d
33N0CY1cnpLfwqUtwTj07wNnB4oDYCNBw+Xh5xiCeLKCtztQFQ5av5yzf8/cv8/NuKRjUm82y4H5
OUTLEfuPz9m5S6VdmjNRk6fwcvZaUVkcreXYLR8vX9GV0N9UCK1aqv73yVs3vALLxw1puNx9wIEO
LPtWUQ5OtVpOmeVUCkHr/55fP5/TAiJ5Gh3VOyDbFasL6+jco7Fh3DUa7aWiVrgcyK/9/Qb5uSIg
Iac3O5sEb66HOCKo6fj3s//4nFJXwZo8RbESDkVk3BvbiBq0iMluONcnl6Itfblw9Ox0lme5SyAo
zMOv5RAuofs/RzQjU/WfI1pGubVvYmyz8hRcTsmiCUN1EwRYrkEc6HRN+mBfaw6X0+XozRT6VfHf
I0lSH6na1IZ5yylpNcx6sA6Hm+UQW0wL//kh6LYHkPt6uxzovLKsZLWcrcuD73DPX9WVz5u3Q5t3
5QnpkkTJxHB5+vNx41iIqqnKwjMfmUH9PcLyMJfyqKvLJ7O+VWAjYwJi//vyvNjilw+XZ8vDct1e
PucXcBp4+vc/l0vaaUFAlyvn36f8/vfcDbBmJI3YuvImk8l3rTUlgGfO8ieMxij/sOVrelATBiu/
Y8RinO2Xp8uXWIf987PLh4GughjolvLZl2UYfvptku0C+Sf1OO6Oy7Ofh//d5yii4ir68z3/xd6Z
bDeOZNn2X94csQw9MHgTggQ7ydW6y10TLHmH3tC3X1/boMhUZFStyqp5TbBAUKREETCY3XvOPjEJ
Wn8+/tuPz6xVAOkmv7fjxBDxuigWV9s20+NfXvY/+PUwTrGadSano/pbt1eIwn1zJxuIsjpUzX3g
dFWNrqb/qU/qdiR1Lh+If39uxo6708exCeMX80WV7EJn8DhPxRUDdnk0HfVdbC+Ll5Td7SXbi7eD
f3ub7eFfXuMv7sHOzBupPnzSmi86CdeH7afe3+79Z8d6JhHI47+hm2N+3J7fNo76e9+fHVdrJ0pO
FM2qGSYojTLd1QUpvkjCp3Pn1MthHCrZnkY9p5av0nfSxGNaICW8JG7uutrM2829NjNGnb7S88v6
VKm5gZYxajfbLCFx+GMgyXxtIfwfNvYtHoso9OqJpg0xOUC10A+VaSRvFi0Cs6xuimhq/txsD71t
5N0O0q0n8g/NwT5Vl/r75p31qx7Xvcmp4C39A2ZdguvM4Sd5s+2Bv7vmqvoH+nd7aG13hEzCBTbR
ZrLA21tq5MGpAaaJ2er2WbZD2wfaNnGmO8exLI69b4PF6BRmMVGzhFTdGj2fTgmJTy1hNdz4NG4M
Sg7LLqK4PBhmuQQJqYbMFdQsBbdXd9n2OiISLwMnohpA7UJ8sye8P0NjMxCrzban2+Mez+pw6tXQ
O6sf3fZaB26sjjN/UIMzOH9qm5PBKairEXt7PFkFRSVURRYw4uqUqumUq6ZTpWFbjJLR135cVW6F
miyuarh53xN2fFFuq9Jc8a2qz+k1XXvZ9jBuIIBbh9ussanlG6qJwQWkPvi2gT2HgIXkxB1hynT+
peBzCzWhqFjLY/xItBUHYlSSGMUybkq0MKECeFyLifCsjcRM6Od9Y1dzuJ04vl6STbpKxtNtN0JA
qrp9Nw1AhfNq2+VFUM9agm13w0JKat5HiYjUVHPwSd3Ltz2+I+4LHwfFmGj7oW2QwagP8bEpvcw9
rp1LEf0fx221jupjJCh9F1EisWBOz5r2sL3bqKYU297HJlZnZq93L0MZe4ftjYrt3rXtOnPJP97K
8sBsR/vUA2ker9EYD6eETqmt5uDbZiN6JnayNzMscSLX+IK3J7QK2YLXN2+R+mq2s83zS+xg22M0
0+wmuGn4cs03YzTI+YvRbG4n37YBpDEJEvXi3xT7moNBmZO3xv+1ouE6N7WcL348zRchrJzF/j8f
0+CdyFn19htsemNPV55y4OoNci6mnpCr0xTuvWfLH1I244WO1HiJVYjQ9vA/HcvaQMPYHZQTSA1Z
3TXIrD8NEUlysI+Y11AoGtMdnjZyp8opDXpHexo9vBepiNwwMRwHkmglj65Em1WvJfEutBYPrfDW
e718XIR0T5Zf7+H4P9Xd6l2R9D+vRCmeuhRxYG863wx9SW6U07mtVnFPnF11QzxEHXm3TLez22ER
5nWGV65nLheEUirpxAemOs5RD+0T1dwvHgLzcz7Wco+Q8zFD/0IVpjd3o3AvU06hcs7G6NRG60Me
Lemp6dz+Wk/jzWg60Wlq1GxhskNctvN+dRQih+XH0mXNyXGRrmgTslp/7mjNdMUnGenaAUOvPFrw
WuiZO8MZ1TS4KQR1MQE8n2J3vcnSQaMUvLxMpm8GkzstgXQnc6drcxUaWLnOvTHdUdlqrgSM0I9W
e0Pe/OrMcgztpqtvzGSb5JYm1nQw4sDThmCtldxtIKgAK51+kbFrB1qEwtEG/vOpKIgM0FmNhyXQ
6gJjlTCt6pTRRT5JFPXrCN8rxfwNTc4LF6MoA90lndCSYjrGBUJ9elRBYrSqDALE36ZpE7TuHC5m
PNwYHmSWsR5IBLeMDE5rij7O825N2crQpZG9S6jNWIBBKBU+2LX2XPgmQZsuAqGeQiromx92Wl0B
d00HSq3HoaAnTret2+GLKvcmgeNWNP6sdAACi07XFHFWE5nPNvKP26iG0WjZy+dZGDgbMsVjVB4A
Msm8QzYMr5U1t9iXdECSVNaXTHx3Ooq4cvyJYk0nIFRQ4fdP60yEgukMt7KzUI2YkxG2pqASXGSP
jaO3R5x4fRgpM7S0Z/HQkQHUTrLYr4Ksk3IhwMjjThHkdILHPjZ2hW8fRorgBP1hFbE1KAckYO9d
O653lVjMMC+r9QYe+wDwPh1Ccymnc70aC/ldMe1ZlMLFCUYNwYmqIK1lv4ROVjIoah0Pg1StTGCa
blndmqaWUWriF9e2qUGd1JNPaIgX5rIuRlKz8vb9QDMj9Zpfva3mmyZ9zpwFJqbiaj/k5Dq0BinL
cy96KhBEAJt9f4oRF0U40fdmheklSvUDZD5/T7t5CmTn3UWivPqak980Xn8SBai8PG++16hPgko3
+/+Dt/zaEDD/rntnYiP577p3z7+k/NV1v37Rqdve8Pzz//8/8/1Vf7buPP0PB/idcA3d2np3cFP+
bN354g9Tt03XMTzdNT22/2zdmc4f8NKEA7aAsujWn/tH6860/vA90/F92nq2ZxJO/r9p3RniP4Fb
PMP36doB5DUdQWA8vcV/IbQtLci4yZbnRHe1YJv26GruM1kmAFrxZZt1VSZKomDFgR1oTYXr+5/z
se1prVyoKm3zsO3xNi3b9rbNx1RNDqhkZmhhFO6wt6iVRacmwCKOWeVsj993PXJzjMLvj9JB1c9M
AV0oyy9XzX62vW0zbFUG/DFLqDXmnSpXXfStLrjtgkjyV6wBHN2m2bmVUSTUzRptkNIEKKTyJSFs
sLGcmKsPuYzl5V9scsuoxdd4NjDM9et1YlY7l+1wAdADpGxFX0eiJWxc15HXVAV3lF2Dq44sjwxp
W5gn8RuKWyjrc/25JbAGAZD7Q7szLfENhkPyaTEy2HOzFubWGp0SFiB4rCxEC+SJ9GK8n1TACPEK
VbCo0JGF9BEc2LtCxZEkIxPDATGdMOL0ZJNZkqrwkp4UE3+CbCNk8rVuzesyxxk8HVPfWRXekrig
m2UOD3PRHVMmwAEljmalozB9zpMxCUuScoZpZkk01aGBhU84xTPsX6LQSF6hTIZtXc4u0vTyAW8y
BC3UOYGl1Taszycv1sGirga3Q937CsaRXDkSC2wV+LKQ/LKMQuz0El29WKrskMK/CSrWBeHUIjTS
GsrkKC0qsX7WkscJ2mfB8k4SroBHBJEWErt9znyZzt0AdNS3MJkjOps8Td8NLtrR2H4qXd06ibRV
PQqIH8RHwNfRWEkDctGxXxkqCCdLvFs8ejPMaf23JoHgytTwL01R35s58WxGfgGZ7NKm0nrUGqSB
C9cCtk1nOgZ/vJc6cYu1tj66PiE9SYfcf/GgsJHfE6sgn1lF+gzm/M1I6xisdqojwvEaVgDOd3Bi
Lfeb25xkIKkigmoVFsRK+pWMvjTUWVJvF8r61BVVuV8McoYkbVMmZUgh08kk4tP6EfegukbTzemH
c9pEWX0GZWDgFmyPRAcUQW84kHfyY1sWODbF9OgLZStuoi6cGo9baLwovW44J72/d3IvpytlMnV2
WJ+NaYi36bxi/KtbB5UwjYV99OAb+dn2xr30xjFwyGUy0vF7oYKalrV66HsBeWRF5zlwo2VYC+vW
WM6gt/c69CU9qrHN0sulZ9U9yhbC2wI3r5qJ89Nse48xlAuxP0kHKF024OKfcYTldaNf0a89twIT
I8Xyq1hPjWX9TI0BNxcxPSenEjfMYjate7Kb03HBM1Z939Ky42FKyVJ1yD+Nq2QvmyXbkdZtmIuP
Gcrd0y7+SsUupi1x3BZ5OiFCkQrT0iEO4lGdQr2nu1QRp+Kp6C2ppE+stA6dRizzSnWJfoxWoRwE
XeSD/akfKgBDpFF87Saf+YlFoNwCKBlMZWUFgxn3e6ARHUzbZ7JIX3MXnRxJSbbYT0356nQQakEy
TDs/Gr0dSbtMLdxfSAT7k6Oix2olzLRUHFmbdy8Fp9nJNcEzxBN+mpXFjSYFyuxkwjdP98q/BQXM
10Pc36g0SuSfZSoILVGRaMjXMkI/pgJtnf6zWc5xiaEsxp6sU8bA2Jvgn+fSAKsAuEDeOeqXVERs
r6hNj4mLBCASt8rMSchva98PwvpZQMWqYpQS6Xw/jym0X5xHwdi2Meymp2j24y+da2NTIHXlhMng
3HKOiWFxwrWA4ZsYKttGhcmNaORX5IO2T8zcRN6coYLnShLoYi1oUwLpZpLp0Bsi7SzgYySPJNVo
ULIYOUeBF8iGINUXh7hTsPTEXBg90sAnAc9UUXhzighgjuMimEEcIR1XVaKhROTvxvC9sGatU4Ow
FTECxDBqxg2wCjwb0B9RawIZPoyT98uaGV5GAFSnxec6r88DkoHXwqFBBMJXem351bZ+a2XTA+2z
x6AvUoxrsF+r+rdXSUjyEdjBVh9O8VQ8z2UECRHz1lHmY0E8RuLc22jAM9ntkapF51Vn3Bx+1g3Q
kWgllVB5z+ecrOi8m2A6Sd84cFaPocEwVVvksRTL2WXV5bGC0yIStlQA4qSiEA2alGep4hFLFZS4
AlqpmbjmJhGKCNTAqLzCPX41VcSipSOGbwaUm6QdI4QniRHD9du8hDUUgWDQZoxONXZU4cMUbjqW
EXfCJbhmkXlxdo3oW1uJiVSZgbtMAmSjTI62Tb6P1UviIc21OGmof44tPe3JtgRqlbW8B3JIjolN
rpcwlLeo6s4JYOZ90rcXf76SeIhwZXaAxCbZw8IqMui+tDBWQo05yL5e+xELw4IQaJ4xezclqB60
tBlqv6oJcigwd4THYbHOk+em5F60GhOoJAHmOZcMGlP+21bhmqWK2VxU4Gamojc7yCP1yR+X23pg
ek8WJR4BkjoF1Mq6QZxkuWr+In9LFevp28hppYr6lNxU4m65A/v13DpdH+ZOttyMGipQXeXr6ab1
SFrmIdNW+0oZ9so4/Sl1amKfyRltVeDoQvKoloWUL+ej1gnip9oE+1CzAjXmmugkVjDHch41zT75
NitnAs1JIAOpTaTD3onLa6aLT660n7hyvgoFPGhqEkbbPLn4zGfeNzkTibwjAss14Mt6yKowUdrJ
xPRhtHHyJ1W3z0DFlM1UncuVJOFKbczEeKU/ne0Fy855kFRncwb1NS8eEtrgAYbGV6oh5aFGaTjH
tnmkRE26sbQa5Yuwn8Uo8ZhEyzfhgVebVCasl2A0RLhuYCOUbywyh8uARPIy5hoV6r4sH0WejSHV
gCDOHAS3tQ3qv99RvGzCyP8ZsSJE9wzkOEXniusDqA3zidOkad8Z87sQCfFd3I92GAOyobBrke83
+bQRHYt7ll8AD2g8rHULDIhiQcSWLkpTirM130elBkd91wp7XAOhxu8MO/97O9GQ5PpSf3o0fXQO
76nWaBEwsFMY3U8ms+rcfASdRAdIdVu2pjFElJjwGFSpSq5S9hUYCiz13dFRriTR7Yk30U9bg4za
7bNJ7RWfdXq7ATRc0xiPc5ddwCjDdZ+Tu9lUoTYWcmNKMk2QZAXGBygIW0+RKlgDHsZ7lF2PPzJ9
WpIv2HnRng+YubY/x/HhIREUdXb9Mg2LEU2F3hCJPUf5BfVIIBVoCWF4GmD8Z07oE/Ss9fXze3N9
YSYdDrN2S/HEPpfDhpmxdlunKKYhgo2hzA96pv9qbK0/5KWDqdPB00g8yd5pyAotIoTGfTo2ewE4
eJ+oWNGtPbd168ro1eoiBHpMlikDxHsuEmF6AFTN9jTRBzQNpwtBao0JlcoJbjIJLkO5y12rPwEJ
OKwoG8K+db56KiUZyPC0T3wEUxthvBLCObhe+VqmtFLXAi2BKk67zKN6gAt2LF+b8anMvF9TyniR
iApPBamNlVFc/Mb8PLOsz5v8OW00g7KMQqV0CgmQOW9+Sp13VaHTPpV2/g0RhqipZm7O5aTHxZfV
JwIP/jK6fP8r88AECVR2U0nSCvNKhMAdfo2Qnw4Ub6M4h+smkt/9XFz1oTIvtXiugYCe495c0BNw
K8TEHiZORwqiVxMBUi0EP1TE7Um/IltHPmM7iw8SNvhO1LW7l3P+oDV2gwl+PNieaE7vTeui6ghT
G+uglt1yLv3HdnEQpKvNFP8oXG85r+CJQqORX0ywoCWpVrp/hLsCz9IEnBMnLTxEuzuaLNwsfGP0
OutvzCh8YlwZbFxr30OUo6AqVjogK0jzWX5uGGxDOP1JvYDXTpunccJyRNrEeNW8OVhWj4y04URW
snbp0v6N2cOXooE1pzndFaAurEaSqhG9CUgmF8PxCUP262Y/UFu/DNSE0obycWcP8wGDabarVT6I
llfu2a1eUNSQCcVY/n5RW1P5YDQGnjwlKclUY4FqXHNxrCo/otAkpTkmItMdX11QhGdyC8yA1Ms2
iIfipphxEWWO5jOsEGRNV46r24PSxYoQqzv1nB20ZO/U+jEqshIeXZrfptGUXpb70i6II+h5O9eM
n6sldsI+65MrYT/QpmkjbBnfkZOVoZ+4X2IXvlrirorExkliN8CBKQqj+kaBx+8eamvXD6g6CfbL
d1XnfwE2ynxB9WC203xJAM0w8KB9dL65qfGa5DVOpaW+yQz96pgmUVXtei1im4mQjUmqXtv9hvpo
BVNq16bYpxpaeTGeE+u1lHjLjaoc9433eyOIbBshlAwzss0HbEGco2rtSgrFn5uiHr6MVTeHEwio
9+ONg4XJTMb6sG0ix21BoVL8FMLYJumHlYb0h+CFmp0OTqF5s80V0EKK4h3L2ciJafd7KP/jJcUT
cCFmEz1k7lSniZKEU1p9mBQANAjlGcP+JWUwQqklrEsKpuJ9L58ctBgNozX3IbnL7a7FtUn7Wmp4
rfGkaPAPJuKfiSdH0cGy0mruoVUkR+E07mmFOeQ2vn8Z1XMfm+1YkdGCjLW5PkBd5ZVVGV2cLHvE
dueGIOtz5IsPhsL5xTJafljUVYJFFVuzCp3nrnL8Tw3w8WPiCO7Mvhvt+4aeIja8Hs2C55EbVH2d
VB8TFwsxZlWSB3oqftVU9SGIDtQKytzDTFG0WKUhOD2wFPuH2kj1yCJ1l9QTZrtZ06+XbYPWF7nz
YOxNFKMMG5UCeqO03DaK8Wlqznm7rX0cNjD92VxDC6HgF6E261A/y97yEYagIVtS6y3q8jjUI2O6
ri4nVUYP47Byjp7islKcvukqnbGswkFm8lDPBAuTboK1DGwQnvTI8EPGAMHdhWROMymt+21TauK7
GKonm1SloPf1z41vkqzqkNHZ+kAOs/RatTZKDqOvj21nINm0rWOXFUdXa9ZbGO+wsfRY7s2cCCaR
ud0OO2NOIf7bLB9RS8mhRzEgq3ifYNN9s8YBsl1hd9dojR4S2bpPdc3UQHgBMVpc6rQF7yM/ZVxN
ip99qx0jf6S9XA9obK212sMaXQ7w9yo4h9jWh8S82i5W7xxLN9iRClSP8bqK8uzl/vBNqmQW3IdV
nZkvXZ0ZOwuz/Q7dIJGHouGfFefBlHXItT0xn23L/tUPxXMiSv9kDwK3kOkek4nlWZQghF7T9LxK
+RaVpf5DNjREnellMUoTM54DOTYD62fERnKZPAJhyGv4VKfNT+F7K3QplpZVD8eLws54JUjnbPeG
ezuKvgr9coGb4k3+TVp/16fCvNZ3c1Faj6xADIy0JXDe1If2zIhYLWt9zhCLk8ukKwYYHPY4rizy
YiU9AsRGR1a3+7aRzSmP2vZmiuboJrayR3t6W4DRvxrWDNuiB4w4m8+O77x5L0Ws47f0oN+2va0/
g5qARw+qY0YPuqsTudz0NEHCVfPtI7R4/yapVNx91+sBdMu9HwPXGpP5Ute2vh/rfDm65u82kevZ
sbPpuDIdYQHiaYeii56rdWEWK5hgZARc3DZdtxyAUALA9qbv5IB0d7bsXhLk4cEmxNu0YYMfu3uq
lswDVddcUx3NJc1LtM5dGJkDjgUc6gFWSnHBDb9evHaA5KNlz9sh5kLL5b4hHpu6FptlGcZLRvw0
yLpV7HEMtpdR1W97tdFoUfho33Kye2iErJDwdU7AQhcVtvb4cz7AfmpHQFuxqYIilZpHbRajvWdV
j0RTPTK2omttOJ/7uQGJpIQR22YTQXpOEwIhgXiq7jhNct+hCD5vz5tKbNBt4gmZMFcoxVwHjtEx
ud6kupvmadsYM8QT8kEDIRCCD06C5npjaG2THrpDgEHVJy/0rEA7rH/ZVjoVyxq3THQEtro8zZwo
jq7/1BsvOULNO+M1R//h1P7ViKGuViMFQ5+yCkZByi0L8O865ssb54Jc+95HdTCzomyGIxeM3AFr
YPzQ7mc9NwM4cTrcadiS1uz8GhdgT4vlXT0v0yn/KdHLNIB3fExiKHn6pKhvADuyKH92VjNj8UL1
OFXYHDMil7iumrus4XeNjUXee2Pfx0YcHcbIAWG3TNEtZyst3KViiKyMfQIilRavtyZ3Xn+oJzke
K1qYsVdgn6HITvlIAUXVUBPfD6Z7n40WIsY8BidhGGc3cx/zOPtNUQvbmXbJZ9wBCVZ0AHgJYt7x
c54B5LKamMzdgSAv1exq+Qp2rYZLJ12gRXudvoQtEdyp+WtYpGRxhMlmipM31vF3Qzwfcz+n0tNF
fdj6WWBQXGR4HMO54RaNwC7a8S3lunlClwDDTYOeCxViph0JM9DXDcZyb0H9n/LPdtem3LvdFpKp
Gnj2zpq8mxx8335Y3e8y9yGzFDdls0y0NPj4/vpiT+4lyw+NMed3RL5Qo4OMv687SDdQfWuKvHt+
M5ObHBBfP6gxbF2vgwr/IBDhadZRkjJ5zQ5ZSvW6M7EGNWZ9A8+A0qZGAgcd0n1paJygXkqrmGKv
bjGUO8YU0s6AgeM3xF4RaElDcRbUdCe/QVZOGd1sy1fIgPbJKKNlJwpam/36Se9o+pJctmt67YlC
/9Ohiei/1PrXsaPsq6axcnoTrK53mYHfqFzTr1Cpjceu5mN3TUb1vC8pODMdJHP+iYVAZt72NDup
iidP3VprgRVxx0MqEsi6fHaM+NZlTox+I7md1RfdLFZz42bBXIEAsRzjh9t4a+j2X6RfOLsCYhat
ny+21emHZLCso9sXt5NLKcR3QGNRbsY+7UH4hzXILUPPWM+55y7RjRM9+9si424mtTwKiLv12vmF
yC73jCH/2fOKUHcWf09oL7XHsUUnZe9BDKO1MOeeYr5eh4OOdxu84amwnUfDoCGQjn50EDGxHbpz
61CK6zowfEVZt5eyAy1SQjbOI/QLGgYyo9UPgq6JiODsLg4m+EVrKARM0LjsfKTT2wdWTKun9E2f
Xu4vze9/mkaCI4Z4+1irCibG3+LkPhkA5i0xFhUDg75gekBmDQLPCIO3Zzt0lbvpRi9NI9Bhjrto
NjAPrw3/LMGgAvhQa1/t1vo9/5B0CXdFLG81MlBuyjh5kdkPVqoJxTuyb1DXDytgauEYLNlweKT4
CFafqpWlhYAB6ufO4gRx16fGFh7rJZOAN0teh5Swsp4rbXKiYHW+ZvpEmgh98L5bAKjncbsf4AzW
OdzrulrCcaIkYCWgYGJhQjqgzKIo2HaZQfn4WhFXt8+gMlm98T01oSY1E1qZZK2+yJJSOaLqfEeW
ybUd2irsCZvZ5VQT5aI/0wlv2iWMiRLe1YP1HKV+e4oUCaPKn3NrsDClrnLvkITglL4XJhkOdCOV
b7FOa7+20fVDAg5MOieB3jy6FEYmlT3Xm1PoSKiccK5zi/ZQSkqorMa952qPAPz6p8QyXqrF/ybz
eqbqlvjHniG9S5xPOLp+xxkaiWWKzZ1XgxH3soyekeRulDCDyuIOdaCiSrkFcw+SjS/IYvcSkol2
Hibqxj7urYNjEkGmVTYWbd0nBWgk2LAgSa/DiGxHmCJ18jYzpbp2Zxx5HhlSO3c8Mv/4wcW+T1rB
1yhnhcA0WFwnWuAad2Z5HXWutCb7jDwDYzFseEDYNCu6WP/iFmSdsWY+rx4mX4nSI51VAQ+AhFW1
N7m/Ar8rQuY0dx0qybYAPC/MhFyl9nZldcc/In9qavO30WKnpmXCuQNYwYVvHiX+cC6b4jZ5xufG
aHh1bEkHqHH4N/i8xZjUzW2kTbtOK17xwjFZSfsXmgh20JjGXUZxELqTdm1svG7WCpDPJDSjKPo7
8IJEbIxrCSm0csMV0g4EtdoyNEjSYdsmTtC7Eu8VRHitaSro5/6PPgKXnKy1cxtn63lUF1RHjSjS
AJz4xAo0NcsBu+YS4T7R4Z2jY8PgYittRTezBl2GjjWQcA+eA4JaRuBtHXoOtQyAmL5S3fzRIPUM
SSDbzdPZ1X3xnBKwoyODZQ3BJDE2f6RLf82XSpwZa/brXJ4doRxIbnzwfrpHXZY4JCQWLi1TJaOR
GjtY0USIu8LI3uiwNWHag92gek9WsJY9tVXuAAnNH8eFU0zMNOwklzTuSpg6RU3oZS4JpHA6aBRu
dSnLNgu9hngRpOKPblKLPQyVlqsrYVB1vSrE+5pCIVjpG13i1g0xmmCpXZQgjul6M5ckkepfmwKa
UWHAL2pG/TalwTkV8s36Qcij+cmoQcMObQpPq7LOGI6CdXJJujUdZ5fIrjoAR3d2g9f9Zoxxg0a4
XiDn8drHdBdmxoyjPlJ5TdbhAHvjO5zbq7vSCsbcS7UHnEYEm0dXpcNqtKrCO/ZQ/Y7Rptr758ZV
6tFNX/nxxHbs46G26j3iTqVAbGSn4/JEXyg35etf9LBUEZqAFk4dLJvDgTvbn8rEv/w8mUf0v8vi
c729fPuZv+y+v516+0oVExyDy0NXSkqoTHf6qq908Xhy22yv/XiYbqLcTQT58fT7W3883vbeDy4T
CNpYXxmqowwA1D/1mpt6crIz1G3br9adRD+Vq8CFHBufxYri2wXqCF+v/0FRbDkNfZ1ji/Oqk2R2
fagz5wfi9tM4vqQN+lhisINkSSpCLfD2NKB+oAW+JgXDdOK6N54xALM3VipWSslKoiSzob/vyqbs
Lo3HAget3esmudxUv9sm23xG2+67AHjbTQy/oc2jvt1OuNmltKn3Qq2plJyJg395fns/d9Ntbk8V
6rdte9vGMRAZvr/T+0GLWBV01sycuQd//NzHn/X+Xh+P/6uf+a+OWVrvnd3uuElPbaVEnSg1Aold
zHdh6qZ83jTQ27MfauiPh9ux7Q22vY8f/ttr//Zw+7lyIPwlM/kuWtUc+Zuq/EOU/Rep+XbQrFvW
HB/PV0qKnm5S9O3g9njbcxpWP4N3nlTroB04pelXs0vAGJq/bXd7atsA/aBEpp0/Xv63X7E9NAXC
yk1a9X8MiX+rQtOtf6NCm9+6f1Wgba/4BzzC/IPJHgE7rGbI+TLdj+gwFGZ/OKZhEKSpGyi/VNK2
rNo+QcUGcsJ3LB+5BnSuf1GgGfYf+Atty7NYyLieL/5X8AjqSn8LYNZ15PWob1wDqZuDUFVFi/0l
71v0mjY2FbdVK2vHk9ONTw3Z5KSiMM2pXCbyPtAcIyJJI+Z25q8LSFqfKhMiz4UfMQqEudFawRj0
Qtuj+2aXb22HMEQT7qnGBZeI8dm3gGKZfvJAc/MJL/YNzDZayKsdRGMykJ5ifSYTuwpyYXQ3WNvf
JEhUjSlLQ5zUnMIW05kIpPpFz+igDDXaZWYrEOVfVklwiJXIG1TgGXpzm7pn9wmWvxdUcmJt489I
RRo4qQMBArJbj5OXh/gEr8bQx/t4XWnS/4CvDtAgJ4p3al3YEpiSXd3YT1XKpEmHZ+2eYYSKHalb
9cHL1+OgD19Kis8rRBg+mDxqWvrcEVyMtNmi1kAa2tpM/Y6KnnEU8QLGgIDmqHttPD0cWutm2MCr
RnIGUk1xy5zc8aLjZhvdheViU16rSeMPMDDh12Ns3MIkF1c3o3qpHmHsNW63Pb11zHMhxK3nWiQ4
s16mBpqS10JgFZ/C6m4AhtC410ySwedV39OP0e6kXcX3EQjk+6rRjrKa1pt14U7VFlT0aGOL+3i1
Uc0z/L0/HKqouV+sXS5SPzSNJQEUhkHcHanUVu5o0U8aE9AT0UscSe0O6BsrxJiFgqt50d22gV2n
3dVG9TSa30t/dhFTuORleoUDPiquiFMoMQRbJcdE20B541vOUi2D31tCAl/zrtqbdmUyjzdY39TS
pRLB6R30Wu7dTEz9btoFGChl/Ks9zi5RzFXLcBnV+7QYk/u5ddNP6VQQADMUHobPYQhaYczHYpL3
PgELt04Ou71b0uS4xGm3H1y7f5KtbT3QwccnnVh6+1loFRvxGptr9LQ9MDBfWFM13rs2nr0pcz6P
pbfbsmCYvhZXU1BOA+OYfV1rOIOsLSmIdubXueqW58jsv4xYS75nU0miwGpZDyOgrEvVyBmyqpjQ
a4qBQgQxMFqs/WocjRN4rj+NjW7txsKrDgKz0MWHXv5sOOYn38HK7oiJ5KfWeIJ+vvz0mvIcT3QZ
QAdT5gHC/q2auMQLHxUCbVxAGs5jgsf/VUfKzwKq8pCLM51Hfkfc9eT4O48Uc4zeAKIbvucHSLtj
kOae/eqt8bmmNfqdun0QoUnx53763LkkXiZKYul1Zvc1X6sDqSjGHQWlAYkjcXmzZhMxyKLvC3Rh
ONTAEw+e0imVuYmjzCZYc3vWn4yjDhsiyCzXw+kxLC9up78suVYR0EwVaG7h23iRDVCz68af5Zum
19Fjjp0OjVFzLcrR/9TNqLJi3fGPxZx6JEchh6OKXz8nDniqjF9ddHgYKNmM5PC03cUZjc++Yd3S
zI3fSi1tdm1srfeVLpZbQlbRipdoNT0utisLOPcye0Ani8Kfnyptmp+kYZwGmzi5qZMIM9XxKSHU
sCfL9rD9BOQ2H14usBHkGQEW2eUhx1fwYFv9dCvT9PJxiO8yxziRXlPHoaMxy/pF1CZyMK/SiBTg
4YJYkdp5xF9V0pWYxuKFJK27CKDBA+q5/PNCEp+TT68O5aNbjCXyuZPFp1R28d32aI6neI+GC5Qa
1wTORu+ZEYg5arnEN9S+xQsKMDA1tv28zNNw39r+FxtRKHiMAuSdUTz0OF7k1CEucgDi4zQrb612
Lm41KjmVObBwig26MzX9kGtkPFvk0zKf99z/IOy9dhsHtmjbLyLAHF5FKlnO2X4hHNrMochiMXz9
GVRfbO/bZwPnxVCwqERVWGvOMXeNFzsPre12m7mMxR8qAwNdi0slPJNw9zbAtVHUVzV7kxu+P/aB
SqU0BuIarmTznNha/6DVRnUamC6jKob37AEwObSudZMgqPz2fePGL3Xta6Jg5R5LL5lfNLt2LoZg
ddSvV6NGpXbUDcI8dmR+v5ZrbTE1ihc7CAK2TyjI2L74r3DfwLRzem2QDlioj5PmleAzy+tecS/F
J+zcAg2f/FEavyfTNW7asVLPLuHrOz0zqmOnYthvQY+/JNFimJ7Oii6nTx9Lz4t8Jezbbu7rUOn8
hEXt0zUOqjpSQxcfXDttnz0IYmEFvuY0ZfV13LQB6XbI59LESy54yfmT55QsxMv51YwDiM52kj1U
ejPc+araZOghH8RoM1bHbnsgKq8kqF5eFsJXt4QuoND08+GlczQKJU2NMmfInqa+G0Pbq/tjKzLo
cp2g4Kzzjs730rPxCo0VQbUck0Qf4g394eXWcYc7I1nIfDnftl6FIt1s20p/JohGXvnrn/Olseb1
jMpJt3IC3zh5JpvZ9RKZCkh4sfdElIEIzkiYfaea4UnvejfyM2IyM9NsKYVRgK2CStyWxnjwiv4H
E6mxD9RA9ogNexiBO9OgW15kdUxfE90iHhMbsXLgHyzkHiEnPpBy8Wa5xngssuSQljrVlyYD9Zgz
sY9os83Oiy9bqEhGLfNrk2Jdd1shS7nTGGU3QwLrRXP/GAsLIptJYV/pywzKuhcntVKB3Ex/GOMs
D408Ng6LFdOL9rtg1xTt0bLEWxJUe1K1zO2kivHgjN0ng/CymYUW3CQzkTlQIl+EV+RXyp4+bAGi
ZkDeRSgs/cSCzmg7P2QKhrepYLbiYeFpkR0TJigvLO/Lm/PHJScCcaYHqaXUZLrpznAIQOg78YPB
JRyGTo/o9UuqecYtZVE66qb6tqb5WHYT0Xm0VHdSc8SmsXGB4UjEYWWDEENsC/ncYSItzZ3nTmI3
Zm1M7mcetUH7lfQQD/i1PgO4XSAmbgPHQpifVNsgC54tYX4ZlXYlPf1a0+MpHOw3v033o+HfDWSZ
b/Jy/OMNHnVLAROJ/f9TMvTPhefse4wJezGARm/nP0XbU8kptXCQ04sTt18wYlQYwGJkqeFZoxHp
sx5Jmtljmt4lSwP8fqePutrGKn5viI/c1N9wSziZ5RCSJQu0bIipQXcGCSEkTo0UQh16yaHKklUS
m2Nddu7aYENb7QtF4Otio7or1b6eyZtGnnQZG+WFWEmTi2O8NFJ/QPZxj+Y+gITB70n/Gcl1Gufn
eLa2rcm+OXEAfWoXiZI38ULPD5gVZxPpCkDN1O3U+yG6VsztqXavLO1jBY3piX7sqVDlmnuYveZQ
MBJvfHN6RIyE2FVrSRfAQb0BSQNAZQnJ8YXfXd4ju3o0s6WKEPKsXk4R8etHpuxTpSBqZeeb/CS7
/ChMh5RxMP7IZvhlWy7qEsKCbPFEWutGBsz1ZJG24kasXbou7S9ZP5HkwfYcSeFmMiaK9WOAOnPs
Ixx6uOFMWNaxQAjt3fQBLK3OwgVYxydTcGlddmew77dV8grRtr4uA/XmVeJELNpXLfV232vzo87v
MZLdmPMxWofKXC7HVlBrFPwQA90I2YitQqv51pgRmlp5UYfSJ3kWvjG5RcPDXFSnSoc2X/t6F84W
Gv+4M3ac6njMfLI5l0R/1hvrmnIlNbXAyrbCyd8WYeE8K3nfvZ+EAWihJTAprPXqua+sN+xxyHcM
5w1N87U10CmafUBGM4F3Nr8RSxNfqs2o1w7oJt0nrwrePd/4zP1vZoBbuue81JYMDhqYWMx+/Gr+
pOFzaUowzXpddeRvDrdF74zMk26UaWTNWf7zbNh/FDkkcyYu7RazFDLeqqku7To9Oj1fOUkSX6mT
3ZHLg+rIaT8MMFFE6M1MXwi/deYilbXvYOAg7wt/7zvToUnTKxbMr3RJ14oyHD/32m+DuxJINzEw
a4bQ9Kb78NnBbdhQB1kaIT/v0m985DQqOAFhXqMlbPqdGvJuQ934pitcOEzoZxxQPlTZvDJq/P42
rtHAjV3NSbLg0rZo1I3aeKsZ+W3e2u+Ont0mzL+uRhJWMy1Uo/sBoKZ9EMoi35XgS3T2eVfdKhW3
e5qPyBRg4XZVdZO4A0NWSkmbCCZtSJMI2jD1qXe7QEmG+ebP4I8kXmAz7ZH4wgNN8zgOWTSQrrC4
xcEas5u+NMmuM9StTxInJFeAtsOx0Ty8PcoQYQlFrp6yq0EocNbSMPZulkSGLfTDLGBKa80HGsLh
aNN0ABOnOdfs9ykTth3rjcZktcT+2PD5DAJCWa/sHBRd0Ke3XhdT/+5+irkHVaUIpLHKXQyl8iu5
zx/8wXpwgzp7LBrrJY6Z2pHba5EWjxfK6asdq6z+6AScUnUwoPc36xtbSFgNNimKpBIjiJ3hQ5Op
10XkM6S0fMcrGpb6vVY+ZlhiNqbT2lFpgU0cFFF6gnyimdEkUdMciSC7sOeUWFHXj0OhcmevTUjd
B0T+qcwoUfv1jVfMaKYDFOy4ok8F39pJ453S2TzOlkq2rV7eaNpoRsLxb8bR71FXVDs3D4Du2R2N
R8h2tI8GEFra9O523nBkn3h0QAuTLeVXB/jyb1nemBddxS6+7vVvQ3Yo4EqN/kIAWa4lkZwF8bwj
71S89gBTZAexiY3/Ay3j1UbmfpiWNYZJw9j3jk3VRi5tLwfps292+fI3wkIV2WTeXTrHdM1qPxSd
fw+Lhc1EZz3rpst02ZVwY2EFJdK/IRn1bo4Z4LFLX/WDprZ1HvsUVwnm1SMK8hKxiM0GvZ21px5K
gKaCLOqC7NUpwWh2zng11voPpMOSqSyrD21RJVtD2Gysk2DXD6g1OhdxByaFlZnxn+vnG63AfSnM
xduebx8rSBNuP//f/3e+O9ezC3ZjYn9+aEf4VpNRjPjnkOc79ZgVoT3pl+dDnm8aBQ4IAVlyodAc
xlZSnyCvYCBC0h+C9u8t5zh2zXU+U0iqxz9pxWJWzvrrZDK2HHuN+DlTk8emlze27KDymsjFJVKm
wX11sDcV7fLHy+c/wsIiMiCk70nOtcbxz1JAfmqa9JFJ7FSloQjkhEBrBRGQ80RarflnJgsUMV3U
tcZVM2eIKL+XhVZXSQYToCDjUrSkSGRoJGjR6qFHiEzY+63ByIlcD1asvFAzUr3zpaUkYUuNwgvN
wRsOw6iDY+LO859Uymq3jM6TKCCOKYCZaMncC9KLD2q0UUW1HtJ39DyTKQOijkhL1W0Ij/SqqN2b
EEahsiNxPl9v2eNftAOxIOVd4xg62jeEd/R8xk1MNWkGq31RuCVRiQ6rs8WsXkp7SXeLt/or8fTQ
O8jfFx+Ds7IS86QrC9fW+sf8zyWX+h9LqYQf8UTQnq9wltH02NRm/lCueXa9da15zrfpUoPTH6SZ
PJdjcuqLKiK19wpfxRcCkicPlRqxSY45XVduNBbVJTyArakhMTbQhOXLlWWMzca1zctEE1ub9p05
6FHWqD1JHOxnopJw0phzg03KCkkloY9G0moZIle4wKl2d5Zvz3D8XG8rA+1dGAkzg1eDTwy+29k/
Zj26BpYIDtkymy7GlVjeDYZz8upVWXUHFRuNDmGUJMSBBoIBAGIVEQ61P5b4iMmR6okhfTcW/coS
tLL6JVErapRqSicpNui3fh2IKL2vCzM+WMN4HeA53Wg2C6lyt/T2iQxcl+DnQmsvMXvtqwlF1CAM
5n3zxozzm2LNAZvywd105A4pNtT0aAvepscZXIvysRkoXDblhcMuyi8f55mWNaLBF0NTe+ju7C+A
Xpg3ttcRxFfKz9in/9TlsRMB7rk186OlS/whVvtTtASaIsb2Z78/mXIgbJiKgA88TU1Bc90y8G8m
Vi1oRI9mPc2bslXtkSyY7eS3qHWHS1HFT03r6hF8DZRPHk729ma2a3/f2W9zHD9oJVhrpqaLJr8d
HJSqsm+9EBaIw7rRQEUq91WNCxETy25sqpd48LeTYaGAz1IqrGn22Nr7ofJWSRW7ABYcnPokErXd
w8Jyf+MHhEh0LhqA3p6fEIozjqgOp4Z4Syk7+AtZ0n63qbr+y268C4k/BiVQ/pU3lY+PkhVrMY+R
OV7ZRfk+xUN3YfWcnHXSERvVHkieTslDx8jcxOn3PFvDdWazegRqMBVMY6UfvOQF6oF4GB5zko08
d4CIUo+0a7Mwl+Wf0e1fDBs5ebF8SVTCSKQKWr6mx8gQj3hyHkqzM2GQDch6JjK8dA2qDy46OwW6
OA8mCGTnpGekcGT3laffIDfe1HK+U0mrHQ35atv9QZMvg5dh62m34yCOemnf5zWBFbpnXI8oO0Ig
raslwPnpNIvsjHgLpvamEfOGFfpVCSlys1izRQ2F0AT1RyxA0vNbyxAvaCdaRCtA8fXaxeDoMqI5
jkRskl4GKk7ehrb5MtziaPXa5WQPN3HyDKjizlKsQnySmlo/vjMQ4UcJSxEgiQ+i119sJz+R9PqQ
mCCLS8xmZXFaUBr2nYdRozvasvkoxEyyTgZxorHQpMtieEvtAAHgYn/GuQuLn3CWsHKaxzQtHqql
/UkZKMxF/LQIglCP3JVrBqRnXE494JKm/lyy6TNmUDCM6scPjCs5tBckgb/Pefs+kOXDOBX1dg3p
uKH2r4ym2qG9Dr1iQRlDjNZbZ0/5IViWx943HtAv27ENDVd7wi93V/r+e0vmYdiv/uARlzQvcLny
J9jT89NQSX+XzPS616UqGfY/UpN4wREiWLEF4TD7GBLjxg5oGKJ23hhzvWsWbwdrC5nYklwx9e2o
tt2VSGo058tkCmuxCHIGv1nG9cDqzZ3r62YZyVRM7lB437s2i7KFSjFsJt8RkTsWt/hWRt6KdjOR
ido7CBgD+yozcFhmlvcgcjcPu/nowPCn4utTnTbeRj24TwFnJH5mbj3WhvoaBjcKTIteydslP5hP
m6T30JxZQZdbN2HBszTT3foRD1X7GJQB4lBGhMJNd6ZMvzT2ZSu3mWUObyGli01oOxyYiPQlDFV5
8GROxtXocqUmkrtbgOi4RMQenbK69bMv1TvzlZ2lmFEc7bXMyjeLyAC2ViCxl+K5S2DrjU9j3Rg8
LLs5/5Bkyanf/rD4eKoy/KLJhGVTIt6BKy5cUvjGOaDarplm6JEMQ+1M28z69AIrAB5azJpdI2WJ
ihTTZLFcmQb7IkgetMc4liJGnjOGGV2E6Fe6fTron3EKdq1Ib7PR+MRywyAfiNvEkPzu0ZPNTcuv
0uQD7HIq2Ot2G7cPksbEuHRbaDFGEVzz7R8x2mWhT1ToRpvwJSc2ZaMViJr4zmFm7gjBxYMZd54c
4b5PDmgbz3iKUwocavxhjfs8lA8OPrFdNkM7GomA59wCsGQRdErbiXkl8+FHEcDJOnKG0k7sEJu+
H2d0dSRi/q6Y5vuk5fnLQQ079F9MqKb5CYdUQF+7yGcnvnKG4WksQaH2urhekGkeJJYYvHEns4QG
ULpstFcxQoWLh5Ir69Ke4pPub1Jl0HRbQhS4DU4Ok9ZhneRU6Iy3xfhAiPM804LZVAWK0mAdIUX/
hi3kw7XAZ/ljunUrZVz6JevQ0iedhVOl20yNIxlHZTTFzK1qqqm7mzaauwWljeyRv3hAcRDQuAM8
9A5RPA0R7CcUuCFX55jnW4n2mLCtW09LXYSyci29kmYoUx/VjWds8ix9Iv5hYsTqyI8KXhZgXdYo
vwbh2+QiLjO/ueTGK4O73qRKKq0HKaaX1gquVUIvoxTaKxVbR6/JOU+b+oAtD74vOdxmzYSWZfNn
ls6HbCHRj23ez+IuGJsUe1b6fOE8mWCFPSaCMcjRpDnBMc4+Kdt7/IRA6thEnFvmW79WU5g2vidf
39qVxxeXFsV2aUOVGN79xu1RF+K4e07tYdtIXoBKdeJNOqrKGNu2RtUklxquUqTtamM0a3dTkcIj
Kmsv8JfupBF8sbx5ShZ2uf2iRcmwKNYk88+Uyq+qs3cy81i7Bpm5iQ00aHG802tC5HDpPxsB+6eh
v5kqslviE0GZ2Eia8UZrUisa1EoIGAKMLcWTR+rnJo1YLA32teeK6aR04sdKDFyXyGjZPiBNfNZb
k6yjMQm2dNhw0Pcf9uISbKdIU4/VVT3ZqCN90npkOlFe63cMz3PkkMZF14YNVg8vQ5se9aIFu8GY
FzRs0IoUS3bQftgm7aQ0Ocpqooil/vitTk4g+yYjNzejUT1NYzHvMoFOWKX5znHhOxT6sm2M+Xpu
+j81Nj1gzdbOps5vtM+GpC/tZh7FvCz7bE9TX0EOV+C4cfs7+Y1bkYRUzP6fofep/9PXq1fAt7aO
AJVNC3rc8tKqXSWqbqNUBbazRvPYJtiazABGNJ94l6iPepgzoFDbwFjdx9ago5YnqbX37tjQPqbx
+EEOsreZpb+1CKzfS9166ypv3sdySEI1de99SX3LyEjdTCfE5zjNmJwMUs6yyIn1FiYgI5+lEVsE
/11NqU1RPd8WdFO2ZsyUzpId1qAH+A42BUvQ0j/Ayb6YB2eKKrVSJNzv0dbZwXiwRgaLxGXdcKMc
wX+EYPpb0DILxzp/9Eid3phUAsKOGNENuvKOZzbpCESwVQh40fp3hyQbvDMsjEnW2waen4VGtzzj
L4oZe2AIjj5ySbf252jQp6/B4yaHiCV/APLkTxcJnZeIwhi3TvfSGRYi4ZEZpM1JBf1h1aNvYlJY
QsPooDSgpm9NDU1rs9xjOYmj2VggxYtabk3fraIx01dRAYtJ5yX2rDt7AmAQZ1QJfQP7hle/NQmQ
g+F5yMkfTJtgPuDcNU5WhyrREzvCa1nbPnotumHFAHNRLVDTpLnLaOsTmlbyS6bzZB1yT3M2WmLr
+EyUhZOXSaZ1u5n5x/iTsfkL04mJNnB2XYNCCKjGWJXHYp4v07EfD1W5EPhgu8cxYIrL6+7IWvqu
GWj25GN6pVl0G7JyOmYFhC691I9JaaA89VmGuLaN4HUJp6CP99pQIBe3sl3ds0Swu2nnQ+JkgpFI
2F025EuvvTadhzkvLqDmRL1oTkSFT6GeUFCxOt/Y4t42L1SpcF8XC2NRg79llvMnEI/lqtQVzvgG
KXV1Dz5nCQWJP/FQTDRp+WFA2GmavLis4+whHkYWHsBZKM+uAQoOrgV4DFla7HK6kxvZDffsY3eD
rgc4m+nUqtorL1Td7JfsojfrW6emsdCyz95ofnk/qiR4iUE9Zli1HO2b6tx2ke6+VOjDZ6YZO+hv
YhPcCg6IbM/zfWB+ZNQkMFciHg8ngOE7S9WfBDZHTZ8ngEU8xljNktuZioid5NcOjAmm0PvWc48K
EGDkyAFGik3gZe6y3owBBoQ8imKb94X+p8YCVhWM6gAADOYot4E12JgxTQcqPiP9yMQzPmst6U9D
q90IsuPRCT75M9SyOC6LGy0Pna7ctbylQ9IkKe4e70Q0CzFFCeUQpBFH4kdCJEcLQIXqdh6WS8vL
yojmzkaX/W3VFbQ6yIIw8AUxO5AF4SmZ0Fxix9R5y3Yp0gfLr61QJKQsEYJCgGec0ErUrCcRNPcq
ldhy4BQwillPWSx2i73C7Gg6HknNwN4e4Aug5r/T+wqCSb3clto16j5IiSYFg0K7RlSA8mOF3C+K
ugR7OMQ7GejJRfsQaf7kv1LQP5Xa82jPRwv8eTQmjhuaAVOP/scaieSSfUnwBrRlakF0HAbsGRAG
WhRCyBvulAIVEBR8k4s1sXL1K3dru4SQ041+UaZP+622drjeBOKW5UD6+J2aAdqlSUCsaAXJxWpc
nzqSf7261ne9zmrPrNOrqiu9a63wTknuIIKywBjFw1uGemg/k9jGaR5TqLgCTf1GdZCdiCSo3DXD
whz8DTsKAqO6dEvnw74uFa5jknugMx+8qsLiT3NZw8aiSMY0qWQz3Z7QuRph26tPt7G1jWMLXJHq
lbG9pT+Jv6r3RZh7Ockflu5vq2C4qvZ+rKKxS6GjA/qZCta/xaD2QUkgnGAZO2RsqSjKCwsuCz1L
TH8mvdGVc7k1CkZsB8pNpyh8Oy76ehHH87VVo87OIVxMLfypYkASitTkYHv9T2LklLmKH4TwfrRK
qX3lWltXZBfovdFFwEdM7c85G28CR7swjXwbz/ii/Uw9ySZ/yEkV4ivLcf6OTzPvxlTyfc4+pCPB
pqND2SLTj1LXQ3Nb1+W2mXVOdQWNpajye2lV7r5C/wMuCotnENV8a2z3q4fCniTgQ9zsqvGApzbF
t5nS5dHd5jEmXQjZxNtA+520FAaiQJAVlqcHVtK6t3iotyF/klr7Q6PqGZUwQznPT9UWD/rw7BnT
VT/78S6eKdeNCjl63cBpycoPd8Z9krvmCazpd+zWrGhZ+7O+9R+Vu0+Bbu6afCQyRFwHgSTqLktJ
5EmGbUwRNxwbs9/7Rf9dGGPB5pMVcKl74m4Q9gnOYbCtZLETnhZjvjMfpDwQf13QKNQBT6bxC42p
bkexgu9Gkm7ckDdW9JiRKiZPm4pGmE0QkHxPbpt1WvLTiXEfpAzzOOL8fN9Wqt9qzJjOxH6ydRGu
N1X/h1YcGe0WwqukpolEna6egxLsrrWmQUAnp9lFRdMOXcUJx6EZGfLe3ncn1xNUOuzgQUtLB/FF
/420i00UdoqN6c5yP1sWNrse+ptjgnfIWGwaxvOia99dMtkXfdscOz0o7v1LggqntD71CabPJnep
dyYPrvXHLfP+tsmXu4QckhAwQTyl0/W0bPiJsOPqyRO14PFgZF2g62CkWCp11UhwUr4FaC+DXL0R
rgSM0Tcv8Bj0V1gO953lfDZO8ZpURMzb+azvGNWUd+9QYN1bpFuQfIKzhq0/3bBaOlduxQBZ2ISx
owaOdA/IR+L4WF1fin6ZYBWAP9Ed8dngpbioWkLo4uFWtpZkYGCJ2QwUfNpOIxFWtlGSOPtUIpGc
+zbZCmFvaq28jiGuHg01zzeGl0OJhdITZx25Tot+Q+GAGna+7DsSTQWDsZ4OArgvMKIsG/XVJM+k
vmY0JWPPAnvsL5ssj7/TihbbJFosGsFec+MSaEzfRrqpbQcxjRHFkf3kxNcgz5mzLE4DX+XX8+w+
GE1s3dtlcwxGQoGnxHjI6EUdJp0grxmrVeO4BtG1hBfQ2L8w/IDcKhNm3mQ8GVQIHVstuyLWtZUF
ZFyYlv+RYwkOyV4udzjWaR7i2GgMxa4FMp5hD5LfOx4S9F3FKdCzZ2PpU6Jh5UcP6xVWVgkwBe/b
3FEhi1O5x73Wh0Zpo1mDk7BxgCQc0YHoDCXvJI3BARxrbUfvneCnjDYQlwjvzfTbXlTAZwCQLkP5
oRxh3JCWvh2rz1h3iucyLu+y0vp0SlKT2goCUYn9pIu3hQh2Qzrel5wKKGplR376uvvVSER1MZ3L
F00MwTZz613swfsqG9PZC+Zlve2+YQexMA2wy9uyvRmlyUypLsamJSEaDALjFLupOn0Zc43R10La
VwXxflp3nN+ZL+trO8ve2oZ5uaJcDXkLvEBfXFSc1AfLtwFVa/RUBGvrsVlTlLeexfJpJiXcYjMM
0Cp0WxybekMXI5Ovsdll26CQb73ZxWFMCQ/rh/wzdm1JUi+hSAEZMRGkFSwfNQvkYcSb6nm7SuN8
XcaBHHSEJKXe8WLNOggTKHC8/pw2hHdqGWy8NT9ZCf1FZ3UfeXju9YQcY7GWie0Gv+3QSDKAAolx
zp2pOTlYANJhxhHF4/Iivpgdohrznvxb06lCswFX1pqWCrtFq3c68n4knanYJtb80cnqRxZTi1DK
u20gw+/dYHF2Zcu/I1x5LjKWgONSPw8jn5ttEYFZeqSm64Iar7mQkdaOj7qCwCAi8rRnMuV9ZAi9
U4S0qI745yfeqJ2egjVJRV/B4OdL1FMQa/6/bzPZvf9/wQ7nB8/rEX4P07IUCl3AvPXJyGsRno94
/p9W/CcRgjq+T0TLf54xLlo0eOfr2Zxy1/kB/3Xx9/h/7wFygXPt+Pty/3kVf1/k32dkvuuX7X/f
kgAYjzwB9ejkdhbnx/quz8/+94Wcn83EElEdfp+41QqWEOd/FYW7RnKsj/p78PPF36OcL+neRDiE
4iQ9Buo9WdkiftU3RwjJ5lGuqQ/Gmnp1voSJbYWg//9u85c1jub3f3JEVlTV/vOf50vJOlL/3tbD
ecQhRPrZevvfI5zv/fvg3+f6fdw/h3GAhcDqTIzQcKmjb7PBMFg3JDe/L0SYGh2I87H+62LTc66S
YcDzng8OaRq//+Q8FdU5IaSAJOEPUMrW9ILzn3zF0aTrn39u+716vlRL79Ir6mD3z+3nx59vOx/k
9+rCKpS9D9jp872/d/w+2e9t538pKWRRgV9f2j/HOt/2z2HOVwMpIGD1ThpSAdn/Hu/v2z1fPx+q
Htp8Cf85zN9/+l+HPT+mWIKLoB/avbtGuPU1yzLDJs7ufNWLgdM6659/ruqTBIP2z92jDn7V3+XB
WnHRgaWdH/T755/b9EaRkDwBr/t9hn+e5vex/zzV//o/I4h5Tb/HQl9IRNbFcr75/AC7JX7h7zv7
PcB/3f/Pk5yv/nu3FlTtYc6H7f/8CH4P+/s6/udhzv/4z/+cb0tRkG1HD35BhhUZnS8ywnNYTj1K
Wh9YuDt5m8gx2/0dLkbrWXNgjAGHMdun82jQUMK7IJevOdpW4cEsW6sPFVbhQqOkyJbNtbR1EgO+
YBgfEtfBnu5vd5qRIZ2c9RLVus5mi+22W3JHnD3v+dosKJ3pfvWox51+CNJ8X0zqUQwZJUeNkqZH
qMdmIv8c9UKya2N10xvNFSkRKMsG1sx9Nd/OrfoG8h8VKXoCK5fsPejDUgMkcbycZwB+BD8QFRHv
K0P/Dsrp0WiDYpcKRBHV1CAu6pwNOOJsa1askpLiqmpEuunwOOKeadNLFxXUVbL2YRqrpwtSXVcG
WgCa2E4UAGw56SyF6aK3+HBlfNeK4TjpsweEdNFJKiEreSFPzHLZrk7eC0sTtjaSaM2xZ6Fj+rin
M5i8nU0PXFVs9flMo4a9Cju9G9uEikfPR9vG2PVYDiIFxfuij8uTZZfHum2vUOlieO5JkxzFRdPM
AAYGlW0d5nZWKJdpQkcKqnASsWNvor4+zulwSVWCPUZOGVDTASAmuYG/ny5ALO1sNwo+O0dah9hP
00dC18kCMPHfx34ftWzMe3++KdT003t8ML4K3uip0x5VAej5gsi3kuOsDBejhcZI7+zSVHqK6Cln
39KlL0L95DELSF1nRTAtjr+Pl42ntfIgTdrfWucDcnb5pG3K6W0/2lvWxs+sJaddL/QmLGX/7WW3
VbKaRtHabqgF1cXe0ub53lzDgqAysDIvl5CMtPdeBemW9n11IL62QIiQkse4GOPeluXOR6OxNW3e
eIKuERjh3bQ690F+6JfTguYzwQpAtAxfNLGJKe5nepCY6RNfp23Ab0ma7OxT7UfG1RJ109V6Bpm5
K6/KdPlDC5tlck97QNjvUvPi68YcvkRlTqHJzy9EBqg204xULk29NrT13GY/5V3SphijDm8IUYBT
BMJzZ9mFtl8KHb2znGmKVPQWUb68xFmBmJ+ETTRrCvWgwQvmuVyUZFEtF0UojZqxPjro6LRdlfTx
3WwAlBT+J2GjNhTo5GNW2k768KVGg3WZYV1RT0hPaY2VK0i/MTTDCwE5tDWm5TUQM159+2Bof7wA
2JuZWdnRMvRqDd2+W2SMG34ugdeqx9kAcwAhe/BZfTcalddCwcjRiq9CGMNuESyMKTy2O81/hpwG
GDcn1qMr64GgnppaiNZcLvykw1GOFMUN4yYhSnJb0X0d9A9H2Cx7MJxDDH/oC/GEmL4MAyqVbtC+
GVJd00OrQt+SO9JUnxs9hjLd51TGiRigSKPYbxgTURtJEyOfot2Re+nBsTWddbIBytJ+BnwlbGxr
Zckeqa+EHtU5uYe+kWx1ALeGheCyLOcXuDofcSI6usbNd768LiYUQw91qJ6l9O7NJ1+kTxjh61Od
ScDgJ+jguquCDzkNfkS5CvoHMFbsi3B3zJ+6RE+tu2/56Fyjy3wBEnAJ9TIJKwN2so7+Ti52vl0p
DLLtL8kKJZ64nvdFmrqbbKnTw/zpqr2Ky8eiHt6NoaYvJOdbO9dIVcYz6FJJxCTB2G3TCBNAjox6
oMDajVHCOUE0yoA6Lv8gch39T4sQBpvFsZ2wYGHTEqFkj5jqrNk9/D49GRvtrquc+A41ityOMQSc
tYXsTqRs1AMDgUbFoSxfR7CBkRGUqzKeckTfVy8t8Y+hI+eoBMwZAX9cIrfTKchMdMRQ2W9BMDy7
uXmnprU4/aJcur4iK7BSIojIzO9GK76rzPzqBbZvCq7hoBP0MngVjpmB5VoVF6AgENL48H426Zy8
GqgUpgpd5zg3D3ourkUPxgQ2VjtQ6OwpWJkjLzg1d0GP9U6XZredNHeN5W5v6FsRa+fa0f9h7zyS
ZEeyLLuVlJhrCoiClXT2wDh1zicQp+CAgpPV94H9kPzR0dVVGygfmBh3c3OQp+/de67pBKxbg2Ff
QCbkP5InttqgF6E92gDcj/U9mVfXTu1gHkqLqyyhsWU6+7K03+tIrYtB3gDpy1ZSS3eh7pSLwG+a
VUs29MZ2+wPItEVgz2ADzrrr1ozRtQPzW9mC2Q3ivhF9Qz6sfFN8uiUDPr8btmZkMhno0Sg5kHWH
6oE0SEAsmdwW0thaU39OwvwxH7SN1FOE6CHykLFMXyNCZApRvHhaQV7eMgjdhaXKOzTAD3Aan8YZ
yyKr+gE8yWcx2M9Gga6G1jCpkxs7GM6ALZ2EhqteI2XVbftcKGQ0Rc0ktWAoY0uSX30UKpG97SNA
GBFKtVem9m9ekD7Yqj0NtrWItR6Ba7qrZfqaDGwTcVNvjJbawOxO4YSICB77WqtoapE8fRMRG2BW
7J8Jctp0x6ob9WHKrC/qbST2xUjGs/U2NsNbUDMTdFIkoW5BmyBi4psln70TPZrl8Apq+DtmSNsF
JgjwaN/K7IH5KhM5rbhTuErbSDAdT3QuzPBeTghSiinq1sCcWhAV01Z6wXvt1vugxZZDd5Nw+Azp
R+N817KeVg1nWKDrSBhyyfhJQ24hZA85XcuJPccj1OS3SQBjRkcYscYUtR1ANL1mdTw3yAivHhjT
Y1ILlmKUxSKMODcL41imLetlfyZyOcZu1lGXys8XyiGu2vrUMoxHWv/S8qH2mnqOVAIIakyfPLJ2
OPLdR5VPJELr8NUHV7qiTLCMbRP3u6HwN/UO8vYG5J7FQQKpRITlatEzJnwLRwaDraOuIndWLzT1
WqtHezV4p6Qo7tMWICxDIUwq7L2963+nKaDmpIfANFTPqEJOhtfctG66dNr+VjXBm0UoFXMI2lBx
n746nof+ALPnsp5oapmS3vDEtjGzr8jaoWyo9J6KZgDZoZ3YJbeyHac9zEe/yK7wBqC2wQyEZ4bd
pX22G9pyxBgPAGWK6zSmQYLLh29Touc0M7ijdvqtZuNK1qQ90uv2MaIRv6tCpioIehxcC3gM0J3n
QXdEuhUC9vHfsMGsOOQaG5v4KafuzmblnZtCwYTy0dKnEZ4vRuumQFeAhTpLUKe6gSMW5mTR5Df5
kh2+RsfBQZChslq1hkOCOB52+ixMVrN79NSKbQ4xExrqhVVX0V3TrRvfbh44wVFJ3npf2tC2JzDI
S6gf1s71mwchR1ZzXvuG5ncxjiLCLtu+VbW3CTqXqUY08iiSuZQmTcVUJC0Kwhs0wc5DEVaiCSwD
xmfM+hCkZgkIjs7dE+P5TKISsXdIczqFDpzaGAIXvk6IOXF0kvixuqC/HryYzaWM7nQOP6u6ZV/z
/YQxYXkKouLHqSPa4zrj8sR89Gv3CsHJhz6gSpmqmtIbk5BPSBTj3nMbgHelWAxosnVecEUJsogr
62xEyRO19pNrm2ppQRJBpjt80pVi2OJ2w5XrcaqxxxWozfdARZzN7VtBbi0A0RLpdsne0ZPwQO/W
6jKmTXZKtpxLDWanchMH0U+38WRztAqdYCeLIGl96B+tol/rBpDwMROcWx3WwXZ7gw2VYa9Ibkx6
48xcP2iJ5VvGbNdlOTHFnMKOaKaFCTp0pbv5IwqiD1bK5dJKSmSvOhN/h41G/Bi+8R4Vyd63mQ5G
ITFh8ipTGqyoEDFxmlGIThYIqzpxlx6mnHiyzlXrPRA3+c1ox/TkKRr8NZJ3MjUQWGI1WjddMCPw
JCKS8nWo4kObT3eTSXOmU2+lFKhVPURj4FselUQyOij/0SWoYVFqAXUnpny0shjAXbQcGggBxCmM
V6YdmQDEzFrvcZuFi46EMRnYxkaa44OhYV6K2QNDvuFERsEsOfu2EJSsUoAyrBFDQhUje3iDV8fc
5zF12EuzrC/Xmc73JHt5FQzZGZA8zjjbNSjH6nOdWM8CxgAhXVx03YtRH4W+sbWBMYAl7mVBToFk
OcZBqsAY6OIDHZ/c2bvbEw6XJBzYhHmECfXaheYHwaXjxje6e/jU67HRgWIFKdjGiorQ8tj6CzF6
awoTuIFhQkFlcrJA0lck5o/JuGJhD+03Q+3LcZPsBMtYkrd4G6GuX4Sls0o8ZveC5KqFYxnvlut+
R8yXsAoWe9Pod91oeEwe9LvS8pBO6R6iYvhjWkKkKy9YRxEIXwRYu8FNGIyT16UjinT0zqUOiNVS
95DwIO4AcFbuK785CgSK4G6AdqXqMU7zc6jZh64C3lRQP/eNxwxeN8qFnc6Wv3i1KOrpilbAi5Jf
I5IklU0xKC3EZGbd3jp5/+rU/WeUNbuJobZt6G/oO2EImn2yzOHP+UOFrW/qGQiw8Sh53yXObcsw
dDHG2bnDsSSYUS6K2HuNLfQn6J8e/OaulRqDUJbu8HqBEmvQexkqnVNLnqTO5DMJmrVNStqq0pxr
xaqjAyxBJIx248n+0ejEo+a1+SYIxzscbt0KtMFtRmpP18U+iMvpxfXuyNolON3IHCh4s2GhiSmw
KTDnOL1VbBSrsbcOyMYWXdVuGydEP4TrOX0scYAS3Onv2CaXlQrN9RATUI7cjqeCZlsLw6bzfCDS
DJF7jc8vIOzQa/GeEgbQl9qLSNMDhFJj6w/jthj8TdGlmF5Kp0VS1XyGJVxPy9xTX+AJp8CYgzao
Kll99ddasqeStvZiVp50kYdCprP5NcRwpB6oX9N7yUsTDZ4bf41O+BI24RreKXkeXWsuY89AdDU+
FzJK175BqonhLvIOwluNq8WOGe3J9iXJmbD7TDtXfsx/zbMrtDBej9tRx8Lp7HhaPIuv7ORxGDh7
WwWCVgWQb9nZzdJzawXur80RCXkHWXwp3wkWSaiumiDcmIkVYXodjiox4L36sHXjlkUbeuSy+Yz6
8TFBxQZD1fMWJXv82hPwtEyPXanv66t83HiQpkeSUdB6NvDOkoBRaOEDvfLXMu0UYFqbwYBPLySK
vgo/PWkOmiaWYBbLekstpqjehUPRkDdXO4uqML56E1NH+ghYOt8ifHtzULM4E+C50SNHzlRfBTOg
jVOkX2RsvlNR95sS6uEUIFQtuZgTJxaDNl1XobdzgMC2b+yKRFTk75Hhbwyr+wHJcuV7+LwijlG6
U62zznny9OE4VgIlR8kqviCIo6skujKmfw7Tq8QztmJuhYdqPKWW1pBOnrebCAGjzbCZQKn+iX0U
NYiuELn00l5X5MXwugXUwWAFBW1POuYjHlSxipj+PUkD7Uhf+rdN+OUNz6VrPqOfeXCylmoT6oqF
zmJZ+360QNSBIgktpcNqgYKXfRPNblFuy8remK8aqSilbj4NWSv4Qqu7gi9vkffmrUiTcdVI86WD
+6EHgCRJD0QimXrBCQvBQzDZO33WvckgrCmFCVFBMOKyhsWkiL+rNTP6cLgeO+PGC4Nb9c2B14e1
2ZfmiQzU21SyUrMr+O1xDz5Oai8haOrFaBRXVto/DOgUNoQx3MRAFIm1FAuXmaxkDLtiEQgPmcJz
NO/1d6TU7w7O5Vpjw0ysJye07w0bxm0QnUNv2iYNFhSSQeqKvSXAOu3Cxze1l7axPoSDJIS/a4+p
aoMbl2ZMzPkf1DxBBka3L9urpLTPNQcATxIMUzX6qz8vXl0RnKYKrQb5oYlhTzTu6k9VDrNW4Clt
S7QMIXKtHqCOplmIRXy2FqqYNi9IhdRwU1lMkAu/+chld6vClqjc2GJN094TeH9EZFEvGVJQUyG1
d5lY8sEEkeJZ/E0BoDOUMZqFjIvPMAt3sZUcKrzFWmJ9hW5Fn6qqFPHjerAZoq0xqqvEToZlVaZ7
1Q34STTAloX1nuj1oTKYxHoWMS0J/tu4MT9CP7+tImvNRzi24bUDDaGe+lMuoN8kNtKNCPxFb975
jcCd4f9MuXgwZs8ajp0Hkbx1aBysySAgQVPUXAbazkytzEb/dNpmb3jRPUScYF/kyVfjz192mL6N
evcM2JhDmInTuC74m6P+akz6cxFH91go3ikh3rVZ5uwUJJaq8a1VQb9wNU7kIvMSAIpkUU2Gg7y5
vXQqh+3AIXNljrRmtcg4oFqnmxC+ERgVzTPVU5YGR1TQdxC75cLRxOsU9Cet9A6hl58NDuFAUbZN
USAx6A1UNaTA9tFLlFZy+VNa6tMy0w9fKWI4jOI2E+UCCRsHFxt3jI/5A/TYlPdrH9urTUcvTXR1
NNPsHjHkInfQkOSoX8YeC1Oo+89xjCrWaiG/wCQkeE+ajKkR04si2NplDhp62UxDvHCcKNlMgXNM
i/zdluUb0vHrLvPddcR2yh7yjNvBWYt25eXFOWrdYGtU8dLpycRwRL404+lK+AQNpt20LS1zbbWQ
fjjlibWVLl2DvQsVZbezOhTms556cLHYzX+UMr27waF5A6aJVTkVHVtxfjbTJwgyqzAtbqqweQk7
tK/zJjiNpbHIKY82gc2GQi//Crvflo74i+80V3Rur33ilVklEBSRlvraitUxldl9Exqv2WCTrNKE
lLW92rokHYYS0nmXR/eoFzgPazRlaB6rHauxe7C/L6qJP1n9PvRu0+wd/CBmPs1BAemLpU6V8l8p
D9p9GFKi+DTqT8KV6wod1RKxPbnembGrhKStF4O+i40yOGWjOBWOElesNZ+HjN7u1DqbSkWEUln2
HKSGEAdDDZ1xmSYE3p7zQjAg4A1gWIlP1r2Lse0eZOS7u2ESV4pVOXFkCU1MNzh0Uc+ikaBGc6zF
UsWI7hXU47HO9INI0TKXE7DxIHFYqLmhts18fTuOXrm3hIscf/TcJQ6w7E6MNZoayBzby81f9/nZ
Lma/nCNinJQ8wypXBueqxmIZnxXbNCSKJB9eXBmdGfy0G9vBU1V6475wsgTHgfNm00fWMVAvHLMV
O/6ezaRTqLYEM1cZvHqWNk9TWtXbjgq96jmHdRUNyKi5J53+vW1AQEU2Z5+JSC6pd97W8X8ch6SW
MWU0VNI3nuqyQy6JiqDGmyLascHCRGlv9/o3bmB2GirszPc/zFiCzbFpoUNVkh4WecI8+JtsDksu
2L9+LtlCgWjT3Tm+8xl6BuYXsPYjB2G/9ffmFJ3A1INe9YxnL7lqkSLgET6X86+L5gmMaZNz2Ydv
vec+uRIihpvvSJZEpj7Gp0mz7zJ1rWIwDChr7vMAhztGpn2lJC1N5xoP46Jy3K9qAIosA0heVnpL
YCQteZHRNhyqowTcjAvCZI/w8nHdas2h7dA9lgHxusWIZA2hG7u1uc87+e0REbbR4KegEy+TkE6o
7bcL3VE1W5bpLIwR4x0Iqesq7l5gI1MODTG2RjP76aOpPjdJsw1ob2sWK2Uz8DjBwkL2cFWtvVB7
iUbn7AU/qKDio1bNXgQWnCpycw6P8X3WP/kmtpTOZY0WBshjC6zfQ1OgEi5QZngxa2cHWR4MmW0c
afpz4nG0ThogdQktFmhQ1lYn4GROWrY7ecUa+8HWsuc6c9O1AA286nQQFIGAFeYa22iWwsUoMvkn
BizatZ2kc0iTCp0mbU+Mv1PKrARLsyKZZhL21WAlyRZlEK8yjiazsI3m2u8ThsSsp1XpdwxXuoBX
1TPjrRlYwwkTwlKeusvEtvW1P3UPelpQqJolzmJIPwuThpWlvpK4vKm8vN+l4+wuSvGMGHLfZA1B
pQGDqXqi+eQ4yXtLk4+zTSEwm9IxS4twH8TdXEAbr5aN/5VuZbDl2dWNlqFZ6g3kbfPoyX8r6bBg
XBLUrs0J4wCmQQyVQQpNj2Lk1gfzAmSOZmerCW/bXXXkaS1V1hKfklsVNT9jD7vr3X1b0vGLprZn
XsYG45kByZghuTWUd4uhStrbMmMIVFs1/5q+IEIxPgcWXAVQ5KchRY7c09akliKIosNCw2pqG5YS
7ADZs+eGsTuOUg5ijuHgsYnOudSuPSXNrdTactON5JWUMQaNJF+HBhGSU8DJIQhkfezptyculoY4
GZ7sHB+o1jwyNeP/n0/A5ujI+hHJXmlBW511a4bx1T5WZrfJNbNa9mUenRqH+WlZ0bRX5iCOFVsx
DDBggQ1yTxYQL55HjKo1159FYx2nbm8lHEnTCFQ3qQM7PGcxh7BiPMh6nglVmli0eoZvy0kq6trU
WszgcHIU2SxEL40j88asYUdjmWVbT1mKbczRc39JgEVuQImweoVvll20VqT42f51OvArkpFd2Ewr
UmelNFHRlSf8tc+NzXfr640NZS9BQ8Nuv8qGp8rmLy4tfqWRYDAbAojNNSMZ2+2eLc/SkYJnJ5em
5DEobjVaKGxRDLr5r6zDpIbyCBJh7fO7dTVuzJJDqD5XWQ6znrVNGsIyDrqdZOG+0EQm1kYr8y3D
YijP+cZDhhmGHb+vfNds2dxlhBB28fgMjuGkOqeDmhAX6CmxVpCChg0egMAQTTxJ/MiMkC/LCj6U
SWCh45IuwwyVxqFneBUAC9rmtvoympSvaIxvutmp6/ruUxp27g6fEukmJPMtGjSoK6Msd21+rHK2
ZMvHNcWOBJlFneVIvFkx5KQ2GDg7KSsstjmp9C/i9d4146cbpq82L289ogosq7yZapukswhjee2/
o93j1dKwMXQ/+JClVoPikJlS8dii7656Zsw2/qk47NZ1KF69SrpIFSptyfEOSYEUDqEQ7meYSGY6
jL3A5FPpsM4hlYWKlXXt1ig4VmbDmKw4be9j0x8PNlacRcTSR+YtxWxQDBtyHrepiu4bkWqbyr0x
pKAw1ManbgBQVWt0hYfqsemYiNg9vrsgr8EAEZNqD+nEpw/OYd28wkavawDmXXTjstpnEcxZseuG
Z2mwHGjxqy1CT1Cz76rCCq8DkN6iMBkbUKv0NXreonsFHoGm2z8nbdKRNvHVuzT0VUwLvgvEQ0NT
gIA3bxEYuU3zw3wk6YNua9pka7Qg74KlexU6I+SwSO6zOL4lznmm5UO3cSZF7KRH/1rvWPNBjaP5
r/Jvzew/mk6jYrH7nc6xZ5vkBazP9ANHuc9rMZcIl5Wx4VR3/EUxWxW+okpZ6TY0wXjCH09EvMs0
2EKVb96UtRcfCnTJS7OEj4QXcFRkmuDkhZOP1yZs+v5KYc2SFUKWAXRW2L6PY3HNGTamCibsUxUR
TNQcHYjajHFRk63LugMLlrrRJvUV12hBmjC+NzTPX4YlrdewsCD0lTROMNC117m9jDLxSa+9fxPB
jukrMnYhr7qaMds05J+OAx/UkSyNqvqqnJ05BFNO2wCq3XU0X1h03zLhwS6fb+FT+ewsOg9zLgGn
AvcBcMGwyxCILxIkEDSIko0rPMiCVTeuVMlx2Ff6Q9xGMduB9lyrsF/phuEsA3Pn2njG5OQ9E30B
VKaip13UWb+ufBYyWT9RCy2qoSj35VA/dI6atgYGpHUHTGlIZMDsmOkcLJByy86Di9jFotS4eH91
JnGUcBxjbVT2rLySYm1WdXvVKfcuzflC8wm/qtKrq8ZrCAiMQFLyegTwomG8UfbxdeWPNPlpM+Io
/OhbHSapw1g+bvUn0y4d1B1vqsz9bThgsC5Al1XOdcZEjLhTiZwY5byvxKZjxKqnol4VQMtiTFu+
3WENLw5J1Q4AzkvgYf4VULJzYLNWYVmGDlbBixVEARQ6emhPkfQXDd8ccoGxOe6Nbla3ZZvQhrEh
cYzMPyXnpSBtWAngzfS7m9jHNR5ZZrdq8owQ1hT8W6m7P47V4T1snoYGpZmsKDecEYVtjRXfNKcv
ORB6Z0JnjX8cmw10ytLPEnw8zc+G2k+g+s/HgOR19VgliCkaNi6jfhiS+uhVKHzwaa7RmT/qCVwD
Ip8/ZVfhkzd10HKeYRIC5pAKrhYp85d1F9h7D8nPQcXDoz5h4QuIPrHSgi/AkV9wA7YteQs4RVLA
62686uP0AUIEc1MHJz8ycuR043VnMj2wpP8a3qBA4aiy9Ptp3RrNSnTVGfBYukWWsR87/1rVDIgd
ehGJTvwFPb2Yw//4nOXWdzUNZwnegCqVNJTwiCE5X7B1CgRB9SaR+LSSuTpjjnJtxyGW7qTGsNmZ
u9Jq9jrEpDYb7sU46ecWLZChLE4D0Q4uhUXxbn4biQnOGFaEKJqJPlfCyYDvzSA1u0T0VLnhsWGW
Rs/t3ZBNc0L/ydHeHTeiabxVDUfZkzMOP7pNiS9fBhzrC6LFpb63u5RTOYDkdaor0o4jrHUDdiVD
fAdW+57I5KOBqMzWb2z7kv+LjPolPqhkY081uFqakHGcrYWImaCZ+PmMAiSIxMVGh4GJrcXX3KFZ
RvjEEfYQN/Ej//8756PCL7kK6BfQpqXpX3savkOWVVbwPdTDXW043yptnt2xvmcKAYU0FoTKOw1z
Z9xlpc9yQOqzeoc5qsBzbUvwRlrouQuyFEuW/KT+IDsyj6rUP3S/B7OUoxObp1l5Q4oEKzVgYbna
d4N97AjjIl/YYQ/KUe9lHLh9W7yYbfRTGTixYVkPRHQga/Nxz1ffuVM/ExJNNzovrktJrh1nTo7p
JNl6u0x25wGgBN7ZnuHJunUjJHUa6ZcBhWqpnHRtzTYXDj5fjvHNQNNdh5N3HpCkrXJdfqZZcItZ
ODzAEDoM1nQxlJ8VgDAK9+xkAwpMcqK7m9HS1sjmyFal8dPm9lbvh+BUN6rcBHV5hw9srVnk2qhE
HioWpUFTEvncgh7IvLLhCI+RLP4OIa5hWmj2Zi74u8EpSpsuDuUtizA7WIuxxwIRekc6G8uhzufz
YESiu5M/hKq6MUmkGYA68DGiVY+PduXSLV9W9PxsgLmLknH5Mhph6Dlmcort8jaAdbswBsXEamCI
MRBBg3JqSyISgBJ13UyaDrW52+CaAK+WUJSpelfkoD5aesJRDnmnGfK1G07nCH71kuSZfK2p5hC4
8Z4oYhTuKI50AIxr+DXPEYvFdMDv0tWUAE0AB46iHwDEV8BAr4wBK3iBiFZiNN7tpryWWrPLCAxe
Nzr1btrgDqGuFkRuFrC2+5smMD+UPAYmR80h6h3GYT8eGodCWhArO+/bGZt3ml+ydJ+YoGyHPGBW
khxNFqVhQBkxBMa1Ew/XRFZfRz1B2q2+V0GabXTaA3Zm3wwGZjjaU9VWlRpZbyZos8p4rgd4NyUN
UysDs9J08dLL7at8Mu99M76THFM2LvF5STVtPUXSJWdy6cbLtmBARi7KOo7pRmKBi7FIGOVgrpBR
cssNKHYUupg5ZV5rsn1UgKruSIxsGqoSmo1ePiABEOlJDtWXH3dfSc2sgigqvbxLy7ZlpxmxwhQv
6O6/osH6brtiTdzaytRStdXEwLyMaDW9ZNVuhx+0ZBnYYyCjeSauzWIisM95ip1hp5F3iymzXInG
OEUETIGXRaPTckK0ary2px+01OtSU5ww6mrZeXJjlZxhtf4DyfpNmnxIcwYcJHuaurdYwgz+f8Xz
5HurCvQBVif90Ssq1Ejea9jiOmfSeRJgEhYI7VqEs8PJytx7vFY0uDP3Uau6U+sX1/+TepA3UTP+
d6kHsCXty1f1OfxH8F2s3pv3f3xfXnn1nn3/64/H5j38v0IPfr3gz9ADXfP+qVna79gD+cc/+u+6
+dcfQtflPzVbM1goauQbaNL5d+iBNP6p6YZtuzZTPt3TJUkFNQvcOQ/B+afGj6lZumPBxTSsP/73
//r10W6KdAyKvP7b7X8wuboporyp//WHYbnmH/9Qv564//rXH3w0unCmZqLKmRMPbJM/9q+hBwVp
xWExuuPZ1tHMpAlmdGbcrjr85arttKx/u6gtD7+u/v0JMt3S6nPaTV+jMl8WznQThbMG0CuaLcnG
S9YX3lNX0DdrC4nsuIxYtYqb0IFUXLXuqapEfwA+5K6FPv0MhYhu8nGas8NHAkqHJN4UlbCXAs4b
p6cAGGJl4IJwgqsMQ9UBv/hrKKYXwM8IQIkt3imJ2jjph62R0f/IqMwoJ/R6m5Z2ssqg5S7qqAfT
cvlL4BFyTrxcFSDfp/vLVQmcoDu6U9GvWGnRtxSKMvnyUDRn0v76Kv7yNpeH/vItXZ51uVMDFhTV
k74lDaHT1s7k48ZhVtW9XK5i7U83UoYP1vzA5a7LRRIQHk7YuvpP75N9g0Hn8sQUg9GfV6XoINtc
Xnl56PLy3zcv9/3+NfnlhZfb/8/V//q3//6Al2tBpKz9GFXDvukrddAuVqP5WjdfXO77/UCdaH/e
9/t5gaU4sF+e8/slvx++vORyE95jyIwIZvl/9mTdspmoXh75yzv+uvfycouCE2nD/PkiaAxTGf76
sH/7TL9/3+W9/varLjfDeaMAlkmT5t9/j4IoAkJvvo0WmpR6xapDjfN6O79cRrP/qEfci/1nvoqF
Pj8gTjukQVVsL3f9eiINUIxK/37Kr/e4PPvXk+aHf9/8y8PJxVvEmIf11uXq5Vl/e7vLzf//w5df
8ZdPGTR+QP8iovODDqBcxLNzKZk/3OWZZSCAF3m9UCtmrvAEL7eL2W53edLl6ZebkwjjQ393ufdy
x+93muyGN7ncJtgnP1yu/X5lfrF1/X6NKxjGtZnBajnkhDz3mxui8jD//L4KFpGIKYQ1h8vjQ451
VVlU7f3sOsPibq661pGrXohulcjbzLKs/QVB6c8wyjyqT4xBBEUFSVaw1pZqyjkBu5GfHX5dRRJI
xDnfJv3pOX/219XLvWHjHGVM6Pbl1uXi8sLL837f/MtbXu68PHx54u/XXe7zjTlBIM7DTRlMqHMI
nv7oxhJKs18dp7YwOVKkNAQsh0lK2ry580H8cmHWAwd1YlC4ZDSjDjqaRbA5FbmS7dAfei8aDtLx
7V1OLi890qtJlg+FldL96/5tvrStU5XV4x42cHbAg4R1bb72++JyH0g9tSrgVjAM5fuYKkZ7LPjA
eYjKfJZxSd6po9u7sCrNbRD2w8EPuEgZ6myiSX+IfiXTB7V2QErG4te6pWVIDTwHiDdRZRI5UEar
y82MMEj0k/TkuhaF2JAQB270DQWYqxOg08XQ5KI5dNbA6OhUpUeLpwXgVPZ7vX2iVfBuuq2+yWpE
jEg8KNDqKlnCHeAMoZn+ZtCne5/uL7JnbYdYkNwvDdCzJZw/r9VuJeldt0tzPka7EegKy67R5NF7
Yofm4E33GSXJ5ervO6NOuzb7cCJPnT3ochHOyW2/b16uVSMKOjObG1fsSJeLBNHF1sn1PYCKkdma
rWkHEVyXWiO2dmWrlVA9u8CY1bQng7peCvgyedXeGF7X/9oQzfk/93vzu1y73FemFQbiToJCcTSa
k0W6BRVTHy40VgtoyZ+I1svtyyO/uK2jV40710xXyDOGA6DX+T9sKg54YFjX0eV2iObzMJQ+/5Xe
6FBXO41c1/4cs05XagF+WjABm+Rw+HW1KXcQk419OE0bv68kIYIuqnuFtJj16IJ8eA9Dv+7+usDA
JfuRE3IbAzSrakRg5iRXDMkq5tImDqNhAlpEQKZg9k2CAjvyQJONimanj7dwOsd7HOQm0N/74Y1E
ZtIbXDI88+X0lO7ED0uLwIQRtkQ9yKaYfEUsZm9Qxqvghd6oIvkbynX7sv40yZmldVvvDEwc4bob
jOXawdxl1GsrIMDY2bHojKarQLvRx3Upv1r/vcvmt44BMaAqI25xWDVP4LkrsdbC98w8tQCwEK4N
x9bdpQEhmiuogHbxAscrm77RScTM91TIbHVjBXsmpzM1AApEsuxc1qPyEf+PtAhXOHbBs/Ntz4G9
j7AyipaZ+q6KzwW0avBn6YlWFnLObDxKiEPhGXiC0nYuglaAGN2SdETAdxOkAWVua75OQyBnlAvJ
x2I0TSvF2ws0Y9NS/Awgsh0gsX37Ug0riIe8o6+u0SVnOS6jpWhPo3uHyq5vnzPkxG1wo5ovbDDV
wT06iLNhoqLKjWDxMS5d5ek+FBbiuh2mZjiPQXLnYBuTS1+7CrqD7e7qbMnk3nzvg4l53FZryaXY
G8kpq/dduSw0MDVLpHwh368Ja4hx+AL2D70E9CserclFg1Zsqb1UT644DIxzf2LkfdRr1/o5q1ci
3fnW2ibqCdkX2TnTsnuKj4O37q+DaKU/NudoRVhPAK8CWaFJW3g/2vvB3KqQTvzCqr7hV00pc6Kz
myz1aIdy356IN/yIJ+pIDpMzbe6kebeFWBX21gW4OB0q5yZpjzEROBP7hbkYaHvFyU8RPMn6HLAd
HUmF4ftmUasF25i/zV6IH8T4jrXiGCbYTIfwoALazmvg1LLbTuRB/cBalkiPkGkMKzz8bnPQf4rq
Nk/26CNM5PTlku9J4MKEDsXWyUSxdPexWINMBX8K9I43a96IqbLoDg6bIodntURSYxEbGiNjWcM0
6KFouUe6Evqw0k7qzhJQKuBXHSZmxuGq3qNd9WlpAq0rjum07uHANycEJ9iNQKvAZ1jI05SMi/Xw
NjyGFYMT3Vun1m1j7PsQrl93QrYDWh3HYozqFhlzir5k309Hm1X7d/xGI9MGhER/ztBID7vrs5PD
tOkBVZ4Ur4hhIuc6ekEtbk7w8g66TQW+zF49k1Tdkx/gPr1Rc7xFdEfCKjhtXFjaDVkQWkTocohB
eiNbJilLfEE9Pp5ghQWD1nyVHLiugxSAYgIpS5zi6qPJtklAZ19/aN1rxt4VIxNvAXLF/kL94j0C
YLPW5hWcF4jIsyjRI4mBCnKtyER9RZxiO1i+sVVs5gZUtSxecHnAemgRBJOVXK54l/r/sHdezY0j
X5b/Kh3zzhp487ATsQQ9KcrbFwYlsUAAJLzlp99fJlVFSV3d859RxU7Hxpa6EQnDZCKZ9t5zzwEe
SozdbkCdL2nM4AaW+pzQqkkCVLMcCVKhqg/3BnykiMh6re1RkgDkezKsy1s2TsAH0nn1YOoPWTXB
4ldOqivtdaUPo3xC0aD0SjGqw/mUp2PKtIKLZ7/Q9L4FXsHzb9N7LL9GAAHMfDdXoOyBFka7xidb
IpDJUKw2i7pZWMpo+1wFy4M7IN6lt97xc2Wl0u964yJYYtYCUobQd3Ab3+/Pstn23LjpDcvD1TaA
4BsT0JOun2+BcSVV3wKEhXR2OKizsb47U9tFzzjLV3M/w82B1NMoc7CpzuHDBonW4jO/DHBMGBOC
BonZ6AiKuXDvMYi5L8kdGC3g3BNwRtcILKTG1L88zCOjf8BoeO8SItWNCQJqoiEYbyxZMEOGDwoE
P4dhAFdX7U6KHXMdAHyiAQaRQBj2MZptF2nvxkSN5XBjHDCKXTZsSou1qyxKSEbQAQn7usmPjLGW
eMqRjwoHkNLk+qba3nSHmeNgJi29gLCAHTIVRFVf++H3pnusoc5nP0kUwv2+QAO5PNN8wt2gneNE
gZTNU/ABOFew9u8gX18trHZSM7IEsxT28WzdpAu1B5v5mBqCay53+pALBLAwYzvc9tHicgk6Ja32
61do38L++fYhMObkHs3Z0Gx1Ar2AF/a3N5aXjZurBApFDa14WP4hVUW3Y7wbgO7F2V4+QwuZjLf5
GHmWGwXIkGfNgBv2w5ENyGbwYoZeek9IhHURDaFJvtRBzI3CQTzvLqx8qD+tJiVwf1AzQ1qaPSRW
U3nFoxre+bBTe8q1vWzCISVXPTrD9h5a5hUYcQINbo0L5zWd4GQ62+T3AGbNZUikgA8bjYc7skeL
5aQ37HlQel0Vg9ZbTfYeddrfemp/OzKvXvqbdFi9QOg4mG6VvnahL+OJdtExKLAAuCUyjB4T34f3
it4HQJDfm1dEP2Dk3xt4s4cr4uUI2Bhud2c82iSjop5a8PSMdSzWFysbtMztDidcOMbYbK6IEkaD
ue+33naAToqdDOAyRUJ+CjwL2OgW+qanYpyeB8MW5Thl7BdXbJeESf7g+fmoGwYzY1B7BKdpmHQJ
t4iXh5luE7Y0eAbU7UHjpuEkGqn3U4OYgyew2/oCGZKJDdv9svei3KkQUxHpufbpBqA8Ls3J/lK5
9WfRGUGiAGqQc1iFS9ylyW0yDinVOLh0HnFxcE8ldgqYqnd4tin1EIg2oXTbZArRkw+jJss2pAio
Wzyil0AjcKEgnGPeK/QwzETsnm7VGw1+zmvtDrj5IB7VFybA4359Ec0tT8cf1B9ViD1RaZ650BfF
sr7Ip6vxE6R1h8VhkS31Eexo/gSw2oII8jO6N6F9EUFlixZJnptyxZzRB7aFmFR8zRNJHyaE5WFh
jraP5dREvX3dDZ3ZavZUrNvFftkOkO9xxqw+FtosXhDbfhjhGfAirzfcDQB796t+eLbyMKgPgBme
7UbuCG6zi3JqOV56Ey3Tm95DcNUOqnV4g+bBDZ6Q79ldM0ynZj+Fqb1fPvr3gJEJVr+BtxoktxkO
OO7Lfj5QR8wa94xkNB1qmOjhHdHPAEiwxIsxvLk4XOULxEbSabTsTcyBvTBv0gG4cS8euxexF4zs
R1TRe+Vge0YkweGx8jQPpm2PEQoyUMDcjz19AhiMyeURCXRv7I9ZlEx3c5rDXXhTLprv0dIZ14ts
vWPVg+XrQfn+sF8GV91w9X37GL/CVkNNMMaYcziQz4iDEJS+1/F1dRZr3qh6Um6DS3i6oFWmWdGp
gv6NsonxWHpK63W3QhG9f+M+V08QBBtDFAQv9xNnbdzmj4Q5wBPAmmWdP4YvhtcsoZdsr6N5NNdu
La++yC7RSR3iyO0rY+2Mo3cY9PiC55S4gDEB4F4MJUvfXNgTy4N2/kE0uknvHh8nw1uFtQI+pSd4
E6ozEJpcbPv7S3USnzMlzrINbTW5JeJhepiHo+L2MPcZY8r7JBomZ8xO0Ua2+/I+PN8SZs3sQi8a
tPM9v1c4KJFGssAVeyhupEBYkQtgT7pBx6W85x6dKagGljp32KNQNfDLMmFRTb0+APT2+fAcXvdW
Xhjh1u1DJ6gqfaMbm/ieQTLd9p6VM8ZlyzNH7RQPMr3lwpr5k3ba8oN0y/Y1fyTMB7mqEe09BmPr
6S8A+Tsvueudozwz8icJM1KoToDuKXeN/gBAb+pPg2k7ZC6u4asc6rPemQ7kNRjaV/sNoYpmMdi6
rxHAU7+/15gy24voHppdyx1tL7srZWyfHxYV0o1nOfxaEORF9BXlER/usJ6sLjbBZUNVQ6cNBQSA
F5bKs/A8uDzct3IAlKME6BIGFejcittk4+MxR6uibz5XfBC4NmzijB9Mg8/NmcVAcFdO40E7Vdmq
rcvzbOY+70GsAd67Al/urEnlj9sHc4H3vxWlPiz80Cuu6hLMBW6ufn1t3yu3+TmQA0Rs95diffCk
PmdPFBGfE9FU2abuFod7JsT6+cDPCIgkFoMxAxtLBHSCGJa6IaQKRHDOuuEzWC7QOP32Sl8C2e3j
jfG2nj/MzxlLmSafDvuzphsTUHfOkLc7b86o12iieAi8ziuAHefabEsPZQnkqU/KlABZa+EOnSkd
34Ct0yMMYBBPWoYba+yeK2NlmRDWOzBv/Pt8hJoq9irCoei8/uR5O0iHJph65rT20lrU/YQJLzyn
3G02VBkkkTIbsRu7B9ThP9uvh8eSONFX9dE8d5i7w5G7jO/TuTUt59vCc6+0ED6aYRUOmdK0C5aD
2GFotLftRGd4zqeNB6HbXL12xtmYFSo5jy+cgXnFmqLZOOLtQVHPYaKdVJuacWKyn+CO89RJOAqv
g8vo0pwTinw1yolMv9doAlG/7Q2025qeeUmfXd1hW+QHNDY6/uZgqNx1626dXuQ30dV+WS5iRkEI
ZM+3N/a1ep7vvMN0NYP6culcKkM4xh+fw0HvCppturM+EX9WC61mP8g9605b7y565jBM+42ITu+X
tdd7INRfD/oRSyiP6NwHZ3vGTKPcFauFU45YF8+sGfqPY/iF0yn7hUvkmpYsM2m12i1KCQA4wLc1
0/bGnxlT90D87Uhzhgd7o3SC/f4ysjp+Raie7ZvyBmZOf2bRjnJ6bHLl3lOIZyCp/SoM61Elra0Q
uvctzdbZG7E/kma3njBESqYfeTheQw5GdzQLWwH2J0c4FGRKFSYqmTpaoxxIPZImvGQXghHKEOZk
eZCWqNOpTPld4/S1BjeltELJ8jjKblZt3XTQ2Oo1VBDtdIvXNVs16DgSWarCSj8lppkwt2Be9J5q
jDmqYArd1cOMeL0JuFdczPRqcK0QcgE/s6NkgoLvuYZNfpzvfDbA4sDWBUVia+pnUH2B34HvS6RA
2xFvC6eQ1uJgKEJh1SfsCr9CXiBsKZMRcgjMAg3D5U4wocG4oQUOFkzn1ndy4Kk+KFZY7a6SAzBP
wlnY8B5C/EmdDrTYwDYYWFgcVHGpRbd2tt2qkM920TNYUawvmmDqYUWdtj4OqrYVi/K910a7sy61
WAaJcmLVwiOghAru7yhAJ3GVQhp5SJaarjPgZr1zbLSTnIB4Bk7KpPs64J7kvq3RU6kiEMemK2jb
bOEekcmqtTBpBAYcjdKkK2280q4rU7Z01jVZNt+v/P041DF/y0Mn/HdajqH8dC3tVQEx9AQvxF2N
SUVthGiQmc9qcZCn8qAQYoz8AjswaQeVh7TXyzT4N7GLWiuC2yrgD9Iue7TVagJUr2UBx2ZrQVSd
IsiqCI2mVliGu58ps/KxfYpr8vDpVD4nP4a+EG4UyD+eVCfB0F1sIqUAiuJAEmAzAESwxPUU5plS
TeZqqWkzN1/uypT3ajFSzjpXyWeEz4GET8D3raaE2YQDrYJiNTOwiqfCa9MWePZkKnJAj8TbaBAe
2gvgCDFYdDTYYY0E+j2HUeK8guJgBOIbpLuWZjOI61NspNadrTnV9Hgmb7gEaQwCH5v9u4vyc8dz
maxbIOM2UUcHbK6QXTOtYEQu/Rz7cQHqEt+YTMvL8kCMF31bHE6np7tZscLiWu/G8rHT9WMuepXn
B+90y2riS6eyS1hRiDCqEeklnEIxzwJwdojggZbDyoDaQWtYVC99UBLv9QyEWgmnfEx2Zj5OXND3
P+/J1GdaQECEcPzJW/KQSWo/A0g+HOS1BskGPUZ+COt1efBOJIAEM/HzfuYoPJ7LD8iPykx/yT14
fFLeP2V6+swx+9PXHx9vTT9GNbG+/vQR+YWNnYN+z7Fpn7I5Pfe5ZO/OZSE+f9XpPDPB72kubKAn
QsZj8vPbvWNoXMlnZSbvvumYlFePL+hW7DMtGJLe8Tr+ZZ3Il4ELggYos3hXr6f3/PQyvy7B6SsO
T4fSuMVN91gIpwbktvvZQRB6ysOna59Of/UIPgDsWp+yUaXT6vS4TJ2ekdkmkhz09Mzp9q+uff4a
mcWnbI/P2PrhqsTfNqrE+znSAeuHXTLOCKEoxUQOCwoHcffTKfEbOBcZn9/uONKLKh8/JuXzCbYm
zTHhnftFFvIJeThlc/yWU2n+8nOfCvaX2cjnTt8k8ztda4UX7P9jj/4l7JHlaoCC/v0HoOdP2KP7
Dpnz2P8APzp+5if8CIyRqauOYSrkZevv4Ucqt2zX0XXXQZrdPKGPTNBHumG5/CmG4WraT/SRoXxD
6d1WFYVASgX4kf5fQR85n6FHIKNUQwcApRFu4+oU4T30SD1o8I+7WbPUswfMWzZoNljv4hZsM4FY
/Xc18wZ9eg91kkCmD0CnT9/2CeiU+bqStg3ftjoDMY4T4y5pQaj3V5cmVgv47Njdz/0zfZzcBGiX
P6TDYOOPg6kxIi4QfnDH2y4AlS7agT1FgD3xCG09YJpOhsn874uqAvP6XDUqtl1dZQ1ouCY/nvKx
ajq1IJ5tZ6hndqFglRdrrFg6oBtduG+EB7r2t4SalTBJ6PGNLWjUe3u5hhMrt1Is5CqRCn0sHVAw
G4OtZqowG+Jv1aoAO4o41OohRE5XecrSuMWVjCteh9zK24eEcMhrMQpbfRWJ5EEWsk2JAgjqV8Qy
jQ4OEu+nYeA41MWHOhwaKnEKusSvQFyzI94G57Y8r4VjXJ6mSn0RO1kzkigjywwQ5VYRENPF+vR0
YGnIws0OrRFa5ctIwK7kYZ8TYpua/uR0KVdZYfYPNoHvVJI7UMW+AG2XdAYJFmvnqkqjYdlCihGI
nZFpN9okzlJPwpeOqClLYqfkBQmbOhg1gSU7nDmNk6/Gel2PEA/MZkaNGEkv3L6lXJGSp0W+QHVK
Q3FaLBRhs2HttrWzmTxkIqW2bGQbhX2x22M5ulJYmNoxzNDvzhNoG/ADr+4zjPdlpmhjCFjL2V5A
IA6mcqYE5WokL5WHHmxkiJxbqPYFj46AJ/hl9B0a+mxoiTN5SR5Op2oWPpiEFvR7WUnQsNgiSgRY
WAoFmhNgzMn9hQ3AdizfV76lTK1q9C76Mqk4UUpgdXh9ekMt6qFBK89tcFLsffTqNd0CbF5lBf7d
VizITy8vUyqg3gndYdj1WP32FPRfZQoNNagRjcPUaQmwdm3zTt7bBSt/WqQ6xC/EDlu9oue1YnOz
jXd8tauVhLtViIDJU91hy9GNNdESTIF+kSnZOjRT0SaNAOpKVIxoMPziDuELtHkfHQNW7GLDma3E
4hMSWWgtitr2Wr+H8KaboVpqCkfrNsOxpEsoDVx1xKXEHcIpghatFdCaQM1bMF+2FyXxYSIBgbLZ
SqjgMXWoAB+tCI49tdf0uKUVhYJiwRkVq/xMliaRRfp5MAXExRX82/LuqoAAOUgOJixGNJoVdCuz
/U8lX3mNiLg32d5fPbIzwG7kRYebFFrAmSK2TkTCQ8thxrk9ttxkrIqdlLx7EKlPp/EKr7rrFoiT
QUuHGqYOtkJfaUghiQwtFWHmdFc9nLKXKcGHPqkwD8gzGJDpdW1HsJnYmzViW9aJg0zJax3R62za
88AA6wNFsrx4gLasb2bubni8/e7JUtn06t4eT/YP8JpMtUaY5g8y2flCnVEm5SFzzPWWKWNYyKXY
6YbErx1RbvLiCeUmT3sOEfm7mGAbWfMnIWXLaFS6nXZVbQEhZcyzH7CK6j5zJyIErJGvZiPacXxf
+dKaXkdj11fmx7uGdWC828LNyAZb1Iy2xcAUgLJKOiINrFBfoCQD7oRMjs/Kp+R5IjBxp1OZkteO
2b37TNyr9uOu2c3VXLPHutIbtaHoZL/K5nQNWxFCVWw6X+0iAcDvlt5WNFOnMaFo29lreRaKS4po
r7DvWvBIcdqIDaRMnQ6fr+1bJhXL1IMxrCXzPeob1ID4XHzYfu/Ey//ys/JjpzuJ/NzpXKY+f9XH
IvkVTKou1dABYsoJcU0YzYbSVKJv1aHdpsCFYuXBWMHIAs9LMpOHRsx6cM0JZktCSMY1diMz8+HT
OsBjhlJkjkwmLGqDxoAwXR4cU7nSQ6TaJbLsdEA6BU5bYco7HeIg2xQB6nQSYaakCI/HRdgSXcw0
B2P4XgicaBXOyoqYLbkFEQdNTNCnU5k6XhOzXh5lLeOVADaG9koZxgaVHDeFOqjgCvEKoQoFD91I
Y9PvwG85inIgIU5bT3twMYfWdgeHHHyqMXOLghIgQLRr49yIouj4ndKQaMtulRlJNGijvd130GhG
cIrqyfMIhfoMvFQQoD1XYsBfifmy3hcNSzaR3KoMTPKQl4Swby3/MHBw+rdNt5qk9YusIFPvxQlx
OOlhWmjLo+VT/BqWmPQiuzgP3UOIK7WAQacxv1ehns3RKep3rbPOCuxije1P3KjoJhBAVComS8O/
3YZ03kKssFqxPHHtCoWjOl1doeudYfflmmgOumbAT9mGFLjoHdxpoy0alSmkyGy8KavoEuj/Xcla
t+v8CPjWPMnVCJwfkk2AxaaZ6Wsztaerx8OBUD0Xwq5JXXYTwL0OYbR4WLXDTbZf1aOwQxuiSa8C
lQVOAtXVwMT7l69i+zI0QHtqZQuBndhpy4MUnzjKRvy8BiNf7UU76DpOmM5jC5DngRUJ6oim9uA+
ZJK1e0t7a2tADg5gd7YGJE+N69mgVGE8BnblNP552Zoqofig7VuNdatV2eeIhrfjVDFrJtS9+r1o
FZiNxSQnD9JsK62c8jTWa3V8ADwfJ8Zr2qoX8U6vZ5HTq+HEIQWRIcwIW3gUiAEG6ssbgH0/8Mu8
O3cVYQE9Xo7cbXG8h7LRvEYqbny6JD94zGNf1SzJCgs6UPhITa8Qk5C0EoKmBnIlk5URVnAj1Njw
DREgoTQulmf5qLQg/sqqeLohnzt+BEq9110ISFBes4n0AQFmjKw0RsNDHJRDLEQLRJLGDtvLQUjp
HTBXy2t2z+B2mi/qTjWn8pK8iUUe6QbxGMzLONczirerIMKykU/Nm5UzjSvzokWEb0RLYUrXtrid
Vs24sXzkdo/XynzjO3CYSEoPecncq72BortEIIlPnW6cTptzEJaugRkeECQElEMUeWkAUFnaY9Wp
l7sxFvNSJ+BtaDrD5j7egB4+Q1EJr7w2LgbWzW7JtuMKHn2XCOtBvb/qwLu24zIcktBW88yagfHs
8quiWeTBUuyS8PP4s66+q7R1jerQNgICM4w0yBjujPBcRZm+8Pa9eRISyTZGdDIkehIvbA2KH8hI
vIjDZdYuqnZxAPrmDvaredmbOi7kNpc+mHF8NME0gpquQ+2qHaHfi4oCyADHQ62nSb3yhQh0WDK/
Z9CWl0TyenbvKU/6Ju9/XdpTMww9pTvHx7OP7nEa4vP3B9tboGvZswqxZujVGsCfIShJIjNR0QUc
pHllbwRUACIPW4HEdgqziB+MoLzMjHMHFvTbPLwolOfdmTJK+wtzlq5xUC7hsaaL4uoHATIzvfCp
WxSD8DssFOsCkMcwGfQu4PIsYIx6gsTYc6baq3oZD5tp9IA74y4bOANUvg/97bk+qSeIJ/SDC3uI
h9q6YNOJ33jqDPZn6iR9DthYlktwCejRgZcC0LLqTQtABQtCsdNqpLLCLgdJr78aPOOUPo8hWDzc
EEiDw/+yt/Q33ev2Lv2eLLJFy87fg6PvITb7Ftvs2zIemEvtpngwBhuoLufT6mmFL60fjA/jwKPA
rENmycVMx/0+TuH/NYaKj2ImU9bgYPZ1FLbwsDyUISqZV40/1LIBek5WNlmNXBUf7H4MtUPfhVX2
+gBtNhwSr0ZyuQWo++hDhqgMLX2Aoi7wPxdTbzXBpadDl47UH8aBFuN8Pyw8EGKpisRD/pTPF/al
y2vFU8uLr60W/dshmlb4wQY95OcOE0Ez0w0ZIQ80jltY9VeL7cS91AbxGexvTyUg1VcNR3UfzGnk
TsCWAi7urndwibujsp2UIE5X01DQ5F4BSIzXejpXDqPHcg8PFgjOSZosm5HykvaGaGPB9ALrBP8H
UDfi5IUtvW7AUs0jGwq1+YqlcOPp56rbj+6yzpubN3WvjxcXZzJib69b4XnAZ05LWqyuCPK3H2sk
yGD3fnIJNdfFTWNuGJP6qbtx04VmTJQFa6/L3ZO6QY8Ty4Ty7EKJNavXCq0yW4DKZ/UzjonC8Fx/
irw23M+g1joIqACDbPvafTwu6wHx8vad9VxfIo7+kE2RaVDgpuun8YLu36unzmrQXMO/uV/1q1fC
djcu3UcdQvywAoWhjgh6NYwxJST7XcOm31PP9Jl+GXdei5tlP2kght8oZ5BmvOwujGHisUm70R78
1+gGHioYaitCB/rE1S+j++weSddLfHhgr4dgXtO+heN9B13Ww25qLO+6K/O6N9Evwg2BMQQR66Al
Bsp3qMesGeDYYUa0eTfOb8txfalNANFNIxAndyDE6zW742gK9KxvDPE4J549ggatXw3QQwVfmfRV
tAD5NGzpg0wdQNQaMWSzgbisn/ZTmJ40cEUW4e19ZQH5xdi/N9RZ1Pevk9WAV0+GEKGjYcrut+mj
dD1yJvGl+xgN3Ds8j4PDJHraj81hDzkS5xxuXoXYY49BE180HCfNwAJg3U8WdLdwhJFuAvLevKcd
LqBUhBl9iEkCgIrf18LxYQn21GlHYA4uX1YTf8HOcxJPDnTUHXCMi3KiTBtGnnxkgHtlBNQ9xe1r
g+yaOgVk0BLPP9ASD12Jzp8EvAN0xCiY0a0v3AfkNDv4JiAb1UcrZJJp+RrYLRtQtgcuuhivMO+M
QZ0BRgwfoSHMb9l7hUD8yNEdmfcQqMJSmIJfXgDNmGaL1Wg/s+6gtHHGcEdPAH+c2zAIzbN0lE50
5hQCcgfwdWCOhOopHG5QUFm4a+MiugVQON4+gzc0l+0OGdzT9OfEGQYfOUXqDBv7GnoKjEcz3JPg
ufXV8uQ2kX4SQ+yNqqYBS1EgvhtozoMVOqytJ4bVaH09TauBLpyjtdjcyBRhdm+pxtTLeCIvNgj+
gXIgWDFCM2MciGd2cnfz15/Wo4xVTAGdH0xz4QBpZA9WsGLu2N8Rb7eFz9athIP/7RDmSjXr6bt6
JlPyRlGkwO8UQOcZ0RlC6XDmE7CBIrs2LbBcyaiOg4jqOCZRPwTejVzBwEZngACQLQtOeFFB/4j4
kK0MFdmLqBGCiAQKR4SSrERUiU14SRdF3cSScShKvCcCRwSnyFS5FZuC03mO0RGte2VuiWiWVMS1
aCLqRREHW2AmZOp0TRXRMXvCZFaEywQqjR/CGmL/IavGAhSrgGtCtYf44zl8JMrMkcE3OISnoYjH
OTpApDcmMpeZiNpphI/ndECtkZ3tz2uaiP0hDvRc2j5bsR+RqVwGC50uGhaxRLbwp2hix2cRaKSg
ATKR5uBSmARlyhLWYIRllMmeKAfVUq93InrJEXFMaVtHXpcyTayqNJvnCupqBoFPSnXXZl0zRZt0
1DNbl+D7HwYkxUEGpIvA7cVxUAFcy8oDOt1YYnQZa+VmbNeRl7dQLRq0ZoUGqzhVmqD2HJZKLmFb
tojf2spQru1BvUmJ3hnhAyDKTBzwGCMTGjgT/yB+4dww7/eoA0Ol3AIzDIW9zogAGNsrJx04AhgA
c9H7w+laXSvdVFstpPvu6PczqgQmSgLYlKJY2ux6dBHZVgtDnDTRxSLuzaxrRj1hTjZkcNzReHwy
Jmta/WSKSDqlB9Sgl7T6LO7KOXvfLSNr9tyVkUsfIWR7lBT6fV04Kjs3DgrhHrHSVJCTQ14nzary
B5aH06kDto6XZGOosCaXP68qtva9zlbZGEGV5KUCdNN1DuadTBidjwdhQzZTATTwfRVKDGj49Ayq
kd5BxUInLayhFuaz4zkaTPv/x5xx/36K0x9KJ9tltcm7q01RoTP13pMmY+Jvkv/eQ3+f0RtBwH9C
LeA4OnH9H7x7skyywH+XxW4NcUH1CvmADrsA4BFL0038cuLfv/0Bl6z/drtnm98MWAQMPIDH27jY
+MJ3dfRXtfD3L3iszr9/5sMbvCRVXIqfAf2I+L2/kl7/r9XBpxw+1IGp6KatmHj03r+8S+Wojg7n
gXJ8eagP/kdefo2oUTwIijIPXsoPL6+YxrFQp0b7X20ChvZNtfn9TYvf9v3r2+o3C5enov9oG7hf
/1mvb+N9/td+/E81ePrxDfWbaZuqyUsKWgxFoUd9qATtmw3aUfJk/MPe3lV1vLpf6/7ON5fFo22b
2rGFgxb48PaQhaiWhi7K2/DwP9X9P/1+GzkwC/4RFezBV2vBML+BVrAM80dD/1QLlvtNY9VjKDaK
TOLfccT5vz8I/mUt0HgFyOJLbcEA6UE74I8R5UMj0L5ZcNi4lqMfX/8f1wg0xXA+41z+q8OgTldA
n5Em8OntrW82XDou6jrHt//nTQIm0/dXf3zlm+NaFixCb/8+D4P2N0d3HNe236bCf9xcoOk4zr5a
C/o3yzHxmvyYDD73BDFZsFhCVvJYTcc+9w8aCDR4Ib9cC8o3VecVgQ/9fMsP44HxzbIdnGjqsUP8
84ZDasH66sqYZRF9npzEyPLh9c1vlqYw4phv73+s739QI9Ap31fXRQyHlqFJgrDjr/ypFhzlm6Xq
Nu3krZH884ZFgyHhqwOC8s1QTRMMnX3sCp8GBIfVocJo4Wg/+oL8wn9QW9BsFjZfrQU2ApoDz9zb
HlAsuj/0CIZF4IawiL+tEv8LbeFfqKqfm24gHrtXud0ONsWvduV/9cCPfeaf77/tMcVKUmwkPzwo
dt/H7z4uN8X5f3xYgsl98LubP/bF8nvePv72gn/+6g/f9eOtflycBJt8nb9sO3mjeyvmkTDwf+/W
z+v9+v0+kD5InZ9K8r/+7UM53/3+/0nGRfQpX7G4/nK+eYAM3ceM4Qb9HRlH67hYFz9yOm4ITIb+
rxbZW+8COEvi4EOpTdr3b8g72SX5+jX5kZMotS15E79c6iSONy9l8FJ9sBIct8lfzXyw2a2bdb55
X+yjBerLOb9ZNv5Ivv/hJbtq//yx2o8b3a9+C067PHj98HuqqqKzhPtqzuNNkvsfi6yKFcLXc55Q
40HwIx/ZvHVLmKm+WuTp63r7oQGqhg0W/+v57tCyS4KPPdJwxHLky0WOX4P1p1EENZnf8PtNk+Zj
s4BNleXOVws8//PYZKnabxic5pSseom6H0WU7cKiln9c+KXd+Kdx4O+mgEVSgb//XM2uJlhfv1of
Z+sg/jB6vNluvp5v3u3W8euPEorqeLMIfD3roli/bKtiA1/3x/yl4fXL+Qcv28BffzRoq6r7G3r4
WcBcUCTlh5atwQT8GzrMWUB8Gv+l6YexSVMxQ/2opf9+GxS5J1X+OevfUvAkLj81bk21HffrhV5u
nvP1p9WTpjnWb8m6Xn+ct9jYiFinr7a+5ab5Y7LeI+EQfJzW32wpvyP/2SYvNt2PssqueTRR/I7M
zzZt8PJhGmO//jtmdFEzj0kefSq3MCp8udx4h7d/eOs8Yab82DkRnvttXzBYExTwOXvtNyxJzrfB
xxo/brO/Wi3n0Y4VycddjQaf+G+Yd87Bl372GWLk+/pPebGJ46Lb1etP2wTtaJD9apVcbZPXzR/T
4k9z23FL/9XsrwUf/C8bos4s8RvWEscv+HNDFNn/hvXgDbW/KYrNhyUFTPQQ2n+5k95s2o+7Sp1C
/4Z8/4rr/6+Def+lVdvdJt8zs/14bzHKvnmEvtpI7gJ2Np+at27qwqT01azv18w7sV9+7JrY0oRY
wZczRyLhj18W/mgb/XL+QfGCUkLwYeWmI7jwOyrmr4Oy/7ad/MrS9BOq8Wf70w8Ixq8+9tG4Jp54
2W3W+X/8HwAAAP//</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13" Type="http://schemas.openxmlformats.org/officeDocument/2006/relationships/chart" Target="../charts/chart7.xml"/><Relationship Id="rId3" Type="http://schemas.openxmlformats.org/officeDocument/2006/relationships/chart" Target="../charts/chart2.xml"/><Relationship Id="rId7" Type="http://schemas.openxmlformats.org/officeDocument/2006/relationships/image" Target="../media/image5.emf"/><Relationship Id="rId12" Type="http://schemas.microsoft.com/office/2014/relationships/chartEx" Target="../charts/chartEx1.xml"/><Relationship Id="rId2" Type="http://schemas.openxmlformats.org/officeDocument/2006/relationships/image" Target="../media/image2.emf"/><Relationship Id="rId16" Type="http://schemas.openxmlformats.org/officeDocument/2006/relationships/chart" Target="../charts/chart9.xml"/><Relationship Id="rId1" Type="http://schemas.openxmlformats.org/officeDocument/2006/relationships/chart" Target="../charts/chart1.xml"/><Relationship Id="rId6" Type="http://schemas.openxmlformats.org/officeDocument/2006/relationships/image" Target="../media/image4.emf"/><Relationship Id="rId11" Type="http://schemas.openxmlformats.org/officeDocument/2006/relationships/chart" Target="../charts/chart6.xml"/><Relationship Id="rId5" Type="http://schemas.openxmlformats.org/officeDocument/2006/relationships/chart" Target="../charts/chart3.xml"/><Relationship Id="rId15" Type="http://schemas.openxmlformats.org/officeDocument/2006/relationships/chart" Target="../charts/chart8.xml"/><Relationship Id="rId10" Type="http://schemas.openxmlformats.org/officeDocument/2006/relationships/image" Target="../media/image6.emf"/><Relationship Id="rId4" Type="http://schemas.openxmlformats.org/officeDocument/2006/relationships/image" Target="../media/image3.emf"/><Relationship Id="rId9" Type="http://schemas.openxmlformats.org/officeDocument/2006/relationships/chart" Target="../charts/chart5.xml"/><Relationship Id="rId14" Type="http://schemas.microsoft.com/office/2014/relationships/chartEx" Target="../charts/chartEx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1" Type="http://schemas.microsoft.com/office/2014/relationships/chartEx" Target="../charts/chartEx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6.xml.rels><?xml version="1.0" encoding="UTF-8" standalone="yes"?>
<Relationships xmlns="http://schemas.openxmlformats.org/package/2006/relationships"><Relationship Id="rId1" Type="http://schemas.microsoft.com/office/2014/relationships/chartEx" Target="../charts/chartEx4.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9.xml.rels><?xml version="1.0" encoding="UTF-8" standalone="yes"?>
<Relationships xmlns="http://schemas.openxmlformats.org/package/2006/relationships"><Relationship Id="rId3" Type="http://schemas.openxmlformats.org/officeDocument/2006/relationships/chart" Target="../charts/chart17.xml"/><Relationship Id="rId2" Type="http://schemas.openxmlformats.org/officeDocument/2006/relationships/chart" Target="../charts/chart16.xml"/><Relationship Id="rId1" Type="http://schemas.openxmlformats.org/officeDocument/2006/relationships/chart" Target="../charts/chart15.xml"/><Relationship Id="rId5" Type="http://schemas.openxmlformats.org/officeDocument/2006/relationships/chart" Target="../charts/chart19.xml"/><Relationship Id="rId4" Type="http://schemas.openxmlformats.org/officeDocument/2006/relationships/chart" Target="../charts/chart18.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0</xdr:col>
      <xdr:colOff>155068</xdr:colOff>
      <xdr:row>1</xdr:row>
      <xdr:rowOff>45175</xdr:rowOff>
    </xdr:from>
    <xdr:to>
      <xdr:col>6</xdr:col>
      <xdr:colOff>601980</xdr:colOff>
      <xdr:row>3</xdr:row>
      <xdr:rowOff>152400</xdr:rowOff>
    </xdr:to>
    <xdr:sp macro="" textlink="">
      <xdr:nvSpPr>
        <xdr:cNvPr id="2" name="Rectangle: Rounded Corners 1">
          <a:extLst>
            <a:ext uri="{FF2B5EF4-FFF2-40B4-BE49-F238E27FC236}">
              <a16:creationId xmlns:a16="http://schemas.microsoft.com/office/drawing/2014/main" id="{3729BB12-0E87-63F9-9E6B-9042D125C182}"/>
            </a:ext>
          </a:extLst>
        </xdr:cNvPr>
        <xdr:cNvSpPr/>
      </xdr:nvSpPr>
      <xdr:spPr>
        <a:xfrm>
          <a:off x="155068" y="220435"/>
          <a:ext cx="4470272" cy="457745"/>
        </a:xfrm>
        <a:prstGeom prst="roundRect">
          <a:avLst/>
        </a:prstGeom>
        <a:ln/>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l"/>
          <a:r>
            <a:rPr lang="en-IN" sz="1500">
              <a:latin typeface="+mn-lt"/>
              <a:ea typeface="Lato" panose="020F0502020204030203" pitchFamily="34" charset="0"/>
              <a:cs typeface="Lato" panose="020F0502020204030203" pitchFamily="34" charset="0"/>
            </a:rPr>
            <a:t>E-Commerce</a:t>
          </a:r>
          <a:r>
            <a:rPr lang="en-IN" sz="1500" baseline="0">
              <a:latin typeface="+mn-lt"/>
              <a:ea typeface="Lato" panose="020F0502020204030203" pitchFamily="34" charset="0"/>
              <a:cs typeface="Lato" panose="020F0502020204030203" pitchFamily="34" charset="0"/>
            </a:rPr>
            <a:t> Sales Analysis Dashboard</a:t>
          </a:r>
          <a:endParaRPr lang="en-IN" sz="1500">
            <a:latin typeface="+mn-lt"/>
            <a:ea typeface="Lato" panose="020F0502020204030203" pitchFamily="34" charset="0"/>
            <a:cs typeface="Lato" panose="020F0502020204030203" pitchFamily="34" charset="0"/>
          </a:endParaRPr>
        </a:p>
      </xdr:txBody>
    </xdr:sp>
    <xdr:clientData/>
  </xdr:twoCellAnchor>
  <xdr:twoCellAnchor>
    <xdr:from>
      <xdr:col>0</xdr:col>
      <xdr:colOff>137160</xdr:colOff>
      <xdr:row>5</xdr:row>
      <xdr:rowOff>83820</xdr:rowOff>
    </xdr:from>
    <xdr:to>
      <xdr:col>17</xdr:col>
      <xdr:colOff>106680</xdr:colOff>
      <xdr:row>11</xdr:row>
      <xdr:rowOff>106680</xdr:rowOff>
    </xdr:to>
    <xdr:grpSp>
      <xdr:nvGrpSpPr>
        <xdr:cNvPr id="58" name="Group 57">
          <a:extLst>
            <a:ext uri="{FF2B5EF4-FFF2-40B4-BE49-F238E27FC236}">
              <a16:creationId xmlns:a16="http://schemas.microsoft.com/office/drawing/2014/main" id="{C4F91693-2D64-CECF-4551-A5E83A6C3D76}"/>
            </a:ext>
          </a:extLst>
        </xdr:cNvPr>
        <xdr:cNvGrpSpPr/>
      </xdr:nvGrpSpPr>
      <xdr:grpSpPr>
        <a:xfrm>
          <a:off x="137160" y="960120"/>
          <a:ext cx="11369040" cy="1074420"/>
          <a:chOff x="76200" y="624840"/>
          <a:chExt cx="10744200" cy="998757"/>
        </a:xfrm>
        <a:effectLst>
          <a:outerShdw blurRad="50800" dist="38100" dir="2700000" algn="tl" rotWithShape="0">
            <a:prstClr val="black">
              <a:alpha val="40000"/>
            </a:prstClr>
          </a:outerShdw>
        </a:effectLst>
      </xdr:grpSpPr>
      <xdr:sp macro="" textlink="">
        <xdr:nvSpPr>
          <xdr:cNvPr id="3" name="Rectangle: Rounded Corners 2">
            <a:extLst>
              <a:ext uri="{FF2B5EF4-FFF2-40B4-BE49-F238E27FC236}">
                <a16:creationId xmlns:a16="http://schemas.microsoft.com/office/drawing/2014/main" id="{BCDCA851-C879-F40E-ABFD-7F0627581033}"/>
              </a:ext>
            </a:extLst>
          </xdr:cNvPr>
          <xdr:cNvSpPr/>
        </xdr:nvSpPr>
        <xdr:spPr>
          <a:xfrm>
            <a:off x="76200" y="624840"/>
            <a:ext cx="2087880" cy="960120"/>
          </a:xfrm>
          <a:prstGeom prst="roundRect">
            <a:avLst>
              <a:gd name="adj" fmla="val 6482"/>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lang="en-IN" sz="1300" b="0">
                <a:solidFill>
                  <a:sysClr val="windowText" lastClr="000000"/>
                </a:solidFill>
              </a:rPr>
              <a:t>Sales</a:t>
            </a:r>
          </a:p>
        </xdr:txBody>
      </xdr:sp>
      <xdr:sp macro="" textlink="KPI!B17">
        <xdr:nvSpPr>
          <xdr:cNvPr id="5" name="Rectangle: Rounded Corners 4">
            <a:extLst>
              <a:ext uri="{FF2B5EF4-FFF2-40B4-BE49-F238E27FC236}">
                <a16:creationId xmlns:a16="http://schemas.microsoft.com/office/drawing/2014/main" id="{88661871-2926-2514-0852-EF92E4FB4C8F}"/>
              </a:ext>
            </a:extLst>
          </xdr:cNvPr>
          <xdr:cNvSpPr/>
        </xdr:nvSpPr>
        <xdr:spPr>
          <a:xfrm>
            <a:off x="419100" y="777240"/>
            <a:ext cx="1734120" cy="304903"/>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5236D0F9-347D-48DD-9819-7AEA63947A81}" type="TxLink">
              <a:rPr lang="en-US" sz="1500" b="1" i="0" u="none" strike="noStrike">
                <a:solidFill>
                  <a:schemeClr val="tx1"/>
                </a:solidFill>
                <a:latin typeface="Calibri"/>
                <a:cs typeface="Calibri"/>
              </a:rPr>
              <a:pPr algn="ctr"/>
              <a:t>$6,78,781.24</a:t>
            </a:fld>
            <a:endParaRPr lang="en-IN" sz="1500" b="1">
              <a:solidFill>
                <a:schemeClr val="tx1"/>
              </a:solidFill>
            </a:endParaRPr>
          </a:p>
        </xdr:txBody>
      </xdr:sp>
      <xdr:graphicFrame macro="">
        <xdr:nvGraphicFramePr>
          <xdr:cNvPr id="6" name="Chart 5">
            <a:extLst>
              <a:ext uri="{FF2B5EF4-FFF2-40B4-BE49-F238E27FC236}">
                <a16:creationId xmlns:a16="http://schemas.microsoft.com/office/drawing/2014/main" id="{E2D91FFB-F8BA-4C43-B2CD-CD228883C03A}"/>
              </a:ext>
            </a:extLst>
          </xdr:cNvPr>
          <xdr:cNvGraphicFramePr>
            <a:graphicFrameLocks/>
          </xdr:cNvGraphicFramePr>
        </xdr:nvGraphicFramePr>
        <xdr:xfrm>
          <a:off x="502920" y="1059180"/>
          <a:ext cx="1234693" cy="369776"/>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7" name="Rectangle: Rounded Corners 6">
            <a:extLst>
              <a:ext uri="{FF2B5EF4-FFF2-40B4-BE49-F238E27FC236}">
                <a16:creationId xmlns:a16="http://schemas.microsoft.com/office/drawing/2014/main" id="{14BF7367-D5C9-1BAD-145B-87CB9D79015B}"/>
              </a:ext>
            </a:extLst>
          </xdr:cNvPr>
          <xdr:cNvSpPr/>
        </xdr:nvSpPr>
        <xdr:spPr>
          <a:xfrm>
            <a:off x="190500" y="1303020"/>
            <a:ext cx="1415042" cy="27246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tx1"/>
                </a:solidFill>
              </a:rPr>
              <a:t>YOY Growth</a:t>
            </a:r>
          </a:p>
        </xdr:txBody>
      </xdr:sp>
      <mc:AlternateContent xmlns:mc="http://schemas.openxmlformats.org/markup-compatibility/2006" xmlns:a14="http://schemas.microsoft.com/office/drawing/2010/main">
        <mc:Choice Requires="a14">
          <xdr:pic>
            <xdr:nvPicPr>
              <xdr:cNvPr id="13" name="Picture 12">
                <a:extLst>
                  <a:ext uri="{FF2B5EF4-FFF2-40B4-BE49-F238E27FC236}">
                    <a16:creationId xmlns:a16="http://schemas.microsoft.com/office/drawing/2014/main" id="{EBB73CFF-1578-F8BD-A6B7-827FF0DBC5D0}"/>
                  </a:ext>
                </a:extLst>
              </xdr:cNvPr>
              <xdr:cNvPicPr>
                <a:picLocks noChangeAspect="1" noChangeArrowheads="1"/>
                <a:extLst>
                  <a:ext uri="{84589F7E-364E-4C9E-8A38-B11213B215E9}">
                    <a14:cameraTool cellRange="'KPI YOY'!$H$10" spid="_x0000_s12448"/>
                  </a:ext>
                </a:extLst>
              </xdr:cNvPicPr>
            </xdr:nvPicPr>
            <xdr:blipFill>
              <a:blip xmlns:r="http://schemas.openxmlformats.org/officeDocument/2006/relationships" r:embed="rId2"/>
              <a:srcRect/>
              <a:stretch>
                <a:fillRect/>
              </a:stretch>
            </xdr:blipFill>
            <xdr:spPr bwMode="auto">
              <a:xfrm>
                <a:off x="1371600" y="1318260"/>
                <a:ext cx="652029" cy="217343"/>
              </a:xfrm>
              <a:prstGeom prst="rect">
                <a:avLst/>
              </a:prstGeom>
              <a:noFill/>
              <a:ln>
                <a:noFill/>
              </a:ln>
              <a:extLst>
                <a:ext uri="{909E8E84-426E-40DD-AFC4-6F175D3DCCD1}">
                  <a14:hiddenFill>
                    <a:solidFill>
                      <a:srgbClr val="FFFFFF"/>
                    </a:solidFill>
                  </a14:hiddenFill>
                </a:ext>
              </a:extLst>
            </xdr:spPr>
          </xdr:pic>
        </mc:Choice>
        <mc:Fallback xmlns=""/>
      </mc:AlternateContent>
      <xdr:sp macro="" textlink="">
        <xdr:nvSpPr>
          <xdr:cNvPr id="15" name="Rectangle: Rounded Corners 14">
            <a:extLst>
              <a:ext uri="{FF2B5EF4-FFF2-40B4-BE49-F238E27FC236}">
                <a16:creationId xmlns:a16="http://schemas.microsoft.com/office/drawing/2014/main" id="{86F65B87-4A8F-CF6E-2C18-2F1F49A3C8F2}"/>
              </a:ext>
            </a:extLst>
          </xdr:cNvPr>
          <xdr:cNvSpPr/>
        </xdr:nvSpPr>
        <xdr:spPr>
          <a:xfrm>
            <a:off x="2241030" y="641350"/>
            <a:ext cx="2101753" cy="944880"/>
          </a:xfrm>
          <a:prstGeom prst="roundRect">
            <a:avLst>
              <a:gd name="adj" fmla="val 5578"/>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lang="en-IN" sz="1300" b="0">
                <a:solidFill>
                  <a:sysClr val="windowText" lastClr="000000"/>
                </a:solidFill>
              </a:rPr>
              <a:t>Profit</a:t>
            </a:r>
          </a:p>
        </xdr:txBody>
      </xdr:sp>
      <xdr:sp macro="" textlink="KPI!$E$17">
        <xdr:nvSpPr>
          <xdr:cNvPr id="16" name="Rectangle: Rounded Corners 15">
            <a:extLst>
              <a:ext uri="{FF2B5EF4-FFF2-40B4-BE49-F238E27FC236}">
                <a16:creationId xmlns:a16="http://schemas.microsoft.com/office/drawing/2014/main" id="{9FEE41D8-82B5-4971-8B67-0C2362E1A9FF}"/>
              </a:ext>
            </a:extLst>
          </xdr:cNvPr>
          <xdr:cNvSpPr/>
        </xdr:nvSpPr>
        <xdr:spPr>
          <a:xfrm>
            <a:off x="2552700" y="807720"/>
            <a:ext cx="1727183" cy="27246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467FA783-1549-43B6-901D-54B1AB8AC3EB}" type="TxLink">
              <a:rPr lang="en-US" sz="1500" b="1" i="0" u="none" strike="noStrike">
                <a:solidFill>
                  <a:schemeClr val="tx1"/>
                </a:solidFill>
                <a:latin typeface="Calibri"/>
                <a:ea typeface="+mn-ea"/>
                <a:cs typeface="Calibri"/>
              </a:rPr>
              <a:pPr marL="0" indent="0" algn="ctr"/>
              <a:t>$91,522.78</a:t>
            </a:fld>
            <a:endParaRPr lang="en-IN" sz="1500" b="1" i="0" u="none" strike="noStrike">
              <a:solidFill>
                <a:schemeClr val="tx1"/>
              </a:solidFill>
              <a:latin typeface="Calibri"/>
              <a:ea typeface="+mn-ea"/>
              <a:cs typeface="Calibri"/>
            </a:endParaRPr>
          </a:p>
        </xdr:txBody>
      </xdr:sp>
      <xdr:sp macro="" textlink="">
        <xdr:nvSpPr>
          <xdr:cNvPr id="18" name="Rectangle: Rounded Corners 17">
            <a:extLst>
              <a:ext uri="{FF2B5EF4-FFF2-40B4-BE49-F238E27FC236}">
                <a16:creationId xmlns:a16="http://schemas.microsoft.com/office/drawing/2014/main" id="{3B61116E-8FDF-6A71-7942-3E946E2FD8FC}"/>
              </a:ext>
            </a:extLst>
          </xdr:cNvPr>
          <xdr:cNvSpPr/>
        </xdr:nvSpPr>
        <xdr:spPr>
          <a:xfrm>
            <a:off x="2468880" y="1264920"/>
            <a:ext cx="1415042" cy="27246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tx1"/>
                </a:solidFill>
              </a:rPr>
              <a:t>YOY Growth</a:t>
            </a:r>
          </a:p>
        </xdr:txBody>
      </xdr:sp>
      <xdr:graphicFrame macro="">
        <xdr:nvGraphicFramePr>
          <xdr:cNvPr id="26" name="Chart 25">
            <a:extLst>
              <a:ext uri="{FF2B5EF4-FFF2-40B4-BE49-F238E27FC236}">
                <a16:creationId xmlns:a16="http://schemas.microsoft.com/office/drawing/2014/main" id="{471589F4-6090-46AC-A07D-EFF8F4EC3647}"/>
              </a:ext>
            </a:extLst>
          </xdr:cNvPr>
          <xdr:cNvGraphicFramePr>
            <a:graphicFrameLocks/>
          </xdr:cNvGraphicFramePr>
        </xdr:nvGraphicFramePr>
        <xdr:xfrm>
          <a:off x="2766692" y="1007110"/>
          <a:ext cx="1234693" cy="395725"/>
        </xdr:xfrm>
        <a:graphic>
          <a:graphicData uri="http://schemas.openxmlformats.org/drawingml/2006/chart">
            <c:chart xmlns:c="http://schemas.openxmlformats.org/drawingml/2006/chart" xmlns:r="http://schemas.openxmlformats.org/officeDocument/2006/relationships" r:id="rId3"/>
          </a:graphicData>
        </a:graphic>
      </xdr:graphicFrame>
      <mc:AlternateContent xmlns:mc="http://schemas.openxmlformats.org/markup-compatibility/2006" xmlns:a14="http://schemas.microsoft.com/office/drawing/2010/main">
        <mc:Choice Requires="a14">
          <xdr:pic>
            <xdr:nvPicPr>
              <xdr:cNvPr id="28" name="Picture 27">
                <a:extLst>
                  <a:ext uri="{FF2B5EF4-FFF2-40B4-BE49-F238E27FC236}">
                    <a16:creationId xmlns:a16="http://schemas.microsoft.com/office/drawing/2014/main" id="{AB9C9136-17FB-A1A0-3AA1-C52579186F16}"/>
                  </a:ext>
                </a:extLst>
              </xdr:cNvPr>
              <xdr:cNvPicPr>
                <a:picLocks noChangeAspect="1" noChangeArrowheads="1"/>
                <a:extLst>
                  <a:ext uri="{84589F7E-364E-4C9E-8A38-B11213B215E9}">
                    <a14:cameraTool cellRange="'KPI YOY'!$I$10" spid="_x0000_s12449"/>
                  </a:ext>
                </a:extLst>
              </xdr:cNvPicPr>
            </xdr:nvPicPr>
            <xdr:blipFill>
              <a:blip xmlns:r="http://schemas.openxmlformats.org/officeDocument/2006/relationships" r:embed="rId4"/>
              <a:srcRect/>
              <a:stretch>
                <a:fillRect/>
              </a:stretch>
            </xdr:blipFill>
            <xdr:spPr bwMode="auto">
              <a:xfrm>
                <a:off x="3416107" y="1302386"/>
                <a:ext cx="838815" cy="223520"/>
              </a:xfrm>
              <a:prstGeom prst="rect">
                <a:avLst/>
              </a:prstGeom>
              <a:noFill/>
              <a:extLst>
                <a:ext uri="{909E8E84-426E-40DD-AFC4-6F175D3DCCD1}">
                  <a14:hiddenFill>
                    <a:solidFill>
                      <a:srgbClr val="FFFFFF"/>
                    </a:solidFill>
                  </a14:hiddenFill>
                </a:ext>
              </a:extLst>
            </xdr:spPr>
          </xdr:pic>
        </mc:Choice>
        <mc:Fallback xmlns=""/>
      </mc:AlternateContent>
      <xdr:sp macro="" textlink="">
        <xdr:nvSpPr>
          <xdr:cNvPr id="37" name="Rectangle: Rounded Corners 36">
            <a:extLst>
              <a:ext uri="{FF2B5EF4-FFF2-40B4-BE49-F238E27FC236}">
                <a16:creationId xmlns:a16="http://schemas.microsoft.com/office/drawing/2014/main" id="{E47F1898-C1C1-726F-5444-85F5BE01C89F}"/>
              </a:ext>
            </a:extLst>
          </xdr:cNvPr>
          <xdr:cNvSpPr/>
        </xdr:nvSpPr>
        <xdr:spPr>
          <a:xfrm>
            <a:off x="4411980" y="640080"/>
            <a:ext cx="2087880" cy="960120"/>
          </a:xfrm>
          <a:prstGeom prst="roundRect">
            <a:avLst>
              <a:gd name="adj" fmla="val 5754"/>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lang="en-IN" sz="1300" b="0">
                <a:solidFill>
                  <a:sysClr val="windowText" lastClr="000000"/>
                </a:solidFill>
              </a:rPr>
              <a:t>Quantity</a:t>
            </a:r>
          </a:p>
        </xdr:txBody>
      </xdr:sp>
      <xdr:sp macro="" textlink="KPI!H17">
        <xdr:nvSpPr>
          <xdr:cNvPr id="38" name="Rectangle: Rounded Corners 37">
            <a:extLst>
              <a:ext uri="{FF2B5EF4-FFF2-40B4-BE49-F238E27FC236}">
                <a16:creationId xmlns:a16="http://schemas.microsoft.com/office/drawing/2014/main" id="{7D42B3D6-A5E4-06DC-F5EA-D500FB65F566}"/>
              </a:ext>
            </a:extLst>
          </xdr:cNvPr>
          <xdr:cNvSpPr/>
        </xdr:nvSpPr>
        <xdr:spPr>
          <a:xfrm>
            <a:off x="4960620" y="784860"/>
            <a:ext cx="1264920" cy="32004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96ECCDD2-8906-421F-9AB3-CBB9EA8C84F2}" type="TxLink">
              <a:rPr lang="en-US" sz="1500" b="1" i="0" u="none" strike="noStrike">
                <a:solidFill>
                  <a:schemeClr val="tx1"/>
                </a:solidFill>
                <a:latin typeface="Calibri"/>
                <a:ea typeface="+mn-ea"/>
                <a:cs typeface="Calibri"/>
              </a:rPr>
              <a:pPr marL="0" indent="0" algn="ctr"/>
              <a:t>10618</a:t>
            </a:fld>
            <a:endParaRPr lang="en-IN" sz="1500" b="1" i="0" u="none" strike="noStrike">
              <a:solidFill>
                <a:schemeClr val="tx1"/>
              </a:solidFill>
              <a:latin typeface="Calibri"/>
              <a:ea typeface="+mn-ea"/>
              <a:cs typeface="Calibri"/>
            </a:endParaRPr>
          </a:p>
        </xdr:txBody>
      </xdr:sp>
      <xdr:sp macro="" textlink="">
        <xdr:nvSpPr>
          <xdr:cNvPr id="39" name="Rectangle: Rounded Corners 38">
            <a:extLst>
              <a:ext uri="{FF2B5EF4-FFF2-40B4-BE49-F238E27FC236}">
                <a16:creationId xmlns:a16="http://schemas.microsoft.com/office/drawing/2014/main" id="{2FC837C8-26C6-A541-E1CB-829C6B8BA423}"/>
              </a:ext>
            </a:extLst>
          </xdr:cNvPr>
          <xdr:cNvSpPr/>
        </xdr:nvSpPr>
        <xdr:spPr>
          <a:xfrm>
            <a:off x="4472940" y="1325880"/>
            <a:ext cx="1415042" cy="27246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tx1"/>
                </a:solidFill>
              </a:rPr>
              <a:t>YOY Growth</a:t>
            </a:r>
          </a:p>
        </xdr:txBody>
      </xdr:sp>
      <xdr:sp macro="" textlink="">
        <xdr:nvSpPr>
          <xdr:cNvPr id="41" name="Rectangle: Rounded Corners 40">
            <a:extLst>
              <a:ext uri="{FF2B5EF4-FFF2-40B4-BE49-F238E27FC236}">
                <a16:creationId xmlns:a16="http://schemas.microsoft.com/office/drawing/2014/main" id="{716FAA3C-0927-4C5F-124C-EE92151066F5}"/>
              </a:ext>
            </a:extLst>
          </xdr:cNvPr>
          <xdr:cNvSpPr/>
        </xdr:nvSpPr>
        <xdr:spPr>
          <a:xfrm>
            <a:off x="6568440" y="645598"/>
            <a:ext cx="2100223" cy="970915"/>
          </a:xfrm>
          <a:prstGeom prst="roundRect">
            <a:avLst>
              <a:gd name="adj" fmla="val 5067"/>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lang="en-IN" sz="1300" b="0">
                <a:solidFill>
                  <a:sysClr val="windowText" lastClr="000000"/>
                </a:solidFill>
              </a:rPr>
              <a:t>Orders</a:t>
            </a:r>
          </a:p>
        </xdr:txBody>
      </xdr:sp>
      <xdr:sp macro="" textlink="KPI!$K$17">
        <xdr:nvSpPr>
          <xdr:cNvPr id="42" name="Rectangle: Rounded Corners 41">
            <a:extLst>
              <a:ext uri="{FF2B5EF4-FFF2-40B4-BE49-F238E27FC236}">
                <a16:creationId xmlns:a16="http://schemas.microsoft.com/office/drawing/2014/main" id="{CDDB7335-419E-48F5-E0D0-D7CAAB9D2842}"/>
              </a:ext>
            </a:extLst>
          </xdr:cNvPr>
          <xdr:cNvSpPr/>
        </xdr:nvSpPr>
        <xdr:spPr>
          <a:xfrm>
            <a:off x="6835140" y="777240"/>
            <a:ext cx="1734120" cy="304903"/>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9A385917-4F9F-4325-99B8-A7D1333851FE}" type="TxLink">
              <a:rPr lang="en-US" sz="1500" b="1" i="0" u="none" strike="noStrike">
                <a:solidFill>
                  <a:schemeClr val="tx1"/>
                </a:solidFill>
                <a:latin typeface="Calibri"/>
                <a:ea typeface="+mn-ea"/>
                <a:cs typeface="Calibri"/>
              </a:rPr>
              <a:pPr marL="0" indent="0" algn="ctr"/>
              <a:t>2848</a:t>
            </a:fld>
            <a:endParaRPr lang="en-IN" sz="1500" b="1" i="0" u="none" strike="noStrike">
              <a:solidFill>
                <a:schemeClr val="tx1"/>
              </a:solidFill>
              <a:latin typeface="Calibri"/>
              <a:ea typeface="+mn-ea"/>
              <a:cs typeface="Calibri"/>
            </a:endParaRPr>
          </a:p>
        </xdr:txBody>
      </xdr:sp>
      <xdr:sp macro="" textlink="">
        <xdr:nvSpPr>
          <xdr:cNvPr id="43" name="Rectangle: Rounded Corners 42">
            <a:extLst>
              <a:ext uri="{FF2B5EF4-FFF2-40B4-BE49-F238E27FC236}">
                <a16:creationId xmlns:a16="http://schemas.microsoft.com/office/drawing/2014/main" id="{B1B74F4D-4C8F-DDC9-3888-2A7BAA35525E}"/>
              </a:ext>
            </a:extLst>
          </xdr:cNvPr>
          <xdr:cNvSpPr/>
        </xdr:nvSpPr>
        <xdr:spPr>
          <a:xfrm>
            <a:off x="6591300" y="1310640"/>
            <a:ext cx="1415042" cy="27246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tx1"/>
                </a:solidFill>
              </a:rPr>
              <a:t>YOY Growth</a:t>
            </a:r>
          </a:p>
        </xdr:txBody>
      </xdr:sp>
      <xdr:sp macro="" textlink="">
        <xdr:nvSpPr>
          <xdr:cNvPr id="45" name="Rectangle: Rounded Corners 44">
            <a:extLst>
              <a:ext uri="{FF2B5EF4-FFF2-40B4-BE49-F238E27FC236}">
                <a16:creationId xmlns:a16="http://schemas.microsoft.com/office/drawing/2014/main" id="{99B265CF-E96E-C2C5-6BEB-B0B731F0BEBA}"/>
              </a:ext>
            </a:extLst>
          </xdr:cNvPr>
          <xdr:cNvSpPr/>
        </xdr:nvSpPr>
        <xdr:spPr>
          <a:xfrm>
            <a:off x="8732520" y="663477"/>
            <a:ext cx="2087880" cy="960120"/>
          </a:xfrm>
          <a:prstGeom prst="roundRect">
            <a:avLst>
              <a:gd name="adj" fmla="val 3572"/>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lang="en-IN" sz="1300" b="0">
                <a:solidFill>
                  <a:sysClr val="windowText" lastClr="000000"/>
                </a:solidFill>
              </a:rPr>
              <a:t>Profit</a:t>
            </a:r>
            <a:r>
              <a:rPr lang="en-IN" sz="1300" b="0" baseline="0">
                <a:solidFill>
                  <a:sysClr val="windowText" lastClr="000000"/>
                </a:solidFill>
              </a:rPr>
              <a:t> Margin</a:t>
            </a:r>
            <a:endParaRPr lang="en-IN" sz="1300" b="0">
              <a:solidFill>
                <a:sysClr val="windowText" lastClr="000000"/>
              </a:solidFill>
            </a:endParaRPr>
          </a:p>
        </xdr:txBody>
      </xdr:sp>
      <xdr:sp macro="" textlink="KPI!$N$17">
        <xdr:nvSpPr>
          <xdr:cNvPr id="46" name="Rectangle: Rounded Corners 45">
            <a:extLst>
              <a:ext uri="{FF2B5EF4-FFF2-40B4-BE49-F238E27FC236}">
                <a16:creationId xmlns:a16="http://schemas.microsoft.com/office/drawing/2014/main" id="{475E6418-EE31-CE51-351F-2F2B355E29B4}"/>
              </a:ext>
            </a:extLst>
          </xdr:cNvPr>
          <xdr:cNvSpPr/>
        </xdr:nvSpPr>
        <xdr:spPr>
          <a:xfrm>
            <a:off x="8884000" y="827253"/>
            <a:ext cx="1734120" cy="304903"/>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75049759-B7D1-4764-81C0-8EE5B51AA40A}" type="TxLink">
              <a:rPr lang="en-US" sz="1500" b="1" i="0" u="none" strike="noStrike">
                <a:solidFill>
                  <a:schemeClr val="tx1"/>
                </a:solidFill>
                <a:latin typeface="Calibri"/>
                <a:ea typeface="+mn-ea"/>
                <a:cs typeface="Calibri"/>
              </a:rPr>
              <a:pPr marL="0" indent="0" algn="ctr"/>
              <a:t>13.48%</a:t>
            </a:fld>
            <a:endParaRPr lang="en-IN" sz="1500" b="1" i="0" u="none" strike="noStrike">
              <a:solidFill>
                <a:schemeClr val="tx1"/>
              </a:solidFill>
              <a:latin typeface="Calibri"/>
              <a:ea typeface="+mn-ea"/>
              <a:cs typeface="Calibri"/>
            </a:endParaRPr>
          </a:p>
        </xdr:txBody>
      </xdr:sp>
      <xdr:sp macro="" textlink="">
        <xdr:nvSpPr>
          <xdr:cNvPr id="47" name="Rectangle: Rounded Corners 46">
            <a:extLst>
              <a:ext uri="{FF2B5EF4-FFF2-40B4-BE49-F238E27FC236}">
                <a16:creationId xmlns:a16="http://schemas.microsoft.com/office/drawing/2014/main" id="{07FFA5DB-D66D-ED5B-78D2-2AB856492F3D}"/>
              </a:ext>
            </a:extLst>
          </xdr:cNvPr>
          <xdr:cNvSpPr/>
        </xdr:nvSpPr>
        <xdr:spPr>
          <a:xfrm>
            <a:off x="8770620" y="1348740"/>
            <a:ext cx="1415042" cy="27246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tx1"/>
                </a:solidFill>
              </a:rPr>
              <a:t>YOY Growth</a:t>
            </a:r>
          </a:p>
        </xdr:txBody>
      </xdr:sp>
      <xdr:graphicFrame macro="">
        <xdr:nvGraphicFramePr>
          <xdr:cNvPr id="48" name="Chart 47">
            <a:extLst>
              <a:ext uri="{FF2B5EF4-FFF2-40B4-BE49-F238E27FC236}">
                <a16:creationId xmlns:a16="http://schemas.microsoft.com/office/drawing/2014/main" id="{2F7AEBF1-9640-4FC5-867C-AC5224508B6C}"/>
              </a:ext>
            </a:extLst>
          </xdr:cNvPr>
          <xdr:cNvGraphicFramePr>
            <a:graphicFrameLocks/>
          </xdr:cNvGraphicFramePr>
        </xdr:nvGraphicFramePr>
        <xdr:xfrm>
          <a:off x="4716780" y="891540"/>
          <a:ext cx="1394460" cy="518160"/>
        </xdr:xfrm>
        <a:graphic>
          <a:graphicData uri="http://schemas.openxmlformats.org/drawingml/2006/chart">
            <c:chart xmlns:c="http://schemas.openxmlformats.org/drawingml/2006/chart" xmlns:r="http://schemas.openxmlformats.org/officeDocument/2006/relationships" r:id="rId5"/>
          </a:graphicData>
        </a:graphic>
      </xdr:graphicFrame>
      <mc:AlternateContent xmlns:mc="http://schemas.openxmlformats.org/markup-compatibility/2006" xmlns:a14="http://schemas.microsoft.com/office/drawing/2010/main">
        <mc:Choice Requires="a14">
          <xdr:pic>
            <xdr:nvPicPr>
              <xdr:cNvPr id="50" name="Picture 49">
                <a:extLst>
                  <a:ext uri="{FF2B5EF4-FFF2-40B4-BE49-F238E27FC236}">
                    <a16:creationId xmlns:a16="http://schemas.microsoft.com/office/drawing/2014/main" id="{4A035827-9C84-3EE4-FB94-5953989B891A}"/>
                  </a:ext>
                </a:extLst>
              </xdr:cNvPr>
              <xdr:cNvPicPr>
                <a:picLocks noChangeAspect="1" noChangeArrowheads="1"/>
                <a:extLst>
                  <a:ext uri="{84589F7E-364E-4C9E-8A38-B11213B215E9}">
                    <a14:cameraTool cellRange="'KPI YOY'!$J$10" spid="_x0000_s12450"/>
                  </a:ext>
                </a:extLst>
              </xdr:cNvPicPr>
            </xdr:nvPicPr>
            <xdr:blipFill>
              <a:blip xmlns:r="http://schemas.openxmlformats.org/officeDocument/2006/relationships" r:embed="rId6"/>
              <a:srcRect/>
              <a:stretch>
                <a:fillRect/>
              </a:stretch>
            </xdr:blipFill>
            <xdr:spPr bwMode="auto">
              <a:xfrm>
                <a:off x="5658992" y="1344295"/>
                <a:ext cx="744926" cy="195580"/>
              </a:xfrm>
              <a:prstGeom prst="rect">
                <a:avLst/>
              </a:prstGeom>
              <a:noFill/>
              <a:extLst>
                <a:ext uri="{909E8E84-426E-40DD-AFC4-6F175D3DCCD1}">
                  <a14:hiddenFill>
                    <a:solidFill>
                      <a:srgbClr val="FFFFFF"/>
                    </a:solidFill>
                  </a14:hiddenFill>
                </a:ext>
              </a:extLst>
            </xdr:spPr>
          </xdr:pic>
        </mc:Choice>
        <mc:Fallback xmlns=""/>
      </mc:AlternateContent>
      <mc:AlternateContent xmlns:mc="http://schemas.openxmlformats.org/markup-compatibility/2006" xmlns:a14="http://schemas.microsoft.com/office/drawing/2010/main">
        <mc:Choice Requires="a14">
          <xdr:pic>
            <xdr:nvPicPr>
              <xdr:cNvPr id="52" name="Picture 51">
                <a:extLst>
                  <a:ext uri="{FF2B5EF4-FFF2-40B4-BE49-F238E27FC236}">
                    <a16:creationId xmlns:a16="http://schemas.microsoft.com/office/drawing/2014/main" id="{E3322EB8-0856-F027-50D8-35902B8FCCC3}"/>
                  </a:ext>
                </a:extLst>
              </xdr:cNvPr>
              <xdr:cNvPicPr>
                <a:picLocks noChangeAspect="1" noChangeArrowheads="1"/>
                <a:extLst>
                  <a:ext uri="{84589F7E-364E-4C9E-8A38-B11213B215E9}">
                    <a14:cameraTool cellRange="'KPI YOY'!$K$10" spid="_x0000_s12451"/>
                  </a:ext>
                </a:extLst>
              </xdr:cNvPicPr>
            </xdr:nvPicPr>
            <xdr:blipFill>
              <a:blip xmlns:r="http://schemas.openxmlformats.org/officeDocument/2006/relationships" r:embed="rId7"/>
              <a:srcRect/>
              <a:stretch>
                <a:fillRect/>
              </a:stretch>
            </xdr:blipFill>
            <xdr:spPr bwMode="auto">
              <a:xfrm>
                <a:off x="7840980" y="1363980"/>
                <a:ext cx="662940" cy="220980"/>
              </a:xfrm>
              <a:prstGeom prst="rect">
                <a:avLst/>
              </a:prstGeom>
              <a:noFill/>
              <a:extLst>
                <a:ext uri="{909E8E84-426E-40DD-AFC4-6F175D3DCCD1}">
                  <a14:hiddenFill>
                    <a:solidFill>
                      <a:srgbClr val="FFFFFF"/>
                    </a:solidFill>
                  </a14:hiddenFill>
                </a:ext>
              </a:extLst>
            </xdr:spPr>
          </xdr:pic>
        </mc:Choice>
        <mc:Fallback xmlns=""/>
      </mc:AlternateContent>
      <xdr:graphicFrame macro="">
        <xdr:nvGraphicFramePr>
          <xdr:cNvPr id="55" name="Chart 54">
            <a:extLst>
              <a:ext uri="{FF2B5EF4-FFF2-40B4-BE49-F238E27FC236}">
                <a16:creationId xmlns:a16="http://schemas.microsoft.com/office/drawing/2014/main" id="{C6AC9EBF-AA9D-402A-AC4A-6C2D35C92BE0}"/>
              </a:ext>
            </a:extLst>
          </xdr:cNvPr>
          <xdr:cNvGraphicFramePr>
            <a:graphicFrameLocks/>
          </xdr:cNvGraphicFramePr>
        </xdr:nvGraphicFramePr>
        <xdr:xfrm>
          <a:off x="7010400" y="1009650"/>
          <a:ext cx="1188720" cy="403860"/>
        </xdr:xfrm>
        <a:graphic>
          <a:graphicData uri="http://schemas.openxmlformats.org/drawingml/2006/chart">
            <c:chart xmlns:c="http://schemas.openxmlformats.org/drawingml/2006/chart" xmlns:r="http://schemas.openxmlformats.org/officeDocument/2006/relationships" r:id="rId8"/>
          </a:graphicData>
        </a:graphic>
      </xdr:graphicFrame>
      <xdr:graphicFrame macro="">
        <xdr:nvGraphicFramePr>
          <xdr:cNvPr id="56" name="Chart 55">
            <a:extLst>
              <a:ext uri="{FF2B5EF4-FFF2-40B4-BE49-F238E27FC236}">
                <a16:creationId xmlns:a16="http://schemas.microsoft.com/office/drawing/2014/main" id="{53621342-F8C2-4FE7-99A3-CA8407E1F503}"/>
              </a:ext>
            </a:extLst>
          </xdr:cNvPr>
          <xdr:cNvGraphicFramePr>
            <a:graphicFrameLocks/>
          </xdr:cNvGraphicFramePr>
        </xdr:nvGraphicFramePr>
        <xdr:xfrm>
          <a:off x="9016747" y="986879"/>
          <a:ext cx="1272540" cy="419100"/>
        </xdr:xfrm>
        <a:graphic>
          <a:graphicData uri="http://schemas.openxmlformats.org/drawingml/2006/chart">
            <c:chart xmlns:c="http://schemas.openxmlformats.org/drawingml/2006/chart" xmlns:r="http://schemas.openxmlformats.org/officeDocument/2006/relationships" r:id="rId9"/>
          </a:graphicData>
        </a:graphic>
      </xdr:graphicFrame>
      <mc:AlternateContent xmlns:mc="http://schemas.openxmlformats.org/markup-compatibility/2006" xmlns:a14="http://schemas.microsoft.com/office/drawing/2010/main">
        <mc:Choice Requires="a14">
          <xdr:pic>
            <xdr:nvPicPr>
              <xdr:cNvPr id="57" name="Picture 56">
                <a:extLst>
                  <a:ext uri="{FF2B5EF4-FFF2-40B4-BE49-F238E27FC236}">
                    <a16:creationId xmlns:a16="http://schemas.microsoft.com/office/drawing/2014/main" id="{7B09434E-807C-E572-F8AF-FF00A4225933}"/>
                  </a:ext>
                </a:extLst>
              </xdr:cNvPr>
              <xdr:cNvPicPr>
                <a:picLocks noChangeAspect="1" noChangeArrowheads="1"/>
                <a:extLst>
                  <a:ext uri="{84589F7E-364E-4C9E-8A38-B11213B215E9}">
                    <a14:cameraTool cellRange="'KPI YOY'!$L$10" spid="_x0000_s12452"/>
                  </a:ext>
                </a:extLst>
              </xdr:cNvPicPr>
            </xdr:nvPicPr>
            <xdr:blipFill>
              <a:blip xmlns:r="http://schemas.openxmlformats.org/officeDocument/2006/relationships" r:embed="rId10"/>
              <a:srcRect/>
              <a:stretch>
                <a:fillRect/>
              </a:stretch>
            </xdr:blipFill>
            <xdr:spPr bwMode="auto">
              <a:xfrm>
                <a:off x="9841404" y="1351280"/>
                <a:ext cx="849456" cy="216535"/>
              </a:xfrm>
              <a:prstGeom prst="rect">
                <a:avLst/>
              </a:prstGeom>
              <a:noFill/>
              <a:extLst>
                <a:ext uri="{909E8E84-426E-40DD-AFC4-6F175D3DCCD1}">
                  <a14:hiddenFill>
                    <a:solidFill>
                      <a:srgbClr val="FFFFFF"/>
                    </a:solidFill>
                  </a14:hiddenFill>
                </a:ext>
              </a:extLst>
            </xdr:spPr>
          </xdr:pic>
        </mc:Choice>
        <mc:Fallback xmlns=""/>
      </mc:AlternateContent>
    </xdr:grpSp>
    <xdr:clientData/>
  </xdr:twoCellAnchor>
  <xdr:twoCellAnchor>
    <xdr:from>
      <xdr:col>0</xdr:col>
      <xdr:colOff>53340</xdr:colOff>
      <xdr:row>12</xdr:row>
      <xdr:rowOff>153678</xdr:rowOff>
    </xdr:from>
    <xdr:to>
      <xdr:col>17</xdr:col>
      <xdr:colOff>99237</xdr:colOff>
      <xdr:row>22</xdr:row>
      <xdr:rowOff>88534</xdr:rowOff>
    </xdr:to>
    <xdr:grpSp>
      <xdr:nvGrpSpPr>
        <xdr:cNvPr id="20" name="Group 19">
          <a:extLst>
            <a:ext uri="{FF2B5EF4-FFF2-40B4-BE49-F238E27FC236}">
              <a16:creationId xmlns:a16="http://schemas.microsoft.com/office/drawing/2014/main" id="{ACFA142B-F0BC-95C7-C433-60D931E6FBAB}"/>
            </a:ext>
          </a:extLst>
        </xdr:cNvPr>
        <xdr:cNvGrpSpPr/>
      </xdr:nvGrpSpPr>
      <xdr:grpSpPr>
        <a:xfrm>
          <a:off x="53340" y="2256798"/>
          <a:ext cx="11445417" cy="1687456"/>
          <a:chOff x="54009" y="1903738"/>
          <a:chExt cx="11416660" cy="1746432"/>
        </a:xfrm>
        <a:effectLst/>
      </xdr:grpSpPr>
      <xdr:sp macro="" textlink="">
        <xdr:nvSpPr>
          <xdr:cNvPr id="59" name="Rectangle: Rounded Corners 58">
            <a:extLst>
              <a:ext uri="{FF2B5EF4-FFF2-40B4-BE49-F238E27FC236}">
                <a16:creationId xmlns:a16="http://schemas.microsoft.com/office/drawing/2014/main" id="{13412DC1-AB75-5DB9-BB7F-3C44C0E5A145}"/>
              </a:ext>
            </a:extLst>
          </xdr:cNvPr>
          <xdr:cNvSpPr/>
        </xdr:nvSpPr>
        <xdr:spPr>
          <a:xfrm>
            <a:off x="104987" y="1910927"/>
            <a:ext cx="4441613" cy="1678940"/>
          </a:xfrm>
          <a:prstGeom prst="roundRect">
            <a:avLst>
              <a:gd name="adj" fmla="val 6141"/>
            </a:avLst>
          </a:prstGeom>
          <a:effectLst/>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IN" sz="1100"/>
          </a:p>
        </xdr:txBody>
      </xdr:sp>
      <xdr:sp macro="" textlink="">
        <xdr:nvSpPr>
          <xdr:cNvPr id="66" name="Rectangle: Rounded Corners 65">
            <a:extLst>
              <a:ext uri="{FF2B5EF4-FFF2-40B4-BE49-F238E27FC236}">
                <a16:creationId xmlns:a16="http://schemas.microsoft.com/office/drawing/2014/main" id="{AAACBE02-C17E-1D80-C9B7-13C9DFE1D770}"/>
              </a:ext>
            </a:extLst>
          </xdr:cNvPr>
          <xdr:cNvSpPr/>
        </xdr:nvSpPr>
        <xdr:spPr>
          <a:xfrm>
            <a:off x="8498022" y="1936327"/>
            <a:ext cx="2972647" cy="1672167"/>
          </a:xfrm>
          <a:prstGeom prst="roundRect">
            <a:avLst>
              <a:gd name="adj" fmla="val 6141"/>
            </a:avLst>
          </a:prstGeom>
          <a:effectLst/>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IN" sz="1100"/>
          </a:p>
        </xdr:txBody>
      </xdr:sp>
      <xdr:sp macro="" textlink="">
        <xdr:nvSpPr>
          <xdr:cNvPr id="65" name="Rectangle: Rounded Corners 64">
            <a:extLst>
              <a:ext uri="{FF2B5EF4-FFF2-40B4-BE49-F238E27FC236}">
                <a16:creationId xmlns:a16="http://schemas.microsoft.com/office/drawing/2014/main" id="{42712D04-BC1E-2A68-294F-1BBBDB1453FD}"/>
              </a:ext>
            </a:extLst>
          </xdr:cNvPr>
          <xdr:cNvSpPr/>
        </xdr:nvSpPr>
        <xdr:spPr>
          <a:xfrm>
            <a:off x="4719967" y="1951055"/>
            <a:ext cx="3611373" cy="1640359"/>
          </a:xfrm>
          <a:prstGeom prst="roundRect">
            <a:avLst>
              <a:gd name="adj" fmla="val 6141"/>
            </a:avLst>
          </a:prstGeom>
          <a:effectLst/>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IN" sz="1100"/>
          </a:p>
        </xdr:txBody>
      </xdr:sp>
      <xdr:sp macro="" textlink="">
        <xdr:nvSpPr>
          <xdr:cNvPr id="74" name="Rectangle 73">
            <a:extLst>
              <a:ext uri="{FF2B5EF4-FFF2-40B4-BE49-F238E27FC236}">
                <a16:creationId xmlns:a16="http://schemas.microsoft.com/office/drawing/2014/main" id="{5A39D4FB-A9F8-E75D-66D2-5398C5467D92}"/>
              </a:ext>
            </a:extLst>
          </xdr:cNvPr>
          <xdr:cNvSpPr/>
        </xdr:nvSpPr>
        <xdr:spPr>
          <a:xfrm>
            <a:off x="143087" y="1965113"/>
            <a:ext cx="3017971" cy="288958"/>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chemeClr val="tx1"/>
                </a:solidFill>
              </a:rPr>
              <a:t>Sales and Profit</a:t>
            </a:r>
            <a:r>
              <a:rPr lang="en-IN" sz="1100" b="1" baseline="0">
                <a:solidFill>
                  <a:schemeClr val="tx1"/>
                </a:solidFill>
              </a:rPr>
              <a:t> Analysis</a:t>
            </a:r>
            <a:endParaRPr lang="en-IN" sz="1100" b="1">
              <a:solidFill>
                <a:schemeClr val="tx1"/>
              </a:solidFill>
            </a:endParaRPr>
          </a:p>
        </xdr:txBody>
      </xdr:sp>
      <xdr:sp macro="" textlink="">
        <xdr:nvSpPr>
          <xdr:cNvPr id="76" name="Rectangle 75">
            <a:extLst>
              <a:ext uri="{FF2B5EF4-FFF2-40B4-BE49-F238E27FC236}">
                <a16:creationId xmlns:a16="http://schemas.microsoft.com/office/drawing/2014/main" id="{F7C94F39-6080-C99C-9E54-3773F57476FA}"/>
              </a:ext>
            </a:extLst>
          </xdr:cNvPr>
          <xdr:cNvSpPr/>
        </xdr:nvSpPr>
        <xdr:spPr>
          <a:xfrm>
            <a:off x="8550845" y="1934877"/>
            <a:ext cx="2284320" cy="21486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chemeClr val="tx1"/>
                </a:solidFill>
              </a:rPr>
              <a:t>Category wise Sales Share</a:t>
            </a:r>
          </a:p>
        </xdr:txBody>
      </xdr:sp>
      <xdr:graphicFrame macro="">
        <xdr:nvGraphicFramePr>
          <xdr:cNvPr id="80" name="Chart 79">
            <a:extLst>
              <a:ext uri="{FF2B5EF4-FFF2-40B4-BE49-F238E27FC236}">
                <a16:creationId xmlns:a16="http://schemas.microsoft.com/office/drawing/2014/main" id="{08A13FB0-9B22-456B-AF69-B9E28B4AC500}"/>
              </a:ext>
            </a:extLst>
          </xdr:cNvPr>
          <xdr:cNvGraphicFramePr>
            <a:graphicFrameLocks/>
          </xdr:cNvGraphicFramePr>
        </xdr:nvGraphicFramePr>
        <xdr:xfrm>
          <a:off x="54009" y="2131287"/>
          <a:ext cx="4426913" cy="1518883"/>
        </xdr:xfrm>
        <a:graphic>
          <a:graphicData uri="http://schemas.openxmlformats.org/drawingml/2006/chart">
            <c:chart xmlns:c="http://schemas.openxmlformats.org/drawingml/2006/chart" xmlns:r="http://schemas.openxmlformats.org/officeDocument/2006/relationships" r:id="rId11"/>
          </a:graphicData>
        </a:graphic>
      </xdr:graphicFrame>
      <mc:AlternateContent xmlns:mc="http://schemas.openxmlformats.org/markup-compatibility/2006">
        <mc:Choice xmlns:cx1="http://schemas.microsoft.com/office/drawing/2015/9/8/chartex" Requires="cx1">
          <xdr:graphicFrame macro="">
            <xdr:nvGraphicFramePr>
              <xdr:cNvPr id="82" name="Chart 81">
                <a:extLst>
                  <a:ext uri="{FF2B5EF4-FFF2-40B4-BE49-F238E27FC236}">
                    <a16:creationId xmlns:a16="http://schemas.microsoft.com/office/drawing/2014/main" id="{30C0AD26-BB4E-4C9A-8452-CF2DE332008E}"/>
                  </a:ext>
                </a:extLst>
              </xdr:cNvPr>
              <xdr:cNvGraphicFramePr/>
            </xdr:nvGraphicFramePr>
            <xdr:xfrm>
              <a:off x="4927764" y="2180592"/>
              <a:ext cx="3221155" cy="1341412"/>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4927764" y="2180592"/>
                <a:ext cx="3221155" cy="134141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sp macro="" textlink="">
        <xdr:nvSpPr>
          <xdr:cNvPr id="83" name="Rectangle 82">
            <a:extLst>
              <a:ext uri="{FF2B5EF4-FFF2-40B4-BE49-F238E27FC236}">
                <a16:creationId xmlns:a16="http://schemas.microsoft.com/office/drawing/2014/main" id="{3249DCFC-06BB-954B-08C3-E94C1370EB5D}"/>
              </a:ext>
            </a:extLst>
          </xdr:cNvPr>
          <xdr:cNvSpPr/>
        </xdr:nvSpPr>
        <xdr:spPr>
          <a:xfrm>
            <a:off x="4739367" y="1975701"/>
            <a:ext cx="2167603" cy="22227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chemeClr val="tx1"/>
                </a:solidFill>
              </a:rPr>
              <a:t>Category wise Profit</a:t>
            </a:r>
            <a:r>
              <a:rPr lang="en-IN" sz="1100" b="1"/>
              <a:t>r</a:t>
            </a:r>
          </a:p>
        </xdr:txBody>
      </xdr:sp>
      <xdr:graphicFrame macro="">
        <xdr:nvGraphicFramePr>
          <xdr:cNvPr id="84" name="Chart 83">
            <a:extLst>
              <a:ext uri="{FF2B5EF4-FFF2-40B4-BE49-F238E27FC236}">
                <a16:creationId xmlns:a16="http://schemas.microsoft.com/office/drawing/2014/main" id="{A6F07267-E76C-4C12-84EB-4EE0352344E1}"/>
              </a:ext>
            </a:extLst>
          </xdr:cNvPr>
          <xdr:cNvGraphicFramePr>
            <a:graphicFrameLocks/>
          </xdr:cNvGraphicFramePr>
        </xdr:nvGraphicFramePr>
        <xdr:xfrm>
          <a:off x="8741786" y="1903738"/>
          <a:ext cx="2341063" cy="1703100"/>
        </xdr:xfrm>
        <a:graphic>
          <a:graphicData uri="http://schemas.openxmlformats.org/drawingml/2006/chart">
            <c:chart xmlns:c="http://schemas.openxmlformats.org/drawingml/2006/chart" xmlns:r="http://schemas.openxmlformats.org/officeDocument/2006/relationships" r:id="rId13"/>
          </a:graphicData>
        </a:graphic>
      </xdr:graphicFrame>
    </xdr:grpSp>
    <xdr:clientData/>
  </xdr:twoCellAnchor>
  <xdr:twoCellAnchor editAs="oneCell">
    <xdr:from>
      <xdr:col>7</xdr:col>
      <xdr:colOff>127000</xdr:colOff>
      <xdr:row>0</xdr:row>
      <xdr:rowOff>140545</xdr:rowOff>
    </xdr:from>
    <xdr:to>
      <xdr:col>10</xdr:col>
      <xdr:colOff>655320</xdr:colOff>
      <xdr:row>4</xdr:row>
      <xdr:rowOff>53340</xdr:rowOff>
    </xdr:to>
    <mc:AlternateContent xmlns:mc="http://schemas.openxmlformats.org/markup-compatibility/2006" xmlns:a14="http://schemas.microsoft.com/office/drawing/2010/main">
      <mc:Choice Requires="a14">
        <xdr:graphicFrame macro="">
          <xdr:nvGraphicFramePr>
            <xdr:cNvPr id="89" name="Region 1">
              <a:extLst>
                <a:ext uri="{FF2B5EF4-FFF2-40B4-BE49-F238E27FC236}">
                  <a16:creationId xmlns:a16="http://schemas.microsoft.com/office/drawing/2014/main" id="{DA180563-403B-4158-A966-7A9C1CBB5F03}"/>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4820920" y="140545"/>
              <a:ext cx="2540000" cy="6138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640080</xdr:colOff>
      <xdr:row>0</xdr:row>
      <xdr:rowOff>152401</xdr:rowOff>
    </xdr:from>
    <xdr:to>
      <xdr:col>17</xdr:col>
      <xdr:colOff>220980</xdr:colOff>
      <xdr:row>4</xdr:row>
      <xdr:rowOff>53340</xdr:rowOff>
    </xdr:to>
    <mc:AlternateContent xmlns:mc="http://schemas.openxmlformats.org/markup-compatibility/2006" xmlns:a14="http://schemas.microsoft.com/office/drawing/2010/main">
      <mc:Choice Requires="a14">
        <xdr:graphicFrame macro="">
          <xdr:nvGraphicFramePr>
            <xdr:cNvPr id="4" name="Ship Mode 1">
              <a:extLst>
                <a:ext uri="{FF2B5EF4-FFF2-40B4-BE49-F238E27FC236}">
                  <a16:creationId xmlns:a16="http://schemas.microsoft.com/office/drawing/2014/main" id="{8F406F12-8C80-4F7B-A4AB-B0E284E62E16}"/>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mlns="">
        <xdr:sp macro="" textlink="">
          <xdr:nvSpPr>
            <xdr:cNvPr id="0" name=""/>
            <xdr:cNvSpPr>
              <a:spLocks noTextEdit="1"/>
            </xdr:cNvSpPr>
          </xdr:nvSpPr>
          <xdr:spPr>
            <a:xfrm>
              <a:off x="7345680" y="152401"/>
              <a:ext cx="4274820" cy="6019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71530</xdr:colOff>
      <xdr:row>22</xdr:row>
      <xdr:rowOff>129539</xdr:rowOff>
    </xdr:from>
    <xdr:to>
      <xdr:col>17</xdr:col>
      <xdr:colOff>72813</xdr:colOff>
      <xdr:row>32</xdr:row>
      <xdr:rowOff>9313</xdr:rowOff>
    </xdr:to>
    <xdr:grpSp>
      <xdr:nvGrpSpPr>
        <xdr:cNvPr id="21" name="Group 20">
          <a:extLst>
            <a:ext uri="{FF2B5EF4-FFF2-40B4-BE49-F238E27FC236}">
              <a16:creationId xmlns:a16="http://schemas.microsoft.com/office/drawing/2014/main" id="{90A74821-5F98-E56A-BFBA-2FCB4FED4B29}"/>
            </a:ext>
          </a:extLst>
        </xdr:cNvPr>
        <xdr:cNvGrpSpPr/>
      </xdr:nvGrpSpPr>
      <xdr:grpSpPr>
        <a:xfrm>
          <a:off x="71530" y="3985259"/>
          <a:ext cx="11400803" cy="1632374"/>
          <a:chOff x="586740" y="3748195"/>
          <a:chExt cx="11623887" cy="1772072"/>
        </a:xfrm>
        <a:effectLst/>
      </xdr:grpSpPr>
      <xdr:sp macro="" textlink="">
        <xdr:nvSpPr>
          <xdr:cNvPr id="67" name="Rectangle: Rounded Corners 66">
            <a:extLst>
              <a:ext uri="{FF2B5EF4-FFF2-40B4-BE49-F238E27FC236}">
                <a16:creationId xmlns:a16="http://schemas.microsoft.com/office/drawing/2014/main" id="{157B6DD8-7990-CEE0-7C11-2A9860F020AA}"/>
              </a:ext>
            </a:extLst>
          </xdr:cNvPr>
          <xdr:cNvSpPr/>
        </xdr:nvSpPr>
        <xdr:spPr>
          <a:xfrm>
            <a:off x="661422" y="3781285"/>
            <a:ext cx="3806862" cy="1518848"/>
          </a:xfrm>
          <a:prstGeom prst="roundRect">
            <a:avLst>
              <a:gd name="adj" fmla="val 6141"/>
            </a:avLst>
          </a:prstGeom>
          <a:effectLst/>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IN" sz="1100"/>
          </a:p>
        </xdr:txBody>
      </xdr:sp>
      <xdr:sp macro="" textlink="">
        <xdr:nvSpPr>
          <xdr:cNvPr id="68" name="Rectangle: Rounded Corners 67">
            <a:extLst>
              <a:ext uri="{FF2B5EF4-FFF2-40B4-BE49-F238E27FC236}">
                <a16:creationId xmlns:a16="http://schemas.microsoft.com/office/drawing/2014/main" id="{B6CD4F30-A3AE-1CC0-9162-F4AAF978E87F}"/>
              </a:ext>
            </a:extLst>
          </xdr:cNvPr>
          <xdr:cNvSpPr/>
        </xdr:nvSpPr>
        <xdr:spPr>
          <a:xfrm>
            <a:off x="4671743" y="3765974"/>
            <a:ext cx="3461235" cy="1544707"/>
          </a:xfrm>
          <a:prstGeom prst="roundRect">
            <a:avLst>
              <a:gd name="adj" fmla="val 6141"/>
            </a:avLst>
          </a:prstGeom>
          <a:effectLst/>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IN" sz="1100"/>
          </a:p>
        </xdr:txBody>
      </xdr:sp>
      <xdr:sp macro="" textlink="">
        <xdr:nvSpPr>
          <xdr:cNvPr id="69" name="Rectangle: Rounded Corners 68">
            <a:extLst>
              <a:ext uri="{FF2B5EF4-FFF2-40B4-BE49-F238E27FC236}">
                <a16:creationId xmlns:a16="http://schemas.microsoft.com/office/drawing/2014/main" id="{3F662C08-3FC3-4F83-F038-F21BAF493022}"/>
              </a:ext>
            </a:extLst>
          </xdr:cNvPr>
          <xdr:cNvSpPr/>
        </xdr:nvSpPr>
        <xdr:spPr>
          <a:xfrm>
            <a:off x="8340717" y="3771127"/>
            <a:ext cx="3869910" cy="1529854"/>
          </a:xfrm>
          <a:prstGeom prst="roundRect">
            <a:avLst>
              <a:gd name="adj" fmla="val 6141"/>
            </a:avLst>
          </a:prstGeom>
          <a:effectLst/>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IN" sz="1100"/>
          </a:p>
        </xdr:txBody>
      </xdr:sp>
      <xdr:sp macro="" textlink="">
        <xdr:nvSpPr>
          <xdr:cNvPr id="75" name="Rectangle 74">
            <a:extLst>
              <a:ext uri="{FF2B5EF4-FFF2-40B4-BE49-F238E27FC236}">
                <a16:creationId xmlns:a16="http://schemas.microsoft.com/office/drawing/2014/main" id="{27B859BD-8F75-BAAA-B632-E6136D6DB5EC}"/>
              </a:ext>
            </a:extLst>
          </xdr:cNvPr>
          <xdr:cNvSpPr/>
        </xdr:nvSpPr>
        <xdr:spPr>
          <a:xfrm>
            <a:off x="4781127" y="3766821"/>
            <a:ext cx="2159000" cy="21844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ysClr val="windowText" lastClr="000000"/>
                </a:solidFill>
              </a:rPr>
              <a:t>Top 5 Customers</a:t>
            </a:r>
          </a:p>
        </xdr:txBody>
      </xdr:sp>
      <xdr:sp macro="" textlink="">
        <xdr:nvSpPr>
          <xdr:cNvPr id="79" name="Rectangle 78">
            <a:extLst>
              <a:ext uri="{FF2B5EF4-FFF2-40B4-BE49-F238E27FC236}">
                <a16:creationId xmlns:a16="http://schemas.microsoft.com/office/drawing/2014/main" id="{7E30C77E-5986-CCF0-BD4F-A364318E3F17}"/>
              </a:ext>
            </a:extLst>
          </xdr:cNvPr>
          <xdr:cNvSpPr/>
        </xdr:nvSpPr>
        <xdr:spPr>
          <a:xfrm>
            <a:off x="672930" y="3799452"/>
            <a:ext cx="2265680" cy="2159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ysClr val="windowText" lastClr="000000"/>
                </a:solidFill>
              </a:rPr>
              <a:t>Sales</a:t>
            </a:r>
            <a:r>
              <a:rPr lang="en-IN" sz="1100" b="1" baseline="0">
                <a:solidFill>
                  <a:sysClr val="windowText" lastClr="000000"/>
                </a:solidFill>
              </a:rPr>
              <a:t> by State</a:t>
            </a:r>
            <a:endParaRPr lang="en-IN" sz="1100" b="1">
              <a:solidFill>
                <a:sysClr val="windowText" lastClr="000000"/>
              </a:solidFill>
            </a:endParaRPr>
          </a:p>
        </xdr:txBody>
      </xdr:sp>
      <mc:AlternateContent xmlns:mc="http://schemas.openxmlformats.org/markup-compatibility/2006">
        <mc:Choice xmlns:cx4="http://schemas.microsoft.com/office/drawing/2016/5/10/chartex" Requires="cx4">
          <xdr:graphicFrame macro="">
            <xdr:nvGraphicFramePr>
              <xdr:cNvPr id="85" name="Chart 84">
                <a:extLst>
                  <a:ext uri="{FF2B5EF4-FFF2-40B4-BE49-F238E27FC236}">
                    <a16:creationId xmlns:a16="http://schemas.microsoft.com/office/drawing/2014/main" id="{6E77AEB0-8DF4-4DF8-8792-02A506953810}"/>
                  </a:ext>
                </a:extLst>
              </xdr:cNvPr>
              <xdr:cNvGraphicFramePr/>
            </xdr:nvGraphicFramePr>
            <xdr:xfrm>
              <a:off x="586740" y="3998807"/>
              <a:ext cx="3860800" cy="122936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586740" y="3998807"/>
                <a:ext cx="3860800" cy="122936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graphicFrame macro="">
        <xdr:nvGraphicFramePr>
          <xdr:cNvPr id="98" name="Chart 97">
            <a:extLst>
              <a:ext uri="{FF2B5EF4-FFF2-40B4-BE49-F238E27FC236}">
                <a16:creationId xmlns:a16="http://schemas.microsoft.com/office/drawing/2014/main" id="{6A542D6F-13D0-4239-A1A0-ED3234015445}"/>
              </a:ext>
            </a:extLst>
          </xdr:cNvPr>
          <xdr:cNvGraphicFramePr>
            <a:graphicFrameLocks/>
          </xdr:cNvGraphicFramePr>
        </xdr:nvGraphicFramePr>
        <xdr:xfrm>
          <a:off x="4664287" y="4063153"/>
          <a:ext cx="3573779" cy="1457114"/>
        </xdr:xfrm>
        <a:graphic>
          <a:graphicData uri="http://schemas.openxmlformats.org/drawingml/2006/chart">
            <c:chart xmlns:c="http://schemas.openxmlformats.org/drawingml/2006/chart" xmlns:r="http://schemas.openxmlformats.org/officeDocument/2006/relationships" r:id="rId15"/>
          </a:graphicData>
        </a:graphic>
      </xdr:graphicFrame>
      <xdr:graphicFrame macro="">
        <xdr:nvGraphicFramePr>
          <xdr:cNvPr id="8" name="Chart 7">
            <a:extLst>
              <a:ext uri="{FF2B5EF4-FFF2-40B4-BE49-F238E27FC236}">
                <a16:creationId xmlns:a16="http://schemas.microsoft.com/office/drawing/2014/main" id="{03988C5D-A3C6-479B-8074-1AD91C209BEE}"/>
              </a:ext>
            </a:extLst>
          </xdr:cNvPr>
          <xdr:cNvGraphicFramePr>
            <a:graphicFrameLocks/>
          </xdr:cNvGraphicFramePr>
        </xdr:nvGraphicFramePr>
        <xdr:xfrm>
          <a:off x="8149167" y="3748195"/>
          <a:ext cx="3793913" cy="1762760"/>
        </xdr:xfrm>
        <a:graphic>
          <a:graphicData uri="http://schemas.openxmlformats.org/drawingml/2006/chart">
            <c:chart xmlns:c="http://schemas.openxmlformats.org/drawingml/2006/chart" xmlns:r="http://schemas.openxmlformats.org/officeDocument/2006/relationships" r:id="rId16"/>
          </a:graphicData>
        </a:graphic>
      </xdr:graphicFrame>
    </xdr:grpSp>
    <xdr:clientData/>
  </xdr:twoCellAnchor>
  <xdr:twoCellAnchor>
    <xdr:from>
      <xdr:col>11</xdr:col>
      <xdr:colOff>281940</xdr:colOff>
      <xdr:row>22</xdr:row>
      <xdr:rowOff>121920</xdr:rowOff>
    </xdr:from>
    <xdr:to>
      <xdr:col>13</xdr:col>
      <xdr:colOff>655320</xdr:colOff>
      <xdr:row>24</xdr:row>
      <xdr:rowOff>15240</xdr:rowOff>
    </xdr:to>
    <xdr:sp macro="" textlink="">
      <xdr:nvSpPr>
        <xdr:cNvPr id="22" name="TextBox 21">
          <a:extLst>
            <a:ext uri="{FF2B5EF4-FFF2-40B4-BE49-F238E27FC236}">
              <a16:creationId xmlns:a16="http://schemas.microsoft.com/office/drawing/2014/main" id="{755492D7-2265-3365-10BC-EEFAECC1D4EF}"/>
            </a:ext>
          </a:extLst>
        </xdr:cNvPr>
        <xdr:cNvSpPr txBox="1"/>
      </xdr:nvSpPr>
      <xdr:spPr>
        <a:xfrm>
          <a:off x="7658100" y="4015740"/>
          <a:ext cx="1714500" cy="243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latin typeface="Calibri" panose="020F0502020204030204" pitchFamily="34" charset="0"/>
              <a:cs typeface="Calibri" panose="020F0502020204030204" pitchFamily="34" charset="0"/>
            </a:rPr>
            <a:t>Products</a:t>
          </a:r>
          <a:r>
            <a:rPr lang="en-IN" sz="1100" b="1" baseline="0">
              <a:latin typeface="Calibri" panose="020F0502020204030204" pitchFamily="34" charset="0"/>
              <a:cs typeface="Calibri" panose="020F0502020204030204" pitchFamily="34" charset="0"/>
            </a:rPr>
            <a:t> sold by Quantity</a:t>
          </a:r>
          <a:endParaRPr lang="en-IN" sz="1100" b="1">
            <a:latin typeface="Calibri" panose="020F0502020204030204" pitchFamily="34" charset="0"/>
            <a:cs typeface="Calibri" panose="020F0502020204030204" pitchFamily="34" charset="0"/>
          </a:endParaRPr>
        </a:p>
      </xdr:txBody>
    </xdr:sp>
    <xdr:clientData/>
  </xdr:twoCellAnchor>
</xdr:wsDr>
</file>

<file path=xl/drawings/drawing2.xml><?xml version="1.0" encoding="utf-8"?>
<c:userShapes xmlns:c="http://schemas.openxmlformats.org/drawingml/2006/chart">
  <cdr:relSizeAnchor xmlns:cdr="http://schemas.openxmlformats.org/drawingml/2006/chartDrawing">
    <cdr:from>
      <cdr:x>0.20959</cdr:x>
      <cdr:y>0.32346</cdr:y>
    </cdr:from>
    <cdr:to>
      <cdr:x>0.40795</cdr:x>
      <cdr:y>0.65229</cdr:y>
    </cdr:to>
    <cdr:sp macro="" textlink="">
      <cdr:nvSpPr>
        <cdr:cNvPr id="2" name="TextBox 8">
          <a:extLst xmlns:a="http://schemas.openxmlformats.org/drawingml/2006/main">
            <a:ext uri="{FF2B5EF4-FFF2-40B4-BE49-F238E27FC236}">
              <a16:creationId xmlns:a16="http://schemas.microsoft.com/office/drawing/2014/main" id="{1ABD7605-C1D4-DD5A-58DC-C2A8D4591F68}"/>
            </a:ext>
          </a:extLst>
        </cdr:cNvPr>
        <cdr:cNvSpPr txBox="1"/>
      </cdr:nvSpPr>
      <cdr:spPr>
        <a:xfrm xmlns:a="http://schemas.openxmlformats.org/drawingml/2006/main">
          <a:off x="779908" y="525235"/>
          <a:ext cx="738112" cy="533946"/>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IN" sz="1100" b="1"/>
            <a:t>Most Sold Items</a:t>
          </a:r>
        </a:p>
      </cdr:txBody>
    </cdr:sp>
  </cdr:relSizeAnchor>
</c:userShapes>
</file>

<file path=xl/drawings/drawing3.xml><?xml version="1.0" encoding="utf-8"?>
<xdr:wsDr xmlns:xdr="http://schemas.openxmlformats.org/drawingml/2006/spreadsheetDrawing" xmlns:a="http://schemas.openxmlformats.org/drawingml/2006/main">
  <xdr:twoCellAnchor>
    <xdr:from>
      <xdr:col>4</xdr:col>
      <xdr:colOff>175260</xdr:colOff>
      <xdr:row>3</xdr:row>
      <xdr:rowOff>76200</xdr:rowOff>
    </xdr:from>
    <xdr:to>
      <xdr:col>13</xdr:col>
      <xdr:colOff>99060</xdr:colOff>
      <xdr:row>18</xdr:row>
      <xdr:rowOff>76200</xdr:rowOff>
    </xdr:to>
    <xdr:graphicFrame macro="">
      <xdr:nvGraphicFramePr>
        <xdr:cNvPr id="2" name="Chart 1">
          <a:extLst>
            <a:ext uri="{FF2B5EF4-FFF2-40B4-BE49-F238E27FC236}">
              <a16:creationId xmlns:a16="http://schemas.microsoft.com/office/drawing/2014/main" id="{E9747087-5B8A-83B7-3A18-8385514757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205740</xdr:colOff>
      <xdr:row>1</xdr:row>
      <xdr:rowOff>45720</xdr:rowOff>
    </xdr:from>
    <xdr:to>
      <xdr:col>13</xdr:col>
      <xdr:colOff>510540</xdr:colOff>
      <xdr:row>16</xdr:row>
      <xdr:rowOff>45720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638C73A7-6E23-8EFD-66B3-79872E318CC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953000" y="220980"/>
              <a:ext cx="4998720" cy="26289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3</xdr:col>
      <xdr:colOff>350520</xdr:colOff>
      <xdr:row>17</xdr:row>
      <xdr:rowOff>152400</xdr:rowOff>
    </xdr:from>
    <xdr:to>
      <xdr:col>5</xdr:col>
      <xdr:colOff>518160</xdr:colOff>
      <xdr:row>31</xdr:row>
      <xdr:rowOff>165735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049DD084-96E6-CB2E-2B35-9F7AE641C29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682240" y="32613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411480</xdr:colOff>
      <xdr:row>17</xdr:row>
      <xdr:rowOff>114300</xdr:rowOff>
    </xdr:from>
    <xdr:to>
      <xdr:col>2</xdr:col>
      <xdr:colOff>495300</xdr:colOff>
      <xdr:row>31</xdr:row>
      <xdr:rowOff>127635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57143C73-8555-9BBC-1094-FB4E7B55870C}"/>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411480" y="32232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381000</xdr:colOff>
      <xdr:row>17</xdr:row>
      <xdr:rowOff>175260</xdr:rowOff>
    </xdr:from>
    <xdr:to>
      <xdr:col>9</xdr:col>
      <xdr:colOff>198120</xdr:colOff>
      <xdr:row>32</xdr:row>
      <xdr:rowOff>13335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81C0E4D8-1B0D-257D-D024-0400F345CBB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4831080" y="32842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662940</xdr:colOff>
      <xdr:row>17</xdr:row>
      <xdr:rowOff>160021</xdr:rowOff>
    </xdr:from>
    <xdr:to>
      <xdr:col>12</xdr:col>
      <xdr:colOff>480060</xdr:colOff>
      <xdr:row>27</xdr:row>
      <xdr:rowOff>53341</xdr:rowOff>
    </xdr:to>
    <mc:AlternateContent xmlns:mc="http://schemas.openxmlformats.org/markup-compatibility/2006" xmlns:a14="http://schemas.microsoft.com/office/drawing/2010/main">
      <mc:Choice Requires="a14">
        <xdr:graphicFrame macro="">
          <xdr:nvGraphicFramePr>
            <xdr:cNvPr id="6" name="Ship Mode">
              <a:extLst>
                <a:ext uri="{FF2B5EF4-FFF2-40B4-BE49-F238E27FC236}">
                  <a16:creationId xmlns:a16="http://schemas.microsoft.com/office/drawing/2014/main" id="{8D51672D-3F94-29FB-D962-79B7FF3B6023}"/>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7421880" y="3139441"/>
              <a:ext cx="1828800" cy="16459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594360</xdr:colOff>
      <xdr:row>3</xdr:row>
      <xdr:rowOff>129540</xdr:rowOff>
    </xdr:from>
    <xdr:to>
      <xdr:col>11</xdr:col>
      <xdr:colOff>289560</xdr:colOff>
      <xdr:row>18</xdr:row>
      <xdr:rowOff>129540</xdr:rowOff>
    </xdr:to>
    <xdr:graphicFrame macro="">
      <xdr:nvGraphicFramePr>
        <xdr:cNvPr id="2" name="Chart 1">
          <a:extLst>
            <a:ext uri="{FF2B5EF4-FFF2-40B4-BE49-F238E27FC236}">
              <a16:creationId xmlns:a16="http://schemas.microsoft.com/office/drawing/2014/main" id="{53645AEF-F68F-A3EA-F9E1-060DF4F63F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167640</xdr:colOff>
      <xdr:row>6</xdr:row>
      <xdr:rowOff>121920</xdr:rowOff>
    </xdr:from>
    <xdr:to>
      <xdr:col>13</xdr:col>
      <xdr:colOff>472440</xdr:colOff>
      <xdr:row>21</xdr:row>
      <xdr:rowOff>121920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2EADCD91-0672-27CD-C866-5B78F5FC112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31080" y="1173480"/>
              <a:ext cx="4998720" cy="26289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4</xdr:col>
      <xdr:colOff>594360</xdr:colOff>
      <xdr:row>7</xdr:row>
      <xdr:rowOff>15240</xdr:rowOff>
    </xdr:from>
    <xdr:to>
      <xdr:col>12</xdr:col>
      <xdr:colOff>289560</xdr:colOff>
      <xdr:row>22</xdr:row>
      <xdr:rowOff>15240</xdr:rowOff>
    </xdr:to>
    <xdr:graphicFrame macro="">
      <xdr:nvGraphicFramePr>
        <xdr:cNvPr id="2" name="Chart 1">
          <a:extLst>
            <a:ext uri="{FF2B5EF4-FFF2-40B4-BE49-F238E27FC236}">
              <a16:creationId xmlns:a16="http://schemas.microsoft.com/office/drawing/2014/main" id="{046DC624-18DC-9764-35AA-CF2579748A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510540</xdr:colOff>
      <xdr:row>3</xdr:row>
      <xdr:rowOff>53340</xdr:rowOff>
    </xdr:from>
    <xdr:to>
      <xdr:col>17</xdr:col>
      <xdr:colOff>647700</xdr:colOff>
      <xdr:row>21</xdr:row>
      <xdr:rowOff>167640</xdr:rowOff>
    </xdr:to>
    <xdr:graphicFrame macro="">
      <xdr:nvGraphicFramePr>
        <xdr:cNvPr id="3" name="Chart 2">
          <a:extLst>
            <a:ext uri="{FF2B5EF4-FFF2-40B4-BE49-F238E27FC236}">
              <a16:creationId xmlns:a16="http://schemas.microsoft.com/office/drawing/2014/main" id="{159D077C-8061-DCDF-D994-6445AB250A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114300</xdr:colOff>
      <xdr:row>3</xdr:row>
      <xdr:rowOff>175260</xdr:rowOff>
    </xdr:from>
    <xdr:to>
      <xdr:col>10</xdr:col>
      <xdr:colOff>419100</xdr:colOff>
      <xdr:row>18</xdr:row>
      <xdr:rowOff>175260</xdr:rowOff>
    </xdr:to>
    <xdr:graphicFrame macro="">
      <xdr:nvGraphicFramePr>
        <xdr:cNvPr id="3" name="Chart 2">
          <a:extLst>
            <a:ext uri="{FF2B5EF4-FFF2-40B4-BE49-F238E27FC236}">
              <a16:creationId xmlns:a16="http://schemas.microsoft.com/office/drawing/2014/main" id="{019CB3EF-AB22-D5E7-0522-862B7CBC21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99060</xdr:colOff>
      <xdr:row>19</xdr:row>
      <xdr:rowOff>7620</xdr:rowOff>
    </xdr:from>
    <xdr:to>
      <xdr:col>1</xdr:col>
      <xdr:colOff>708660</xdr:colOff>
      <xdr:row>21</xdr:row>
      <xdr:rowOff>175260</xdr:rowOff>
    </xdr:to>
    <xdr:graphicFrame macro="">
      <xdr:nvGraphicFramePr>
        <xdr:cNvPr id="2" name="Chart 1">
          <a:extLst>
            <a:ext uri="{FF2B5EF4-FFF2-40B4-BE49-F238E27FC236}">
              <a16:creationId xmlns:a16="http://schemas.microsoft.com/office/drawing/2014/main" id="{D7F32D21-BA08-7362-8F1E-9A6008523B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76200</xdr:colOff>
      <xdr:row>19</xdr:row>
      <xdr:rowOff>53340</xdr:rowOff>
    </xdr:from>
    <xdr:to>
      <xdr:col>4</xdr:col>
      <xdr:colOff>579120</xdr:colOff>
      <xdr:row>21</xdr:row>
      <xdr:rowOff>152400</xdr:rowOff>
    </xdr:to>
    <xdr:graphicFrame macro="">
      <xdr:nvGraphicFramePr>
        <xdr:cNvPr id="3" name="Chart 2">
          <a:extLst>
            <a:ext uri="{FF2B5EF4-FFF2-40B4-BE49-F238E27FC236}">
              <a16:creationId xmlns:a16="http://schemas.microsoft.com/office/drawing/2014/main" id="{BFB4545D-D43E-8F08-6D7B-C5490BEF32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243840</xdr:colOff>
      <xdr:row>19</xdr:row>
      <xdr:rowOff>30480</xdr:rowOff>
    </xdr:from>
    <xdr:to>
      <xdr:col>13</xdr:col>
      <xdr:colOff>861060</xdr:colOff>
      <xdr:row>22</xdr:row>
      <xdr:rowOff>76200</xdr:rowOff>
    </xdr:to>
    <xdr:graphicFrame macro="">
      <xdr:nvGraphicFramePr>
        <xdr:cNvPr id="6" name="Chart 5">
          <a:extLst>
            <a:ext uri="{FF2B5EF4-FFF2-40B4-BE49-F238E27FC236}">
              <a16:creationId xmlns:a16="http://schemas.microsoft.com/office/drawing/2014/main" id="{30F53428-9E71-8F85-2BA8-8FFCEF36BB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457200</xdr:colOff>
      <xdr:row>18</xdr:row>
      <xdr:rowOff>53340</xdr:rowOff>
    </xdr:from>
    <xdr:to>
      <xdr:col>7</xdr:col>
      <xdr:colOff>762000</xdr:colOff>
      <xdr:row>20</xdr:row>
      <xdr:rowOff>175260</xdr:rowOff>
    </xdr:to>
    <xdr:graphicFrame macro="">
      <xdr:nvGraphicFramePr>
        <xdr:cNvPr id="7" name="Chart 6">
          <a:extLst>
            <a:ext uri="{FF2B5EF4-FFF2-40B4-BE49-F238E27FC236}">
              <a16:creationId xmlns:a16="http://schemas.microsoft.com/office/drawing/2014/main" id="{90D712B6-0761-39E9-AA5F-59EC5016D2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487680</xdr:colOff>
      <xdr:row>18</xdr:row>
      <xdr:rowOff>83820</xdr:rowOff>
    </xdr:from>
    <xdr:to>
      <xdr:col>10</xdr:col>
      <xdr:colOff>975360</xdr:colOff>
      <xdr:row>20</xdr:row>
      <xdr:rowOff>137160</xdr:rowOff>
    </xdr:to>
    <xdr:graphicFrame macro="">
      <xdr:nvGraphicFramePr>
        <xdr:cNvPr id="8" name="Chart 7">
          <a:extLst>
            <a:ext uri="{FF2B5EF4-FFF2-40B4-BE49-F238E27FC236}">
              <a16:creationId xmlns:a16="http://schemas.microsoft.com/office/drawing/2014/main" id="{38518424-DAAF-2064-B5B6-168CDB4CBB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ahat" refreshedDate="45187.613481944441" createdVersion="8" refreshedVersion="8" minRefreshableVersion="3" recordCount="9994" xr:uid="{E136F13E-D4A8-4B59-A0BA-1246C2E5BE46}">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ount="4">
        <s v="Second Class"/>
        <s v="Standard Class"/>
        <s v="First Class"/>
        <s v="Same Day"/>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41">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Staples"/>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70678768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ahat" refreshedDate="45187.789124074072" backgroundQuery="1" createdVersion="8" refreshedVersion="8" minRefreshableVersion="3" recordCount="0" supportSubquery="1" supportAdvancedDrill="1" xr:uid="{226E82B9-0EA5-4EF2-9CAB-EDC1CD02259A}">
  <cacheSource type="external" connectionId="1"/>
  <cacheFields count="2">
    <cacheField name="[Table_1].[Order Date (Month)].[Order Date (Month)]" caption="Order Date (Month)" numFmtId="0" hierarchy="24" level="1">
      <sharedItems count="12">
        <s v="Jan"/>
        <s v="Feb"/>
        <s v="Mar"/>
        <s v="Apr"/>
        <s v="May"/>
        <s v="Jun"/>
        <s v="Jul"/>
        <s v="Aug"/>
        <s v="Sep"/>
        <s v="Oct"/>
        <s v="Nov"/>
        <s v="Dec"/>
      </sharedItems>
    </cacheField>
    <cacheField name="[Measures].[Distinct Count of Product Name]" caption="Distinct Count of Product Name" numFmtId="0" hierarchy="29" level="32767"/>
  </cacheFields>
  <cacheHierarchies count="30">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0" memberValueDatatype="20" unbalanced="0"/>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0"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130" unbalanced="0"/>
    <cacheHierarchy uniqueName="[Table_1].[Region]" caption="Region" attribute="1" defaultMemberUniqueName="[Table_1].[Region].[All]" allUniqueName="[Table_1].[Region].[All]" dimensionUniqueName="[Table_1]" displayFolder="" count="0" memberValueDatatype="130" unbalanced="0"/>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Order Date (Year)]" caption="Order Date (Year)" attribute="1" defaultMemberUniqueName="[Table_1].[Order Date (Year)].[All]" allUniqueName="[Table_1].[Order Date (Year)].[All]" dimensionUniqueName="[Table_1]" displayFolder="" count="0" memberValueDatatype="130" unbalanced="0"/>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2" memberValueDatatype="130" unbalanced="0">
      <fieldsUsage count="2">
        <fieldUsage x="-1"/>
        <fieldUsage x="0"/>
      </fieldsUsage>
    </cacheHierarchy>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Count of Product Name]" caption="Count of Product Name" measure="1" displayFolder="" measureGroup="Table_1" count="0" hidden="1">
      <extLst>
        <ext xmlns:x15="http://schemas.microsoft.com/office/spreadsheetml/2010/11/main" uri="{B97F6D7D-B522-45F9-BDA1-12C45D357490}">
          <x15:cacheHierarchy aggregatedColumn="17"/>
        </ext>
      </extLst>
    </cacheHierarchy>
    <cacheHierarchy uniqueName="[Measures].[Distinct Count of Product Name]" caption="Distinct Count of Product Name" measure="1" displayFolder="" measureGroup="Table_1" count="0" oneField="1" hidden="1">
      <fieldsUsage count="1">
        <fieldUsage x="1"/>
      </fieldsUsage>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Table_1" uniqueName="[Table_1]" caption="Table_1"/>
  </dimensions>
  <measureGroups count="1">
    <measureGroup name="Table_1" caption="Tabl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ahat" refreshedDate="45187.789896296294" backgroundQuery="1" createdVersion="8" refreshedVersion="8" minRefreshableVersion="3" recordCount="0" supportSubquery="1" supportAdvancedDrill="1" xr:uid="{AEFEB18E-7E8C-4895-97D4-251C1CDECCD5}">
  <cacheSource type="external" connectionId="1"/>
  <cacheFields count="2">
    <cacheField name="[Table_1].[Year].[Year]" caption="Year" numFmtId="0" hierarchy="2" level="1">
      <sharedItems containsSemiMixedTypes="0" containsString="0" containsNumber="1" containsInteger="1" minValue="2011" maxValue="2014" count="4">
        <n v="2011"/>
        <n v="2012"/>
        <n v="2013"/>
        <n v="2014"/>
      </sharedItems>
      <extLst>
        <ext xmlns:x15="http://schemas.microsoft.com/office/spreadsheetml/2010/11/main" uri="{4F2E5C28-24EA-4eb8-9CBF-B6C8F9C3D259}">
          <x15:cachedUniqueNames>
            <x15:cachedUniqueName index="0" name="[Table_1].[Year].&amp;[2011]"/>
            <x15:cachedUniqueName index="1" name="[Table_1].[Year].&amp;[2012]"/>
            <x15:cachedUniqueName index="2" name="[Table_1].[Year].&amp;[2013]"/>
            <x15:cachedUniqueName index="3" name="[Table_1].[Year].&amp;[2014]"/>
          </x15:cachedUniqueNames>
        </ext>
      </extLst>
    </cacheField>
    <cacheField name="[Measures].[Distinct Count of Product Name]" caption="Distinct Count of Product Name" numFmtId="0" hierarchy="29" level="32767"/>
  </cacheFields>
  <cacheHierarchies count="30">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2" memberValueDatatype="20" unbalanced="0">
      <fieldsUsage count="2">
        <fieldUsage x="-1"/>
        <fieldUsage x="0"/>
      </fieldsUsage>
    </cacheHierarchy>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0"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130" unbalanced="0"/>
    <cacheHierarchy uniqueName="[Table_1].[Region]" caption="Region" attribute="1" defaultMemberUniqueName="[Table_1].[Region].[All]" allUniqueName="[Table_1].[Region].[All]" dimensionUniqueName="[Table_1]" displayFolder="" count="0" memberValueDatatype="130" unbalanced="0"/>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Order Date (Year)]" caption="Order Date (Year)" attribute="1" defaultMemberUniqueName="[Table_1].[Order Date (Year)].[All]" allUniqueName="[Table_1].[Order Date (Year)].[All]" dimensionUniqueName="[Table_1]" displayFolder="" count="0" memberValueDatatype="130" unbalanced="0"/>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0" memberValueDatatype="130" unbalanced="0"/>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Count of Product Name]" caption="Count of Product Name" measure="1" displayFolder="" measureGroup="Table_1" count="0" hidden="1">
      <extLst>
        <ext xmlns:x15="http://schemas.microsoft.com/office/spreadsheetml/2010/11/main" uri="{B97F6D7D-B522-45F9-BDA1-12C45D357490}">
          <x15:cacheHierarchy aggregatedColumn="17"/>
        </ext>
      </extLst>
    </cacheHierarchy>
    <cacheHierarchy uniqueName="[Measures].[Distinct Count of Product Name]" caption="Distinct Count of Product Name" measure="1" displayFolder="" measureGroup="Table_1" count="0" oneField="1" hidden="1">
      <fieldsUsage count="1">
        <fieldUsage x="1"/>
      </fieldsUsage>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Table_1" uniqueName="[Table_1]" caption="Table_1"/>
  </dimensions>
  <measureGroups count="1">
    <measureGroup name="Table_1" caption="Tabl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x v="0"/>
    <s v="CG-12520"/>
    <x v="0"/>
    <x v="0"/>
    <s v="United States"/>
    <s v="Henderson"/>
    <x v="0"/>
    <n v="42420"/>
    <x v="0"/>
    <s v="FUR-BO-10001798"/>
    <x v="0"/>
    <x v="0"/>
    <x v="0"/>
    <x v="0"/>
    <n v="2"/>
    <n v="0"/>
    <n v="41.913600000000002"/>
  </r>
  <r>
    <n v="2"/>
    <s v="CA-2013-152156"/>
    <x v="0"/>
    <x v="0"/>
    <d v="2013-11-12T00:00:00"/>
    <x v="0"/>
    <s v="CG-12520"/>
    <x v="0"/>
    <x v="0"/>
    <s v="United States"/>
    <s v="Henderson"/>
    <x v="0"/>
    <n v="42420"/>
    <x v="0"/>
    <s v="FUR-CH-10000454"/>
    <x v="0"/>
    <x v="1"/>
    <x v="1"/>
    <x v="1"/>
    <n v="3"/>
    <n v="0"/>
    <n v="219.58199999999997"/>
  </r>
  <r>
    <n v="3"/>
    <s v="CA-2013-138688"/>
    <x v="0"/>
    <x v="1"/>
    <d v="2013-06-17T00:00:00"/>
    <x v="0"/>
    <s v="DV-13045"/>
    <x v="1"/>
    <x v="1"/>
    <s v="United States"/>
    <s v="Los Angeles"/>
    <x v="1"/>
    <n v="90036"/>
    <x v="1"/>
    <s v="OFF-LA-10000240"/>
    <x v="1"/>
    <x v="2"/>
    <x v="2"/>
    <x v="2"/>
    <n v="2"/>
    <n v="0"/>
    <n v="6.8713999999999995"/>
  </r>
  <r>
    <n v="4"/>
    <s v="US-2012-108966"/>
    <x v="1"/>
    <x v="2"/>
    <d v="2012-10-18T00:00:00"/>
    <x v="1"/>
    <s v="SO-20335"/>
    <x v="2"/>
    <x v="0"/>
    <s v="United States"/>
    <s v="Fort Lauderdale"/>
    <x v="2"/>
    <n v="33311"/>
    <x v="0"/>
    <s v="FUR-TA-10000577"/>
    <x v="0"/>
    <x v="3"/>
    <x v="3"/>
    <x v="3"/>
    <n v="5"/>
    <n v="0.45"/>
    <n v="-383.03100000000006"/>
  </r>
  <r>
    <n v="5"/>
    <s v="US-2012-108966"/>
    <x v="1"/>
    <x v="2"/>
    <d v="2012-10-18T00:00:00"/>
    <x v="1"/>
    <s v="SO-20335"/>
    <x v="2"/>
    <x v="0"/>
    <s v="United States"/>
    <s v="Fort Lauderdale"/>
    <x v="2"/>
    <n v="33311"/>
    <x v="0"/>
    <s v="OFF-ST-10000760"/>
    <x v="1"/>
    <x v="4"/>
    <x v="4"/>
    <x v="4"/>
    <n v="2"/>
    <n v="0.2"/>
    <n v="2.5163999999999991"/>
  </r>
  <r>
    <n v="6"/>
    <s v="CA-2011-115812"/>
    <x v="2"/>
    <x v="3"/>
    <d v="2011-06-14T00:00:00"/>
    <x v="1"/>
    <s v="BH-11710"/>
    <x v="3"/>
    <x v="0"/>
    <s v="United States"/>
    <s v="Los Angeles"/>
    <x v="1"/>
    <n v="90032"/>
    <x v="1"/>
    <s v="FUR-FU-10001487"/>
    <x v="0"/>
    <x v="5"/>
    <x v="5"/>
    <x v="5"/>
    <n v="7"/>
    <n v="0"/>
    <n v="14.169399999999996"/>
  </r>
  <r>
    <n v="7"/>
    <s v="CA-2011-115812"/>
    <x v="2"/>
    <x v="3"/>
    <d v="2011-06-14T00:00:00"/>
    <x v="1"/>
    <s v="BH-11710"/>
    <x v="3"/>
    <x v="0"/>
    <s v="United States"/>
    <s v="Los Angeles"/>
    <x v="1"/>
    <n v="90032"/>
    <x v="1"/>
    <s v="OFF-AR-10002833"/>
    <x v="1"/>
    <x v="6"/>
    <x v="6"/>
    <x v="6"/>
    <n v="4"/>
    <n v="0"/>
    <n v="1.9656000000000002"/>
  </r>
  <r>
    <n v="8"/>
    <s v="CA-2011-115812"/>
    <x v="2"/>
    <x v="3"/>
    <d v="2011-06-14T00:00:00"/>
    <x v="1"/>
    <s v="BH-11710"/>
    <x v="3"/>
    <x v="0"/>
    <s v="United States"/>
    <s v="Los Angeles"/>
    <x v="1"/>
    <n v="90032"/>
    <x v="1"/>
    <s v="TEC-PH-10002275"/>
    <x v="2"/>
    <x v="7"/>
    <x v="7"/>
    <x v="7"/>
    <n v="6"/>
    <n v="0.2"/>
    <n v="90.715200000000038"/>
  </r>
  <r>
    <n v="9"/>
    <s v="CA-2011-115812"/>
    <x v="2"/>
    <x v="3"/>
    <d v="2011-06-14T00:00:00"/>
    <x v="1"/>
    <s v="BH-11710"/>
    <x v="3"/>
    <x v="0"/>
    <s v="United States"/>
    <s v="Los Angeles"/>
    <x v="1"/>
    <n v="90032"/>
    <x v="1"/>
    <s v="OFF-BI-10003910"/>
    <x v="1"/>
    <x v="8"/>
    <x v="8"/>
    <x v="8"/>
    <n v="3"/>
    <n v="0.2"/>
    <n v="5.7824999999999998"/>
  </r>
  <r>
    <n v="10"/>
    <s v="CA-2011-115812"/>
    <x v="2"/>
    <x v="3"/>
    <d v="2011-06-14T00:00:00"/>
    <x v="1"/>
    <s v="BH-11710"/>
    <x v="3"/>
    <x v="0"/>
    <s v="United States"/>
    <s v="Los Angeles"/>
    <x v="1"/>
    <n v="90032"/>
    <x v="1"/>
    <s v="OFF-AP-10002892"/>
    <x v="1"/>
    <x v="9"/>
    <x v="9"/>
    <x v="9"/>
    <n v="5"/>
    <n v="0"/>
    <n v="34.469999999999992"/>
  </r>
  <r>
    <n v="11"/>
    <s v="CA-2011-115812"/>
    <x v="2"/>
    <x v="3"/>
    <d v="2011-06-14T00:00:00"/>
    <x v="1"/>
    <s v="BH-11710"/>
    <x v="3"/>
    <x v="0"/>
    <s v="United States"/>
    <s v="Los Angeles"/>
    <x v="1"/>
    <n v="90032"/>
    <x v="1"/>
    <s v="FUR-TA-10001539"/>
    <x v="0"/>
    <x v="3"/>
    <x v="10"/>
    <x v="10"/>
    <n v="9"/>
    <n v="0.2"/>
    <n v="85.309199999999805"/>
  </r>
  <r>
    <n v="12"/>
    <s v="CA-2011-115812"/>
    <x v="2"/>
    <x v="3"/>
    <d v="2011-06-14T00:00:00"/>
    <x v="1"/>
    <s v="BH-11710"/>
    <x v="3"/>
    <x v="0"/>
    <s v="United States"/>
    <s v="Los Angeles"/>
    <x v="1"/>
    <n v="90032"/>
    <x v="1"/>
    <s v="TEC-PH-10002033"/>
    <x v="2"/>
    <x v="7"/>
    <x v="11"/>
    <x v="11"/>
    <n v="4"/>
    <n v="0.2"/>
    <n v="68.356800000000021"/>
  </r>
  <r>
    <n v="13"/>
    <s v="CA-2014-114412"/>
    <x v="3"/>
    <x v="4"/>
    <d v="2014-04-21T00:00:00"/>
    <x v="1"/>
    <s v="AA-10480"/>
    <x v="4"/>
    <x v="0"/>
    <s v="United States"/>
    <s v="Concord"/>
    <x v="3"/>
    <n v="28027"/>
    <x v="0"/>
    <s v="OFF-PA-10002365"/>
    <x v="1"/>
    <x v="10"/>
    <x v="12"/>
    <x v="12"/>
    <n v="3"/>
    <n v="0.2"/>
    <n v="5.4432"/>
  </r>
  <r>
    <n v="14"/>
    <s v="CA-2013-161389"/>
    <x v="0"/>
    <x v="5"/>
    <d v="2013-12-11T00:00:00"/>
    <x v="1"/>
    <s v="IM-15070"/>
    <x v="5"/>
    <x v="0"/>
    <s v="United States"/>
    <s v="Seattle"/>
    <x v="4"/>
    <n v="98103"/>
    <x v="1"/>
    <s v="OFF-BI-10003656"/>
    <x v="1"/>
    <x v="8"/>
    <x v="13"/>
    <x v="13"/>
    <n v="3"/>
    <n v="0.2"/>
    <n v="132.59219999999993"/>
  </r>
  <r>
    <n v="15"/>
    <s v="US-2012-118983"/>
    <x v="1"/>
    <x v="6"/>
    <d v="2012-11-26T00:00:00"/>
    <x v="1"/>
    <s v="HP-14815"/>
    <x v="6"/>
    <x v="2"/>
    <s v="United States"/>
    <s v="Fort Worth"/>
    <x v="5"/>
    <n v="76106"/>
    <x v="2"/>
    <s v="OFF-AP-10002311"/>
    <x v="1"/>
    <x v="9"/>
    <x v="14"/>
    <x v="14"/>
    <n v="5"/>
    <n v="0.8"/>
    <n v="-123.858"/>
  </r>
  <r>
    <n v="16"/>
    <s v="US-2012-118983"/>
    <x v="1"/>
    <x v="6"/>
    <d v="2012-11-26T00:00:00"/>
    <x v="1"/>
    <s v="HP-14815"/>
    <x v="6"/>
    <x v="2"/>
    <s v="United States"/>
    <s v="Fort Worth"/>
    <x v="5"/>
    <n v="76106"/>
    <x v="2"/>
    <s v="OFF-BI-10000756"/>
    <x v="1"/>
    <x v="8"/>
    <x v="15"/>
    <x v="15"/>
    <n v="3"/>
    <n v="0.8"/>
    <n v="-3.8160000000000016"/>
  </r>
  <r>
    <n v="17"/>
    <s v="CA-2011-105893"/>
    <x v="2"/>
    <x v="7"/>
    <d v="2011-11-18T00:00:00"/>
    <x v="1"/>
    <s v="PK-19075"/>
    <x v="7"/>
    <x v="0"/>
    <s v="United States"/>
    <s v="Madison"/>
    <x v="6"/>
    <n v="53711"/>
    <x v="2"/>
    <s v="OFF-ST-10004186"/>
    <x v="1"/>
    <x v="4"/>
    <x v="16"/>
    <x v="16"/>
    <n v="6"/>
    <n v="0"/>
    <n v="13.317599999999999"/>
  </r>
  <r>
    <n v="18"/>
    <s v="CA-2011-167164"/>
    <x v="2"/>
    <x v="8"/>
    <d v="2011-05-15T00:00:00"/>
    <x v="0"/>
    <s v="AG-10270"/>
    <x v="8"/>
    <x v="0"/>
    <s v="United States"/>
    <s v="West Jordan"/>
    <x v="7"/>
    <n v="84084"/>
    <x v="1"/>
    <s v="OFF-ST-10000107"/>
    <x v="1"/>
    <x v="4"/>
    <x v="17"/>
    <x v="17"/>
    <n v="2"/>
    <n v="0"/>
    <n v="9.9899999999999949"/>
  </r>
  <r>
    <n v="19"/>
    <s v="CA-2011-143336"/>
    <x v="2"/>
    <x v="9"/>
    <d v="2011-09-01T00:00:00"/>
    <x v="0"/>
    <s v="ZD-21925"/>
    <x v="9"/>
    <x v="0"/>
    <s v="United States"/>
    <s v="San Francisco"/>
    <x v="1"/>
    <n v="94109"/>
    <x v="1"/>
    <s v="OFF-AR-10003056"/>
    <x v="1"/>
    <x v="6"/>
    <x v="18"/>
    <x v="18"/>
    <n v="2"/>
    <n v="0"/>
    <n v="2.4823999999999993"/>
  </r>
  <r>
    <n v="20"/>
    <s v="CA-2011-143336"/>
    <x v="2"/>
    <x v="9"/>
    <d v="2011-09-01T00:00:00"/>
    <x v="0"/>
    <s v="ZD-21925"/>
    <x v="9"/>
    <x v="0"/>
    <s v="United States"/>
    <s v="San Francisco"/>
    <x v="1"/>
    <n v="94109"/>
    <x v="1"/>
    <s v="TEC-PH-10001949"/>
    <x v="2"/>
    <x v="7"/>
    <x v="19"/>
    <x v="19"/>
    <n v="3"/>
    <n v="0.2"/>
    <n v="16.010999999999981"/>
  </r>
  <r>
    <n v="21"/>
    <s v="CA-2011-143336"/>
    <x v="2"/>
    <x v="9"/>
    <d v="2011-09-01T00:00:00"/>
    <x v="0"/>
    <s v="ZD-21925"/>
    <x v="9"/>
    <x v="0"/>
    <s v="United States"/>
    <s v="San Francisco"/>
    <x v="1"/>
    <n v="94109"/>
    <x v="1"/>
    <s v="OFF-BI-10002215"/>
    <x v="1"/>
    <x v="8"/>
    <x v="20"/>
    <x v="20"/>
    <n v="4"/>
    <n v="0.2"/>
    <n v="7.3839999999999986"/>
  </r>
  <r>
    <n v="22"/>
    <s v="CA-2013-137330"/>
    <x v="0"/>
    <x v="10"/>
    <d v="2013-12-14T00:00:00"/>
    <x v="1"/>
    <s v="KB-16585"/>
    <x v="10"/>
    <x v="1"/>
    <s v="United States"/>
    <s v="Fremont"/>
    <x v="8"/>
    <n v="68025"/>
    <x v="2"/>
    <s v="OFF-AR-10000246"/>
    <x v="1"/>
    <x v="6"/>
    <x v="21"/>
    <x v="21"/>
    <n v="7"/>
    <n v="0"/>
    <n v="5.0595999999999997"/>
  </r>
  <r>
    <n v="23"/>
    <s v="CA-2013-137330"/>
    <x v="0"/>
    <x v="10"/>
    <d v="2013-12-14T00:00:00"/>
    <x v="1"/>
    <s v="KB-16585"/>
    <x v="10"/>
    <x v="1"/>
    <s v="United States"/>
    <s v="Fremont"/>
    <x v="8"/>
    <n v="68025"/>
    <x v="2"/>
    <s v="OFF-AP-10001492"/>
    <x v="1"/>
    <x v="9"/>
    <x v="22"/>
    <x v="22"/>
    <n v="7"/>
    <n v="0"/>
    <n v="15.688400000000001"/>
  </r>
  <r>
    <n v="24"/>
    <s v="US-2014-156909"/>
    <x v="3"/>
    <x v="11"/>
    <d v="2014-07-19T00:00:00"/>
    <x v="0"/>
    <s v="SF-20065"/>
    <x v="11"/>
    <x v="0"/>
    <s v="United States"/>
    <s v="Philadelphia"/>
    <x v="9"/>
    <n v="19140"/>
    <x v="3"/>
    <s v="FUR-CH-10002774"/>
    <x v="0"/>
    <x v="1"/>
    <x v="23"/>
    <x v="23"/>
    <n v="2"/>
    <n v="0.3"/>
    <n v="-1.0196000000000005"/>
  </r>
  <r>
    <n v="25"/>
    <s v="CA-2012-106320"/>
    <x v="1"/>
    <x v="12"/>
    <d v="2012-09-30T00:00:00"/>
    <x v="1"/>
    <s v="EB-13870"/>
    <x v="12"/>
    <x v="0"/>
    <s v="United States"/>
    <s v="Orem"/>
    <x v="7"/>
    <n v="84057"/>
    <x v="1"/>
    <s v="FUR-TA-10000577"/>
    <x v="0"/>
    <x v="3"/>
    <x v="3"/>
    <x v="24"/>
    <n v="3"/>
    <n v="0"/>
    <n v="240.26490000000001"/>
  </r>
  <r>
    <n v="26"/>
    <s v="CA-2013-121755"/>
    <x v="0"/>
    <x v="13"/>
    <d v="2013-01-20T00:00:00"/>
    <x v="0"/>
    <s v="EH-13945"/>
    <x v="13"/>
    <x v="0"/>
    <s v="United States"/>
    <s v="Los Angeles"/>
    <x v="1"/>
    <n v="90049"/>
    <x v="1"/>
    <s v="OFF-BI-10001634"/>
    <x v="1"/>
    <x v="8"/>
    <x v="24"/>
    <x v="25"/>
    <n v="2"/>
    <n v="0.2"/>
    <n v="4.2224000000000004"/>
  </r>
  <r>
    <n v="27"/>
    <s v="CA-2013-121755"/>
    <x v="0"/>
    <x v="13"/>
    <d v="2013-01-20T00:00:00"/>
    <x v="0"/>
    <s v="EH-13945"/>
    <x v="13"/>
    <x v="0"/>
    <s v="United States"/>
    <s v="Los Angeles"/>
    <x v="1"/>
    <n v="90049"/>
    <x v="1"/>
    <s v="TEC-AC-10003027"/>
    <x v="2"/>
    <x v="11"/>
    <x v="25"/>
    <x v="26"/>
    <n v="3"/>
    <n v="0"/>
    <n v="11.774100000000004"/>
  </r>
  <r>
    <n v="28"/>
    <s v="US-2012-150630"/>
    <x v="1"/>
    <x v="14"/>
    <d v="2012-09-21T00:00:00"/>
    <x v="1"/>
    <s v="TB-21520"/>
    <x v="14"/>
    <x v="0"/>
    <s v="United States"/>
    <s v="Philadelphia"/>
    <x v="9"/>
    <n v="19140"/>
    <x v="3"/>
    <s v="FUR-BO-10004834"/>
    <x v="0"/>
    <x v="0"/>
    <x v="26"/>
    <x v="27"/>
    <n v="7"/>
    <n v="0.5"/>
    <n v="-1665.0522000000001"/>
  </r>
  <r>
    <n v="29"/>
    <s v="US-2012-150630"/>
    <x v="1"/>
    <x v="14"/>
    <d v="2012-09-21T00:00:00"/>
    <x v="1"/>
    <s v="TB-21520"/>
    <x v="14"/>
    <x v="0"/>
    <s v="United States"/>
    <s v="Philadelphia"/>
    <x v="9"/>
    <n v="19140"/>
    <x v="3"/>
    <s v="OFF-BI-10000474"/>
    <x v="1"/>
    <x v="8"/>
    <x v="27"/>
    <x v="28"/>
    <n v="2"/>
    <n v="0.7"/>
    <n v="-7.0532000000000004"/>
  </r>
  <r>
    <n v="30"/>
    <s v="US-2012-150630"/>
    <x v="1"/>
    <x v="14"/>
    <d v="2012-09-21T00:00:00"/>
    <x v="1"/>
    <s v="TB-21520"/>
    <x v="14"/>
    <x v="0"/>
    <s v="United States"/>
    <s v="Philadelphia"/>
    <x v="9"/>
    <n v="19140"/>
    <x v="3"/>
    <s v="FUR-FU-10004848"/>
    <x v="0"/>
    <x v="5"/>
    <x v="28"/>
    <x v="29"/>
    <n v="3"/>
    <n v="0.2"/>
    <n v="15.524999999999991"/>
  </r>
  <r>
    <n v="31"/>
    <s v="US-2012-150630"/>
    <x v="1"/>
    <x v="14"/>
    <d v="2012-09-21T00:00:00"/>
    <x v="1"/>
    <s v="TB-21520"/>
    <x v="14"/>
    <x v="0"/>
    <s v="United States"/>
    <s v="Philadelphia"/>
    <x v="9"/>
    <n v="19140"/>
    <x v="3"/>
    <s v="OFF-EN-10001509"/>
    <x v="1"/>
    <x v="12"/>
    <x v="29"/>
    <x v="30"/>
    <n v="2"/>
    <n v="0.2"/>
    <n v="1.1015999999999997"/>
  </r>
  <r>
    <n v="32"/>
    <s v="US-2012-150630"/>
    <x v="1"/>
    <x v="14"/>
    <d v="2012-09-21T00:00:00"/>
    <x v="1"/>
    <s v="TB-21520"/>
    <x v="14"/>
    <x v="0"/>
    <s v="United States"/>
    <s v="Philadelphia"/>
    <x v="9"/>
    <n v="19140"/>
    <x v="3"/>
    <s v="OFF-AR-10004042"/>
    <x v="1"/>
    <x v="6"/>
    <x v="30"/>
    <x v="31"/>
    <n v="6"/>
    <n v="0.2"/>
    <n v="9.7091999999999885"/>
  </r>
  <r>
    <n v="33"/>
    <s v="US-2012-150630"/>
    <x v="1"/>
    <x v="14"/>
    <d v="2012-09-21T00:00:00"/>
    <x v="1"/>
    <s v="TB-21520"/>
    <x v="14"/>
    <x v="0"/>
    <s v="United States"/>
    <s v="Philadelphia"/>
    <x v="9"/>
    <n v="19140"/>
    <x v="3"/>
    <s v="OFF-BI-10001525"/>
    <x v="1"/>
    <x v="8"/>
    <x v="31"/>
    <x v="32"/>
    <n v="6"/>
    <n v="0.7"/>
    <n v="-5.7149999999999999"/>
  </r>
  <r>
    <n v="34"/>
    <s v="US-2012-150630"/>
    <x v="1"/>
    <x v="14"/>
    <d v="2012-09-21T00:00:00"/>
    <x v="1"/>
    <s v="TB-21520"/>
    <x v="14"/>
    <x v="0"/>
    <s v="United States"/>
    <s v="Philadelphia"/>
    <x v="9"/>
    <n v="19140"/>
    <x v="3"/>
    <s v="OFF-AR-10001683"/>
    <x v="1"/>
    <x v="6"/>
    <x v="32"/>
    <x v="33"/>
    <n v="2"/>
    <n v="0.2"/>
    <n v="3.5460000000000007"/>
  </r>
  <r>
    <n v="35"/>
    <s v="CA-2014-107727"/>
    <x v="3"/>
    <x v="15"/>
    <d v="2014-10-24T00:00:00"/>
    <x v="0"/>
    <s v="MA-17560"/>
    <x v="15"/>
    <x v="2"/>
    <s v="United States"/>
    <s v="Houston"/>
    <x v="5"/>
    <n v="77095"/>
    <x v="2"/>
    <s v="OFF-PA-10000249"/>
    <x v="1"/>
    <x v="10"/>
    <x v="33"/>
    <x v="34"/>
    <n v="3"/>
    <n v="0.2"/>
    <n v="9.9467999999999979"/>
  </r>
  <r>
    <n v="36"/>
    <s v="CA-2013-117590"/>
    <x v="0"/>
    <x v="16"/>
    <d v="2013-12-11T00:00:00"/>
    <x v="2"/>
    <s v="GH-14485"/>
    <x v="16"/>
    <x v="1"/>
    <s v="United States"/>
    <s v="Richardson"/>
    <x v="5"/>
    <n v="75080"/>
    <x v="2"/>
    <s v="TEC-PH-10004977"/>
    <x v="2"/>
    <x v="7"/>
    <x v="34"/>
    <x v="35"/>
    <n v="7"/>
    <n v="0.2"/>
    <n v="123.47369999999989"/>
  </r>
  <r>
    <n v="37"/>
    <s v="CA-2013-117590"/>
    <x v="0"/>
    <x v="16"/>
    <d v="2013-12-11T00:00:00"/>
    <x v="2"/>
    <s v="GH-14485"/>
    <x v="16"/>
    <x v="1"/>
    <s v="United States"/>
    <s v="Richardson"/>
    <x v="5"/>
    <n v="75080"/>
    <x v="2"/>
    <s v="FUR-FU-10003664"/>
    <x v="0"/>
    <x v="5"/>
    <x v="35"/>
    <x v="36"/>
    <n v="5"/>
    <n v="0.6"/>
    <n v="-147.96300000000002"/>
  </r>
  <r>
    <n v="38"/>
    <s v="CA-2012-117415"/>
    <x v="1"/>
    <x v="17"/>
    <d v="2012-12-31T00:00:00"/>
    <x v="1"/>
    <s v="SN-20710"/>
    <x v="17"/>
    <x v="2"/>
    <s v="United States"/>
    <s v="Houston"/>
    <x v="5"/>
    <n v="77041"/>
    <x v="2"/>
    <s v="OFF-EN-10002986"/>
    <x v="1"/>
    <x v="12"/>
    <x v="36"/>
    <x v="37"/>
    <n v="9"/>
    <n v="0.2"/>
    <n v="35.414999999999999"/>
  </r>
  <r>
    <n v="39"/>
    <s v="CA-2012-117415"/>
    <x v="1"/>
    <x v="17"/>
    <d v="2012-12-31T00:00:00"/>
    <x v="1"/>
    <s v="SN-20710"/>
    <x v="17"/>
    <x v="2"/>
    <s v="United States"/>
    <s v="Houston"/>
    <x v="5"/>
    <n v="77041"/>
    <x v="2"/>
    <s v="FUR-BO-10002545"/>
    <x v="0"/>
    <x v="0"/>
    <x v="37"/>
    <x v="38"/>
    <n v="3"/>
    <n v="0.32"/>
    <n v="-46.976400000000012"/>
  </r>
  <r>
    <n v="40"/>
    <s v="CA-2012-117415"/>
    <x v="1"/>
    <x v="17"/>
    <d v="2012-12-31T00:00:00"/>
    <x v="1"/>
    <s v="SN-20710"/>
    <x v="17"/>
    <x v="2"/>
    <s v="United States"/>
    <s v="Houston"/>
    <x v="5"/>
    <n v="77041"/>
    <x v="2"/>
    <s v="FUR-CH-10004218"/>
    <x v="0"/>
    <x v="1"/>
    <x v="38"/>
    <x v="39"/>
    <n v="3"/>
    <n v="0.3"/>
    <n v="-15.146999999999991"/>
  </r>
  <r>
    <n v="41"/>
    <s v="CA-2012-117415"/>
    <x v="1"/>
    <x v="17"/>
    <d v="2012-12-31T00:00:00"/>
    <x v="1"/>
    <s v="SN-20710"/>
    <x v="17"/>
    <x v="2"/>
    <s v="United States"/>
    <s v="Houston"/>
    <x v="5"/>
    <n v="77041"/>
    <x v="2"/>
    <s v="TEC-PH-10000486"/>
    <x v="2"/>
    <x v="7"/>
    <x v="39"/>
    <x v="40"/>
    <n v="4"/>
    <n v="0.2"/>
    <n v="41.756399999999957"/>
  </r>
  <r>
    <n v="42"/>
    <s v="CA-2014-120999"/>
    <x v="3"/>
    <x v="18"/>
    <d v="2014-09-16T00:00:00"/>
    <x v="1"/>
    <s v="LC-16930"/>
    <x v="18"/>
    <x v="1"/>
    <s v="United States"/>
    <s v="Naperville"/>
    <x v="10"/>
    <n v="60540"/>
    <x v="2"/>
    <s v="TEC-PH-10004093"/>
    <x v="2"/>
    <x v="7"/>
    <x v="40"/>
    <x v="41"/>
    <n v="4"/>
    <n v="0.2"/>
    <n v="16.556399999999996"/>
  </r>
  <r>
    <n v="43"/>
    <s v="CA-2013-101343"/>
    <x v="0"/>
    <x v="19"/>
    <d v="2013-07-23T00:00:00"/>
    <x v="1"/>
    <s v="RA-19885"/>
    <x v="19"/>
    <x v="1"/>
    <s v="United States"/>
    <s v="Los Angeles"/>
    <x v="1"/>
    <n v="90049"/>
    <x v="1"/>
    <s v="OFF-ST-10003479"/>
    <x v="1"/>
    <x v="4"/>
    <x v="41"/>
    <x v="42"/>
    <n v="2"/>
    <n v="0"/>
    <n v="3.8939999999999912"/>
  </r>
  <r>
    <n v="44"/>
    <s v="CA-2014-139619"/>
    <x v="3"/>
    <x v="20"/>
    <d v="2014-09-24T00:00:00"/>
    <x v="1"/>
    <s v="ES-14080"/>
    <x v="20"/>
    <x v="1"/>
    <s v="United States"/>
    <s v="Melbourne"/>
    <x v="2"/>
    <n v="32935"/>
    <x v="0"/>
    <s v="OFF-ST-10003282"/>
    <x v="1"/>
    <x v="4"/>
    <x v="42"/>
    <x v="43"/>
    <n v="2"/>
    <n v="0.2"/>
    <n v="9.5616000000000092"/>
  </r>
  <r>
    <n v="45"/>
    <s v="CA-2013-118255"/>
    <x v="0"/>
    <x v="21"/>
    <d v="2013-03-14T00:00:00"/>
    <x v="2"/>
    <s v="ON-18715"/>
    <x v="21"/>
    <x v="1"/>
    <s v="United States"/>
    <s v="Eagan"/>
    <x v="11"/>
    <n v="55122"/>
    <x v="2"/>
    <s v="TEC-AC-10000171"/>
    <x v="2"/>
    <x v="11"/>
    <x v="43"/>
    <x v="44"/>
    <n v="2"/>
    <n v="0"/>
    <n v="19.7714"/>
  </r>
  <r>
    <n v="46"/>
    <s v="CA-2013-118255"/>
    <x v="0"/>
    <x v="21"/>
    <d v="2013-03-14T00:00:00"/>
    <x v="2"/>
    <s v="ON-18715"/>
    <x v="21"/>
    <x v="1"/>
    <s v="United States"/>
    <s v="Eagan"/>
    <x v="11"/>
    <n v="55122"/>
    <x v="2"/>
    <s v="OFF-BI-10003291"/>
    <x v="1"/>
    <x v="8"/>
    <x v="44"/>
    <x v="45"/>
    <n v="2"/>
    <n v="0"/>
    <n v="8.2061999999999991"/>
  </r>
  <r>
    <n v="47"/>
    <s v="CA-2011-146703"/>
    <x v="2"/>
    <x v="22"/>
    <d v="2011-10-25T00:00:00"/>
    <x v="0"/>
    <s v="PO-18865"/>
    <x v="22"/>
    <x v="0"/>
    <s v="United States"/>
    <s v="Westland"/>
    <x v="12"/>
    <n v="48185"/>
    <x v="2"/>
    <s v="OFF-ST-10001713"/>
    <x v="1"/>
    <x v="4"/>
    <x v="45"/>
    <x v="46"/>
    <n v="4"/>
    <n v="0"/>
    <n v="8.4783999999999935"/>
  </r>
  <r>
    <n v="48"/>
    <s v="CA-2013-169194"/>
    <x v="0"/>
    <x v="23"/>
    <d v="2013-06-26T00:00:00"/>
    <x v="1"/>
    <s v="LH-16900"/>
    <x v="23"/>
    <x v="0"/>
    <s v="United States"/>
    <s v="Dover"/>
    <x v="13"/>
    <n v="19901"/>
    <x v="3"/>
    <s v="TEC-AC-10002167"/>
    <x v="2"/>
    <x v="11"/>
    <x v="46"/>
    <x v="47"/>
    <n v="3"/>
    <n v="0"/>
    <n v="4.9500000000000011"/>
  </r>
  <r>
    <n v="49"/>
    <s v="CA-2013-169194"/>
    <x v="0"/>
    <x v="23"/>
    <d v="2013-06-26T00:00:00"/>
    <x v="1"/>
    <s v="LH-16900"/>
    <x v="23"/>
    <x v="0"/>
    <s v="United States"/>
    <s v="Dover"/>
    <x v="13"/>
    <n v="19901"/>
    <x v="3"/>
    <s v="TEC-PH-10003988"/>
    <x v="2"/>
    <x v="7"/>
    <x v="47"/>
    <x v="48"/>
    <n v="2"/>
    <n v="0"/>
    <n v="6.104000000000001"/>
  </r>
  <r>
    <n v="50"/>
    <s v="CA-2012-115742"/>
    <x v="1"/>
    <x v="24"/>
    <d v="2012-04-22T00:00:00"/>
    <x v="1"/>
    <s v="DP-13000"/>
    <x v="24"/>
    <x v="0"/>
    <s v="United States"/>
    <s v="New Albany"/>
    <x v="14"/>
    <n v="47150"/>
    <x v="2"/>
    <s v="OFF-BI-10004410"/>
    <x v="1"/>
    <x v="8"/>
    <x v="48"/>
    <x v="49"/>
    <n v="6"/>
    <n v="0"/>
    <n v="17.9634"/>
  </r>
  <r>
    <n v="51"/>
    <s v="CA-2012-115742"/>
    <x v="1"/>
    <x v="24"/>
    <d v="2012-04-22T00:00:00"/>
    <x v="1"/>
    <s v="DP-13000"/>
    <x v="24"/>
    <x v="0"/>
    <s v="United States"/>
    <s v="New Albany"/>
    <x v="14"/>
    <n v="47150"/>
    <x v="2"/>
    <s v="OFF-LA-10002762"/>
    <x v="1"/>
    <x v="2"/>
    <x v="49"/>
    <x v="50"/>
    <n v="6"/>
    <n v="0"/>
    <n v="35.334599999999995"/>
  </r>
  <r>
    <n v="52"/>
    <s v="CA-2012-115742"/>
    <x v="1"/>
    <x v="24"/>
    <d v="2012-04-22T00:00:00"/>
    <x v="1"/>
    <s v="DP-13000"/>
    <x v="24"/>
    <x v="0"/>
    <s v="United States"/>
    <s v="New Albany"/>
    <x v="14"/>
    <n v="47150"/>
    <x v="2"/>
    <s v="FUR-FU-10001706"/>
    <x v="0"/>
    <x v="5"/>
    <x v="50"/>
    <x v="51"/>
    <n v="2"/>
    <n v="0"/>
    <n v="2.9567999999999999"/>
  </r>
  <r>
    <n v="53"/>
    <s v="CA-2012-115742"/>
    <x v="1"/>
    <x v="24"/>
    <d v="2012-04-22T00:00:00"/>
    <x v="1"/>
    <s v="DP-13000"/>
    <x v="24"/>
    <x v="0"/>
    <s v="United States"/>
    <s v="New Albany"/>
    <x v="14"/>
    <n v="47150"/>
    <x v="2"/>
    <s v="FUR-CH-10003061"/>
    <x v="0"/>
    <x v="1"/>
    <x v="51"/>
    <x v="52"/>
    <n v="1"/>
    <n v="0"/>
    <n v="17.098099999999988"/>
  </r>
  <r>
    <n v="54"/>
    <s v="CA-2013-105816"/>
    <x v="0"/>
    <x v="25"/>
    <d v="2013-12-18T00:00:00"/>
    <x v="1"/>
    <s v="JM-15265"/>
    <x v="25"/>
    <x v="1"/>
    <s v="United States"/>
    <s v="New York City"/>
    <x v="15"/>
    <n v="10024"/>
    <x v="3"/>
    <s v="OFF-FA-10000304"/>
    <x v="1"/>
    <x v="13"/>
    <x v="52"/>
    <x v="53"/>
    <n v="7"/>
    <n v="0"/>
    <n v="6.2566000000000006"/>
  </r>
  <r>
    <n v="55"/>
    <s v="CA-2013-105816"/>
    <x v="0"/>
    <x v="25"/>
    <d v="2013-12-18T00:00:00"/>
    <x v="1"/>
    <s v="JM-15265"/>
    <x v="25"/>
    <x v="1"/>
    <s v="United States"/>
    <s v="New York City"/>
    <x v="15"/>
    <n v="10024"/>
    <x v="3"/>
    <s v="TEC-PH-10002447"/>
    <x v="2"/>
    <x v="7"/>
    <x v="53"/>
    <x v="54"/>
    <n v="5"/>
    <n v="0"/>
    <n v="298.68549999999999"/>
  </r>
  <r>
    <n v="56"/>
    <s v="CA-2013-111682"/>
    <x v="0"/>
    <x v="26"/>
    <d v="2013-06-19T00:00:00"/>
    <x v="2"/>
    <s v="TB-21055"/>
    <x v="26"/>
    <x v="0"/>
    <s v="United States"/>
    <s v="Troy"/>
    <x v="15"/>
    <n v="12180"/>
    <x v="3"/>
    <s v="OFF-ST-10000604"/>
    <x v="1"/>
    <x v="4"/>
    <x v="54"/>
    <x v="55"/>
    <n v="6"/>
    <n v="0"/>
    <n v="52.139999999999986"/>
  </r>
  <r>
    <n v="57"/>
    <s v="CA-2013-111682"/>
    <x v="0"/>
    <x v="26"/>
    <d v="2013-06-19T00:00:00"/>
    <x v="2"/>
    <s v="TB-21055"/>
    <x v="26"/>
    <x v="0"/>
    <s v="United States"/>
    <s v="Troy"/>
    <x v="15"/>
    <n v="12180"/>
    <x v="3"/>
    <s v="OFF-PA-10001569"/>
    <x v="1"/>
    <x v="10"/>
    <x v="55"/>
    <x v="56"/>
    <n v="5"/>
    <n v="0"/>
    <n v="15.552000000000001"/>
  </r>
  <r>
    <n v="58"/>
    <s v="CA-2013-111682"/>
    <x v="0"/>
    <x v="26"/>
    <d v="2013-06-19T00:00:00"/>
    <x v="2"/>
    <s v="TB-21055"/>
    <x v="26"/>
    <x v="0"/>
    <s v="United States"/>
    <s v="Troy"/>
    <x v="15"/>
    <n v="12180"/>
    <x v="3"/>
    <s v="FUR-CH-10003968"/>
    <x v="0"/>
    <x v="1"/>
    <x v="56"/>
    <x v="57"/>
    <n v="5"/>
    <n v="0.1"/>
    <n v="7.0980000000000061"/>
  </r>
  <r>
    <n v="59"/>
    <s v="CA-2013-111682"/>
    <x v="0"/>
    <x v="26"/>
    <d v="2013-06-19T00:00:00"/>
    <x v="2"/>
    <s v="TB-21055"/>
    <x v="26"/>
    <x v="0"/>
    <s v="United States"/>
    <s v="Troy"/>
    <x v="15"/>
    <n v="12180"/>
    <x v="3"/>
    <s v="OFF-PA-10000587"/>
    <x v="1"/>
    <x v="10"/>
    <x v="57"/>
    <x v="58"/>
    <n v="2"/>
    <n v="0"/>
    <n v="6.9888000000000003"/>
  </r>
  <r>
    <n v="60"/>
    <s v="CA-2013-111682"/>
    <x v="0"/>
    <x v="26"/>
    <d v="2013-06-19T00:00:00"/>
    <x v="2"/>
    <s v="TB-21055"/>
    <x v="26"/>
    <x v="0"/>
    <s v="United States"/>
    <s v="Troy"/>
    <x v="15"/>
    <n v="12180"/>
    <x v="3"/>
    <s v="TEC-AC-10002167"/>
    <x v="2"/>
    <x v="11"/>
    <x v="46"/>
    <x v="59"/>
    <n v="2"/>
    <n v="0"/>
    <n v="3.3000000000000007"/>
  </r>
  <r>
    <n v="61"/>
    <s v="CA-2013-111682"/>
    <x v="0"/>
    <x v="26"/>
    <d v="2013-06-19T00:00:00"/>
    <x v="2"/>
    <s v="TB-21055"/>
    <x v="26"/>
    <x v="0"/>
    <s v="United States"/>
    <s v="Troy"/>
    <x v="15"/>
    <n v="12180"/>
    <x v="3"/>
    <s v="OFF-BI-10001460"/>
    <x v="1"/>
    <x v="8"/>
    <x v="58"/>
    <x v="60"/>
    <n v="4"/>
    <n v="0.2"/>
    <n v="16.361999999999998"/>
  </r>
  <r>
    <n v="62"/>
    <s v="CA-2013-111682"/>
    <x v="0"/>
    <x v="26"/>
    <d v="2013-06-19T00:00:00"/>
    <x v="2"/>
    <s v="TB-21055"/>
    <x v="26"/>
    <x v="0"/>
    <s v="United States"/>
    <s v="Troy"/>
    <x v="15"/>
    <n v="12180"/>
    <x v="3"/>
    <s v="OFF-AR-10001868"/>
    <x v="1"/>
    <x v="6"/>
    <x v="59"/>
    <x v="61"/>
    <n v="1"/>
    <n v="0"/>
    <n v="0.84"/>
  </r>
  <r>
    <n v="63"/>
    <s v="CA-2012-135545"/>
    <x v="1"/>
    <x v="27"/>
    <d v="2012-11-30T00:00:00"/>
    <x v="1"/>
    <s v="KM-16720"/>
    <x v="27"/>
    <x v="0"/>
    <s v="United States"/>
    <s v="Los Angeles"/>
    <x v="1"/>
    <n v="90004"/>
    <x v="1"/>
    <s v="TEC-AC-10004633"/>
    <x v="2"/>
    <x v="11"/>
    <x v="60"/>
    <x v="62"/>
    <n v="2"/>
    <n v="0"/>
    <n v="6.1512000000000011"/>
  </r>
  <r>
    <n v="64"/>
    <s v="CA-2012-135545"/>
    <x v="1"/>
    <x v="27"/>
    <d v="2012-11-30T00:00:00"/>
    <x v="1"/>
    <s v="KM-16720"/>
    <x v="27"/>
    <x v="0"/>
    <s v="United States"/>
    <s v="Los Angeles"/>
    <x v="1"/>
    <n v="90004"/>
    <x v="1"/>
    <s v="OFF-BI-10001078"/>
    <x v="1"/>
    <x v="8"/>
    <x v="61"/>
    <x v="63"/>
    <n v="6"/>
    <n v="0.2"/>
    <n v="9.3612000000000002"/>
  </r>
  <r>
    <n v="65"/>
    <s v="CA-2012-135545"/>
    <x v="1"/>
    <x v="27"/>
    <d v="2012-11-30T00:00:00"/>
    <x v="1"/>
    <s v="KM-16720"/>
    <x v="27"/>
    <x v="0"/>
    <s v="United States"/>
    <s v="Los Angeles"/>
    <x v="1"/>
    <n v="90004"/>
    <x v="1"/>
    <s v="OFF-PA-10003892"/>
    <x v="1"/>
    <x v="10"/>
    <x v="62"/>
    <x v="64"/>
    <n v="3"/>
    <n v="0"/>
    <n v="68.963099999999997"/>
  </r>
  <r>
    <n v="66"/>
    <s v="CA-2012-135545"/>
    <x v="1"/>
    <x v="27"/>
    <d v="2012-11-30T00:00:00"/>
    <x v="1"/>
    <s v="KM-16720"/>
    <x v="27"/>
    <x v="0"/>
    <s v="United States"/>
    <s v="Los Angeles"/>
    <x v="1"/>
    <n v="90004"/>
    <x v="1"/>
    <s v="FUR-FU-10000397"/>
    <x v="0"/>
    <x v="5"/>
    <x v="63"/>
    <x v="65"/>
    <n v="4"/>
    <n v="0"/>
    <n v="22.332800000000006"/>
  </r>
  <r>
    <n v="67"/>
    <s v="US-2012-164175"/>
    <x v="1"/>
    <x v="28"/>
    <d v="2012-05-05T00:00:00"/>
    <x v="1"/>
    <s v="PS-18970"/>
    <x v="28"/>
    <x v="2"/>
    <s v="United States"/>
    <s v="Chicago"/>
    <x v="10"/>
    <n v="60610"/>
    <x v="2"/>
    <s v="FUR-CH-10001146"/>
    <x v="0"/>
    <x v="1"/>
    <x v="64"/>
    <x v="66"/>
    <n v="5"/>
    <n v="0.3"/>
    <n v="-15.222500000000011"/>
  </r>
  <r>
    <n v="68"/>
    <s v="CA-2011-106376"/>
    <x v="2"/>
    <x v="29"/>
    <d v="2011-12-10T00:00:00"/>
    <x v="1"/>
    <s v="BS-11590"/>
    <x v="29"/>
    <x v="1"/>
    <s v="United States"/>
    <s v="Gilbert"/>
    <x v="16"/>
    <n v="85234"/>
    <x v="1"/>
    <s v="OFF-AR-10002671"/>
    <x v="1"/>
    <x v="6"/>
    <x v="65"/>
    <x v="67"/>
    <n v="8"/>
    <n v="0.2"/>
    <n v="111.30239999999998"/>
  </r>
  <r>
    <n v="69"/>
    <s v="CA-2011-106376"/>
    <x v="2"/>
    <x v="29"/>
    <d v="2011-12-10T00:00:00"/>
    <x v="1"/>
    <s v="BS-11590"/>
    <x v="29"/>
    <x v="1"/>
    <s v="United States"/>
    <s v="Gilbert"/>
    <x v="16"/>
    <n v="85234"/>
    <x v="1"/>
    <s v="TEC-PH-10002726"/>
    <x v="2"/>
    <x v="7"/>
    <x v="66"/>
    <x v="68"/>
    <n v="4"/>
    <n v="0.2"/>
    <n v="62.988"/>
  </r>
  <r>
    <n v="70"/>
    <s v="CA-2013-119823"/>
    <x v="0"/>
    <x v="30"/>
    <d v="2013-06-07T00:00:00"/>
    <x v="2"/>
    <s v="KD-16270"/>
    <x v="30"/>
    <x v="0"/>
    <s v="United States"/>
    <s v="Springfield"/>
    <x v="17"/>
    <n v="22153"/>
    <x v="0"/>
    <s v="OFF-PA-10000482"/>
    <x v="1"/>
    <x v="10"/>
    <x v="67"/>
    <x v="69"/>
    <n v="2"/>
    <n v="0"/>
    <n v="35.663599999999995"/>
  </r>
  <r>
    <n v="71"/>
    <s v="CA-2013-106075"/>
    <x v="0"/>
    <x v="31"/>
    <d v="2013-09-24T00:00:00"/>
    <x v="1"/>
    <s v="HM-14980"/>
    <x v="31"/>
    <x v="0"/>
    <s v="United States"/>
    <s v="New York City"/>
    <x v="15"/>
    <n v="10009"/>
    <x v="3"/>
    <s v="OFF-BI-10004654"/>
    <x v="1"/>
    <x v="8"/>
    <x v="68"/>
    <x v="70"/>
    <n v="1"/>
    <n v="0.2"/>
    <n v="1.7309999999999999"/>
  </r>
  <r>
    <n v="72"/>
    <s v="CA-2014-114440"/>
    <x v="3"/>
    <x v="32"/>
    <d v="2014-09-18T00:00:00"/>
    <x v="0"/>
    <s v="TB-21520"/>
    <x v="14"/>
    <x v="0"/>
    <s v="United States"/>
    <s v="Jackson"/>
    <x v="12"/>
    <n v="49201"/>
    <x v="2"/>
    <s v="OFF-PA-10004675"/>
    <x v="1"/>
    <x v="10"/>
    <x v="69"/>
    <x v="71"/>
    <n v="3"/>
    <n v="0"/>
    <n v="8.7629999999999999"/>
  </r>
  <r>
    <n v="73"/>
    <s v="US-2012-134026"/>
    <x v="1"/>
    <x v="33"/>
    <d v="2012-05-02T00:00:00"/>
    <x v="1"/>
    <s v="JE-15745"/>
    <x v="32"/>
    <x v="0"/>
    <s v="United States"/>
    <s v="Memphis"/>
    <x v="18"/>
    <n v="38109"/>
    <x v="0"/>
    <s v="FUR-CH-10000513"/>
    <x v="0"/>
    <x v="1"/>
    <x v="70"/>
    <x v="72"/>
    <n v="8"/>
    <n v="0.2"/>
    <n v="-114.39120000000003"/>
  </r>
  <r>
    <n v="74"/>
    <s v="US-2012-134026"/>
    <x v="1"/>
    <x v="33"/>
    <d v="2012-05-02T00:00:00"/>
    <x v="1"/>
    <s v="JE-15745"/>
    <x v="32"/>
    <x v="0"/>
    <s v="United States"/>
    <s v="Memphis"/>
    <x v="18"/>
    <n v="38109"/>
    <x v="0"/>
    <s v="FUR-FU-10003708"/>
    <x v="0"/>
    <x v="5"/>
    <x v="71"/>
    <x v="73"/>
    <n v="2"/>
    <n v="0.2"/>
    <n v="1.2129999999999974"/>
  </r>
  <r>
    <n v="75"/>
    <s v="US-2012-134026"/>
    <x v="1"/>
    <x v="33"/>
    <d v="2012-05-02T00:00:00"/>
    <x v="1"/>
    <s v="JE-15745"/>
    <x v="32"/>
    <x v="0"/>
    <s v="United States"/>
    <s v="Memphis"/>
    <x v="18"/>
    <n v="38109"/>
    <x v="0"/>
    <s v="OFF-ST-10004123"/>
    <x v="1"/>
    <x v="4"/>
    <x v="72"/>
    <x v="74"/>
    <n v="1"/>
    <n v="0.2"/>
    <n v="-18.196000000000002"/>
  </r>
  <r>
    <n v="76"/>
    <s v="US-2014-118038"/>
    <x v="3"/>
    <x v="34"/>
    <d v="2014-12-12T00:00:00"/>
    <x v="2"/>
    <s v="KB-16600"/>
    <x v="33"/>
    <x v="1"/>
    <s v="United States"/>
    <s v="Houston"/>
    <x v="5"/>
    <n v="77041"/>
    <x v="2"/>
    <s v="OFF-BI-10004182"/>
    <x v="1"/>
    <x v="8"/>
    <x v="73"/>
    <x v="75"/>
    <n v="3"/>
    <n v="0.8"/>
    <n v="-1.9344000000000006"/>
  </r>
  <r>
    <n v="77"/>
    <s v="US-2014-118038"/>
    <x v="3"/>
    <x v="34"/>
    <d v="2014-12-12T00:00:00"/>
    <x v="2"/>
    <s v="KB-16600"/>
    <x v="33"/>
    <x v="1"/>
    <s v="United States"/>
    <s v="Houston"/>
    <x v="5"/>
    <n v="77041"/>
    <x v="2"/>
    <s v="FUR-FU-10000260"/>
    <x v="0"/>
    <x v="5"/>
    <x v="74"/>
    <x v="76"/>
    <n v="3"/>
    <n v="0.6"/>
    <n v="-5.8248000000000015"/>
  </r>
  <r>
    <n v="78"/>
    <s v="US-2014-118038"/>
    <x v="3"/>
    <x v="34"/>
    <d v="2014-12-12T00:00:00"/>
    <x v="2"/>
    <s v="KB-16600"/>
    <x v="33"/>
    <x v="1"/>
    <s v="United States"/>
    <s v="Houston"/>
    <x v="5"/>
    <n v="77041"/>
    <x v="2"/>
    <s v="OFF-ST-10000615"/>
    <x v="1"/>
    <x v="4"/>
    <x v="75"/>
    <x v="77"/>
    <n v="3"/>
    <n v="0.2"/>
    <n v="2.724000000000002"/>
  </r>
  <r>
    <n v="79"/>
    <s v="US-2011-147606"/>
    <x v="2"/>
    <x v="35"/>
    <d v="2011-12-01T00:00:00"/>
    <x v="0"/>
    <s v="JE-15745"/>
    <x v="32"/>
    <x v="0"/>
    <s v="United States"/>
    <s v="Houston"/>
    <x v="5"/>
    <n v="77070"/>
    <x v="2"/>
    <s v="FUR-FU-10003194"/>
    <x v="0"/>
    <x v="5"/>
    <x v="76"/>
    <x v="78"/>
    <n v="5"/>
    <n v="0.6"/>
    <n v="-14.475000000000001"/>
  </r>
  <r>
    <n v="80"/>
    <s v="CA-2013-127208"/>
    <x v="0"/>
    <x v="1"/>
    <d v="2013-06-16T00:00:00"/>
    <x v="2"/>
    <s v="SC-20770"/>
    <x v="34"/>
    <x v="1"/>
    <s v="United States"/>
    <s v="Decatur"/>
    <x v="19"/>
    <n v="35601"/>
    <x v="0"/>
    <s v="OFF-AP-10002118"/>
    <x v="1"/>
    <x v="9"/>
    <x v="77"/>
    <x v="79"/>
    <n v="1"/>
    <n v="0"/>
    <n v="56.20320000000001"/>
  </r>
  <r>
    <n v="81"/>
    <s v="CA-2013-127208"/>
    <x v="0"/>
    <x v="1"/>
    <d v="2013-06-16T00:00:00"/>
    <x v="2"/>
    <s v="SC-20770"/>
    <x v="34"/>
    <x v="1"/>
    <s v="United States"/>
    <s v="Decatur"/>
    <x v="19"/>
    <n v="35601"/>
    <x v="0"/>
    <s v="OFF-BI-10002309"/>
    <x v="1"/>
    <x v="8"/>
    <x v="78"/>
    <x v="80"/>
    <n v="3"/>
    <n v="0"/>
    <n v="8.0351999999999997"/>
  </r>
  <r>
    <n v="82"/>
    <s v="CA-2011-139451"/>
    <x v="2"/>
    <x v="36"/>
    <d v="2011-10-16T00:00:00"/>
    <x v="1"/>
    <s v="DN-13690"/>
    <x v="35"/>
    <x v="0"/>
    <s v="United States"/>
    <s v="San Francisco"/>
    <x v="1"/>
    <n v="94122"/>
    <x v="1"/>
    <s v="OFF-AR-10002053"/>
    <x v="1"/>
    <x v="6"/>
    <x v="79"/>
    <x v="81"/>
    <n v="5"/>
    <n v="0"/>
    <n v="4.1720000000000006"/>
  </r>
  <r>
    <n v="83"/>
    <s v="CA-2011-139451"/>
    <x v="2"/>
    <x v="36"/>
    <d v="2011-10-16T00:00:00"/>
    <x v="1"/>
    <s v="DN-13690"/>
    <x v="35"/>
    <x v="0"/>
    <s v="United States"/>
    <s v="San Francisco"/>
    <x v="1"/>
    <n v="94122"/>
    <x v="1"/>
    <s v="OFF-ST-10002370"/>
    <x v="1"/>
    <x v="4"/>
    <x v="80"/>
    <x v="82"/>
    <n v="1"/>
    <n v="0"/>
    <n v="6.2030999999999992"/>
  </r>
  <r>
    <n v="84"/>
    <s v="CA-2012-149734"/>
    <x v="1"/>
    <x v="37"/>
    <d v="2012-09-08T00:00:00"/>
    <x v="1"/>
    <s v="JC-16105"/>
    <x v="36"/>
    <x v="1"/>
    <s v="United States"/>
    <s v="Durham"/>
    <x v="3"/>
    <n v="27707"/>
    <x v="0"/>
    <s v="OFF-EN-10000927"/>
    <x v="1"/>
    <x v="12"/>
    <x v="81"/>
    <x v="83"/>
    <n v="7"/>
    <n v="0.2"/>
    <n v="62.807499999999976"/>
  </r>
  <r>
    <n v="85"/>
    <s v="US-2014-119662"/>
    <x v="3"/>
    <x v="38"/>
    <d v="2014-11-17T00:00:00"/>
    <x v="2"/>
    <s v="CS-12400"/>
    <x v="37"/>
    <x v="2"/>
    <s v="United States"/>
    <s v="Chicago"/>
    <x v="10"/>
    <n v="60623"/>
    <x v="2"/>
    <s v="OFF-ST-10003656"/>
    <x v="1"/>
    <x v="4"/>
    <x v="82"/>
    <x v="84"/>
    <n v="3"/>
    <n v="0.2"/>
    <n v="-48.954900000000002"/>
  </r>
  <r>
    <n v="86"/>
    <s v="CA-2014-140088"/>
    <x v="3"/>
    <x v="39"/>
    <d v="2014-05-31T00:00:00"/>
    <x v="0"/>
    <s v="PO-18865"/>
    <x v="22"/>
    <x v="0"/>
    <s v="United States"/>
    <s v="Columbia"/>
    <x v="20"/>
    <n v="29203"/>
    <x v="0"/>
    <s v="FUR-CH-10000863"/>
    <x v="0"/>
    <x v="1"/>
    <x v="83"/>
    <x v="85"/>
    <n v="2"/>
    <n v="0"/>
    <n v="33.215599999999995"/>
  </r>
  <r>
    <n v="87"/>
    <s v="CA-2014-155558"/>
    <x v="3"/>
    <x v="40"/>
    <d v="2014-11-03T00:00:00"/>
    <x v="1"/>
    <s v="PG-18895"/>
    <x v="38"/>
    <x v="0"/>
    <s v="United States"/>
    <s v="Rochester"/>
    <x v="11"/>
    <n v="55901"/>
    <x v="2"/>
    <s v="TEC-AC-10001998"/>
    <x v="2"/>
    <x v="11"/>
    <x v="84"/>
    <x v="86"/>
    <n v="1"/>
    <n v="0"/>
    <n v="6.796599999999998"/>
  </r>
  <r>
    <n v="88"/>
    <s v="CA-2014-155558"/>
    <x v="3"/>
    <x v="40"/>
    <d v="2014-11-03T00:00:00"/>
    <x v="1"/>
    <s v="PG-18895"/>
    <x v="38"/>
    <x v="0"/>
    <s v="United States"/>
    <s v="Rochester"/>
    <x v="11"/>
    <n v="55901"/>
    <x v="2"/>
    <s v="OFF-LA-10000134"/>
    <x v="1"/>
    <x v="2"/>
    <x v="85"/>
    <x v="51"/>
    <n v="2"/>
    <n v="0"/>
    <n v="2.9567999999999999"/>
  </r>
  <r>
    <n v="89"/>
    <s v="CA-2013-159695"/>
    <x v="0"/>
    <x v="41"/>
    <d v="2013-04-11T00:00:00"/>
    <x v="0"/>
    <s v="GM-14455"/>
    <x v="39"/>
    <x v="2"/>
    <s v="United States"/>
    <s v="Houston"/>
    <x v="5"/>
    <n v="77095"/>
    <x v="2"/>
    <s v="OFF-ST-10003442"/>
    <x v="1"/>
    <x v="4"/>
    <x v="86"/>
    <x v="87"/>
    <n v="7"/>
    <n v="0.2"/>
    <n v="13.857199999999999"/>
  </r>
  <r>
    <n v="90"/>
    <s v="CA-2013-109806"/>
    <x v="0"/>
    <x v="42"/>
    <d v="2013-09-23T00:00:00"/>
    <x v="1"/>
    <s v="JS-15685"/>
    <x v="40"/>
    <x v="1"/>
    <s v="United States"/>
    <s v="Los Angeles"/>
    <x v="1"/>
    <n v="90036"/>
    <x v="1"/>
    <s v="OFF-AR-10004930"/>
    <x v="1"/>
    <x v="6"/>
    <x v="87"/>
    <x v="88"/>
    <n v="3"/>
    <n v="0"/>
    <n v="6.6329999999999982"/>
  </r>
  <r>
    <n v="91"/>
    <s v="CA-2013-109806"/>
    <x v="0"/>
    <x v="42"/>
    <d v="2013-09-23T00:00:00"/>
    <x v="1"/>
    <s v="JS-15685"/>
    <x v="40"/>
    <x v="1"/>
    <s v="United States"/>
    <s v="Los Angeles"/>
    <x v="1"/>
    <n v="90036"/>
    <x v="1"/>
    <s v="TEC-PH-10004093"/>
    <x v="2"/>
    <x v="7"/>
    <x v="40"/>
    <x v="89"/>
    <n v="2"/>
    <n v="0.2"/>
    <n v="8.2781999999999982"/>
  </r>
  <r>
    <n v="92"/>
    <s v="CA-2013-109806"/>
    <x v="0"/>
    <x v="42"/>
    <d v="2013-09-23T00:00:00"/>
    <x v="1"/>
    <s v="JS-15685"/>
    <x v="40"/>
    <x v="1"/>
    <s v="United States"/>
    <s v="Los Angeles"/>
    <x v="1"/>
    <n v="90036"/>
    <x v="1"/>
    <s v="OFF-PA-10000304"/>
    <x v="1"/>
    <x v="10"/>
    <x v="88"/>
    <x v="90"/>
    <n v="1"/>
    <n v="0"/>
    <n v="3.1104000000000003"/>
  </r>
  <r>
    <n v="93"/>
    <s v="CA-2012-149587"/>
    <x v="1"/>
    <x v="43"/>
    <d v="2012-02-05T00:00:00"/>
    <x v="0"/>
    <s v="KB-16315"/>
    <x v="41"/>
    <x v="0"/>
    <s v="United States"/>
    <s v="Minneapolis"/>
    <x v="11"/>
    <n v="55407"/>
    <x v="2"/>
    <s v="OFF-PA-10003177"/>
    <x v="1"/>
    <x v="10"/>
    <x v="89"/>
    <x v="91"/>
    <n v="2"/>
    <n v="0"/>
    <n v="6.2208000000000006"/>
  </r>
  <r>
    <n v="94"/>
    <s v="CA-2012-149587"/>
    <x v="1"/>
    <x v="43"/>
    <d v="2012-02-05T00:00:00"/>
    <x v="0"/>
    <s v="KB-16315"/>
    <x v="41"/>
    <x v="0"/>
    <s v="United States"/>
    <s v="Minneapolis"/>
    <x v="11"/>
    <n v="55407"/>
    <x v="2"/>
    <s v="FUR-FU-10003799"/>
    <x v="0"/>
    <x v="5"/>
    <x v="90"/>
    <x v="92"/>
    <n v="3"/>
    <n v="0"/>
    <n v="16.535399999999996"/>
  </r>
  <r>
    <n v="95"/>
    <s v="CA-2012-149587"/>
    <x v="1"/>
    <x v="43"/>
    <d v="2012-02-05T00:00:00"/>
    <x v="0"/>
    <s v="KB-16315"/>
    <x v="41"/>
    <x v="0"/>
    <s v="United States"/>
    <s v="Minneapolis"/>
    <x v="11"/>
    <n v="55407"/>
    <x v="2"/>
    <s v="OFF-BI-10002852"/>
    <x v="1"/>
    <x v="8"/>
    <x v="91"/>
    <x v="93"/>
    <n v="2"/>
    <n v="0"/>
    <n v="16.150400000000001"/>
  </r>
  <r>
    <n v="96"/>
    <s v="US-2014-109484"/>
    <x v="3"/>
    <x v="44"/>
    <d v="2014-11-13T00:00:00"/>
    <x v="1"/>
    <s v="RB-19705"/>
    <x v="42"/>
    <x v="2"/>
    <s v="United States"/>
    <s v="Portland"/>
    <x v="21"/>
    <n v="97206"/>
    <x v="1"/>
    <s v="OFF-BI-10004738"/>
    <x v="1"/>
    <x v="8"/>
    <x v="92"/>
    <x v="94"/>
    <n v="1"/>
    <n v="0.7"/>
    <n v="-3.7880000000000003"/>
  </r>
  <r>
    <n v="97"/>
    <s v="CA-2014-161018"/>
    <x v="3"/>
    <x v="45"/>
    <d v="2014-11-12T00:00:00"/>
    <x v="0"/>
    <s v="PN-18775"/>
    <x v="43"/>
    <x v="2"/>
    <s v="United States"/>
    <s v="New York City"/>
    <x v="15"/>
    <n v="10009"/>
    <x v="3"/>
    <s v="FUR-FU-10000629"/>
    <x v="0"/>
    <x v="5"/>
    <x v="93"/>
    <x v="95"/>
    <n v="7"/>
    <n v="0"/>
    <n v="40.5426"/>
  </r>
  <r>
    <n v="98"/>
    <s v="CA-2014-157833"/>
    <x v="3"/>
    <x v="46"/>
    <d v="2014-06-21T00:00:00"/>
    <x v="2"/>
    <s v="KD-16345"/>
    <x v="44"/>
    <x v="0"/>
    <s v="United States"/>
    <s v="San Francisco"/>
    <x v="1"/>
    <n v="94122"/>
    <x v="1"/>
    <s v="OFF-BI-10001721"/>
    <x v="1"/>
    <x v="8"/>
    <x v="94"/>
    <x v="96"/>
    <n v="3"/>
    <n v="0.2"/>
    <n v="17.959199999999999"/>
  </r>
  <r>
    <n v="99"/>
    <s v="CA-2013-149223"/>
    <x v="0"/>
    <x v="47"/>
    <d v="2013-09-12T00:00:00"/>
    <x v="1"/>
    <s v="ER-13855"/>
    <x v="45"/>
    <x v="1"/>
    <s v="United States"/>
    <s v="Saint Paul"/>
    <x v="11"/>
    <n v="55106"/>
    <x v="2"/>
    <s v="OFF-AP-10000358"/>
    <x v="1"/>
    <x v="9"/>
    <x v="95"/>
    <x v="42"/>
    <n v="6"/>
    <n v="0"/>
    <n v="22.585199999999993"/>
  </r>
  <r>
    <n v="100"/>
    <s v="CA-2013-158568"/>
    <x v="0"/>
    <x v="48"/>
    <d v="2013-09-03T00:00:00"/>
    <x v="1"/>
    <s v="RB-19465"/>
    <x v="46"/>
    <x v="2"/>
    <s v="United States"/>
    <s v="Chicago"/>
    <x v="10"/>
    <n v="60610"/>
    <x v="2"/>
    <s v="OFF-PA-10003256"/>
    <x v="1"/>
    <x v="10"/>
    <x v="96"/>
    <x v="97"/>
    <n v="7"/>
    <n v="0.2"/>
    <n v="22.618399999999994"/>
  </r>
  <r>
    <n v="101"/>
    <s v="CA-2013-158568"/>
    <x v="0"/>
    <x v="48"/>
    <d v="2013-09-03T00:00:00"/>
    <x v="1"/>
    <s v="RB-19465"/>
    <x v="46"/>
    <x v="2"/>
    <s v="United States"/>
    <s v="Chicago"/>
    <x v="10"/>
    <n v="60610"/>
    <x v="2"/>
    <s v="TEC-AC-10001767"/>
    <x v="2"/>
    <x v="11"/>
    <x v="97"/>
    <x v="98"/>
    <n v="3"/>
    <n v="0.2"/>
    <n v="-10.797300000000011"/>
  </r>
  <r>
    <n v="102"/>
    <s v="CA-2013-158568"/>
    <x v="0"/>
    <x v="48"/>
    <d v="2013-09-03T00:00:00"/>
    <x v="1"/>
    <s v="RB-19465"/>
    <x v="46"/>
    <x v="2"/>
    <s v="United States"/>
    <s v="Chicago"/>
    <x v="10"/>
    <n v="60610"/>
    <x v="2"/>
    <s v="OFF-BI-10002609"/>
    <x v="1"/>
    <x v="8"/>
    <x v="98"/>
    <x v="99"/>
    <n v="3"/>
    <n v="0.8"/>
    <n v="-3.0396000000000001"/>
  </r>
  <r>
    <n v="103"/>
    <s v="CA-2013-129903"/>
    <x v="0"/>
    <x v="49"/>
    <d v="2013-12-05T00:00:00"/>
    <x v="0"/>
    <s v="GZ-14470"/>
    <x v="47"/>
    <x v="0"/>
    <s v="United States"/>
    <s v="Rochester"/>
    <x v="11"/>
    <n v="55901"/>
    <x v="2"/>
    <s v="OFF-PA-10004040"/>
    <x v="1"/>
    <x v="10"/>
    <x v="99"/>
    <x v="100"/>
    <n v="4"/>
    <n v="0"/>
    <n v="11.720800000000001"/>
  </r>
  <r>
    <n v="104"/>
    <s v="US-2012-156867"/>
    <x v="1"/>
    <x v="50"/>
    <d v="2012-11-17T00:00:00"/>
    <x v="1"/>
    <s v="LC-16870"/>
    <x v="48"/>
    <x v="0"/>
    <s v="United States"/>
    <s v="Aurora"/>
    <x v="22"/>
    <n v="80013"/>
    <x v="1"/>
    <s v="TEC-AC-10001552"/>
    <x v="2"/>
    <x v="11"/>
    <x v="100"/>
    <x v="101"/>
    <n v="6"/>
    <n v="0.2"/>
    <n v="-26.875800000000012"/>
  </r>
  <r>
    <n v="105"/>
    <s v="US-2012-156867"/>
    <x v="1"/>
    <x v="50"/>
    <d v="2012-11-17T00:00:00"/>
    <x v="1"/>
    <s v="LC-16870"/>
    <x v="48"/>
    <x v="0"/>
    <s v="United States"/>
    <s v="Aurora"/>
    <x v="22"/>
    <n v="80013"/>
    <x v="1"/>
    <s v="FUR-FU-10004006"/>
    <x v="0"/>
    <x v="5"/>
    <x v="101"/>
    <x v="102"/>
    <n v="3"/>
    <n v="0.2"/>
    <n v="-3.8385000000000105"/>
  </r>
  <r>
    <n v="106"/>
    <s v="US-2012-156867"/>
    <x v="1"/>
    <x v="50"/>
    <d v="2012-11-17T00:00:00"/>
    <x v="1"/>
    <s v="LC-16870"/>
    <x v="48"/>
    <x v="0"/>
    <s v="United States"/>
    <s v="Aurora"/>
    <x v="22"/>
    <n v="80013"/>
    <x v="1"/>
    <s v="OFF-BI-10002794"/>
    <x v="1"/>
    <x v="8"/>
    <x v="102"/>
    <x v="103"/>
    <n v="3"/>
    <n v="0.7"/>
    <n v="-25.817399999999999"/>
  </r>
  <r>
    <n v="107"/>
    <s v="CA-2014-119004"/>
    <x v="3"/>
    <x v="51"/>
    <d v="2014-11-29T00:00:00"/>
    <x v="1"/>
    <s v="JM-15250"/>
    <x v="49"/>
    <x v="0"/>
    <s v="United States"/>
    <s v="Charlotte"/>
    <x v="3"/>
    <n v="28205"/>
    <x v="0"/>
    <s v="TEC-AC-10003499"/>
    <x v="2"/>
    <x v="11"/>
    <x v="103"/>
    <x v="104"/>
    <n v="8"/>
    <n v="0.2"/>
    <n v="17.601600000000001"/>
  </r>
  <r>
    <n v="108"/>
    <s v="CA-2014-119004"/>
    <x v="3"/>
    <x v="51"/>
    <d v="2014-11-29T00:00:00"/>
    <x v="1"/>
    <s v="JM-15250"/>
    <x v="49"/>
    <x v="0"/>
    <s v="United States"/>
    <s v="Charlotte"/>
    <x v="3"/>
    <n v="28205"/>
    <x v="0"/>
    <s v="TEC-PH-10002844"/>
    <x v="2"/>
    <x v="7"/>
    <x v="104"/>
    <x v="105"/>
    <n v="1"/>
    <n v="0.2"/>
    <n v="2.0993999999999993"/>
  </r>
  <r>
    <n v="109"/>
    <s v="CA-2014-119004"/>
    <x v="3"/>
    <x v="51"/>
    <d v="2014-11-29T00:00:00"/>
    <x v="1"/>
    <s v="JM-15250"/>
    <x v="49"/>
    <x v="0"/>
    <s v="United States"/>
    <s v="Charlotte"/>
    <x v="3"/>
    <n v="28205"/>
    <x v="0"/>
    <s v="OFF-AR-10000390"/>
    <x v="1"/>
    <x v="6"/>
    <x v="105"/>
    <x v="106"/>
    <n v="1"/>
    <n v="0.2"/>
    <n v="1.0737999999999999"/>
  </r>
  <r>
    <n v="110"/>
    <s v="CA-2012-129476"/>
    <x v="1"/>
    <x v="52"/>
    <d v="2012-10-20T00:00:00"/>
    <x v="1"/>
    <s v="PA-19060"/>
    <x v="50"/>
    <x v="2"/>
    <s v="United States"/>
    <s v="Orland Park"/>
    <x v="10"/>
    <n v="60462"/>
    <x v="2"/>
    <s v="TEC-AC-10000844"/>
    <x v="2"/>
    <x v="11"/>
    <x v="106"/>
    <x v="107"/>
    <n v="5"/>
    <n v="0.2"/>
    <n v="67.991999999999962"/>
  </r>
  <r>
    <n v="111"/>
    <s v="CA-2014-146780"/>
    <x v="3"/>
    <x v="53"/>
    <d v="2014-12-31T00:00:00"/>
    <x v="1"/>
    <s v="CV-12805"/>
    <x v="51"/>
    <x v="1"/>
    <s v="United States"/>
    <s v="New York City"/>
    <x v="15"/>
    <n v="10035"/>
    <x v="3"/>
    <s v="FUR-FU-10001934"/>
    <x v="0"/>
    <x v="5"/>
    <x v="107"/>
    <x v="108"/>
    <n v="2"/>
    <n v="0"/>
    <n v="10.909600000000001"/>
  </r>
  <r>
    <n v="112"/>
    <s v="CA-2013-128867"/>
    <x v="0"/>
    <x v="54"/>
    <d v="2013-11-11T00:00:00"/>
    <x v="1"/>
    <s v="CL-12565"/>
    <x v="52"/>
    <x v="0"/>
    <s v="United States"/>
    <s v="Urbandale"/>
    <x v="23"/>
    <n v="50322"/>
    <x v="2"/>
    <s v="OFF-AR-10000380"/>
    <x v="1"/>
    <x v="6"/>
    <x v="108"/>
    <x v="109"/>
    <n v="2"/>
    <n v="0"/>
    <n v="22.78799999999999"/>
  </r>
  <r>
    <n v="113"/>
    <s v="CA-2013-128867"/>
    <x v="0"/>
    <x v="54"/>
    <d v="2013-11-11T00:00:00"/>
    <x v="1"/>
    <s v="CL-12565"/>
    <x v="52"/>
    <x v="0"/>
    <s v="United States"/>
    <s v="Urbandale"/>
    <x v="23"/>
    <n v="50322"/>
    <x v="2"/>
    <s v="OFF-BI-10003981"/>
    <x v="1"/>
    <x v="8"/>
    <x v="109"/>
    <x v="77"/>
    <n v="6"/>
    <n v="0"/>
    <n v="13.3476"/>
  </r>
  <r>
    <n v="114"/>
    <s v="CA-2011-115259"/>
    <x v="2"/>
    <x v="55"/>
    <d v="2011-08-27T00:00:00"/>
    <x v="0"/>
    <s v="RC-19960"/>
    <x v="53"/>
    <x v="0"/>
    <s v="United States"/>
    <s v="Columbus"/>
    <x v="24"/>
    <n v="43229"/>
    <x v="3"/>
    <s v="OFF-FA-10000621"/>
    <x v="1"/>
    <x v="13"/>
    <x v="110"/>
    <x v="110"/>
    <n v="14"/>
    <n v="0.2"/>
    <n v="14.534799999999997"/>
  </r>
  <r>
    <n v="115"/>
    <s v="CA-2011-115259"/>
    <x v="2"/>
    <x v="55"/>
    <d v="2011-08-27T00:00:00"/>
    <x v="0"/>
    <s v="RC-19960"/>
    <x v="53"/>
    <x v="0"/>
    <s v="United States"/>
    <s v="Columbus"/>
    <x v="24"/>
    <n v="43229"/>
    <x v="3"/>
    <s v="OFF-EN-10002600"/>
    <x v="1"/>
    <x v="12"/>
    <x v="111"/>
    <x v="111"/>
    <n v="2"/>
    <n v="0.2"/>
    <n v="1.6519999999999997"/>
  </r>
  <r>
    <n v="116"/>
    <s v="CA-2011-115259"/>
    <x v="2"/>
    <x v="55"/>
    <d v="2011-08-27T00:00:00"/>
    <x v="0"/>
    <s v="RC-19960"/>
    <x v="53"/>
    <x v="0"/>
    <s v="United States"/>
    <s v="Columbus"/>
    <x v="24"/>
    <n v="43229"/>
    <x v="3"/>
    <s v="OFF-PA-10004965"/>
    <x v="1"/>
    <x v="10"/>
    <x v="112"/>
    <x v="112"/>
    <n v="3"/>
    <n v="0.2"/>
    <n v="7.4924999999999988"/>
  </r>
  <r>
    <n v="117"/>
    <s v="CA-2011-115259"/>
    <x v="2"/>
    <x v="55"/>
    <d v="2011-08-27T00:00:00"/>
    <x v="0"/>
    <s v="RC-19960"/>
    <x v="53"/>
    <x v="0"/>
    <s v="United States"/>
    <s v="Columbus"/>
    <x v="24"/>
    <n v="43229"/>
    <x v="3"/>
    <s v="OFF-EN-10002504"/>
    <x v="1"/>
    <x v="12"/>
    <x v="113"/>
    <x v="113"/>
    <n v="6"/>
    <n v="0.2"/>
    <n v="44.031599999999997"/>
  </r>
  <r>
    <n v="118"/>
    <s v="CA-2012-110457"/>
    <x v="1"/>
    <x v="56"/>
    <d v="2012-03-06T00:00:00"/>
    <x v="1"/>
    <s v="DK-13090"/>
    <x v="54"/>
    <x v="0"/>
    <s v="United States"/>
    <s v="Seattle"/>
    <x v="4"/>
    <n v="98103"/>
    <x v="1"/>
    <s v="FUR-TA-10001768"/>
    <x v="0"/>
    <x v="3"/>
    <x v="114"/>
    <x v="114"/>
    <n v="3"/>
    <n v="0"/>
    <n v="165.38129999999995"/>
  </r>
  <r>
    <n v="119"/>
    <s v="US-2012-136476"/>
    <x v="1"/>
    <x v="57"/>
    <d v="2012-04-10T00:00:00"/>
    <x v="1"/>
    <s v="GG-14650"/>
    <x v="55"/>
    <x v="1"/>
    <s v="United States"/>
    <s v="Bristol"/>
    <x v="18"/>
    <n v="37620"/>
    <x v="0"/>
    <s v="OFF-BI-10003650"/>
    <x v="1"/>
    <x v="8"/>
    <x v="115"/>
    <x v="115"/>
    <n v="1"/>
    <n v="0.7"/>
    <n v="-115.71559999999999"/>
  </r>
  <r>
    <n v="120"/>
    <s v="CA-2013-103730"/>
    <x v="0"/>
    <x v="1"/>
    <d v="2013-06-16T00:00:00"/>
    <x v="2"/>
    <s v="SC-20725"/>
    <x v="56"/>
    <x v="0"/>
    <s v="United States"/>
    <s v="Wilmington"/>
    <x v="13"/>
    <n v="19805"/>
    <x v="3"/>
    <s v="FUR-FU-10002157"/>
    <x v="0"/>
    <x v="5"/>
    <x v="116"/>
    <x v="116"/>
    <n v="3"/>
    <n v="0"/>
    <n v="18.345599999999997"/>
  </r>
  <r>
    <n v="121"/>
    <s v="CA-2013-103730"/>
    <x v="0"/>
    <x v="1"/>
    <d v="2013-06-16T00:00:00"/>
    <x v="2"/>
    <s v="SC-20725"/>
    <x v="56"/>
    <x v="0"/>
    <s v="United States"/>
    <s v="Wilmington"/>
    <x v="13"/>
    <n v="19805"/>
    <x v="3"/>
    <s v="OFF-BI-10003910"/>
    <x v="1"/>
    <x v="8"/>
    <x v="8"/>
    <x v="117"/>
    <n v="4"/>
    <n v="0"/>
    <n v="13.878"/>
  </r>
  <r>
    <n v="122"/>
    <s v="CA-2013-103730"/>
    <x v="0"/>
    <x v="1"/>
    <d v="2013-06-16T00:00:00"/>
    <x v="2"/>
    <s v="SC-20725"/>
    <x v="56"/>
    <x v="0"/>
    <s v="United States"/>
    <s v="Wilmington"/>
    <x v="13"/>
    <n v="19805"/>
    <x v="3"/>
    <s v="OFF-ST-10000777"/>
    <x v="1"/>
    <x v="4"/>
    <x v="117"/>
    <x v="118"/>
    <n v="6"/>
    <n v="0"/>
    <n v="63.436800000000005"/>
  </r>
  <r>
    <n v="123"/>
    <s v="CA-2013-103730"/>
    <x v="0"/>
    <x v="1"/>
    <d v="2013-06-16T00:00:00"/>
    <x v="2"/>
    <s v="SC-20725"/>
    <x v="56"/>
    <x v="0"/>
    <s v="United States"/>
    <s v="Wilmington"/>
    <x v="13"/>
    <n v="19805"/>
    <x v="3"/>
    <s v="OFF-EN-10002500"/>
    <x v="1"/>
    <x v="12"/>
    <x v="118"/>
    <x v="119"/>
    <n v="9"/>
    <n v="0"/>
    <n v="51.758999999999993"/>
  </r>
  <r>
    <n v="124"/>
    <s v="CA-2013-103730"/>
    <x v="0"/>
    <x v="1"/>
    <d v="2013-06-16T00:00:00"/>
    <x v="2"/>
    <s v="SC-20725"/>
    <x v="56"/>
    <x v="0"/>
    <s v="United States"/>
    <s v="Wilmington"/>
    <x v="13"/>
    <n v="19805"/>
    <x v="3"/>
    <s v="TEC-PH-10003875"/>
    <x v="2"/>
    <x v="7"/>
    <x v="119"/>
    <x v="120"/>
    <n v="7"/>
    <n v="0"/>
    <n v="19.731599999999997"/>
  </r>
  <r>
    <n v="125"/>
    <s v="US-2011-152030"/>
    <x v="2"/>
    <x v="58"/>
    <d v="2011-12-28T00:00:00"/>
    <x v="0"/>
    <s v="AD-10180"/>
    <x v="57"/>
    <x v="2"/>
    <s v="United States"/>
    <s v="Houston"/>
    <x v="5"/>
    <n v="77041"/>
    <x v="2"/>
    <s v="FUR-CH-10004063"/>
    <x v="0"/>
    <x v="1"/>
    <x v="120"/>
    <x v="121"/>
    <n v="3"/>
    <n v="0.3"/>
    <n v="-8.5794000000000779"/>
  </r>
  <r>
    <n v="126"/>
    <s v="US-2011-134614"/>
    <x v="2"/>
    <x v="59"/>
    <d v="2011-09-25T00:00:00"/>
    <x v="1"/>
    <s v="PF-19165"/>
    <x v="58"/>
    <x v="0"/>
    <s v="United States"/>
    <s v="Bloomington"/>
    <x v="10"/>
    <n v="61701"/>
    <x v="2"/>
    <s v="FUR-TA-10004534"/>
    <x v="0"/>
    <x v="3"/>
    <x v="121"/>
    <x v="122"/>
    <n v="6"/>
    <n v="0.5"/>
    <n v="-407.68200000000013"/>
  </r>
  <r>
    <n v="127"/>
    <s v="US-2014-107272"/>
    <x v="3"/>
    <x v="60"/>
    <d v="2014-11-13T00:00:00"/>
    <x v="1"/>
    <s v="TS-21610"/>
    <x v="59"/>
    <x v="0"/>
    <s v="United States"/>
    <s v="Phoenix"/>
    <x v="16"/>
    <n v="85023"/>
    <x v="1"/>
    <s v="OFF-BI-10003274"/>
    <x v="1"/>
    <x v="8"/>
    <x v="122"/>
    <x v="123"/>
    <n v="2"/>
    <n v="0.7"/>
    <n v="-1.8308"/>
  </r>
  <r>
    <n v="128"/>
    <s v="US-2014-107272"/>
    <x v="3"/>
    <x v="60"/>
    <d v="2014-11-13T00:00:00"/>
    <x v="1"/>
    <s v="TS-21610"/>
    <x v="59"/>
    <x v="0"/>
    <s v="United States"/>
    <s v="Phoenix"/>
    <x v="16"/>
    <n v="85023"/>
    <x v="1"/>
    <s v="OFF-ST-10002974"/>
    <x v="1"/>
    <x v="4"/>
    <x v="123"/>
    <x v="124"/>
    <n v="7"/>
    <n v="0.2"/>
    <n v="30.498999999999981"/>
  </r>
  <r>
    <n v="129"/>
    <s v="US-2013-125969"/>
    <x v="0"/>
    <x v="61"/>
    <d v="2013-11-11T00:00:00"/>
    <x v="0"/>
    <s v="LS-16975"/>
    <x v="60"/>
    <x v="2"/>
    <s v="United States"/>
    <s v="Los Angeles"/>
    <x v="1"/>
    <n v="90004"/>
    <x v="1"/>
    <s v="FUR-CH-10001146"/>
    <x v="0"/>
    <x v="1"/>
    <x v="124"/>
    <x v="125"/>
    <n v="2"/>
    <n v="0.2"/>
    <n v="-9.1601999999999961"/>
  </r>
  <r>
    <n v="130"/>
    <s v="US-2013-125969"/>
    <x v="0"/>
    <x v="61"/>
    <d v="2013-11-11T00:00:00"/>
    <x v="0"/>
    <s v="LS-16975"/>
    <x v="60"/>
    <x v="2"/>
    <s v="United States"/>
    <s v="Los Angeles"/>
    <x v="1"/>
    <n v="90004"/>
    <x v="1"/>
    <s v="FUR-FU-10003773"/>
    <x v="0"/>
    <x v="5"/>
    <x v="125"/>
    <x v="126"/>
    <n v="3"/>
    <n v="0"/>
    <n v="26.241599999999977"/>
  </r>
  <r>
    <n v="131"/>
    <s v="US-2014-164147"/>
    <x v="3"/>
    <x v="62"/>
    <d v="2014-02-06T00:00:00"/>
    <x v="2"/>
    <s v="DW-13585"/>
    <x v="61"/>
    <x v="1"/>
    <s v="United States"/>
    <s v="Columbus"/>
    <x v="24"/>
    <n v="43229"/>
    <x v="3"/>
    <s v="TEC-PH-10002293"/>
    <x v="2"/>
    <x v="7"/>
    <x v="126"/>
    <x v="127"/>
    <n v="5"/>
    <n v="0.4"/>
    <n v="-11.993999999999993"/>
  </r>
  <r>
    <n v="132"/>
    <s v="US-2014-164147"/>
    <x v="3"/>
    <x v="62"/>
    <d v="2014-02-06T00:00:00"/>
    <x v="2"/>
    <s v="DW-13585"/>
    <x v="61"/>
    <x v="1"/>
    <s v="United States"/>
    <s v="Columbus"/>
    <x v="24"/>
    <n v="43229"/>
    <x v="3"/>
    <s v="OFF-PA-10002377"/>
    <x v="1"/>
    <x v="10"/>
    <x v="127"/>
    <x v="128"/>
    <n v="2"/>
    <n v="0.2"/>
    <n v="29.363999999999997"/>
  </r>
  <r>
    <n v="133"/>
    <s v="US-2014-164147"/>
    <x v="3"/>
    <x v="62"/>
    <d v="2014-02-06T00:00:00"/>
    <x v="2"/>
    <s v="DW-13585"/>
    <x v="61"/>
    <x v="1"/>
    <s v="United States"/>
    <s v="Columbus"/>
    <x v="24"/>
    <n v="43229"/>
    <x v="3"/>
    <s v="OFF-FA-10002780"/>
    <x v="1"/>
    <x v="13"/>
    <x v="33"/>
    <x v="129"/>
    <n v="9"/>
    <n v="0.2"/>
    <n v="6.9731999999999976"/>
  </r>
  <r>
    <n v="134"/>
    <s v="CA-2013-145583"/>
    <x v="0"/>
    <x v="63"/>
    <d v="2013-10-20T00:00:00"/>
    <x v="1"/>
    <s v="LC-16885"/>
    <x v="62"/>
    <x v="0"/>
    <s v="United States"/>
    <s v="Roseville"/>
    <x v="1"/>
    <n v="95661"/>
    <x v="1"/>
    <s v="OFF-PA-10001804"/>
    <x v="1"/>
    <x v="10"/>
    <x v="128"/>
    <x v="130"/>
    <n v="3"/>
    <n v="0"/>
    <n v="9.6191999999999993"/>
  </r>
  <r>
    <n v="135"/>
    <s v="CA-2013-145583"/>
    <x v="0"/>
    <x v="63"/>
    <d v="2013-10-20T00:00:00"/>
    <x v="1"/>
    <s v="LC-16885"/>
    <x v="62"/>
    <x v="0"/>
    <s v="United States"/>
    <s v="Roseville"/>
    <x v="1"/>
    <n v="95661"/>
    <x v="1"/>
    <s v="OFF-PA-10001736"/>
    <x v="1"/>
    <x v="10"/>
    <x v="129"/>
    <x v="131"/>
    <n v="1"/>
    <n v="0"/>
    <n v="16.656799999999997"/>
  </r>
  <r>
    <n v="136"/>
    <s v="CA-2013-145583"/>
    <x v="0"/>
    <x v="63"/>
    <d v="2013-10-20T00:00:00"/>
    <x v="1"/>
    <s v="LC-16885"/>
    <x v="62"/>
    <x v="0"/>
    <s v="United States"/>
    <s v="Roseville"/>
    <x v="1"/>
    <n v="95661"/>
    <x v="1"/>
    <s v="OFF-AR-10001149"/>
    <x v="1"/>
    <x v="6"/>
    <x v="130"/>
    <x v="132"/>
    <n v="4"/>
    <n v="0"/>
    <n v="3.4559999999999995"/>
  </r>
  <r>
    <n v="137"/>
    <s v="CA-2013-145583"/>
    <x v="0"/>
    <x v="63"/>
    <d v="2013-10-20T00:00:00"/>
    <x v="1"/>
    <s v="LC-16885"/>
    <x v="62"/>
    <x v="0"/>
    <s v="United States"/>
    <s v="Roseville"/>
    <x v="1"/>
    <n v="95661"/>
    <x v="1"/>
    <s v="OFF-FA-10002988"/>
    <x v="1"/>
    <x v="13"/>
    <x v="131"/>
    <x v="133"/>
    <n v="2"/>
    <n v="0"/>
    <n v="1.9697999999999998"/>
  </r>
  <r>
    <n v="138"/>
    <s v="CA-2013-145583"/>
    <x v="0"/>
    <x v="63"/>
    <d v="2013-10-20T00:00:00"/>
    <x v="1"/>
    <s v="LC-16885"/>
    <x v="62"/>
    <x v="0"/>
    <s v="United States"/>
    <s v="Roseville"/>
    <x v="1"/>
    <n v="95661"/>
    <x v="1"/>
    <s v="OFF-BI-10004781"/>
    <x v="1"/>
    <x v="8"/>
    <x v="132"/>
    <x v="134"/>
    <n v="3"/>
    <n v="0.2"/>
    <n v="26.661599999999996"/>
  </r>
  <r>
    <n v="139"/>
    <s v="CA-2013-145583"/>
    <x v="0"/>
    <x v="63"/>
    <d v="2013-10-20T00:00:00"/>
    <x v="1"/>
    <s v="LC-16885"/>
    <x v="62"/>
    <x v="0"/>
    <s v="United States"/>
    <s v="Roseville"/>
    <x v="1"/>
    <n v="95661"/>
    <x v="1"/>
    <s v="OFF-SU-10001218"/>
    <x v="1"/>
    <x v="14"/>
    <x v="133"/>
    <x v="135"/>
    <n v="6"/>
    <n v="0"/>
    <n v="18.446400000000004"/>
  </r>
  <r>
    <n v="140"/>
    <s v="CA-2013-145583"/>
    <x v="0"/>
    <x v="63"/>
    <d v="2013-10-20T00:00:00"/>
    <x v="1"/>
    <s v="LC-16885"/>
    <x v="62"/>
    <x v="0"/>
    <s v="United States"/>
    <s v="Roseville"/>
    <x v="1"/>
    <n v="95661"/>
    <x v="1"/>
    <s v="FUR-FU-10001706"/>
    <x v="0"/>
    <x v="5"/>
    <x v="50"/>
    <x v="136"/>
    <n v="14"/>
    <n v="0"/>
    <n v="20.697599999999998"/>
  </r>
  <r>
    <n v="141"/>
    <s v="CA-2013-110366"/>
    <x v="0"/>
    <x v="64"/>
    <d v="2013-09-08T00:00:00"/>
    <x v="0"/>
    <s v="JD-15895"/>
    <x v="63"/>
    <x v="1"/>
    <s v="United States"/>
    <s v="Philadelphia"/>
    <x v="9"/>
    <n v="19140"/>
    <x v="3"/>
    <s v="FUR-FU-10004848"/>
    <x v="0"/>
    <x v="5"/>
    <x v="28"/>
    <x v="137"/>
    <n v="2"/>
    <n v="0.2"/>
    <n v="10.349999999999994"/>
  </r>
  <r>
    <n v="142"/>
    <s v="CA-2014-106180"/>
    <x v="3"/>
    <x v="65"/>
    <d v="2014-09-24T00:00:00"/>
    <x v="1"/>
    <s v="SH-19975"/>
    <x v="64"/>
    <x v="1"/>
    <s v="United States"/>
    <s v="San Francisco"/>
    <x v="1"/>
    <n v="94122"/>
    <x v="1"/>
    <s v="OFF-AR-10000940"/>
    <x v="1"/>
    <x v="6"/>
    <x v="134"/>
    <x v="138"/>
    <n v="3"/>
    <n v="0"/>
    <n v="2.3814000000000002"/>
  </r>
  <r>
    <n v="143"/>
    <s v="CA-2014-106180"/>
    <x v="3"/>
    <x v="65"/>
    <d v="2014-09-24T00:00:00"/>
    <x v="1"/>
    <s v="SH-19975"/>
    <x v="64"/>
    <x v="1"/>
    <s v="United States"/>
    <s v="San Francisco"/>
    <x v="1"/>
    <n v="94122"/>
    <x v="1"/>
    <s v="OFF-EN-10004030"/>
    <x v="1"/>
    <x v="12"/>
    <x v="135"/>
    <x v="139"/>
    <n v="3"/>
    <n v="0"/>
    <n v="5.1042000000000005"/>
  </r>
  <r>
    <n v="144"/>
    <s v="CA-2014-106180"/>
    <x v="3"/>
    <x v="65"/>
    <d v="2014-09-24T00:00:00"/>
    <x v="1"/>
    <s v="SH-19975"/>
    <x v="64"/>
    <x v="1"/>
    <s v="United States"/>
    <s v="San Francisco"/>
    <x v="1"/>
    <n v="94122"/>
    <x v="1"/>
    <s v="OFF-PA-10004327"/>
    <x v="1"/>
    <x v="10"/>
    <x v="136"/>
    <x v="140"/>
    <n v="3"/>
    <n v="0"/>
    <n v="68.975999999999999"/>
  </r>
  <r>
    <n v="145"/>
    <s v="CA-2014-155376"/>
    <x v="3"/>
    <x v="66"/>
    <d v="2014-12-28T00:00:00"/>
    <x v="1"/>
    <s v="SG-20080"/>
    <x v="65"/>
    <x v="0"/>
    <s v="United States"/>
    <s v="Independence"/>
    <x v="25"/>
    <n v="64055"/>
    <x v="2"/>
    <s v="OFF-AP-10001058"/>
    <x v="1"/>
    <x v="9"/>
    <x v="137"/>
    <x v="141"/>
    <n v="3"/>
    <n v="0"/>
    <n v="218.25179999999997"/>
  </r>
  <r>
    <n v="146"/>
    <s v="CA-2012-110744"/>
    <x v="1"/>
    <x v="67"/>
    <d v="2012-09-12T00:00:00"/>
    <x v="1"/>
    <s v="HA-14920"/>
    <x v="66"/>
    <x v="0"/>
    <s v="United States"/>
    <s v="Pasadena"/>
    <x v="1"/>
    <n v="91104"/>
    <x v="1"/>
    <s v="OFF-ST-10003656"/>
    <x v="1"/>
    <x v="4"/>
    <x v="82"/>
    <x v="142"/>
    <n v="7"/>
    <n v="0"/>
    <n v="20.157899999999998"/>
  </r>
  <r>
    <n v="147"/>
    <s v="CA-2011-110072"/>
    <x v="2"/>
    <x v="68"/>
    <d v="2011-10-28T00:00:00"/>
    <x v="1"/>
    <s v="MG-17680"/>
    <x v="67"/>
    <x v="2"/>
    <s v="United States"/>
    <s v="Newark"/>
    <x v="24"/>
    <n v="43055"/>
    <x v="3"/>
    <s v="FUR-FU-10000521"/>
    <x v="0"/>
    <x v="5"/>
    <x v="138"/>
    <x v="143"/>
    <n v="4"/>
    <n v="0.2"/>
    <n v="12.90959999999999"/>
  </r>
  <r>
    <n v="148"/>
    <s v="CA-2013-114489"/>
    <x v="0"/>
    <x v="5"/>
    <d v="2013-12-10T00:00:00"/>
    <x v="1"/>
    <s v="JE-16165"/>
    <x v="68"/>
    <x v="1"/>
    <s v="United States"/>
    <s v="Franklin"/>
    <x v="6"/>
    <n v="53132"/>
    <x v="2"/>
    <s v="TEC-PH-10000215"/>
    <x v="2"/>
    <x v="7"/>
    <x v="139"/>
    <x v="144"/>
    <n v="11"/>
    <n v="0"/>
    <n v="103.80150000000003"/>
  </r>
  <r>
    <n v="149"/>
    <s v="CA-2013-114489"/>
    <x v="0"/>
    <x v="5"/>
    <d v="2013-12-10T00:00:00"/>
    <x v="1"/>
    <s v="JE-16165"/>
    <x v="68"/>
    <x v="1"/>
    <s v="United States"/>
    <s v="Franklin"/>
    <x v="6"/>
    <n v="53132"/>
    <x v="2"/>
    <s v="TEC-PH-10001448"/>
    <x v="2"/>
    <x v="7"/>
    <x v="140"/>
    <x v="145"/>
    <n v="3"/>
    <n v="0"/>
    <n v="5.9987999999999815"/>
  </r>
  <r>
    <n v="150"/>
    <s v="CA-2013-114489"/>
    <x v="0"/>
    <x v="5"/>
    <d v="2013-12-10T00:00:00"/>
    <x v="1"/>
    <s v="JE-16165"/>
    <x v="68"/>
    <x v="1"/>
    <s v="United States"/>
    <s v="Franklin"/>
    <x v="6"/>
    <n v="53132"/>
    <x v="2"/>
    <s v="FUR-CH-10000454"/>
    <x v="0"/>
    <x v="1"/>
    <x v="1"/>
    <x v="146"/>
    <n v="8"/>
    <n v="0"/>
    <n v="585.55199999999991"/>
  </r>
  <r>
    <n v="151"/>
    <s v="CA-2013-114489"/>
    <x v="0"/>
    <x v="5"/>
    <d v="2013-12-10T00:00:00"/>
    <x v="1"/>
    <s v="JE-16165"/>
    <x v="68"/>
    <x v="1"/>
    <s v="United States"/>
    <s v="Franklin"/>
    <x v="6"/>
    <n v="53132"/>
    <x v="2"/>
    <s v="OFF-BI-10002735"/>
    <x v="1"/>
    <x v="8"/>
    <x v="141"/>
    <x v="147"/>
    <n v="5"/>
    <n v="0"/>
    <n v="80.628500000000003"/>
  </r>
  <r>
    <n v="152"/>
    <s v="CA-2013-158834"/>
    <x v="0"/>
    <x v="69"/>
    <d v="2013-03-17T00:00:00"/>
    <x v="2"/>
    <s v="TW-21025"/>
    <x v="69"/>
    <x v="2"/>
    <s v="United States"/>
    <s v="Scottsdale"/>
    <x v="16"/>
    <n v="85254"/>
    <x v="1"/>
    <s v="OFF-AP-10000326"/>
    <x v="1"/>
    <x v="9"/>
    <x v="142"/>
    <x v="148"/>
    <n v="5"/>
    <n v="0.2"/>
    <n v="17.765999999999991"/>
  </r>
  <r>
    <n v="153"/>
    <s v="CA-2013-158834"/>
    <x v="0"/>
    <x v="69"/>
    <d v="2013-03-17T00:00:00"/>
    <x v="2"/>
    <s v="TW-21025"/>
    <x v="69"/>
    <x v="2"/>
    <s v="United States"/>
    <s v="Scottsdale"/>
    <x v="16"/>
    <n v="85254"/>
    <x v="1"/>
    <s v="TEC-PH-10001254"/>
    <x v="2"/>
    <x v="7"/>
    <x v="143"/>
    <x v="149"/>
    <n v="2"/>
    <n v="0.2"/>
    <n v="15.238799999999991"/>
  </r>
  <r>
    <n v="154"/>
    <s v="CA-2012-124919"/>
    <x v="1"/>
    <x v="70"/>
    <d v="2012-06-02T00:00:00"/>
    <x v="2"/>
    <s v="SP-20650"/>
    <x v="70"/>
    <x v="1"/>
    <s v="United States"/>
    <s v="San Jose"/>
    <x v="1"/>
    <n v="95123"/>
    <x v="1"/>
    <s v="OFF-PA-10001950"/>
    <x v="1"/>
    <x v="10"/>
    <x v="144"/>
    <x v="150"/>
    <n v="7"/>
    <n v="0"/>
    <n v="26.270999999999994"/>
  </r>
  <r>
    <n v="155"/>
    <s v="CA-2012-124919"/>
    <x v="1"/>
    <x v="70"/>
    <d v="2012-06-02T00:00:00"/>
    <x v="2"/>
    <s v="SP-20650"/>
    <x v="70"/>
    <x v="1"/>
    <s v="United States"/>
    <s v="San Jose"/>
    <x v="1"/>
    <n v="95123"/>
    <x v="1"/>
    <s v="OFF-PA-10002254"/>
    <x v="1"/>
    <x v="10"/>
    <x v="145"/>
    <x v="151"/>
    <n v="4"/>
    <n v="0"/>
    <n v="48.539199999999994"/>
  </r>
  <r>
    <n v="156"/>
    <s v="CA-2012-124919"/>
    <x v="1"/>
    <x v="70"/>
    <d v="2012-06-02T00:00:00"/>
    <x v="2"/>
    <s v="SP-20650"/>
    <x v="70"/>
    <x v="1"/>
    <s v="United States"/>
    <s v="San Jose"/>
    <x v="1"/>
    <n v="95123"/>
    <x v="1"/>
    <s v="OFF-ST-10001590"/>
    <x v="1"/>
    <x v="4"/>
    <x v="146"/>
    <x v="152"/>
    <n v="6"/>
    <n v="0"/>
    <n v="21.028799999999997"/>
  </r>
  <r>
    <n v="157"/>
    <s v="CA-2012-118948"/>
    <x v="1"/>
    <x v="71"/>
    <d v="2012-06-03T00:00:00"/>
    <x v="1"/>
    <s v="NK-18490"/>
    <x v="71"/>
    <x v="2"/>
    <s v="United States"/>
    <s v="Seattle"/>
    <x v="4"/>
    <n v="98105"/>
    <x v="1"/>
    <s v="OFF-AR-10001547"/>
    <x v="1"/>
    <x v="6"/>
    <x v="147"/>
    <x v="153"/>
    <n v="3"/>
    <n v="0"/>
    <n v="1.7901"/>
  </r>
  <r>
    <n v="158"/>
    <s v="CA-2011-104269"/>
    <x v="2"/>
    <x v="72"/>
    <d v="2011-03-06T00:00:00"/>
    <x v="0"/>
    <s v="DB-13060"/>
    <x v="72"/>
    <x v="0"/>
    <s v="United States"/>
    <s v="Seattle"/>
    <x v="4"/>
    <n v="98115"/>
    <x v="1"/>
    <s v="FUR-CH-10004063"/>
    <x v="0"/>
    <x v="1"/>
    <x v="120"/>
    <x v="154"/>
    <n v="2"/>
    <n v="0.2"/>
    <n v="51.476399999999941"/>
  </r>
  <r>
    <n v="159"/>
    <s v="CA-2013-114104"/>
    <x v="0"/>
    <x v="73"/>
    <d v="2013-11-25T00:00:00"/>
    <x v="1"/>
    <s v="NP-18670"/>
    <x v="73"/>
    <x v="0"/>
    <s v="United States"/>
    <s v="Edmond"/>
    <x v="26"/>
    <n v="73034"/>
    <x v="2"/>
    <s v="OFF-LA-10002475"/>
    <x v="1"/>
    <x v="2"/>
    <x v="148"/>
    <x v="2"/>
    <n v="2"/>
    <n v="0"/>
    <n v="6.8713999999999995"/>
  </r>
  <r>
    <n v="160"/>
    <s v="CA-2013-114104"/>
    <x v="0"/>
    <x v="73"/>
    <d v="2013-11-25T00:00:00"/>
    <x v="1"/>
    <s v="NP-18670"/>
    <x v="73"/>
    <x v="0"/>
    <s v="United States"/>
    <s v="Edmond"/>
    <x v="26"/>
    <n v="73034"/>
    <x v="2"/>
    <s v="TEC-PH-10004536"/>
    <x v="2"/>
    <x v="7"/>
    <x v="149"/>
    <x v="155"/>
    <n v="7"/>
    <n v="0"/>
    <n v="236.23250000000002"/>
  </r>
  <r>
    <n v="161"/>
    <s v="CA-2013-162733"/>
    <x v="0"/>
    <x v="74"/>
    <d v="2013-05-13T00:00:00"/>
    <x v="2"/>
    <s v="TT-21070"/>
    <x v="74"/>
    <x v="0"/>
    <s v="United States"/>
    <s v="Los Angeles"/>
    <x v="1"/>
    <n v="90045"/>
    <x v="1"/>
    <s v="OFF-PA-10002751"/>
    <x v="1"/>
    <x v="10"/>
    <x v="150"/>
    <x v="156"/>
    <n v="1"/>
    <n v="0"/>
    <n v="2.6909999999999998"/>
  </r>
  <r>
    <n v="162"/>
    <s v="CA-2012-119697"/>
    <x v="1"/>
    <x v="75"/>
    <d v="2012-12-31T00:00:00"/>
    <x v="0"/>
    <s v="EM-13960"/>
    <x v="75"/>
    <x v="0"/>
    <s v="United States"/>
    <s v="Philadelphia"/>
    <x v="9"/>
    <n v="19134"/>
    <x v="3"/>
    <s v="TEC-AC-10003657"/>
    <x v="2"/>
    <x v="11"/>
    <x v="151"/>
    <x v="157"/>
    <n v="2"/>
    <n v="0.2"/>
    <n v="1.359599999999995"/>
  </r>
  <r>
    <n v="163"/>
    <s v="CA-2013-154508"/>
    <x v="0"/>
    <x v="76"/>
    <d v="2013-11-21T00:00:00"/>
    <x v="1"/>
    <s v="RD-19900"/>
    <x v="76"/>
    <x v="0"/>
    <s v="United States"/>
    <s v="Carlsbad"/>
    <x v="27"/>
    <n v="88220"/>
    <x v="1"/>
    <s v="OFF-EN-10001990"/>
    <x v="1"/>
    <x v="12"/>
    <x v="33"/>
    <x v="158"/>
    <n v="5"/>
    <n v="0"/>
    <n v="13.347999999999997"/>
  </r>
  <r>
    <n v="164"/>
    <s v="CA-2013-113817"/>
    <x v="0"/>
    <x v="77"/>
    <d v="2013-11-12T00:00:00"/>
    <x v="1"/>
    <s v="MJ-17740"/>
    <x v="77"/>
    <x v="0"/>
    <s v="United States"/>
    <s v="Seattle"/>
    <x v="4"/>
    <n v="98115"/>
    <x v="1"/>
    <s v="OFF-BI-10004002"/>
    <x v="1"/>
    <x v="8"/>
    <x v="152"/>
    <x v="159"/>
    <n v="2"/>
    <n v="0.2"/>
    <n v="9.6879999999999988"/>
  </r>
  <r>
    <n v="165"/>
    <s v="CA-2011-139892"/>
    <x v="2"/>
    <x v="78"/>
    <d v="2011-09-12T00:00:00"/>
    <x v="1"/>
    <s v="BM-11140"/>
    <x v="78"/>
    <x v="0"/>
    <s v="United States"/>
    <s v="San Antonio"/>
    <x v="5"/>
    <n v="78207"/>
    <x v="2"/>
    <s v="OFF-AR-10004441"/>
    <x v="1"/>
    <x v="6"/>
    <x v="153"/>
    <x v="160"/>
    <n v="3"/>
    <n v="0.2"/>
    <n v="2.7324000000000002"/>
  </r>
  <r>
    <n v="166"/>
    <s v="CA-2011-139892"/>
    <x v="2"/>
    <x v="78"/>
    <d v="2011-09-12T00:00:00"/>
    <x v="1"/>
    <s v="BM-11140"/>
    <x v="78"/>
    <x v="0"/>
    <s v="United States"/>
    <s v="San Antonio"/>
    <x v="5"/>
    <n v="78207"/>
    <x v="2"/>
    <s v="TEC-MA-10000822"/>
    <x v="2"/>
    <x v="15"/>
    <x v="154"/>
    <x v="161"/>
    <n v="8"/>
    <n v="0.4"/>
    <n v="-1359.992000000002"/>
  </r>
  <r>
    <n v="167"/>
    <s v="CA-2011-139892"/>
    <x v="2"/>
    <x v="78"/>
    <d v="2011-09-12T00:00:00"/>
    <x v="1"/>
    <s v="BM-11140"/>
    <x v="78"/>
    <x v="0"/>
    <s v="United States"/>
    <s v="San Antonio"/>
    <x v="5"/>
    <n v="78207"/>
    <x v="2"/>
    <s v="OFF-ST-10000991"/>
    <x v="1"/>
    <x v="4"/>
    <x v="155"/>
    <x v="162"/>
    <n v="3"/>
    <n v="0.2"/>
    <n v="-58.634699999999995"/>
  </r>
  <r>
    <n v="168"/>
    <s v="CA-2011-139892"/>
    <x v="2"/>
    <x v="78"/>
    <d v="2011-09-12T00:00:00"/>
    <x v="1"/>
    <s v="BM-11140"/>
    <x v="78"/>
    <x v="0"/>
    <s v="United States"/>
    <s v="San Antonio"/>
    <x v="5"/>
    <n v="78207"/>
    <x v="2"/>
    <s v="FUR-CH-10004287"/>
    <x v="0"/>
    <x v="1"/>
    <x v="156"/>
    <x v="163"/>
    <n v="9"/>
    <n v="0.3"/>
    <n v="-24.858000000000175"/>
  </r>
  <r>
    <n v="169"/>
    <s v="CA-2011-139892"/>
    <x v="2"/>
    <x v="78"/>
    <d v="2011-09-12T00:00:00"/>
    <x v="1"/>
    <s v="BM-11140"/>
    <x v="78"/>
    <x v="0"/>
    <s v="United States"/>
    <s v="San Antonio"/>
    <x v="5"/>
    <n v="78207"/>
    <x v="2"/>
    <s v="OFF-AR-10002656"/>
    <x v="1"/>
    <x v="6"/>
    <x v="157"/>
    <x v="164"/>
    <n v="6"/>
    <n v="0.2"/>
    <n v="6.8135999999999974"/>
  </r>
  <r>
    <n v="170"/>
    <s v="CA-2011-139892"/>
    <x v="2"/>
    <x v="78"/>
    <d v="2011-09-12T00:00:00"/>
    <x v="1"/>
    <s v="BM-11140"/>
    <x v="78"/>
    <x v="0"/>
    <s v="United States"/>
    <s v="San Antonio"/>
    <x v="5"/>
    <n v="78207"/>
    <x v="2"/>
    <s v="OFF-AP-10002518"/>
    <x v="1"/>
    <x v="9"/>
    <x v="158"/>
    <x v="165"/>
    <n v="5"/>
    <n v="0.8"/>
    <n v="-453.84900000000005"/>
  </r>
  <r>
    <n v="171"/>
    <s v="CA-2011-139892"/>
    <x v="2"/>
    <x v="78"/>
    <d v="2011-09-12T00:00:00"/>
    <x v="1"/>
    <s v="BM-11140"/>
    <x v="78"/>
    <x v="0"/>
    <s v="United States"/>
    <s v="San Antonio"/>
    <x v="5"/>
    <n v="78207"/>
    <x v="2"/>
    <s v="TEC-PH-10003931"/>
    <x v="2"/>
    <x v="7"/>
    <x v="159"/>
    <x v="166"/>
    <n v="3"/>
    <n v="0.2"/>
    <n v="8.998500000000007"/>
  </r>
  <r>
    <n v="172"/>
    <s v="CA-2011-118962"/>
    <x v="2"/>
    <x v="79"/>
    <d v="2011-08-09T00:00:00"/>
    <x v="1"/>
    <s v="CS-12130"/>
    <x v="79"/>
    <x v="0"/>
    <s v="United States"/>
    <s v="Los Angeles"/>
    <x v="1"/>
    <n v="90004"/>
    <x v="1"/>
    <s v="OFF-PA-10000659"/>
    <x v="1"/>
    <x v="10"/>
    <x v="160"/>
    <x v="167"/>
    <n v="3"/>
    <n v="0"/>
    <n v="9.841800000000001"/>
  </r>
  <r>
    <n v="173"/>
    <s v="CA-2011-118962"/>
    <x v="2"/>
    <x v="79"/>
    <d v="2011-08-09T00:00:00"/>
    <x v="1"/>
    <s v="CS-12130"/>
    <x v="79"/>
    <x v="0"/>
    <s v="United States"/>
    <s v="Los Angeles"/>
    <x v="1"/>
    <n v="90004"/>
    <x v="1"/>
    <s v="OFF-PA-10001144"/>
    <x v="1"/>
    <x v="10"/>
    <x v="161"/>
    <x v="168"/>
    <n v="2"/>
    <n v="0"/>
    <n v="53.260799999999996"/>
  </r>
  <r>
    <n v="174"/>
    <s v="CA-2011-118962"/>
    <x v="2"/>
    <x v="79"/>
    <d v="2011-08-09T00:00:00"/>
    <x v="1"/>
    <s v="CS-12130"/>
    <x v="79"/>
    <x v="0"/>
    <s v="United States"/>
    <s v="Los Angeles"/>
    <x v="1"/>
    <n v="90004"/>
    <x v="1"/>
    <s v="FUR-CH-10003817"/>
    <x v="0"/>
    <x v="1"/>
    <x v="162"/>
    <x v="169"/>
    <n v="7"/>
    <n v="0.2"/>
    <n v="21.259"/>
  </r>
  <r>
    <n v="175"/>
    <s v="US-2011-100853"/>
    <x v="2"/>
    <x v="80"/>
    <d v="2011-09-19T00:00:00"/>
    <x v="1"/>
    <s v="JB-15400"/>
    <x v="80"/>
    <x v="1"/>
    <s v="United States"/>
    <s v="Chicago"/>
    <x v="10"/>
    <n v="60623"/>
    <x v="2"/>
    <s v="OFF-AP-10000891"/>
    <x v="1"/>
    <x v="9"/>
    <x v="163"/>
    <x v="170"/>
    <n v="2"/>
    <n v="0.8"/>
    <n v="-131.12000000000003"/>
  </r>
  <r>
    <n v="176"/>
    <s v="US-2011-100853"/>
    <x v="2"/>
    <x v="80"/>
    <d v="2011-09-19T00:00:00"/>
    <x v="1"/>
    <s v="JB-15400"/>
    <x v="80"/>
    <x v="1"/>
    <s v="United States"/>
    <s v="Chicago"/>
    <x v="10"/>
    <n v="60623"/>
    <x v="2"/>
    <s v="OFF-LA-10003148"/>
    <x v="1"/>
    <x v="2"/>
    <x v="164"/>
    <x v="171"/>
    <n v="4"/>
    <n v="0.2"/>
    <n v="6.5519999999999987"/>
  </r>
  <r>
    <n v="177"/>
    <s v="US-2014-152366"/>
    <x v="3"/>
    <x v="81"/>
    <d v="2014-04-26T00:00:00"/>
    <x v="0"/>
    <s v="SJ-20500"/>
    <x v="81"/>
    <x v="0"/>
    <s v="United States"/>
    <s v="Houston"/>
    <x v="5"/>
    <n v="77036"/>
    <x v="2"/>
    <s v="OFF-AP-10002684"/>
    <x v="1"/>
    <x v="9"/>
    <x v="165"/>
    <x v="172"/>
    <n v="4"/>
    <n v="0.8"/>
    <n v="-243.16000000000008"/>
  </r>
  <r>
    <n v="178"/>
    <s v="US-2012-101511"/>
    <x v="1"/>
    <x v="82"/>
    <d v="2012-11-23T00:00:00"/>
    <x v="0"/>
    <s v="JE-15745"/>
    <x v="32"/>
    <x v="0"/>
    <s v="United States"/>
    <s v="Newark"/>
    <x v="24"/>
    <n v="43055"/>
    <x v="3"/>
    <s v="FUR-CH-10004698"/>
    <x v="0"/>
    <x v="1"/>
    <x v="166"/>
    <x v="173"/>
    <n v="7"/>
    <n v="0.3"/>
    <n v="-11.337199999999939"/>
  </r>
  <r>
    <n v="179"/>
    <s v="US-2012-101511"/>
    <x v="1"/>
    <x v="82"/>
    <d v="2012-11-23T00:00:00"/>
    <x v="0"/>
    <s v="JE-15745"/>
    <x v="32"/>
    <x v="0"/>
    <s v="United States"/>
    <s v="Newark"/>
    <x v="24"/>
    <n v="43055"/>
    <x v="3"/>
    <s v="OFF-SU-10002189"/>
    <x v="1"/>
    <x v="14"/>
    <x v="167"/>
    <x v="174"/>
    <n v="5"/>
    <n v="0.2"/>
    <n v="-3.771500000000001"/>
  </r>
  <r>
    <n v="180"/>
    <s v="CA-2012-137225"/>
    <x v="1"/>
    <x v="83"/>
    <d v="2012-12-19T00:00:00"/>
    <x v="1"/>
    <s v="JK-15640"/>
    <x v="82"/>
    <x v="2"/>
    <s v="United States"/>
    <s v="New York City"/>
    <x v="15"/>
    <n v="10009"/>
    <x v="3"/>
    <s v="OFF-AR-10001940"/>
    <x v="1"/>
    <x v="6"/>
    <x v="168"/>
    <x v="175"/>
    <n v="1"/>
    <n v="0"/>
    <n v="1.4104000000000001"/>
  </r>
  <r>
    <n v="181"/>
    <s v="CA-2011-166191"/>
    <x v="2"/>
    <x v="29"/>
    <d v="2011-12-09T00:00:00"/>
    <x v="0"/>
    <s v="DK-13150"/>
    <x v="83"/>
    <x v="1"/>
    <s v="United States"/>
    <s v="Decatur"/>
    <x v="10"/>
    <n v="62521"/>
    <x v="2"/>
    <s v="OFF-ST-10003455"/>
    <x v="1"/>
    <x v="4"/>
    <x v="169"/>
    <x v="176"/>
    <n v="2"/>
    <n v="0.2"/>
    <n v="1.8612000000000002"/>
  </r>
  <r>
    <n v="182"/>
    <s v="CA-2011-166191"/>
    <x v="2"/>
    <x v="29"/>
    <d v="2011-12-09T00:00:00"/>
    <x v="0"/>
    <s v="DK-13150"/>
    <x v="83"/>
    <x v="1"/>
    <s v="United States"/>
    <s v="Decatur"/>
    <x v="10"/>
    <n v="62521"/>
    <x v="2"/>
    <s v="TEC-AC-10004659"/>
    <x v="2"/>
    <x v="11"/>
    <x v="170"/>
    <x v="177"/>
    <n v="7"/>
    <n v="0.2"/>
    <n v="76.639499999999984"/>
  </r>
  <r>
    <n v="183"/>
    <s v="CA-2011-158274"/>
    <x v="2"/>
    <x v="84"/>
    <d v="2011-11-24T00:00:00"/>
    <x v="0"/>
    <s v="RM-19675"/>
    <x v="84"/>
    <x v="2"/>
    <s v="United States"/>
    <s v="Monroe"/>
    <x v="28"/>
    <n v="71203"/>
    <x v="0"/>
    <s v="TEC-PH-10003273"/>
    <x v="2"/>
    <x v="7"/>
    <x v="171"/>
    <x v="178"/>
    <n v="4"/>
    <n v="0"/>
    <n v="131.02960000000002"/>
  </r>
  <r>
    <n v="184"/>
    <s v="CA-2011-158274"/>
    <x v="2"/>
    <x v="84"/>
    <d v="2011-11-24T00:00:00"/>
    <x v="0"/>
    <s v="RM-19675"/>
    <x v="84"/>
    <x v="2"/>
    <s v="United States"/>
    <s v="Monroe"/>
    <x v="28"/>
    <n v="71203"/>
    <x v="0"/>
    <s v="TEC-PH-10004896"/>
    <x v="2"/>
    <x v="7"/>
    <x v="172"/>
    <x v="179"/>
    <n v="5"/>
    <n v="0"/>
    <n v="41.986000000000004"/>
  </r>
  <r>
    <n v="185"/>
    <s v="CA-2011-158274"/>
    <x v="2"/>
    <x v="84"/>
    <d v="2011-11-24T00:00:00"/>
    <x v="0"/>
    <s v="RM-19675"/>
    <x v="84"/>
    <x v="2"/>
    <s v="United States"/>
    <s v="Monroe"/>
    <x v="28"/>
    <n v="71203"/>
    <x v="0"/>
    <s v="TEC-AC-10002345"/>
    <x v="2"/>
    <x v="11"/>
    <x v="173"/>
    <x v="180"/>
    <n v="2"/>
    <n v="0"/>
    <n v="7.25"/>
  </r>
  <r>
    <n v="186"/>
    <s v="CA-2013-105018"/>
    <x v="0"/>
    <x v="85"/>
    <d v="2013-12-03T00:00:00"/>
    <x v="1"/>
    <s v="SK-19990"/>
    <x v="85"/>
    <x v="0"/>
    <s v="United States"/>
    <s v="Fairfield"/>
    <x v="29"/>
    <n v="6824"/>
    <x v="3"/>
    <s v="OFF-BI-10001890"/>
    <x v="1"/>
    <x v="8"/>
    <x v="174"/>
    <x v="181"/>
    <n v="2"/>
    <n v="0"/>
    <n v="3.4367999999999999"/>
  </r>
  <r>
    <n v="187"/>
    <s v="CA-2011-123260"/>
    <x v="2"/>
    <x v="86"/>
    <d v="2011-08-30T00:00:00"/>
    <x v="1"/>
    <s v="FM-14290"/>
    <x v="86"/>
    <x v="2"/>
    <s v="United States"/>
    <s v="Los Angeles"/>
    <x v="1"/>
    <n v="90032"/>
    <x v="1"/>
    <s v="TEC-AC-10002323"/>
    <x v="2"/>
    <x v="11"/>
    <x v="175"/>
    <x v="182"/>
    <n v="8"/>
    <n v="0"/>
    <n v="22.984000000000009"/>
  </r>
  <r>
    <n v="188"/>
    <s v="CA-2013-157000"/>
    <x v="0"/>
    <x v="87"/>
    <d v="2013-07-23T00:00:00"/>
    <x v="1"/>
    <s v="AM-10360"/>
    <x v="87"/>
    <x v="1"/>
    <s v="United States"/>
    <s v="Grand Prairie"/>
    <x v="5"/>
    <n v="75051"/>
    <x v="2"/>
    <s v="OFF-ST-10001328"/>
    <x v="1"/>
    <x v="4"/>
    <x v="176"/>
    <x v="183"/>
    <n v="3"/>
    <n v="0.2"/>
    <n v="3.7224000000000004"/>
  </r>
  <r>
    <n v="189"/>
    <s v="CA-2013-157000"/>
    <x v="0"/>
    <x v="87"/>
    <d v="2013-07-23T00:00:00"/>
    <x v="1"/>
    <s v="AM-10360"/>
    <x v="87"/>
    <x v="1"/>
    <s v="United States"/>
    <s v="Grand Prairie"/>
    <x v="5"/>
    <n v="75051"/>
    <x v="2"/>
    <s v="OFF-PA-10001950"/>
    <x v="1"/>
    <x v="10"/>
    <x v="144"/>
    <x v="184"/>
    <n v="3"/>
    <n v="0.2"/>
    <n v="6.2549999999999963"/>
  </r>
  <r>
    <n v="190"/>
    <s v="CA-2012-102281"/>
    <x v="1"/>
    <x v="88"/>
    <d v="2012-10-14T00:00:00"/>
    <x v="2"/>
    <s v="MP-17470"/>
    <x v="88"/>
    <x v="2"/>
    <s v="United States"/>
    <s v="New York City"/>
    <x v="15"/>
    <n v="10035"/>
    <x v="3"/>
    <s v="FUR-BO-10002613"/>
    <x v="0"/>
    <x v="0"/>
    <x v="177"/>
    <x v="185"/>
    <n v="4"/>
    <n v="0.2"/>
    <n v="112.39199999999991"/>
  </r>
  <r>
    <n v="191"/>
    <s v="CA-2012-102281"/>
    <x v="1"/>
    <x v="88"/>
    <d v="2012-10-14T00:00:00"/>
    <x v="2"/>
    <s v="MP-17470"/>
    <x v="88"/>
    <x v="2"/>
    <s v="United States"/>
    <s v="New York City"/>
    <x v="15"/>
    <n v="10035"/>
    <x v="3"/>
    <s v="TEC-PH-10001552"/>
    <x v="2"/>
    <x v="7"/>
    <x v="178"/>
    <x v="186"/>
    <n v="6"/>
    <n v="0"/>
    <n v="20.092800000000004"/>
  </r>
  <r>
    <n v="192"/>
    <s v="CA-2012-102281"/>
    <x v="1"/>
    <x v="88"/>
    <d v="2012-10-14T00:00:00"/>
    <x v="2"/>
    <s v="MP-17470"/>
    <x v="88"/>
    <x v="2"/>
    <s v="United States"/>
    <s v="New York City"/>
    <x v="15"/>
    <n v="10035"/>
    <x v="3"/>
    <s v="OFF-PA-10000061"/>
    <x v="1"/>
    <x v="10"/>
    <x v="179"/>
    <x v="187"/>
    <n v="8"/>
    <n v="0"/>
    <n v="24.883200000000002"/>
  </r>
  <r>
    <n v="193"/>
    <s v="CA-2012-102281"/>
    <x v="1"/>
    <x v="88"/>
    <d v="2012-10-14T00:00:00"/>
    <x v="2"/>
    <s v="MP-17470"/>
    <x v="88"/>
    <x v="2"/>
    <s v="United States"/>
    <s v="New York City"/>
    <x v="15"/>
    <n v="10035"/>
    <x v="3"/>
    <s v="FUR-BO-10002545"/>
    <x v="0"/>
    <x v="0"/>
    <x v="37"/>
    <x v="188"/>
    <n v="3"/>
    <n v="0.2"/>
    <n v="46.976400000000012"/>
  </r>
  <r>
    <n v="194"/>
    <s v="CA-2012-102281"/>
    <x v="1"/>
    <x v="88"/>
    <d v="2012-10-14T00:00:00"/>
    <x v="2"/>
    <s v="MP-17470"/>
    <x v="88"/>
    <x v="2"/>
    <s v="United States"/>
    <s v="New York City"/>
    <x v="15"/>
    <n v="10035"/>
    <x v="3"/>
    <s v="OFF-AR-10003514"/>
    <x v="1"/>
    <x v="6"/>
    <x v="180"/>
    <x v="189"/>
    <n v="5"/>
    <n v="0"/>
    <n v="6.5669999999999984"/>
  </r>
  <r>
    <n v="195"/>
    <s v="CA-2012-131457"/>
    <x v="1"/>
    <x v="89"/>
    <d v="2012-11-06T00:00:00"/>
    <x v="1"/>
    <s v="MZ-17515"/>
    <x v="89"/>
    <x v="1"/>
    <s v="United States"/>
    <s v="Redlands"/>
    <x v="1"/>
    <n v="92374"/>
    <x v="1"/>
    <s v="OFF-EN-10001509"/>
    <x v="1"/>
    <x v="12"/>
    <x v="29"/>
    <x v="190"/>
    <n v="7"/>
    <n v="0"/>
    <n v="6.7115999999999989"/>
  </r>
  <r>
    <n v="196"/>
    <s v="CA-2011-140004"/>
    <x v="2"/>
    <x v="90"/>
    <d v="2011-03-25T00:00:00"/>
    <x v="1"/>
    <s v="CB-12025"/>
    <x v="90"/>
    <x v="0"/>
    <s v="United States"/>
    <s v="Hamilton"/>
    <x v="24"/>
    <n v="45011"/>
    <x v="3"/>
    <s v="OFF-AR-10004685"/>
    <x v="1"/>
    <x v="6"/>
    <x v="181"/>
    <x v="191"/>
    <n v="2"/>
    <n v="0.2"/>
    <n v="1.2037999999999995"/>
  </r>
  <r>
    <n v="197"/>
    <s v="CA-2011-140004"/>
    <x v="2"/>
    <x v="90"/>
    <d v="2011-03-25T00:00:00"/>
    <x v="1"/>
    <s v="CB-12025"/>
    <x v="90"/>
    <x v="0"/>
    <s v="United States"/>
    <s v="Hamilton"/>
    <x v="24"/>
    <n v="45011"/>
    <x v="3"/>
    <s v="OFF-AR-10004027"/>
    <x v="1"/>
    <x v="6"/>
    <x v="182"/>
    <x v="192"/>
    <n v="3"/>
    <n v="0.2"/>
    <n v="1.5876000000000006"/>
  </r>
  <r>
    <n v="198"/>
    <s v="CA-2014-107720"/>
    <x v="3"/>
    <x v="44"/>
    <d v="2014-11-14T00:00:00"/>
    <x v="1"/>
    <s v="VM-21685"/>
    <x v="91"/>
    <x v="2"/>
    <s v="United States"/>
    <s v="Westfield"/>
    <x v="30"/>
    <n v="7090"/>
    <x v="3"/>
    <s v="OFF-ST-10001414"/>
    <x v="1"/>
    <x v="4"/>
    <x v="183"/>
    <x v="193"/>
    <n v="3"/>
    <n v="0"/>
    <n v="12.0276"/>
  </r>
  <r>
    <n v="199"/>
    <s v="US-2014-124303"/>
    <x v="3"/>
    <x v="91"/>
    <d v="2014-07-14T00:00:00"/>
    <x v="1"/>
    <s v="FH-14365"/>
    <x v="92"/>
    <x v="1"/>
    <s v="United States"/>
    <s v="Philadelphia"/>
    <x v="9"/>
    <n v="19120"/>
    <x v="3"/>
    <s v="OFF-BI-10000343"/>
    <x v="1"/>
    <x v="8"/>
    <x v="184"/>
    <x v="194"/>
    <n v="2"/>
    <n v="0.7"/>
    <n v="-2.2585999999999995"/>
  </r>
  <r>
    <n v="200"/>
    <s v="US-2014-124303"/>
    <x v="3"/>
    <x v="91"/>
    <d v="2014-07-14T00:00:00"/>
    <x v="1"/>
    <s v="FH-14365"/>
    <x v="92"/>
    <x v="1"/>
    <s v="United States"/>
    <s v="Philadelphia"/>
    <x v="9"/>
    <n v="19120"/>
    <x v="3"/>
    <s v="OFF-PA-10002749"/>
    <x v="1"/>
    <x v="10"/>
    <x v="185"/>
    <x v="195"/>
    <n v="3"/>
    <n v="0.2"/>
    <n v="5.8203000000000005"/>
  </r>
  <r>
    <n v="201"/>
    <s v="CA-2014-105074"/>
    <x v="3"/>
    <x v="92"/>
    <d v="2014-06-30T00:00:00"/>
    <x v="1"/>
    <s v="MB-17305"/>
    <x v="93"/>
    <x v="0"/>
    <s v="United States"/>
    <s v="Akron"/>
    <x v="24"/>
    <n v="44312"/>
    <x v="3"/>
    <s v="OFF-PA-10002666"/>
    <x v="1"/>
    <x v="10"/>
    <x v="186"/>
    <x v="196"/>
    <n v="3"/>
    <n v="0.2"/>
    <n v="6.794999999999999"/>
  </r>
  <r>
    <n v="202"/>
    <s v="CA-2011-133690"/>
    <x v="2"/>
    <x v="93"/>
    <d v="2011-08-05T00:00:00"/>
    <x v="2"/>
    <s v="BS-11755"/>
    <x v="94"/>
    <x v="0"/>
    <s v="United States"/>
    <s v="Denver"/>
    <x v="22"/>
    <n v="80219"/>
    <x v="1"/>
    <s v="FUR-TA-10004289"/>
    <x v="0"/>
    <x v="3"/>
    <x v="187"/>
    <x v="197"/>
    <n v="2"/>
    <n v="0.5"/>
    <n v="-161.875"/>
  </r>
  <r>
    <n v="203"/>
    <s v="CA-2011-133690"/>
    <x v="2"/>
    <x v="93"/>
    <d v="2011-08-05T00:00:00"/>
    <x v="2"/>
    <s v="BS-11755"/>
    <x v="94"/>
    <x v="0"/>
    <s v="United States"/>
    <s v="Denver"/>
    <x v="22"/>
    <n v="80219"/>
    <x v="1"/>
    <s v="OFF-AP-10003622"/>
    <x v="1"/>
    <x v="9"/>
    <x v="188"/>
    <x v="198"/>
    <n v="1"/>
    <n v="0.2"/>
    <n v="0.29249999999999987"/>
  </r>
  <r>
    <n v="204"/>
    <s v="US-2014-116701"/>
    <x v="3"/>
    <x v="94"/>
    <d v="2014-12-22T00:00:00"/>
    <x v="0"/>
    <s v="LC-17140"/>
    <x v="95"/>
    <x v="0"/>
    <s v="United States"/>
    <s v="Dallas"/>
    <x v="5"/>
    <n v="75220"/>
    <x v="2"/>
    <s v="OFF-AP-10003217"/>
    <x v="1"/>
    <x v="9"/>
    <x v="189"/>
    <x v="199"/>
    <n v="2"/>
    <n v="0.8"/>
    <n v="-178.96680000000001"/>
  </r>
  <r>
    <n v="205"/>
    <s v="CA-2014-126382"/>
    <x v="3"/>
    <x v="95"/>
    <d v="2014-06-08T00:00:00"/>
    <x v="1"/>
    <s v="HK-14890"/>
    <x v="96"/>
    <x v="1"/>
    <s v="United States"/>
    <s v="Franklin"/>
    <x v="18"/>
    <n v="37064"/>
    <x v="0"/>
    <s v="FUR-FU-10002960"/>
    <x v="0"/>
    <x v="5"/>
    <x v="190"/>
    <x v="200"/>
    <n v="7"/>
    <n v="0.2"/>
    <n v="9.6712000000000025"/>
  </r>
  <r>
    <n v="206"/>
    <s v="CA-2014-108329"/>
    <x v="3"/>
    <x v="34"/>
    <d v="2014-12-15T00:00:00"/>
    <x v="1"/>
    <s v="LE-16810"/>
    <x v="97"/>
    <x v="0"/>
    <s v="United States"/>
    <s v="Whittier"/>
    <x v="1"/>
    <n v="90604"/>
    <x v="1"/>
    <s v="TEC-PH-10001918"/>
    <x v="2"/>
    <x v="7"/>
    <x v="191"/>
    <x v="201"/>
    <n v="4"/>
    <n v="0.2"/>
    <n v="44.476800000000026"/>
  </r>
  <r>
    <n v="207"/>
    <s v="CA-2014-135860"/>
    <x v="3"/>
    <x v="96"/>
    <d v="2014-12-08T00:00:00"/>
    <x v="1"/>
    <s v="JH-15985"/>
    <x v="98"/>
    <x v="0"/>
    <s v="United States"/>
    <s v="Saginaw"/>
    <x v="12"/>
    <n v="48601"/>
    <x v="2"/>
    <s v="OFF-ST-10000642"/>
    <x v="1"/>
    <x v="4"/>
    <x v="192"/>
    <x v="202"/>
    <n v="4"/>
    <n v="0"/>
    <n v="5.8743999999999943"/>
  </r>
  <r>
    <n v="208"/>
    <s v="CA-2014-135860"/>
    <x v="3"/>
    <x v="96"/>
    <d v="2014-12-08T00:00:00"/>
    <x v="1"/>
    <s v="JH-15985"/>
    <x v="98"/>
    <x v="0"/>
    <s v="United States"/>
    <s v="Saginaw"/>
    <x v="12"/>
    <n v="48601"/>
    <x v="2"/>
    <s v="TEC-PH-10001700"/>
    <x v="2"/>
    <x v="7"/>
    <x v="193"/>
    <x v="203"/>
    <n v="2"/>
    <n v="0"/>
    <n v="35.634600000000006"/>
  </r>
  <r>
    <n v="209"/>
    <s v="CA-2014-135860"/>
    <x v="3"/>
    <x v="96"/>
    <d v="2014-12-08T00:00:00"/>
    <x v="1"/>
    <s v="JH-15985"/>
    <x v="98"/>
    <x v="0"/>
    <s v="United States"/>
    <s v="Saginaw"/>
    <x v="12"/>
    <n v="48601"/>
    <x v="2"/>
    <s v="OFF-BI-10003274"/>
    <x v="1"/>
    <x v="8"/>
    <x v="122"/>
    <x v="204"/>
    <n v="4"/>
    <n v="0"/>
    <n v="7.4824000000000002"/>
  </r>
  <r>
    <n v="210"/>
    <s v="CA-2014-135860"/>
    <x v="3"/>
    <x v="96"/>
    <d v="2014-12-08T00:00:00"/>
    <x v="1"/>
    <s v="JH-15985"/>
    <x v="98"/>
    <x v="0"/>
    <s v="United States"/>
    <s v="Saginaw"/>
    <x v="12"/>
    <n v="48601"/>
    <x v="2"/>
    <s v="OFF-FA-10000134"/>
    <x v="1"/>
    <x v="13"/>
    <x v="194"/>
    <x v="205"/>
    <n v="9"/>
    <n v="0"/>
    <n v="16.209899999999998"/>
  </r>
  <r>
    <n v="211"/>
    <s v="CA-2014-135860"/>
    <x v="3"/>
    <x v="96"/>
    <d v="2014-12-08T00:00:00"/>
    <x v="1"/>
    <s v="JH-15985"/>
    <x v="98"/>
    <x v="0"/>
    <s v="United States"/>
    <s v="Saginaw"/>
    <x v="12"/>
    <n v="48601"/>
    <x v="2"/>
    <s v="OFF-ST-10001522"/>
    <x v="1"/>
    <x v="4"/>
    <x v="195"/>
    <x v="206"/>
    <n v="1"/>
    <n v="0"/>
    <n v="3.6795999999999935"/>
  </r>
  <r>
    <n v="212"/>
    <s v="CA-2012-101007"/>
    <x v="1"/>
    <x v="97"/>
    <d v="2012-02-13T00:00:00"/>
    <x v="0"/>
    <s v="MS-17980"/>
    <x v="99"/>
    <x v="1"/>
    <s v="United States"/>
    <s v="Dallas"/>
    <x v="5"/>
    <n v="75220"/>
    <x v="2"/>
    <s v="TEC-AC-10001266"/>
    <x v="2"/>
    <x v="11"/>
    <x v="196"/>
    <x v="207"/>
    <n v="2"/>
    <n v="0.2"/>
    <n v="6.4999999999999991"/>
  </r>
  <r>
    <n v="213"/>
    <s v="CA-2012-146262"/>
    <x v="1"/>
    <x v="98"/>
    <d v="2012-01-09T00:00:00"/>
    <x v="1"/>
    <s v="VW-21775"/>
    <x v="100"/>
    <x v="1"/>
    <s v="United States"/>
    <s v="Medina"/>
    <x v="24"/>
    <n v="44256"/>
    <x v="3"/>
    <s v="OFF-LA-10004544"/>
    <x v="1"/>
    <x v="2"/>
    <x v="197"/>
    <x v="208"/>
    <n v="2"/>
    <n v="0.2"/>
    <n v="8.879999999999999"/>
  </r>
  <r>
    <n v="214"/>
    <s v="CA-2012-146262"/>
    <x v="1"/>
    <x v="98"/>
    <d v="2012-01-09T00:00:00"/>
    <x v="1"/>
    <s v="VW-21775"/>
    <x v="100"/>
    <x v="1"/>
    <s v="United States"/>
    <s v="Medina"/>
    <x v="24"/>
    <n v="44256"/>
    <x v="3"/>
    <s v="FUR-BO-10004695"/>
    <x v="0"/>
    <x v="0"/>
    <x v="198"/>
    <x v="209"/>
    <n v="5"/>
    <n v="0.5"/>
    <n v="-244.32300000000006"/>
  </r>
  <r>
    <n v="215"/>
    <s v="CA-2012-146262"/>
    <x v="1"/>
    <x v="98"/>
    <d v="2012-01-09T00:00:00"/>
    <x v="1"/>
    <s v="VW-21775"/>
    <x v="100"/>
    <x v="1"/>
    <s v="United States"/>
    <s v="Medina"/>
    <x v="24"/>
    <n v="44256"/>
    <x v="3"/>
    <s v="TEC-PH-10002844"/>
    <x v="2"/>
    <x v="7"/>
    <x v="104"/>
    <x v="210"/>
    <n v="3"/>
    <n v="0.4"/>
    <n v="-14.695800000000006"/>
  </r>
  <r>
    <n v="216"/>
    <s v="CA-2012-146262"/>
    <x v="1"/>
    <x v="98"/>
    <d v="2012-01-09T00:00:00"/>
    <x v="1"/>
    <s v="VW-21775"/>
    <x v="100"/>
    <x v="1"/>
    <s v="United States"/>
    <s v="Medina"/>
    <x v="24"/>
    <n v="44256"/>
    <x v="3"/>
    <s v="TEC-MA-10000864"/>
    <x v="2"/>
    <x v="15"/>
    <x v="199"/>
    <x v="211"/>
    <n v="9"/>
    <n v="0.7"/>
    <n v="-950.40000000000009"/>
  </r>
  <r>
    <n v="217"/>
    <s v="CA-2012-146262"/>
    <x v="1"/>
    <x v="98"/>
    <d v="2012-01-09T00:00:00"/>
    <x v="1"/>
    <s v="VW-21775"/>
    <x v="100"/>
    <x v="1"/>
    <s v="United States"/>
    <s v="Medina"/>
    <x v="24"/>
    <n v="44256"/>
    <x v="3"/>
    <s v="TEC-AC-10000109"/>
    <x v="2"/>
    <x v="11"/>
    <x v="200"/>
    <x v="212"/>
    <n v="2"/>
    <n v="0.2"/>
    <n v="4.4792000000000058"/>
  </r>
  <r>
    <n v="218"/>
    <s v="CA-2013-130162"/>
    <x v="0"/>
    <x v="99"/>
    <d v="2013-11-02T00:00:00"/>
    <x v="1"/>
    <s v="JH-15910"/>
    <x v="101"/>
    <x v="0"/>
    <s v="United States"/>
    <s v="Los Angeles"/>
    <x v="1"/>
    <n v="90032"/>
    <x v="1"/>
    <s v="OFF-ST-10001328"/>
    <x v="1"/>
    <x v="4"/>
    <x v="176"/>
    <x v="213"/>
    <n v="6"/>
    <n v="0"/>
    <n v="26.056800000000003"/>
  </r>
  <r>
    <n v="219"/>
    <s v="CA-2013-130162"/>
    <x v="0"/>
    <x v="99"/>
    <d v="2013-11-02T00:00:00"/>
    <x v="1"/>
    <s v="JH-15910"/>
    <x v="101"/>
    <x v="0"/>
    <s v="United States"/>
    <s v="Los Angeles"/>
    <x v="1"/>
    <n v="90032"/>
    <x v="1"/>
    <s v="TEC-PH-10002563"/>
    <x v="2"/>
    <x v="7"/>
    <x v="201"/>
    <x v="214"/>
    <n v="3"/>
    <n v="0.2"/>
    <n v="22.678200000000018"/>
  </r>
  <r>
    <n v="220"/>
    <s v="CA-2012-169397"/>
    <x v="1"/>
    <x v="100"/>
    <d v="2012-12-27T00:00:00"/>
    <x v="2"/>
    <s v="JB-15925"/>
    <x v="102"/>
    <x v="0"/>
    <s v="United States"/>
    <s v="Dublin"/>
    <x v="24"/>
    <n v="43017"/>
    <x v="3"/>
    <s v="OFF-FA-10000585"/>
    <x v="1"/>
    <x v="13"/>
    <x v="202"/>
    <x v="215"/>
    <n v="2"/>
    <n v="0.2"/>
    <n v="1.8147999999999997"/>
  </r>
  <r>
    <n v="221"/>
    <s v="CA-2012-169397"/>
    <x v="1"/>
    <x v="100"/>
    <d v="2012-12-27T00:00:00"/>
    <x v="2"/>
    <s v="JB-15925"/>
    <x v="102"/>
    <x v="0"/>
    <s v="United States"/>
    <s v="Dublin"/>
    <x v="24"/>
    <n v="43017"/>
    <x v="3"/>
    <s v="OFF-PA-10004000"/>
    <x v="1"/>
    <x v="10"/>
    <x v="203"/>
    <x v="216"/>
    <n v="6"/>
    <n v="0.2"/>
    <n v="8.2302"/>
  </r>
  <r>
    <n v="222"/>
    <s v="CA-2012-169397"/>
    <x v="1"/>
    <x v="100"/>
    <d v="2012-12-27T00:00:00"/>
    <x v="2"/>
    <s v="JB-15925"/>
    <x v="102"/>
    <x v="0"/>
    <s v="United States"/>
    <s v="Dublin"/>
    <x v="24"/>
    <n v="43017"/>
    <x v="3"/>
    <s v="OFF-BI-10002852"/>
    <x v="1"/>
    <x v="8"/>
    <x v="91"/>
    <x v="217"/>
    <n v="4"/>
    <n v="0.7"/>
    <n v="-13.843199999999996"/>
  </r>
  <r>
    <n v="223"/>
    <s v="CA-2012-169397"/>
    <x v="1"/>
    <x v="100"/>
    <d v="2012-12-27T00:00:00"/>
    <x v="2"/>
    <s v="JB-15925"/>
    <x v="102"/>
    <x v="0"/>
    <s v="United States"/>
    <s v="Dublin"/>
    <x v="24"/>
    <n v="43017"/>
    <x v="3"/>
    <s v="FUR-FU-10000087"/>
    <x v="0"/>
    <x v="5"/>
    <x v="204"/>
    <x v="218"/>
    <n v="4"/>
    <n v="0.2"/>
    <n v="19.084800000000005"/>
  </r>
  <r>
    <n v="224"/>
    <s v="CA-2012-169397"/>
    <x v="1"/>
    <x v="100"/>
    <d v="2012-12-27T00:00:00"/>
    <x v="2"/>
    <s v="JB-15925"/>
    <x v="102"/>
    <x v="0"/>
    <s v="United States"/>
    <s v="Dublin"/>
    <x v="24"/>
    <n v="43017"/>
    <x v="3"/>
    <s v="TEC-MA-10001148"/>
    <x v="2"/>
    <x v="15"/>
    <x v="205"/>
    <x v="219"/>
    <n v="4"/>
    <n v="0.7"/>
    <n v="-383.99040000000002"/>
  </r>
  <r>
    <n v="225"/>
    <s v="CA-2012-169397"/>
    <x v="1"/>
    <x v="100"/>
    <d v="2012-12-27T00:00:00"/>
    <x v="2"/>
    <s v="JB-15925"/>
    <x v="102"/>
    <x v="0"/>
    <s v="United States"/>
    <s v="Dublin"/>
    <x v="24"/>
    <n v="43017"/>
    <x v="3"/>
    <s v="OFF-AR-10001958"/>
    <x v="1"/>
    <x v="6"/>
    <x v="206"/>
    <x v="220"/>
    <n v="2"/>
    <n v="0.2"/>
    <n v="2.7168000000000001"/>
  </r>
  <r>
    <n v="226"/>
    <s v="CA-2012-163055"/>
    <x v="1"/>
    <x v="101"/>
    <d v="2012-08-16T00:00:00"/>
    <x v="1"/>
    <s v="DS-13180"/>
    <x v="103"/>
    <x v="1"/>
    <s v="United States"/>
    <s v="Detroit"/>
    <x v="12"/>
    <n v="48227"/>
    <x v="2"/>
    <s v="OFF-AR-10001026"/>
    <x v="1"/>
    <x v="6"/>
    <x v="207"/>
    <x v="221"/>
    <n v="1"/>
    <n v="0"/>
    <n v="0.96800000000000019"/>
  </r>
  <r>
    <n v="227"/>
    <s v="CA-2012-163055"/>
    <x v="1"/>
    <x v="101"/>
    <d v="2012-08-16T00:00:00"/>
    <x v="1"/>
    <s v="DS-13180"/>
    <x v="103"/>
    <x v="1"/>
    <s v="United States"/>
    <s v="Detroit"/>
    <x v="12"/>
    <n v="48227"/>
    <x v="2"/>
    <s v="FUR-TA-10003748"/>
    <x v="0"/>
    <x v="3"/>
    <x v="208"/>
    <x v="222"/>
    <n v="5"/>
    <n v="0"/>
    <n v="136.93899999999999"/>
  </r>
  <r>
    <n v="228"/>
    <s v="CA-2012-163055"/>
    <x v="1"/>
    <x v="101"/>
    <d v="2012-08-16T00:00:00"/>
    <x v="1"/>
    <s v="DS-13180"/>
    <x v="103"/>
    <x v="1"/>
    <s v="United States"/>
    <s v="Detroit"/>
    <x v="12"/>
    <n v="48227"/>
    <x v="2"/>
    <s v="OFF-ST-10002485"/>
    <x v="1"/>
    <x v="4"/>
    <x v="209"/>
    <x v="223"/>
    <n v="1"/>
    <n v="0"/>
    <n v="0.21979999999999933"/>
  </r>
  <r>
    <n v="229"/>
    <s v="US-2012-145436"/>
    <x v="1"/>
    <x v="102"/>
    <d v="2012-03-04T00:00:00"/>
    <x v="1"/>
    <s v="VD-21670"/>
    <x v="104"/>
    <x v="0"/>
    <s v="United States"/>
    <s v="Columbia"/>
    <x v="18"/>
    <n v="38401"/>
    <x v="0"/>
    <s v="FUR-CH-10004860"/>
    <x v="0"/>
    <x v="1"/>
    <x v="210"/>
    <x v="224"/>
    <n v="2"/>
    <n v="0.2"/>
    <n v="-28.274400000000021"/>
  </r>
  <r>
    <n v="230"/>
    <s v="US-2012-145436"/>
    <x v="1"/>
    <x v="102"/>
    <d v="2012-03-04T00:00:00"/>
    <x v="1"/>
    <s v="VD-21670"/>
    <x v="104"/>
    <x v="0"/>
    <s v="United States"/>
    <s v="Columbia"/>
    <x v="18"/>
    <n v="38401"/>
    <x v="0"/>
    <s v="FUR-CH-10004477"/>
    <x v="0"/>
    <x v="1"/>
    <x v="211"/>
    <x v="225"/>
    <n v="8"/>
    <n v="0.2"/>
    <n v="43.840799999999973"/>
  </r>
  <r>
    <n v="231"/>
    <s v="US-2011-156216"/>
    <x v="2"/>
    <x v="103"/>
    <d v="2011-09-17T00:00:00"/>
    <x v="1"/>
    <s v="EA-14035"/>
    <x v="105"/>
    <x v="1"/>
    <s v="United States"/>
    <s v="Charlotte"/>
    <x v="3"/>
    <n v="28205"/>
    <x v="0"/>
    <s v="OFF-BI-10001679"/>
    <x v="1"/>
    <x v="8"/>
    <x v="212"/>
    <x v="226"/>
    <n v="7"/>
    <n v="0.7"/>
    <n v="-12.431999999999999"/>
  </r>
  <r>
    <n v="232"/>
    <s v="US-2014-100930"/>
    <x v="3"/>
    <x v="104"/>
    <d v="2014-04-13T00:00:00"/>
    <x v="1"/>
    <s v="CS-12400"/>
    <x v="37"/>
    <x v="2"/>
    <s v="United States"/>
    <s v="Tampa"/>
    <x v="2"/>
    <n v="33614"/>
    <x v="0"/>
    <s v="FUR-TA-10001705"/>
    <x v="0"/>
    <x v="3"/>
    <x v="213"/>
    <x v="227"/>
    <n v="2"/>
    <n v="0.45"/>
    <n v="-102.04800000000003"/>
  </r>
  <r>
    <n v="233"/>
    <s v="US-2014-100930"/>
    <x v="3"/>
    <x v="104"/>
    <d v="2014-04-13T00:00:00"/>
    <x v="1"/>
    <s v="CS-12400"/>
    <x v="37"/>
    <x v="2"/>
    <s v="United States"/>
    <s v="Tampa"/>
    <x v="2"/>
    <n v="33614"/>
    <x v="0"/>
    <s v="FUR-TA-10003473"/>
    <x v="0"/>
    <x v="3"/>
    <x v="214"/>
    <x v="228"/>
    <n v="3"/>
    <n v="0.45"/>
    <n v="-248.24579999999992"/>
  </r>
  <r>
    <n v="234"/>
    <s v="US-2014-100930"/>
    <x v="3"/>
    <x v="104"/>
    <d v="2014-04-13T00:00:00"/>
    <x v="1"/>
    <s v="CS-12400"/>
    <x v="37"/>
    <x v="2"/>
    <s v="United States"/>
    <s v="Tampa"/>
    <x v="2"/>
    <n v="33614"/>
    <x v="0"/>
    <s v="OFF-BI-10001679"/>
    <x v="1"/>
    <x v="8"/>
    <x v="212"/>
    <x v="229"/>
    <n v="2"/>
    <n v="0.7"/>
    <n v="-3.5519999999999996"/>
  </r>
  <r>
    <n v="235"/>
    <s v="US-2014-100930"/>
    <x v="3"/>
    <x v="104"/>
    <d v="2014-04-13T00:00:00"/>
    <x v="1"/>
    <s v="CS-12400"/>
    <x v="37"/>
    <x v="2"/>
    <s v="United States"/>
    <s v="Tampa"/>
    <x v="2"/>
    <n v="33614"/>
    <x v="0"/>
    <s v="FUR-FU-10004017"/>
    <x v="0"/>
    <x v="5"/>
    <x v="215"/>
    <x v="230"/>
    <n v="3"/>
    <n v="0.2"/>
    <n v="0"/>
  </r>
  <r>
    <n v="236"/>
    <s v="US-2014-100930"/>
    <x v="3"/>
    <x v="104"/>
    <d v="2014-04-13T00:00:00"/>
    <x v="1"/>
    <s v="CS-12400"/>
    <x v="37"/>
    <x v="2"/>
    <s v="United States"/>
    <s v="Tampa"/>
    <x v="2"/>
    <n v="33614"/>
    <x v="0"/>
    <s v="TEC-AC-10003832"/>
    <x v="2"/>
    <x v="11"/>
    <x v="216"/>
    <x v="231"/>
    <n v="3"/>
    <n v="0.2"/>
    <n v="-7.724700000000098"/>
  </r>
  <r>
    <n v="237"/>
    <s v="CA-2014-160514"/>
    <x v="3"/>
    <x v="105"/>
    <d v="2014-11-17T00:00:00"/>
    <x v="1"/>
    <s v="DB-13120"/>
    <x v="106"/>
    <x v="1"/>
    <s v="United States"/>
    <s v="Santa Clara"/>
    <x v="1"/>
    <n v="95051"/>
    <x v="1"/>
    <s v="OFF-PA-10002479"/>
    <x v="1"/>
    <x v="10"/>
    <x v="217"/>
    <x v="232"/>
    <n v="2"/>
    <n v="0"/>
    <n v="4.7519999999999998"/>
  </r>
  <r>
    <n v="238"/>
    <s v="CA-2013-157749"/>
    <x v="0"/>
    <x v="30"/>
    <d v="2013-06-10T00:00:00"/>
    <x v="0"/>
    <s v="KL-16645"/>
    <x v="107"/>
    <x v="0"/>
    <s v="United States"/>
    <s v="Chicago"/>
    <x v="10"/>
    <n v="60610"/>
    <x v="2"/>
    <s v="OFF-PA-10003349"/>
    <x v="1"/>
    <x v="10"/>
    <x v="218"/>
    <x v="233"/>
    <n v="5"/>
    <n v="0.2"/>
    <n v="9.3960000000000008"/>
  </r>
  <r>
    <n v="239"/>
    <s v="CA-2013-157749"/>
    <x v="0"/>
    <x v="30"/>
    <d v="2013-06-10T00:00:00"/>
    <x v="0"/>
    <s v="KL-16645"/>
    <x v="107"/>
    <x v="0"/>
    <s v="United States"/>
    <s v="Chicago"/>
    <x v="10"/>
    <n v="60610"/>
    <x v="2"/>
    <s v="FUR-FU-10000576"/>
    <x v="0"/>
    <x v="5"/>
    <x v="219"/>
    <x v="234"/>
    <n v="5"/>
    <n v="0.6"/>
    <n v="-356.72799999999995"/>
  </r>
  <r>
    <n v="240"/>
    <s v="CA-2013-157749"/>
    <x v="0"/>
    <x v="30"/>
    <d v="2013-06-10T00:00:00"/>
    <x v="0"/>
    <s v="KL-16645"/>
    <x v="107"/>
    <x v="0"/>
    <s v="United States"/>
    <s v="Chicago"/>
    <x v="10"/>
    <n v="60610"/>
    <x v="2"/>
    <s v="FUR-FU-10004351"/>
    <x v="0"/>
    <x v="5"/>
    <x v="33"/>
    <x v="235"/>
    <n v="3"/>
    <n v="0.6"/>
    <n v="-4.6751999999999985"/>
  </r>
  <r>
    <n v="241"/>
    <s v="CA-2013-157749"/>
    <x v="0"/>
    <x v="30"/>
    <d v="2013-06-10T00:00:00"/>
    <x v="0"/>
    <s v="KL-16645"/>
    <x v="107"/>
    <x v="0"/>
    <s v="United States"/>
    <s v="Chicago"/>
    <x v="10"/>
    <n v="60610"/>
    <x v="2"/>
    <s v="TEC-PH-10000011"/>
    <x v="2"/>
    <x v="7"/>
    <x v="220"/>
    <x v="236"/>
    <n v="2"/>
    <n v="0.2"/>
    <n v="11.194399999999998"/>
  </r>
  <r>
    <n v="242"/>
    <s v="CA-2013-157749"/>
    <x v="0"/>
    <x v="30"/>
    <d v="2013-06-10T00:00:00"/>
    <x v="0"/>
    <s v="KL-16645"/>
    <x v="107"/>
    <x v="0"/>
    <s v="United States"/>
    <s v="Chicago"/>
    <x v="10"/>
    <n v="60610"/>
    <x v="2"/>
    <s v="FUR-TA-10002607"/>
    <x v="0"/>
    <x v="3"/>
    <x v="221"/>
    <x v="237"/>
    <n v="5"/>
    <n v="0.5"/>
    <n v="-120.51299999999998"/>
  </r>
  <r>
    <n v="243"/>
    <s v="CA-2013-157749"/>
    <x v="0"/>
    <x v="30"/>
    <d v="2013-06-10T00:00:00"/>
    <x v="0"/>
    <s v="KL-16645"/>
    <x v="107"/>
    <x v="0"/>
    <s v="United States"/>
    <s v="Chicago"/>
    <x v="10"/>
    <n v="60610"/>
    <x v="2"/>
    <s v="FUR-FU-10002505"/>
    <x v="0"/>
    <x v="5"/>
    <x v="222"/>
    <x v="238"/>
    <n v="3"/>
    <n v="0.6"/>
    <n v="-2.8307999999999995"/>
  </r>
  <r>
    <n v="244"/>
    <s v="CA-2013-157749"/>
    <x v="0"/>
    <x v="30"/>
    <d v="2013-06-10T00:00:00"/>
    <x v="0"/>
    <s v="KL-16645"/>
    <x v="107"/>
    <x v="0"/>
    <s v="United States"/>
    <s v="Chicago"/>
    <x v="10"/>
    <n v="60610"/>
    <x v="2"/>
    <s v="OFF-AR-10004685"/>
    <x v="1"/>
    <x v="6"/>
    <x v="181"/>
    <x v="191"/>
    <n v="2"/>
    <n v="0.2"/>
    <n v="1.2037999999999995"/>
  </r>
  <r>
    <n v="245"/>
    <s v="CA-2011-131926"/>
    <x v="2"/>
    <x v="106"/>
    <d v="2011-06-06T00:00:00"/>
    <x v="0"/>
    <s v="DW-13480"/>
    <x v="108"/>
    <x v="2"/>
    <s v="United States"/>
    <s v="Lakeville"/>
    <x v="11"/>
    <n v="55044"/>
    <x v="2"/>
    <s v="FUR-CH-10004063"/>
    <x v="0"/>
    <x v="1"/>
    <x v="120"/>
    <x v="239"/>
    <n v="7"/>
    <n v="0"/>
    <n v="580.53939999999989"/>
  </r>
  <r>
    <n v="246"/>
    <s v="CA-2011-131926"/>
    <x v="2"/>
    <x v="106"/>
    <d v="2011-06-06T00:00:00"/>
    <x v="0"/>
    <s v="DW-13480"/>
    <x v="108"/>
    <x v="2"/>
    <s v="United States"/>
    <s v="Lakeville"/>
    <x v="11"/>
    <n v="55044"/>
    <x v="2"/>
    <s v="OFF-ST-10002276"/>
    <x v="1"/>
    <x v="4"/>
    <x v="223"/>
    <x v="240"/>
    <n v="2"/>
    <n v="0"/>
    <n v="41.680000000000007"/>
  </r>
  <r>
    <n v="247"/>
    <s v="CA-2011-131926"/>
    <x v="2"/>
    <x v="106"/>
    <d v="2011-06-06T00:00:00"/>
    <x v="0"/>
    <s v="DW-13480"/>
    <x v="108"/>
    <x v="2"/>
    <s v="United States"/>
    <s v="Lakeville"/>
    <x v="11"/>
    <n v="55044"/>
    <x v="2"/>
    <s v="OFF-PA-10004082"/>
    <x v="1"/>
    <x v="10"/>
    <x v="224"/>
    <x v="241"/>
    <n v="6"/>
    <n v="0"/>
    <n v="23.94"/>
  </r>
  <r>
    <n v="248"/>
    <s v="CA-2011-131926"/>
    <x v="2"/>
    <x v="106"/>
    <d v="2011-06-06T00:00:00"/>
    <x v="0"/>
    <s v="DW-13480"/>
    <x v="108"/>
    <x v="2"/>
    <s v="United States"/>
    <s v="Lakeville"/>
    <x v="11"/>
    <n v="55044"/>
    <x v="2"/>
    <s v="OFF-AP-10002945"/>
    <x v="1"/>
    <x v="9"/>
    <x v="225"/>
    <x v="242"/>
    <n v="5"/>
    <n v="0"/>
    <n v="496.07249999999993"/>
  </r>
  <r>
    <n v="249"/>
    <s v="CA-2011-131926"/>
    <x v="2"/>
    <x v="106"/>
    <d v="2011-06-06T00:00:00"/>
    <x v="0"/>
    <s v="DW-13480"/>
    <x v="108"/>
    <x v="2"/>
    <s v="United States"/>
    <s v="Lakeville"/>
    <x v="11"/>
    <n v="55044"/>
    <x v="2"/>
    <s v="OFF-PA-10000061"/>
    <x v="1"/>
    <x v="10"/>
    <x v="179"/>
    <x v="243"/>
    <n v="4"/>
    <n v="0"/>
    <n v="12.441600000000001"/>
  </r>
  <r>
    <n v="250"/>
    <s v="CA-2013-154739"/>
    <x v="0"/>
    <x v="107"/>
    <d v="2013-12-16T00:00:00"/>
    <x v="0"/>
    <s v="LH-17155"/>
    <x v="109"/>
    <x v="0"/>
    <s v="United States"/>
    <s v="San Francisco"/>
    <x v="1"/>
    <n v="94109"/>
    <x v="1"/>
    <s v="FUR-CH-10002965"/>
    <x v="0"/>
    <x v="1"/>
    <x v="226"/>
    <x v="244"/>
    <n v="2"/>
    <n v="0.2"/>
    <n v="28.137200000000007"/>
  </r>
  <r>
    <n v="251"/>
    <s v="CA-2013-145625"/>
    <x v="0"/>
    <x v="108"/>
    <d v="2013-09-18T00:00:00"/>
    <x v="1"/>
    <s v="KC-16540"/>
    <x v="110"/>
    <x v="0"/>
    <s v="United States"/>
    <s v="San Diego"/>
    <x v="1"/>
    <n v="92037"/>
    <x v="1"/>
    <s v="OFF-PA-10004569"/>
    <x v="1"/>
    <x v="10"/>
    <x v="227"/>
    <x v="245"/>
    <n v="1"/>
    <n v="0"/>
    <n v="3.5766999999999998"/>
  </r>
  <r>
    <n v="252"/>
    <s v="CA-2013-145625"/>
    <x v="0"/>
    <x v="108"/>
    <d v="2013-09-18T00:00:00"/>
    <x v="1"/>
    <s v="KC-16540"/>
    <x v="110"/>
    <x v="0"/>
    <s v="United States"/>
    <s v="San Diego"/>
    <x v="1"/>
    <n v="92037"/>
    <x v="1"/>
    <s v="TEC-AC-10003832"/>
    <x v="2"/>
    <x v="11"/>
    <x v="216"/>
    <x v="246"/>
    <n v="13"/>
    <n v="0"/>
    <n v="636.0002999999997"/>
  </r>
  <r>
    <n v="253"/>
    <s v="CA-2013-146941"/>
    <x v="0"/>
    <x v="107"/>
    <d v="2013-12-14T00:00:00"/>
    <x v="2"/>
    <s v="DL-13315"/>
    <x v="111"/>
    <x v="0"/>
    <s v="United States"/>
    <s v="New York City"/>
    <x v="15"/>
    <n v="10024"/>
    <x v="3"/>
    <s v="OFF-ST-10001228"/>
    <x v="1"/>
    <x v="4"/>
    <x v="228"/>
    <x v="247"/>
    <n v="6"/>
    <n v="0"/>
    <n v="22.562400000000004"/>
  </r>
  <r>
    <n v="254"/>
    <s v="CA-2013-146941"/>
    <x v="0"/>
    <x v="107"/>
    <d v="2013-12-14T00:00:00"/>
    <x v="2"/>
    <s v="DL-13315"/>
    <x v="111"/>
    <x v="0"/>
    <s v="United States"/>
    <s v="New York City"/>
    <x v="15"/>
    <n v="10024"/>
    <x v="3"/>
    <s v="OFF-EN-10003296"/>
    <x v="1"/>
    <x v="12"/>
    <x v="229"/>
    <x v="248"/>
    <n v="4"/>
    <n v="0"/>
    <n v="162.864"/>
  </r>
  <r>
    <n v="255"/>
    <s v="US-2012-159982"/>
    <x v="1"/>
    <x v="109"/>
    <d v="2012-12-04T00:00:00"/>
    <x v="1"/>
    <s v="DR-12880"/>
    <x v="112"/>
    <x v="1"/>
    <s v="United States"/>
    <s v="Chicago"/>
    <x v="10"/>
    <n v="60623"/>
    <x v="2"/>
    <s v="FUR-FU-10002505"/>
    <x v="0"/>
    <x v="5"/>
    <x v="222"/>
    <x v="249"/>
    <n v="9"/>
    <n v="0.6"/>
    <n v="-8.4923999999999982"/>
  </r>
  <r>
    <n v="256"/>
    <s v="US-2012-159982"/>
    <x v="1"/>
    <x v="109"/>
    <d v="2012-12-04T00:00:00"/>
    <x v="1"/>
    <s v="DR-12880"/>
    <x v="112"/>
    <x v="1"/>
    <s v="United States"/>
    <s v="Chicago"/>
    <x v="10"/>
    <n v="60623"/>
    <x v="2"/>
    <s v="OFF-ST-10004804"/>
    <x v="1"/>
    <x v="4"/>
    <x v="230"/>
    <x v="250"/>
    <n v="2"/>
    <n v="0.2"/>
    <n v="-19.562399999999997"/>
  </r>
  <r>
    <n v="257"/>
    <s v="US-2012-159982"/>
    <x v="1"/>
    <x v="109"/>
    <d v="2012-12-04T00:00:00"/>
    <x v="1"/>
    <s v="DR-12880"/>
    <x v="112"/>
    <x v="1"/>
    <s v="United States"/>
    <s v="Chicago"/>
    <x v="10"/>
    <n v="60623"/>
    <x v="2"/>
    <s v="OFF-ST-10001590"/>
    <x v="1"/>
    <x v="4"/>
    <x v="146"/>
    <x v="251"/>
    <n v="5"/>
    <n v="0.2"/>
    <n v="4.0439999999999969"/>
  </r>
  <r>
    <n v="258"/>
    <s v="US-2012-159982"/>
    <x v="1"/>
    <x v="109"/>
    <d v="2012-12-04T00:00:00"/>
    <x v="1"/>
    <s v="DR-12880"/>
    <x v="112"/>
    <x v="1"/>
    <s v="United States"/>
    <s v="Chicago"/>
    <x v="10"/>
    <n v="60623"/>
    <x v="2"/>
    <s v="TEC-PH-10001580"/>
    <x v="2"/>
    <x v="7"/>
    <x v="231"/>
    <x v="252"/>
    <n v="6"/>
    <n v="0.2"/>
    <n v="56.691599999999966"/>
  </r>
  <r>
    <n v="259"/>
    <s v="CA-2014-163139"/>
    <x v="3"/>
    <x v="96"/>
    <d v="2014-12-04T00:00:00"/>
    <x v="0"/>
    <s v="CC-12670"/>
    <x v="113"/>
    <x v="0"/>
    <s v="United States"/>
    <s v="New York City"/>
    <x v="15"/>
    <n v="10009"/>
    <x v="3"/>
    <s v="TEC-AC-10000290"/>
    <x v="2"/>
    <x v="11"/>
    <x v="232"/>
    <x v="253"/>
    <n v="3"/>
    <n v="0"/>
    <n v="6.9258000000000006"/>
  </r>
  <r>
    <n v="260"/>
    <s v="CA-2014-163139"/>
    <x v="3"/>
    <x v="96"/>
    <d v="2014-12-04T00:00:00"/>
    <x v="0"/>
    <s v="CC-12670"/>
    <x v="113"/>
    <x v="0"/>
    <s v="United States"/>
    <s v="New York City"/>
    <x v="15"/>
    <n v="10009"/>
    <x v="3"/>
    <s v="OFF-ST-10002790"/>
    <x v="1"/>
    <x v="4"/>
    <x v="233"/>
    <x v="254"/>
    <n v="3"/>
    <n v="0"/>
    <n v="6.6465000000000174"/>
  </r>
  <r>
    <n v="261"/>
    <s v="CA-2014-163139"/>
    <x v="3"/>
    <x v="96"/>
    <d v="2014-12-04T00:00:00"/>
    <x v="0"/>
    <s v="CC-12670"/>
    <x v="113"/>
    <x v="0"/>
    <s v="United States"/>
    <s v="New York City"/>
    <x v="15"/>
    <n v="10009"/>
    <x v="3"/>
    <s v="OFF-BI-10003460"/>
    <x v="1"/>
    <x v="8"/>
    <x v="234"/>
    <x v="255"/>
    <n v="5"/>
    <n v="0.2"/>
    <n v="6.1319999999999988"/>
  </r>
  <r>
    <n v="262"/>
    <s v="US-2014-155299"/>
    <x v="3"/>
    <x v="110"/>
    <d v="2014-06-13T00:00:00"/>
    <x v="1"/>
    <s v="Dl-13600"/>
    <x v="114"/>
    <x v="1"/>
    <s v="United States"/>
    <s v="Pasadena"/>
    <x v="5"/>
    <n v="77506"/>
    <x v="2"/>
    <s v="OFF-AP-10002203"/>
    <x v="1"/>
    <x v="9"/>
    <x v="235"/>
    <x v="256"/>
    <n v="2"/>
    <n v="0.8"/>
    <n v="-4.4660000000000002"/>
  </r>
  <r>
    <n v="263"/>
    <s v="US-2011-106992"/>
    <x v="2"/>
    <x v="111"/>
    <d v="2011-09-21T00:00:00"/>
    <x v="0"/>
    <s v="SB-20290"/>
    <x v="115"/>
    <x v="1"/>
    <s v="United States"/>
    <s v="Houston"/>
    <x v="5"/>
    <n v="77036"/>
    <x v="2"/>
    <s v="TEC-MA-10000822"/>
    <x v="2"/>
    <x v="15"/>
    <x v="154"/>
    <x v="257"/>
    <n v="3"/>
    <n v="0.4"/>
    <n v="-509.99700000000075"/>
  </r>
  <r>
    <n v="264"/>
    <s v="US-2011-106992"/>
    <x v="2"/>
    <x v="111"/>
    <d v="2011-09-21T00:00:00"/>
    <x v="0"/>
    <s v="SB-20290"/>
    <x v="115"/>
    <x v="1"/>
    <s v="United States"/>
    <s v="Houston"/>
    <x v="5"/>
    <n v="77036"/>
    <x v="2"/>
    <s v="TEC-MA-10003353"/>
    <x v="2"/>
    <x v="15"/>
    <x v="236"/>
    <x v="258"/>
    <n v="7"/>
    <n v="0.4"/>
    <n v="-251.99579999999992"/>
  </r>
  <r>
    <n v="265"/>
    <s v="CA-2013-125318"/>
    <x v="0"/>
    <x v="112"/>
    <d v="2013-06-14T00:00:00"/>
    <x v="1"/>
    <s v="RC-19825"/>
    <x v="116"/>
    <x v="0"/>
    <s v="United States"/>
    <s v="Chicago"/>
    <x v="10"/>
    <n v="60610"/>
    <x v="2"/>
    <s v="TEC-PH-10001433"/>
    <x v="2"/>
    <x v="7"/>
    <x v="237"/>
    <x v="259"/>
    <n v="4"/>
    <n v="0.2"/>
    <n v="28.7196"/>
  </r>
  <r>
    <n v="266"/>
    <s v="CA-2012-155040"/>
    <x v="1"/>
    <x v="113"/>
    <d v="2012-11-15T00:00:00"/>
    <x v="1"/>
    <s v="AH-10210"/>
    <x v="117"/>
    <x v="0"/>
    <s v="United States"/>
    <s v="Brentwood"/>
    <x v="1"/>
    <n v="94513"/>
    <x v="1"/>
    <s v="TEC-AC-10004469"/>
    <x v="2"/>
    <x v="11"/>
    <x v="238"/>
    <x v="260"/>
    <n v="2"/>
    <n v="0"/>
    <n v="35.156000000000006"/>
  </r>
  <r>
    <n v="267"/>
    <s v="CA-2014-136826"/>
    <x v="3"/>
    <x v="114"/>
    <d v="2014-06-21T00:00:00"/>
    <x v="1"/>
    <s v="CB-12535"/>
    <x v="118"/>
    <x v="1"/>
    <s v="United States"/>
    <s v="Chapel Hill"/>
    <x v="3"/>
    <n v="27514"/>
    <x v="0"/>
    <s v="OFF-AR-10003602"/>
    <x v="1"/>
    <x v="6"/>
    <x v="239"/>
    <x v="261"/>
    <n v="3"/>
    <n v="0.2"/>
    <n v="4.7303999999999995"/>
  </r>
  <r>
    <n v="268"/>
    <s v="CA-2013-111010"/>
    <x v="0"/>
    <x v="115"/>
    <d v="2013-01-28T00:00:00"/>
    <x v="1"/>
    <s v="PG-18895"/>
    <x v="38"/>
    <x v="0"/>
    <s v="United States"/>
    <s v="Morristown"/>
    <x v="30"/>
    <n v="7960"/>
    <x v="3"/>
    <s v="OFF-FA-10003472"/>
    <x v="1"/>
    <x v="13"/>
    <x v="240"/>
    <x v="262"/>
    <n v="6"/>
    <n v="0"/>
    <n v="0.3024"/>
  </r>
  <r>
    <n v="269"/>
    <s v="US-2014-145366"/>
    <x v="3"/>
    <x v="34"/>
    <d v="2014-12-14T00:00:00"/>
    <x v="1"/>
    <s v="CA-12310"/>
    <x v="119"/>
    <x v="1"/>
    <s v="United States"/>
    <s v="Cincinnati"/>
    <x v="24"/>
    <n v="45231"/>
    <x v="3"/>
    <s v="OFF-ST-10004180"/>
    <x v="1"/>
    <x v="4"/>
    <x v="241"/>
    <x v="263"/>
    <n v="1"/>
    <n v="0.2"/>
    <n v="-7.4416000000000011"/>
  </r>
  <r>
    <n v="270"/>
    <s v="US-2014-145366"/>
    <x v="3"/>
    <x v="34"/>
    <d v="2014-12-14T00:00:00"/>
    <x v="1"/>
    <s v="CA-12310"/>
    <x v="119"/>
    <x v="1"/>
    <s v="United States"/>
    <s v="Cincinnati"/>
    <x v="24"/>
    <n v="45231"/>
    <x v="3"/>
    <s v="OFF-EN-10004386"/>
    <x v="1"/>
    <x v="12"/>
    <x v="242"/>
    <x v="264"/>
    <n v="3"/>
    <n v="0.2"/>
    <n v="21.591000000000001"/>
  </r>
  <r>
    <n v="271"/>
    <s v="CA-2014-163979"/>
    <x v="3"/>
    <x v="116"/>
    <d v="2015-01-03T00:00:00"/>
    <x v="0"/>
    <s v="KH-16690"/>
    <x v="120"/>
    <x v="1"/>
    <s v="United States"/>
    <s v="San Francisco"/>
    <x v="1"/>
    <n v="94110"/>
    <x v="1"/>
    <s v="OFF-ST-10003208"/>
    <x v="1"/>
    <x v="4"/>
    <x v="243"/>
    <x v="265"/>
    <n v="4"/>
    <n v="0"/>
    <n v="210.4935999999999"/>
  </r>
  <r>
    <n v="272"/>
    <s v="CA-2012-155334"/>
    <x v="1"/>
    <x v="117"/>
    <d v="2012-07-31T00:00:00"/>
    <x v="2"/>
    <s v="HA-14920"/>
    <x v="66"/>
    <x v="0"/>
    <s v="United States"/>
    <s v="San Francisco"/>
    <x v="1"/>
    <n v="94109"/>
    <x v="1"/>
    <s v="TEC-AC-10003628"/>
    <x v="2"/>
    <x v="11"/>
    <x v="244"/>
    <x v="266"/>
    <n v="7"/>
    <n v="0"/>
    <n v="92.369200000000021"/>
  </r>
  <r>
    <n v="273"/>
    <s v="CA-2012-155334"/>
    <x v="1"/>
    <x v="117"/>
    <d v="2012-07-31T00:00:00"/>
    <x v="2"/>
    <s v="HA-14920"/>
    <x v="66"/>
    <x v="0"/>
    <s v="United States"/>
    <s v="San Francisco"/>
    <x v="1"/>
    <n v="94109"/>
    <x v="1"/>
    <s v="FUR-FU-10003274"/>
    <x v="0"/>
    <x v="5"/>
    <x v="245"/>
    <x v="267"/>
    <n v="3"/>
    <n v="0"/>
    <n v="2.3232000000000004"/>
  </r>
  <r>
    <n v="274"/>
    <s v="CA-2012-155334"/>
    <x v="1"/>
    <x v="117"/>
    <d v="2012-07-31T00:00:00"/>
    <x v="2"/>
    <s v="HA-14920"/>
    <x v="66"/>
    <x v="0"/>
    <s v="United States"/>
    <s v="San Francisco"/>
    <x v="1"/>
    <n v="94109"/>
    <x v="1"/>
    <s v="OFF-BI-10002557"/>
    <x v="1"/>
    <x v="8"/>
    <x v="246"/>
    <x v="268"/>
    <n v="3"/>
    <n v="0.2"/>
    <n v="4.0949999999999989"/>
  </r>
  <r>
    <n v="275"/>
    <s v="CA-2014-118136"/>
    <x v="3"/>
    <x v="118"/>
    <d v="2014-09-18T00:00:00"/>
    <x v="2"/>
    <s v="BB-10990"/>
    <x v="121"/>
    <x v="1"/>
    <s v="United States"/>
    <s v="Inglewood"/>
    <x v="1"/>
    <n v="90301"/>
    <x v="1"/>
    <s v="OFF-PA-10002615"/>
    <x v="1"/>
    <x v="10"/>
    <x v="247"/>
    <x v="138"/>
    <n v="2"/>
    <n v="0"/>
    <n v="4.0571999999999999"/>
  </r>
  <r>
    <n v="276"/>
    <s v="CA-2014-118136"/>
    <x v="3"/>
    <x v="118"/>
    <d v="2014-09-18T00:00:00"/>
    <x v="2"/>
    <s v="BB-10990"/>
    <x v="121"/>
    <x v="1"/>
    <s v="United States"/>
    <s v="Inglewood"/>
    <x v="1"/>
    <n v="90301"/>
    <x v="1"/>
    <s v="OFF-AR-10001427"/>
    <x v="1"/>
    <x v="6"/>
    <x v="248"/>
    <x v="156"/>
    <n v="1"/>
    <n v="0"/>
    <n v="1.5548000000000002"/>
  </r>
  <r>
    <n v="277"/>
    <s v="CA-2014-132976"/>
    <x v="3"/>
    <x v="119"/>
    <d v="2014-10-18T00:00:00"/>
    <x v="1"/>
    <s v="AG-10495"/>
    <x v="122"/>
    <x v="1"/>
    <s v="United States"/>
    <s v="Philadelphia"/>
    <x v="9"/>
    <n v="19140"/>
    <x v="3"/>
    <s v="OFF-PA-10000673"/>
    <x v="1"/>
    <x v="10"/>
    <x v="249"/>
    <x v="25"/>
    <n v="2"/>
    <n v="0.2"/>
    <n v="4.0768000000000004"/>
  </r>
  <r>
    <n v="278"/>
    <s v="CA-2014-132976"/>
    <x v="3"/>
    <x v="119"/>
    <d v="2014-10-18T00:00:00"/>
    <x v="1"/>
    <s v="AG-10495"/>
    <x v="122"/>
    <x v="1"/>
    <s v="United States"/>
    <s v="Philadelphia"/>
    <x v="9"/>
    <n v="19140"/>
    <x v="3"/>
    <s v="OFF-PA-10004470"/>
    <x v="1"/>
    <x v="10"/>
    <x v="250"/>
    <x v="269"/>
    <n v="4"/>
    <n v="0.2"/>
    <n v="5.9071999999999987"/>
  </r>
  <r>
    <n v="279"/>
    <s v="CA-2014-132976"/>
    <x v="3"/>
    <x v="119"/>
    <d v="2014-10-18T00:00:00"/>
    <x v="1"/>
    <s v="AG-10495"/>
    <x v="122"/>
    <x v="1"/>
    <s v="United States"/>
    <s v="Philadelphia"/>
    <x v="9"/>
    <n v="19140"/>
    <x v="3"/>
    <s v="OFF-ST-10000876"/>
    <x v="1"/>
    <x v="4"/>
    <x v="251"/>
    <x v="270"/>
    <n v="6"/>
    <n v="0.2"/>
    <n v="5.9711999999999996"/>
  </r>
  <r>
    <n v="280"/>
    <s v="CA-2014-132976"/>
    <x v="3"/>
    <x v="119"/>
    <d v="2014-10-18T00:00:00"/>
    <x v="1"/>
    <s v="AG-10495"/>
    <x v="122"/>
    <x v="1"/>
    <s v="United States"/>
    <s v="Philadelphia"/>
    <x v="9"/>
    <n v="19140"/>
    <x v="3"/>
    <s v="OFF-LA-10002043"/>
    <x v="1"/>
    <x v="2"/>
    <x v="252"/>
    <x v="271"/>
    <n v="3"/>
    <n v="0.2"/>
    <n v="8.6940000000000008"/>
  </r>
  <r>
    <n v="281"/>
    <s v="US-2012-161991"/>
    <x v="1"/>
    <x v="120"/>
    <d v="2012-09-28T00:00:00"/>
    <x v="0"/>
    <s v="SC-20725"/>
    <x v="56"/>
    <x v="0"/>
    <s v="United States"/>
    <s v="Houston"/>
    <x v="5"/>
    <n v="77070"/>
    <x v="2"/>
    <s v="OFF-BI-10004967"/>
    <x v="1"/>
    <x v="8"/>
    <x v="253"/>
    <x v="272"/>
    <n v="5"/>
    <n v="0.8"/>
    <n v="-3.4320000000000004"/>
  </r>
  <r>
    <n v="282"/>
    <s v="US-2012-161991"/>
    <x v="1"/>
    <x v="120"/>
    <d v="2012-09-28T00:00:00"/>
    <x v="0"/>
    <s v="SC-20725"/>
    <x v="56"/>
    <x v="0"/>
    <s v="United States"/>
    <s v="Houston"/>
    <x v="5"/>
    <n v="77070"/>
    <x v="2"/>
    <s v="TEC-PH-10001760"/>
    <x v="2"/>
    <x v="7"/>
    <x v="254"/>
    <x v="273"/>
    <n v="7"/>
    <n v="0.2"/>
    <n v="376.11"/>
  </r>
  <r>
    <n v="283"/>
    <s v="CA-2012-130890"/>
    <x v="1"/>
    <x v="121"/>
    <d v="2012-11-06T00:00:00"/>
    <x v="1"/>
    <s v="JO-15280"/>
    <x v="123"/>
    <x v="0"/>
    <s v="United States"/>
    <s v="Los Angeles"/>
    <x v="1"/>
    <n v="90004"/>
    <x v="1"/>
    <s v="FUR-TA-10002903"/>
    <x v="0"/>
    <x v="3"/>
    <x v="255"/>
    <x v="274"/>
    <n v="5"/>
    <n v="0.2"/>
    <n v="51.942000000000007"/>
  </r>
  <r>
    <n v="284"/>
    <s v="CA-2012-130883"/>
    <x v="1"/>
    <x v="120"/>
    <d v="2012-10-02T00:00:00"/>
    <x v="1"/>
    <s v="TB-21520"/>
    <x v="14"/>
    <x v="0"/>
    <s v="United States"/>
    <s v="Portland"/>
    <x v="21"/>
    <n v="97206"/>
    <x v="1"/>
    <s v="OFF-PA-10000474"/>
    <x v="1"/>
    <x v="10"/>
    <x v="33"/>
    <x v="275"/>
    <n v="5"/>
    <n v="0.2"/>
    <n v="47.843999999999994"/>
  </r>
  <r>
    <n v="285"/>
    <s v="CA-2012-130883"/>
    <x v="1"/>
    <x v="120"/>
    <d v="2012-10-02T00:00:00"/>
    <x v="1"/>
    <s v="TB-21520"/>
    <x v="14"/>
    <x v="0"/>
    <s v="United States"/>
    <s v="Portland"/>
    <x v="21"/>
    <n v="97206"/>
    <x v="1"/>
    <s v="TEC-AC-10001956"/>
    <x v="2"/>
    <x v="11"/>
    <x v="256"/>
    <x v="276"/>
    <n v="5"/>
    <n v="0.2"/>
    <n v="47.959999999999987"/>
  </r>
  <r>
    <n v="286"/>
    <s v="CA-2012-130883"/>
    <x v="1"/>
    <x v="120"/>
    <d v="2012-10-02T00:00:00"/>
    <x v="1"/>
    <s v="TB-21520"/>
    <x v="14"/>
    <x v="0"/>
    <s v="United States"/>
    <s v="Portland"/>
    <x v="21"/>
    <n v="97206"/>
    <x v="1"/>
    <s v="OFF-PA-10004100"/>
    <x v="1"/>
    <x v="10"/>
    <x v="257"/>
    <x v="277"/>
    <n v="6"/>
    <n v="0.2"/>
    <n v="10.8864"/>
  </r>
  <r>
    <n v="287"/>
    <s v="CA-2013-112697"/>
    <x v="0"/>
    <x v="122"/>
    <d v="2013-12-21T00:00:00"/>
    <x v="0"/>
    <s v="AH-10195"/>
    <x v="124"/>
    <x v="1"/>
    <s v="United States"/>
    <s v="Tamarac"/>
    <x v="2"/>
    <n v="33319"/>
    <x v="0"/>
    <s v="OFF-BI-10000778"/>
    <x v="1"/>
    <x v="8"/>
    <x v="258"/>
    <x v="278"/>
    <n v="7"/>
    <n v="0.7"/>
    <n v="-169.3719999999999"/>
  </r>
  <r>
    <n v="288"/>
    <s v="CA-2013-112697"/>
    <x v="0"/>
    <x v="122"/>
    <d v="2013-12-21T00:00:00"/>
    <x v="0"/>
    <s v="AH-10195"/>
    <x v="124"/>
    <x v="1"/>
    <s v="United States"/>
    <s v="Tamarac"/>
    <x v="2"/>
    <n v="33319"/>
    <x v="0"/>
    <s v="OFF-AP-10002684"/>
    <x v="1"/>
    <x v="9"/>
    <x v="165"/>
    <x v="279"/>
    <n v="2"/>
    <n v="0.2"/>
    <n v="24.315999999999974"/>
  </r>
  <r>
    <n v="289"/>
    <s v="CA-2013-112697"/>
    <x v="0"/>
    <x v="122"/>
    <d v="2013-12-21T00:00:00"/>
    <x v="0"/>
    <s v="AH-10195"/>
    <x v="124"/>
    <x v="1"/>
    <s v="United States"/>
    <s v="Tamarac"/>
    <x v="2"/>
    <n v="33319"/>
    <x v="0"/>
    <s v="OFF-SU-10000646"/>
    <x v="1"/>
    <x v="14"/>
    <x v="259"/>
    <x v="280"/>
    <n v="5"/>
    <n v="0.2"/>
    <n v="-204.31449999999995"/>
  </r>
  <r>
    <n v="290"/>
    <s v="CA-2013-110772"/>
    <x v="0"/>
    <x v="73"/>
    <d v="2013-11-25T00:00:00"/>
    <x v="0"/>
    <s v="NZ-18565"/>
    <x v="125"/>
    <x v="2"/>
    <s v="United States"/>
    <s v="Columbus"/>
    <x v="24"/>
    <n v="43229"/>
    <x v="3"/>
    <s v="OFF-FA-10002983"/>
    <x v="1"/>
    <x v="13"/>
    <x v="260"/>
    <x v="281"/>
    <n v="7"/>
    <n v="0.2"/>
    <n v="6.6835999999999993"/>
  </r>
  <r>
    <n v="291"/>
    <s v="CA-2013-110772"/>
    <x v="0"/>
    <x v="73"/>
    <d v="2013-11-25T00:00:00"/>
    <x v="0"/>
    <s v="NZ-18565"/>
    <x v="125"/>
    <x v="2"/>
    <s v="United States"/>
    <s v="Columbus"/>
    <x v="24"/>
    <n v="43229"/>
    <x v="3"/>
    <s v="OFF-LA-10004689"/>
    <x v="1"/>
    <x v="2"/>
    <x v="261"/>
    <x v="282"/>
    <n v="8"/>
    <n v="0.2"/>
    <n v="6.2423999999999999"/>
  </r>
  <r>
    <n v="292"/>
    <s v="CA-2013-110772"/>
    <x v="0"/>
    <x v="73"/>
    <d v="2013-11-25T00:00:00"/>
    <x v="0"/>
    <s v="NZ-18565"/>
    <x v="125"/>
    <x v="2"/>
    <s v="United States"/>
    <s v="Columbus"/>
    <x v="24"/>
    <n v="43229"/>
    <x v="3"/>
    <s v="TEC-AC-10002001"/>
    <x v="2"/>
    <x v="11"/>
    <x v="262"/>
    <x v="283"/>
    <n v="2"/>
    <n v="0.2"/>
    <n v="54.396600000000007"/>
  </r>
  <r>
    <n v="293"/>
    <s v="CA-2013-110772"/>
    <x v="0"/>
    <x v="73"/>
    <d v="2013-11-25T00:00:00"/>
    <x v="0"/>
    <s v="NZ-18565"/>
    <x v="125"/>
    <x v="2"/>
    <s v="United States"/>
    <s v="Columbus"/>
    <x v="24"/>
    <n v="43229"/>
    <x v="3"/>
    <s v="FUR-BO-10004709"/>
    <x v="0"/>
    <x v="0"/>
    <x v="263"/>
    <x v="284"/>
    <n v="3"/>
    <n v="0.5"/>
    <n v="-48.703199999999995"/>
  </r>
  <r>
    <n v="294"/>
    <s v="CA-2011-111451"/>
    <x v="2"/>
    <x v="58"/>
    <d v="2011-12-28T00:00:00"/>
    <x v="2"/>
    <s v="KL-16555"/>
    <x v="126"/>
    <x v="1"/>
    <s v="United States"/>
    <s v="Colorado Springs"/>
    <x v="22"/>
    <n v="80906"/>
    <x v="1"/>
    <s v="FUR-FU-10004091"/>
    <x v="0"/>
    <x v="5"/>
    <x v="264"/>
    <x v="285"/>
    <n v="8"/>
    <n v="0.2"/>
    <n v="78.859200000000001"/>
  </r>
  <r>
    <n v="295"/>
    <s v="CA-2011-111451"/>
    <x v="2"/>
    <x v="58"/>
    <d v="2011-12-28T00:00:00"/>
    <x v="2"/>
    <s v="KL-16555"/>
    <x v="126"/>
    <x v="1"/>
    <s v="United States"/>
    <s v="Colorado Springs"/>
    <x v="22"/>
    <n v="80906"/>
    <x v="1"/>
    <s v="FUR-CH-10001891"/>
    <x v="0"/>
    <x v="1"/>
    <x v="265"/>
    <x v="286"/>
    <n v="3"/>
    <n v="0.2"/>
    <n v="20.155800000000013"/>
  </r>
  <r>
    <n v="296"/>
    <s v="CA-2011-111451"/>
    <x v="2"/>
    <x v="58"/>
    <d v="2011-12-28T00:00:00"/>
    <x v="2"/>
    <s v="KL-16555"/>
    <x v="126"/>
    <x v="1"/>
    <s v="United States"/>
    <s v="Colorado Springs"/>
    <x v="22"/>
    <n v="80906"/>
    <x v="1"/>
    <s v="FUR-FU-10002918"/>
    <x v="0"/>
    <x v="5"/>
    <x v="266"/>
    <x v="287"/>
    <n v="3"/>
    <n v="0.2"/>
    <n v="-24.564599999999999"/>
  </r>
  <r>
    <n v="297"/>
    <s v="CA-2011-111451"/>
    <x v="2"/>
    <x v="58"/>
    <d v="2011-12-28T00:00:00"/>
    <x v="2"/>
    <s v="KL-16555"/>
    <x v="126"/>
    <x v="1"/>
    <s v="United States"/>
    <s v="Colorado Springs"/>
    <x v="22"/>
    <n v="80906"/>
    <x v="1"/>
    <s v="OFF-BI-10004593"/>
    <x v="1"/>
    <x v="8"/>
    <x v="267"/>
    <x v="288"/>
    <n v="5"/>
    <n v="0.7"/>
    <n v="-62.88000000000001"/>
  </r>
  <r>
    <n v="298"/>
    <s v="CA-2011-111451"/>
    <x v="2"/>
    <x v="58"/>
    <d v="2011-12-28T00:00:00"/>
    <x v="2"/>
    <s v="KL-16555"/>
    <x v="126"/>
    <x v="1"/>
    <s v="United States"/>
    <s v="Colorado Springs"/>
    <x v="22"/>
    <n v="80906"/>
    <x v="1"/>
    <s v="OFF-FA-10004854"/>
    <x v="1"/>
    <x v="13"/>
    <x v="268"/>
    <x v="289"/>
    <n v="3"/>
    <n v="0.2"/>
    <n v="9.2987999999999964"/>
  </r>
  <r>
    <n v="299"/>
    <s v="CA-2013-142545"/>
    <x v="0"/>
    <x v="99"/>
    <d v="2013-11-04T00:00:00"/>
    <x v="1"/>
    <s v="JD-15895"/>
    <x v="63"/>
    <x v="1"/>
    <s v="United States"/>
    <s v="Belleville"/>
    <x v="30"/>
    <n v="7109"/>
    <x v="3"/>
    <s v="OFF-PA-10002105"/>
    <x v="1"/>
    <x v="10"/>
    <x v="269"/>
    <x v="56"/>
    <n v="5"/>
    <n v="0"/>
    <n v="15.552000000000001"/>
  </r>
  <r>
    <n v="300"/>
    <s v="CA-2013-142545"/>
    <x v="0"/>
    <x v="99"/>
    <d v="2013-11-04T00:00:00"/>
    <x v="1"/>
    <s v="JD-15895"/>
    <x v="63"/>
    <x v="1"/>
    <s v="United States"/>
    <s v="Belleville"/>
    <x v="30"/>
    <n v="7109"/>
    <x v="3"/>
    <s v="OFF-ST-10002756"/>
    <x v="1"/>
    <x v="4"/>
    <x v="270"/>
    <x v="290"/>
    <n v="8"/>
    <n v="0"/>
    <n v="10.824800000000096"/>
  </r>
  <r>
    <n v="301"/>
    <s v="CA-2013-142545"/>
    <x v="0"/>
    <x v="99"/>
    <d v="2013-11-04T00:00:00"/>
    <x v="1"/>
    <s v="JD-15895"/>
    <x v="63"/>
    <x v="1"/>
    <s v="United States"/>
    <s v="Belleville"/>
    <x v="30"/>
    <n v="7109"/>
    <x v="3"/>
    <s v="OFF-PA-10004243"/>
    <x v="1"/>
    <x v="10"/>
    <x v="271"/>
    <x v="291"/>
    <n v="3"/>
    <n v="0"/>
    <n v="27.316799999999997"/>
  </r>
  <r>
    <n v="302"/>
    <s v="CA-2013-142545"/>
    <x v="0"/>
    <x v="99"/>
    <d v="2013-11-04T00:00:00"/>
    <x v="1"/>
    <s v="JD-15895"/>
    <x v="63"/>
    <x v="1"/>
    <s v="United States"/>
    <s v="Belleville"/>
    <x v="30"/>
    <n v="7109"/>
    <x v="3"/>
    <s v="FUR-FU-10001861"/>
    <x v="0"/>
    <x v="5"/>
    <x v="272"/>
    <x v="292"/>
    <n v="4"/>
    <n v="0"/>
    <n v="38.023999999999994"/>
  </r>
  <r>
    <n v="303"/>
    <s v="CA-2013-142545"/>
    <x v="0"/>
    <x v="99"/>
    <d v="2013-11-04T00:00:00"/>
    <x v="1"/>
    <s v="JD-15895"/>
    <x v="63"/>
    <x v="1"/>
    <s v="United States"/>
    <s v="Belleville"/>
    <x v="30"/>
    <n v="7109"/>
    <x v="3"/>
    <s v="OFF-BI-10002706"/>
    <x v="1"/>
    <x v="8"/>
    <x v="273"/>
    <x v="293"/>
    <n v="1"/>
    <n v="0"/>
    <n v="6.5687999999999995"/>
  </r>
  <r>
    <n v="304"/>
    <s v="US-2014-152380"/>
    <x v="3"/>
    <x v="123"/>
    <d v="2014-11-24T00:00:00"/>
    <x v="1"/>
    <s v="JH-15910"/>
    <x v="101"/>
    <x v="0"/>
    <s v="United States"/>
    <s v="Chicago"/>
    <x v="10"/>
    <n v="60623"/>
    <x v="2"/>
    <s v="FUR-TA-10002533"/>
    <x v="0"/>
    <x v="3"/>
    <x v="274"/>
    <x v="294"/>
    <n v="3"/>
    <n v="0.5"/>
    <n v="-131.44500000000005"/>
  </r>
  <r>
    <n v="305"/>
    <s v="CA-2012-144253"/>
    <x v="1"/>
    <x v="124"/>
    <d v="2012-05-09T00:00:00"/>
    <x v="0"/>
    <s v="AS-10225"/>
    <x v="127"/>
    <x v="1"/>
    <s v="United States"/>
    <s v="New York City"/>
    <x v="15"/>
    <n v="10024"/>
    <x v="3"/>
    <s v="FUR-FU-10002671"/>
    <x v="0"/>
    <x v="5"/>
    <x v="275"/>
    <x v="295"/>
    <n v="2"/>
    <n v="0"/>
    <n v="12.863999999999999"/>
  </r>
  <r>
    <n v="306"/>
    <s v="CA-2011-130960"/>
    <x v="2"/>
    <x v="125"/>
    <d v="2012-01-04T00:00:00"/>
    <x v="1"/>
    <s v="KB-16600"/>
    <x v="33"/>
    <x v="1"/>
    <s v="United States"/>
    <s v="Taylor"/>
    <x v="12"/>
    <n v="48180"/>
    <x v="2"/>
    <s v="OFF-AR-10003651"/>
    <x v="1"/>
    <x v="6"/>
    <x v="276"/>
    <x v="296"/>
    <n v="3"/>
    <n v="0"/>
    <n v="2.8535999999999988"/>
  </r>
  <r>
    <n v="307"/>
    <s v="CA-2011-111003"/>
    <x v="2"/>
    <x v="106"/>
    <d v="2011-06-06T00:00:00"/>
    <x v="1"/>
    <s v="CR-12625"/>
    <x v="128"/>
    <x v="2"/>
    <s v="United States"/>
    <s v="Lakewood"/>
    <x v="30"/>
    <n v="8701"/>
    <x v="3"/>
    <s v="OFF-BI-10001072"/>
    <x v="1"/>
    <x v="8"/>
    <x v="277"/>
    <x v="297"/>
    <n v="3"/>
    <n v="0"/>
    <n v="20.9208"/>
  </r>
  <r>
    <n v="308"/>
    <s v="CA-2011-111003"/>
    <x v="2"/>
    <x v="106"/>
    <d v="2011-06-06T00:00:00"/>
    <x v="1"/>
    <s v="CR-12625"/>
    <x v="128"/>
    <x v="2"/>
    <s v="United States"/>
    <s v="Lakewood"/>
    <x v="30"/>
    <n v="8701"/>
    <x v="3"/>
    <s v="OFF-AR-10002135"/>
    <x v="1"/>
    <x v="6"/>
    <x v="278"/>
    <x v="298"/>
    <n v="6"/>
    <n v="0"/>
    <n v="83.867999999999967"/>
  </r>
  <r>
    <n v="309"/>
    <s v="CA-2014-126774"/>
    <x v="3"/>
    <x v="4"/>
    <d v="2014-04-18T00:00:00"/>
    <x v="2"/>
    <s v="SH-20395"/>
    <x v="129"/>
    <x v="0"/>
    <s v="United States"/>
    <s v="Arlington"/>
    <x v="17"/>
    <n v="22204"/>
    <x v="0"/>
    <s v="OFF-AR-10002804"/>
    <x v="1"/>
    <x v="6"/>
    <x v="279"/>
    <x v="299"/>
    <n v="1"/>
    <n v="0"/>
    <n v="2.0049000000000001"/>
  </r>
  <r>
    <n v="310"/>
    <s v="CA-2013-142902"/>
    <x v="0"/>
    <x v="126"/>
    <d v="2013-09-15T00:00:00"/>
    <x v="0"/>
    <s v="BP-11185"/>
    <x v="130"/>
    <x v="1"/>
    <s v="United States"/>
    <s v="Arvada"/>
    <x v="22"/>
    <n v="80004"/>
    <x v="1"/>
    <s v="FUR-FU-10001918"/>
    <x v="0"/>
    <x v="5"/>
    <x v="280"/>
    <x v="300"/>
    <n v="4"/>
    <n v="0.2"/>
    <n v="3.5948000000000011"/>
  </r>
  <r>
    <n v="311"/>
    <s v="CA-2013-142902"/>
    <x v="0"/>
    <x v="126"/>
    <d v="2013-09-15T00:00:00"/>
    <x v="0"/>
    <s v="BP-11185"/>
    <x v="130"/>
    <x v="1"/>
    <s v="United States"/>
    <s v="Arvada"/>
    <x v="22"/>
    <n v="80004"/>
    <x v="1"/>
    <s v="FUR-CH-10004086"/>
    <x v="0"/>
    <x v="1"/>
    <x v="281"/>
    <x v="301"/>
    <n v="2"/>
    <n v="0.2"/>
    <n v="52.511399999999981"/>
  </r>
  <r>
    <n v="312"/>
    <s v="CA-2013-142902"/>
    <x v="0"/>
    <x v="126"/>
    <d v="2013-09-15T00:00:00"/>
    <x v="0"/>
    <s v="BP-11185"/>
    <x v="130"/>
    <x v="1"/>
    <s v="United States"/>
    <s v="Arvada"/>
    <x v="22"/>
    <n v="80004"/>
    <x v="1"/>
    <s v="FUR-FU-10001756"/>
    <x v="0"/>
    <x v="5"/>
    <x v="282"/>
    <x v="302"/>
    <n v="1"/>
    <n v="0.2"/>
    <n v="1.7135999999999978"/>
  </r>
  <r>
    <n v="313"/>
    <s v="CA-2013-142902"/>
    <x v="0"/>
    <x v="126"/>
    <d v="2013-09-15T00:00:00"/>
    <x v="0"/>
    <s v="BP-11185"/>
    <x v="130"/>
    <x v="1"/>
    <s v="United States"/>
    <s v="Arvada"/>
    <x v="22"/>
    <n v="80004"/>
    <x v="1"/>
    <s v="OFF-LA-10000634"/>
    <x v="1"/>
    <x v="2"/>
    <x v="283"/>
    <x v="303"/>
    <n v="3"/>
    <n v="0.2"/>
    <n v="2.0358000000000001"/>
  </r>
  <r>
    <n v="314"/>
    <s v="CA-2011-120887"/>
    <x v="2"/>
    <x v="127"/>
    <d v="2011-10-03T00:00:00"/>
    <x v="1"/>
    <s v="TS-21205"/>
    <x v="131"/>
    <x v="1"/>
    <s v="United States"/>
    <s v="Hackensack"/>
    <x v="30"/>
    <n v="7601"/>
    <x v="3"/>
    <s v="FUR-FU-10001588"/>
    <x v="0"/>
    <x v="5"/>
    <x v="284"/>
    <x v="304"/>
    <n v="3"/>
    <n v="0"/>
    <n v="37.642200000000003"/>
  </r>
  <r>
    <n v="315"/>
    <s v="CA-2011-167850"/>
    <x v="2"/>
    <x v="128"/>
    <d v="2011-08-16T00:00:00"/>
    <x v="1"/>
    <s v="AG-10525"/>
    <x v="132"/>
    <x v="1"/>
    <s v="United States"/>
    <s v="Saint Petersburg"/>
    <x v="2"/>
    <n v="33710"/>
    <x v="0"/>
    <s v="TEC-PH-10002398"/>
    <x v="2"/>
    <x v="7"/>
    <x v="285"/>
    <x v="305"/>
    <n v="2"/>
    <n v="0.2"/>
    <n v="22.297999999999973"/>
  </r>
  <r>
    <n v="316"/>
    <s v="CA-2011-167850"/>
    <x v="2"/>
    <x v="128"/>
    <d v="2011-08-16T00:00:00"/>
    <x v="1"/>
    <s v="AG-10525"/>
    <x v="132"/>
    <x v="1"/>
    <s v="United States"/>
    <s v="Saint Petersburg"/>
    <x v="2"/>
    <n v="33710"/>
    <x v="0"/>
    <s v="OFF-PA-10001937"/>
    <x v="1"/>
    <x v="10"/>
    <x v="286"/>
    <x v="12"/>
    <n v="3"/>
    <n v="0.2"/>
    <n v="5.4432"/>
  </r>
  <r>
    <n v="317"/>
    <s v="CA-2011-164259"/>
    <x v="2"/>
    <x v="129"/>
    <d v="2011-12-30T00:00:00"/>
    <x v="2"/>
    <s v="SP-20860"/>
    <x v="133"/>
    <x v="1"/>
    <s v="United States"/>
    <s v="Philadelphia"/>
    <x v="9"/>
    <n v="19143"/>
    <x v="3"/>
    <s v="OFF-AR-10003373"/>
    <x v="1"/>
    <x v="6"/>
    <x v="287"/>
    <x v="306"/>
    <n v="4"/>
    <n v="0.2"/>
    <n v="8.674399999999995"/>
  </r>
  <r>
    <n v="318"/>
    <s v="CA-2011-164973"/>
    <x v="2"/>
    <x v="130"/>
    <d v="2011-11-09T00:00:00"/>
    <x v="1"/>
    <s v="NM-18445"/>
    <x v="134"/>
    <x v="2"/>
    <s v="United States"/>
    <s v="New York City"/>
    <x v="15"/>
    <n v="10024"/>
    <x v="3"/>
    <s v="FUR-CH-10002602"/>
    <x v="0"/>
    <x v="1"/>
    <x v="288"/>
    <x v="307"/>
    <n v="1"/>
    <n v="0.1"/>
    <n v="24.156800000000004"/>
  </r>
  <r>
    <n v="319"/>
    <s v="CA-2011-164973"/>
    <x v="2"/>
    <x v="130"/>
    <d v="2011-11-09T00:00:00"/>
    <x v="1"/>
    <s v="NM-18445"/>
    <x v="134"/>
    <x v="2"/>
    <s v="United States"/>
    <s v="New York City"/>
    <x v="15"/>
    <n v="10024"/>
    <x v="3"/>
    <s v="TEC-MA-10002927"/>
    <x v="2"/>
    <x v="15"/>
    <x v="289"/>
    <x v="308"/>
    <n v="2"/>
    <n v="0"/>
    <n v="1995.99"/>
  </r>
  <r>
    <n v="320"/>
    <s v="CA-2011-164973"/>
    <x v="2"/>
    <x v="130"/>
    <d v="2011-11-09T00:00:00"/>
    <x v="1"/>
    <s v="NM-18445"/>
    <x v="134"/>
    <x v="2"/>
    <s v="United States"/>
    <s v="New York City"/>
    <x v="15"/>
    <n v="10024"/>
    <x v="3"/>
    <s v="TEC-PH-10004093"/>
    <x v="2"/>
    <x v="7"/>
    <x v="40"/>
    <x v="309"/>
    <n v="6"/>
    <n v="0"/>
    <n v="80.022599999999997"/>
  </r>
  <r>
    <n v="321"/>
    <s v="CA-2011-164973"/>
    <x v="2"/>
    <x v="130"/>
    <d v="2011-11-09T00:00:00"/>
    <x v="1"/>
    <s v="NM-18445"/>
    <x v="134"/>
    <x v="2"/>
    <s v="United States"/>
    <s v="New York City"/>
    <x v="15"/>
    <n v="10024"/>
    <x v="3"/>
    <s v="TEC-AC-10000892"/>
    <x v="2"/>
    <x v="11"/>
    <x v="290"/>
    <x v="310"/>
    <n v="4"/>
    <n v="0"/>
    <n v="129.6"/>
  </r>
  <r>
    <n v="322"/>
    <s v="CA-2011-164973"/>
    <x v="2"/>
    <x v="130"/>
    <d v="2011-11-09T00:00:00"/>
    <x v="1"/>
    <s v="NM-18445"/>
    <x v="134"/>
    <x v="2"/>
    <s v="United States"/>
    <s v="New York City"/>
    <x v="15"/>
    <n v="10024"/>
    <x v="3"/>
    <s v="OFF-ST-10002974"/>
    <x v="1"/>
    <x v="4"/>
    <x v="123"/>
    <x v="311"/>
    <n v="1"/>
    <n v="0"/>
    <n v="13.070999999999998"/>
  </r>
  <r>
    <n v="323"/>
    <s v="CA-2011-156601"/>
    <x v="2"/>
    <x v="111"/>
    <d v="2011-09-24T00:00:00"/>
    <x v="1"/>
    <s v="FA-14230"/>
    <x v="135"/>
    <x v="1"/>
    <s v="United States"/>
    <s v="Long Beach"/>
    <x v="1"/>
    <n v="90805"/>
    <x v="1"/>
    <s v="OFF-FA-10000624"/>
    <x v="1"/>
    <x v="13"/>
    <x v="291"/>
    <x v="181"/>
    <n v="2"/>
    <n v="0"/>
    <n v="3.58"/>
  </r>
  <r>
    <n v="324"/>
    <s v="CA-2013-162138"/>
    <x v="0"/>
    <x v="131"/>
    <d v="2013-04-28T00:00:00"/>
    <x v="1"/>
    <s v="GK-14620"/>
    <x v="136"/>
    <x v="1"/>
    <s v="United States"/>
    <s v="Hesperia"/>
    <x v="1"/>
    <n v="92345"/>
    <x v="1"/>
    <s v="OFF-BI-10004593"/>
    <x v="1"/>
    <x v="8"/>
    <x v="267"/>
    <x v="312"/>
    <n v="6"/>
    <n v="0.2"/>
    <n v="81.744"/>
  </r>
  <r>
    <n v="325"/>
    <s v="CA-2013-162138"/>
    <x v="0"/>
    <x v="131"/>
    <d v="2013-04-28T00:00:00"/>
    <x v="1"/>
    <s v="GK-14620"/>
    <x v="136"/>
    <x v="1"/>
    <s v="United States"/>
    <s v="Hesperia"/>
    <x v="1"/>
    <n v="92345"/>
    <x v="1"/>
    <s v="TEC-AC-10001908"/>
    <x v="2"/>
    <x v="11"/>
    <x v="292"/>
    <x v="313"/>
    <n v="1"/>
    <n v="0"/>
    <n v="34.996499999999997"/>
  </r>
  <r>
    <n v="326"/>
    <s v="CA-2014-153339"/>
    <x v="3"/>
    <x v="132"/>
    <d v="2014-11-06T00:00:00"/>
    <x v="0"/>
    <s v="DJ-13510"/>
    <x v="137"/>
    <x v="1"/>
    <s v="United States"/>
    <s v="Murfreesboro"/>
    <x v="18"/>
    <n v="37130"/>
    <x v="0"/>
    <s v="FUR-FU-10001967"/>
    <x v="0"/>
    <x v="5"/>
    <x v="293"/>
    <x v="314"/>
    <n v="1"/>
    <n v="0.2"/>
    <n v="0.99949999999999894"/>
  </r>
  <r>
    <n v="327"/>
    <s v="US-2013-141544"/>
    <x v="0"/>
    <x v="133"/>
    <d v="2013-09-02T00:00:00"/>
    <x v="2"/>
    <s v="PO-18850"/>
    <x v="138"/>
    <x v="0"/>
    <s v="United States"/>
    <s v="Philadelphia"/>
    <x v="9"/>
    <n v="19143"/>
    <x v="3"/>
    <s v="TEC-PH-10003645"/>
    <x v="2"/>
    <x v="7"/>
    <x v="294"/>
    <x v="315"/>
    <n v="3"/>
    <n v="0.4"/>
    <n v="-67.876199999999997"/>
  </r>
  <r>
    <n v="328"/>
    <s v="US-2013-141544"/>
    <x v="0"/>
    <x v="133"/>
    <d v="2013-09-02T00:00:00"/>
    <x v="2"/>
    <s v="PO-18850"/>
    <x v="138"/>
    <x v="0"/>
    <s v="United States"/>
    <s v="Philadelphia"/>
    <x v="9"/>
    <n v="19143"/>
    <x v="3"/>
    <s v="OFF-ST-10000675"/>
    <x v="1"/>
    <x v="4"/>
    <x v="295"/>
    <x v="316"/>
    <n v="2"/>
    <n v="0.2"/>
    <n v="3.3889999999999993"/>
  </r>
  <r>
    <n v="329"/>
    <s v="US-2013-141544"/>
    <x v="0"/>
    <x v="133"/>
    <d v="2013-09-02T00:00:00"/>
    <x v="2"/>
    <s v="PO-18850"/>
    <x v="138"/>
    <x v="0"/>
    <s v="United States"/>
    <s v="Philadelphia"/>
    <x v="9"/>
    <n v="19143"/>
    <x v="3"/>
    <s v="FUR-CH-10003312"/>
    <x v="0"/>
    <x v="1"/>
    <x v="296"/>
    <x v="317"/>
    <n v="4"/>
    <n v="0.3"/>
    <n v="-258.50160000000011"/>
  </r>
  <r>
    <n v="330"/>
    <s v="US-2013-141544"/>
    <x v="0"/>
    <x v="133"/>
    <d v="2013-09-02T00:00:00"/>
    <x v="2"/>
    <s v="PO-18850"/>
    <x v="138"/>
    <x v="0"/>
    <s v="United States"/>
    <s v="Philadelphia"/>
    <x v="9"/>
    <n v="19143"/>
    <x v="3"/>
    <s v="OFF-LA-10001074"/>
    <x v="1"/>
    <x v="2"/>
    <x v="297"/>
    <x v="318"/>
    <n v="10"/>
    <n v="0.2"/>
    <n v="33.830999999999989"/>
  </r>
  <r>
    <n v="331"/>
    <s v="US-2013-141544"/>
    <x v="0"/>
    <x v="133"/>
    <d v="2013-09-02T00:00:00"/>
    <x v="2"/>
    <s v="PO-18850"/>
    <x v="138"/>
    <x v="0"/>
    <s v="United States"/>
    <s v="Philadelphia"/>
    <x v="9"/>
    <n v="19143"/>
    <x v="3"/>
    <s v="OFF-BI-10001524"/>
    <x v="1"/>
    <x v="8"/>
    <x v="298"/>
    <x v="319"/>
    <n v="6"/>
    <n v="0.7"/>
    <n v="-27.693600000000004"/>
  </r>
  <r>
    <n v="332"/>
    <s v="US-2013-150147"/>
    <x v="0"/>
    <x v="134"/>
    <d v="2013-04-30T00:00:00"/>
    <x v="0"/>
    <s v="JL-15850"/>
    <x v="139"/>
    <x v="0"/>
    <s v="United States"/>
    <s v="Philadelphia"/>
    <x v="9"/>
    <n v="19134"/>
    <x v="3"/>
    <s v="TEC-PH-10004614"/>
    <x v="2"/>
    <x v="7"/>
    <x v="299"/>
    <x v="320"/>
    <n v="2"/>
    <n v="0.4"/>
    <n v="-20.700000000000003"/>
  </r>
  <r>
    <n v="333"/>
    <s v="US-2013-150147"/>
    <x v="0"/>
    <x v="134"/>
    <d v="2013-04-30T00:00:00"/>
    <x v="0"/>
    <s v="JL-15850"/>
    <x v="139"/>
    <x v="0"/>
    <s v="United States"/>
    <s v="Philadelphia"/>
    <x v="9"/>
    <n v="19134"/>
    <x v="3"/>
    <s v="OFF-BI-10001153"/>
    <x v="1"/>
    <x v="8"/>
    <x v="300"/>
    <x v="321"/>
    <n v="2"/>
    <n v="0.7"/>
    <n v="-13.815999999999995"/>
  </r>
  <r>
    <n v="334"/>
    <s v="US-2013-150147"/>
    <x v="0"/>
    <x v="134"/>
    <d v="2013-04-30T00:00:00"/>
    <x v="0"/>
    <s v="JL-15850"/>
    <x v="139"/>
    <x v="0"/>
    <s v="United States"/>
    <s v="Philadelphia"/>
    <x v="9"/>
    <n v="19134"/>
    <x v="3"/>
    <s v="OFF-BI-10001982"/>
    <x v="1"/>
    <x v="8"/>
    <x v="301"/>
    <x v="322"/>
    <n v="3"/>
    <n v="0.7"/>
    <n v="-3.4271999999999991"/>
  </r>
  <r>
    <n v="335"/>
    <s v="CA-2012-137946"/>
    <x v="1"/>
    <x v="135"/>
    <d v="2012-09-04T00:00:00"/>
    <x v="0"/>
    <s v="DB-13615"/>
    <x v="140"/>
    <x v="0"/>
    <s v="United States"/>
    <s v="Los Angeles"/>
    <x v="1"/>
    <n v="90045"/>
    <x v="1"/>
    <s v="OFF-BI-10001922"/>
    <x v="1"/>
    <x v="8"/>
    <x v="302"/>
    <x v="323"/>
    <n v="1"/>
    <n v="0.2"/>
    <n v="1.6037999999999997"/>
  </r>
  <r>
    <n v="336"/>
    <s v="CA-2012-137946"/>
    <x v="1"/>
    <x v="135"/>
    <d v="2012-09-04T00:00:00"/>
    <x v="0"/>
    <s v="DB-13615"/>
    <x v="140"/>
    <x v="0"/>
    <s v="United States"/>
    <s v="Los Angeles"/>
    <x v="1"/>
    <n v="90045"/>
    <x v="1"/>
    <s v="TEC-CO-10001449"/>
    <x v="2"/>
    <x v="16"/>
    <x v="303"/>
    <x v="324"/>
    <n v="2"/>
    <n v="0.2"/>
    <n v="335.99440000000004"/>
  </r>
  <r>
    <n v="337"/>
    <s v="CA-2012-137946"/>
    <x v="1"/>
    <x v="135"/>
    <d v="2012-09-04T00:00:00"/>
    <x v="0"/>
    <s v="DB-13615"/>
    <x v="140"/>
    <x v="0"/>
    <s v="United States"/>
    <s v="Los Angeles"/>
    <x v="1"/>
    <n v="90045"/>
    <x v="1"/>
    <s v="OFF-BI-10004140"/>
    <x v="1"/>
    <x v="8"/>
    <x v="304"/>
    <x v="325"/>
    <n v="4"/>
    <n v="0.2"/>
    <n v="4.4899999999999984"/>
  </r>
  <r>
    <n v="338"/>
    <s v="CA-2011-129924"/>
    <x v="2"/>
    <x v="136"/>
    <d v="2011-07-17T00:00:00"/>
    <x v="1"/>
    <s v="AC-10420"/>
    <x v="141"/>
    <x v="1"/>
    <s v="United States"/>
    <s v="San Francisco"/>
    <x v="1"/>
    <n v="94122"/>
    <x v="1"/>
    <s v="OFF-BI-10003314"/>
    <x v="1"/>
    <x v="8"/>
    <x v="305"/>
    <x v="326"/>
    <n v="2"/>
    <n v="0.2"/>
    <n v="2.7956000000000003"/>
  </r>
  <r>
    <n v="339"/>
    <s v="CA-2011-129924"/>
    <x v="2"/>
    <x v="136"/>
    <d v="2011-07-17T00:00:00"/>
    <x v="1"/>
    <s v="AC-10420"/>
    <x v="141"/>
    <x v="1"/>
    <s v="United States"/>
    <s v="San Francisco"/>
    <x v="1"/>
    <n v="94122"/>
    <x v="1"/>
    <s v="FUR-TA-10004575"/>
    <x v="0"/>
    <x v="3"/>
    <x v="306"/>
    <x v="327"/>
    <n v="3"/>
    <n v="0.2"/>
    <n v="-17.458800000000053"/>
  </r>
  <r>
    <n v="340"/>
    <s v="CA-2012-128167"/>
    <x v="1"/>
    <x v="137"/>
    <d v="2012-06-26T00:00:00"/>
    <x v="0"/>
    <s v="KL-16645"/>
    <x v="107"/>
    <x v="0"/>
    <s v="United States"/>
    <s v="Layton"/>
    <x v="7"/>
    <n v="84041"/>
    <x v="1"/>
    <s v="OFF-FA-10000490"/>
    <x v="1"/>
    <x v="13"/>
    <x v="307"/>
    <x v="328"/>
    <n v="4"/>
    <n v="0"/>
    <n v="2.3311999999999999"/>
  </r>
  <r>
    <n v="341"/>
    <s v="CA-2011-122336"/>
    <x v="2"/>
    <x v="138"/>
    <d v="2011-04-17T00:00:00"/>
    <x v="0"/>
    <s v="JD-15895"/>
    <x v="63"/>
    <x v="1"/>
    <s v="United States"/>
    <s v="Philadelphia"/>
    <x v="9"/>
    <n v="19140"/>
    <x v="3"/>
    <s v="OFF-AR-10000122"/>
    <x v="1"/>
    <x v="6"/>
    <x v="308"/>
    <x v="329"/>
    <n v="4"/>
    <n v="0.2"/>
    <n v="1.1159999999999979"/>
  </r>
  <r>
    <n v="342"/>
    <s v="CA-2011-122336"/>
    <x v="2"/>
    <x v="138"/>
    <d v="2011-04-17T00:00:00"/>
    <x v="0"/>
    <s v="JD-15895"/>
    <x v="63"/>
    <x v="1"/>
    <s v="United States"/>
    <s v="Philadelphia"/>
    <x v="9"/>
    <n v="19140"/>
    <x v="3"/>
    <s v="OFF-BI-10003656"/>
    <x v="1"/>
    <x v="8"/>
    <x v="13"/>
    <x v="330"/>
    <n v="10"/>
    <n v="0.7"/>
    <n v="-407.97599999999989"/>
  </r>
  <r>
    <n v="343"/>
    <s v="CA-2011-122336"/>
    <x v="2"/>
    <x v="138"/>
    <d v="2011-04-17T00:00:00"/>
    <x v="0"/>
    <s v="JD-15895"/>
    <x v="63"/>
    <x v="1"/>
    <s v="United States"/>
    <s v="Philadelphia"/>
    <x v="9"/>
    <n v="19140"/>
    <x v="3"/>
    <s v="OFF-FA-10002780"/>
    <x v="1"/>
    <x v="13"/>
    <x v="33"/>
    <x v="331"/>
    <n v="13"/>
    <n v="0.2"/>
    <n v="10.072399999999996"/>
  </r>
  <r>
    <n v="344"/>
    <s v="CA-2011-122336"/>
    <x v="2"/>
    <x v="138"/>
    <d v="2011-04-17T00:00:00"/>
    <x v="0"/>
    <s v="JD-15895"/>
    <x v="63"/>
    <x v="1"/>
    <s v="United States"/>
    <s v="Philadelphia"/>
    <x v="9"/>
    <n v="19140"/>
    <x v="3"/>
    <s v="TEC-PH-10000702"/>
    <x v="2"/>
    <x v="7"/>
    <x v="309"/>
    <x v="332"/>
    <n v="12"/>
    <n v="0.4"/>
    <n v="8.3915999999999897"/>
  </r>
  <r>
    <n v="345"/>
    <s v="US-2012-120712"/>
    <x v="1"/>
    <x v="139"/>
    <d v="2012-12-24T00:00:00"/>
    <x v="1"/>
    <s v="CS-12130"/>
    <x v="79"/>
    <x v="0"/>
    <s v="United States"/>
    <s v="Austin"/>
    <x v="5"/>
    <n v="78745"/>
    <x v="2"/>
    <s v="OFF-ST-10000107"/>
    <x v="1"/>
    <x v="4"/>
    <x v="17"/>
    <x v="333"/>
    <n v="4"/>
    <n v="0.2"/>
    <n v="-2.2200000000000131"/>
  </r>
  <r>
    <n v="346"/>
    <s v="CA-2014-169901"/>
    <x v="3"/>
    <x v="140"/>
    <d v="2014-06-20T00:00:00"/>
    <x v="1"/>
    <s v="CC-12550"/>
    <x v="142"/>
    <x v="0"/>
    <s v="United States"/>
    <s v="San Francisco"/>
    <x v="1"/>
    <n v="94122"/>
    <x v="1"/>
    <s v="TEC-PH-10002293"/>
    <x v="2"/>
    <x v="7"/>
    <x v="126"/>
    <x v="334"/>
    <n v="3"/>
    <n v="0.2"/>
    <n v="4.7976000000000028"/>
  </r>
  <r>
    <n v="347"/>
    <s v="CA-2014-134306"/>
    <x v="3"/>
    <x v="141"/>
    <d v="2014-07-13T00:00:00"/>
    <x v="1"/>
    <s v="TD-20995"/>
    <x v="143"/>
    <x v="0"/>
    <s v="United States"/>
    <s v="Lowell"/>
    <x v="31"/>
    <n v="1852"/>
    <x v="3"/>
    <s v="OFF-AR-10004027"/>
    <x v="1"/>
    <x v="6"/>
    <x v="182"/>
    <x v="262"/>
    <n v="3"/>
    <n v="0"/>
    <n v="3.0996000000000006"/>
  </r>
  <r>
    <n v="348"/>
    <s v="CA-2014-134306"/>
    <x v="3"/>
    <x v="141"/>
    <d v="2014-07-13T00:00:00"/>
    <x v="1"/>
    <s v="TD-20995"/>
    <x v="143"/>
    <x v="0"/>
    <s v="United States"/>
    <s v="Lowell"/>
    <x v="31"/>
    <n v="1852"/>
    <x v="3"/>
    <s v="OFF-PA-10000249"/>
    <x v="1"/>
    <x v="10"/>
    <x v="33"/>
    <x v="335"/>
    <n v="2"/>
    <n v="0"/>
    <n v="11.543199999999999"/>
  </r>
  <r>
    <n v="349"/>
    <s v="CA-2014-134306"/>
    <x v="3"/>
    <x v="141"/>
    <d v="2014-07-13T00:00:00"/>
    <x v="1"/>
    <s v="TD-20995"/>
    <x v="143"/>
    <x v="0"/>
    <s v="United States"/>
    <s v="Lowell"/>
    <x v="31"/>
    <n v="1852"/>
    <x v="3"/>
    <s v="OFF-AR-10001374"/>
    <x v="1"/>
    <x v="6"/>
    <x v="310"/>
    <x v="91"/>
    <n v="2"/>
    <n v="0"/>
    <n v="4.1471999999999998"/>
  </r>
  <r>
    <n v="350"/>
    <s v="CA-2013-129714"/>
    <x v="0"/>
    <x v="142"/>
    <d v="2013-09-04T00:00:00"/>
    <x v="2"/>
    <s v="AB-10060"/>
    <x v="144"/>
    <x v="2"/>
    <s v="United States"/>
    <s v="New York City"/>
    <x v="15"/>
    <n v="10009"/>
    <x v="3"/>
    <s v="TEC-AC-10000290"/>
    <x v="2"/>
    <x v="11"/>
    <x v="232"/>
    <x v="336"/>
    <n v="1"/>
    <n v="0"/>
    <n v="2.3086000000000002"/>
  </r>
  <r>
    <n v="351"/>
    <s v="CA-2013-129714"/>
    <x v="0"/>
    <x v="142"/>
    <d v="2013-09-04T00:00:00"/>
    <x v="2"/>
    <s v="AB-10060"/>
    <x v="144"/>
    <x v="2"/>
    <s v="United States"/>
    <s v="New York City"/>
    <x v="15"/>
    <n v="10009"/>
    <x v="3"/>
    <s v="OFF-PA-10001970"/>
    <x v="1"/>
    <x v="10"/>
    <x v="311"/>
    <x v="335"/>
    <n v="2"/>
    <n v="0"/>
    <n v="11.543199999999999"/>
  </r>
  <r>
    <n v="352"/>
    <s v="CA-2013-129714"/>
    <x v="0"/>
    <x v="142"/>
    <d v="2013-09-04T00:00:00"/>
    <x v="2"/>
    <s v="AB-10060"/>
    <x v="144"/>
    <x v="2"/>
    <s v="United States"/>
    <s v="New York City"/>
    <x v="15"/>
    <n v="10009"/>
    <x v="3"/>
    <s v="OFF-BI-10002160"/>
    <x v="1"/>
    <x v="8"/>
    <x v="312"/>
    <x v="337"/>
    <n v="1"/>
    <n v="0.2"/>
    <n v="1.0668"/>
  </r>
  <r>
    <n v="353"/>
    <s v="CA-2013-129714"/>
    <x v="0"/>
    <x v="142"/>
    <d v="2013-09-04T00:00:00"/>
    <x v="2"/>
    <s v="AB-10060"/>
    <x v="144"/>
    <x v="2"/>
    <s v="United States"/>
    <s v="New York City"/>
    <x v="15"/>
    <n v="10009"/>
    <x v="3"/>
    <s v="OFF-PA-10001970"/>
    <x v="1"/>
    <x v="10"/>
    <x v="311"/>
    <x v="338"/>
    <n v="4"/>
    <n v="0"/>
    <n v="23.086399999999998"/>
  </r>
  <r>
    <n v="354"/>
    <s v="CA-2013-129714"/>
    <x v="0"/>
    <x v="142"/>
    <d v="2013-09-04T00:00:00"/>
    <x v="2"/>
    <s v="AB-10060"/>
    <x v="144"/>
    <x v="2"/>
    <s v="United States"/>
    <s v="New York City"/>
    <x v="15"/>
    <n v="10009"/>
    <x v="3"/>
    <s v="OFF-BI-10004995"/>
    <x v="1"/>
    <x v="8"/>
    <x v="313"/>
    <x v="339"/>
    <n v="4"/>
    <n v="0.2"/>
    <n v="1415.4295999999997"/>
  </r>
  <r>
    <n v="355"/>
    <s v="CA-2013-138520"/>
    <x v="0"/>
    <x v="143"/>
    <d v="2013-04-14T00:00:00"/>
    <x v="1"/>
    <s v="JL-15505"/>
    <x v="145"/>
    <x v="0"/>
    <s v="United States"/>
    <s v="New York City"/>
    <x v="15"/>
    <n v="10035"/>
    <x v="3"/>
    <s v="FUR-BO-10002268"/>
    <x v="0"/>
    <x v="0"/>
    <x v="314"/>
    <x v="340"/>
    <n v="6"/>
    <n v="0.2"/>
    <n v="-4.8588000000000022"/>
  </r>
  <r>
    <n v="356"/>
    <s v="CA-2013-138520"/>
    <x v="0"/>
    <x v="143"/>
    <d v="2013-04-14T00:00:00"/>
    <x v="1"/>
    <s v="JL-15505"/>
    <x v="145"/>
    <x v="0"/>
    <s v="United States"/>
    <s v="New York City"/>
    <x v="15"/>
    <n v="10035"/>
    <x v="3"/>
    <s v="OFF-EN-10001137"/>
    <x v="1"/>
    <x v="12"/>
    <x v="315"/>
    <x v="341"/>
    <n v="2"/>
    <n v="0"/>
    <n v="3.7995999999999999"/>
  </r>
  <r>
    <n v="357"/>
    <s v="CA-2013-138520"/>
    <x v="0"/>
    <x v="143"/>
    <d v="2013-04-14T00:00:00"/>
    <x v="1"/>
    <s v="JL-15505"/>
    <x v="145"/>
    <x v="0"/>
    <s v="United States"/>
    <s v="New York City"/>
    <x v="15"/>
    <n v="10035"/>
    <x v="3"/>
    <s v="OFF-AR-10002399"/>
    <x v="1"/>
    <x v="6"/>
    <x v="316"/>
    <x v="342"/>
    <n v="4"/>
    <n v="0"/>
    <n v="6.9863999999999997"/>
  </r>
  <r>
    <n v="358"/>
    <s v="CA-2013-138520"/>
    <x v="0"/>
    <x v="143"/>
    <d v="2013-04-14T00:00:00"/>
    <x v="1"/>
    <s v="JL-15505"/>
    <x v="145"/>
    <x v="0"/>
    <s v="United States"/>
    <s v="New York City"/>
    <x v="15"/>
    <n v="10035"/>
    <x v="3"/>
    <s v="OFF-PA-10002713"/>
    <x v="1"/>
    <x v="10"/>
    <x v="317"/>
    <x v="343"/>
    <n v="5"/>
    <n v="0"/>
    <n v="15.823999999999998"/>
  </r>
  <r>
    <n v="359"/>
    <s v="CA-2013-130001"/>
    <x v="0"/>
    <x v="131"/>
    <d v="2013-04-29T00:00:00"/>
    <x v="1"/>
    <s v="HK-14890"/>
    <x v="96"/>
    <x v="1"/>
    <s v="United States"/>
    <s v="Charlotte"/>
    <x v="3"/>
    <n v="28205"/>
    <x v="0"/>
    <s v="OFF-PA-10002666"/>
    <x v="1"/>
    <x v="10"/>
    <x v="186"/>
    <x v="344"/>
    <n v="5"/>
    <n v="0.2"/>
    <n v="11.324999999999996"/>
  </r>
  <r>
    <n v="360"/>
    <s v="CA-2014-155698"/>
    <x v="3"/>
    <x v="144"/>
    <d v="2014-03-12T00:00:00"/>
    <x v="2"/>
    <s v="VB-21745"/>
    <x v="146"/>
    <x v="1"/>
    <s v="United States"/>
    <s v="Columbus"/>
    <x v="32"/>
    <n v="31907"/>
    <x v="0"/>
    <s v="OFF-AP-10001124"/>
    <x v="1"/>
    <x v="9"/>
    <x v="318"/>
    <x v="345"/>
    <n v="8"/>
    <n v="0"/>
    <n v="168.4384"/>
  </r>
  <r>
    <n v="361"/>
    <s v="CA-2014-155698"/>
    <x v="3"/>
    <x v="144"/>
    <d v="2014-03-12T00:00:00"/>
    <x v="2"/>
    <s v="VB-21745"/>
    <x v="146"/>
    <x v="1"/>
    <s v="United States"/>
    <s v="Columbus"/>
    <x v="32"/>
    <n v="31907"/>
    <x v="0"/>
    <s v="OFF-LA-10001158"/>
    <x v="1"/>
    <x v="2"/>
    <x v="319"/>
    <x v="346"/>
    <n v="2"/>
    <n v="0"/>
    <n v="9.9359999999999999"/>
  </r>
  <r>
    <n v="362"/>
    <s v="CA-2014-144904"/>
    <x v="3"/>
    <x v="145"/>
    <d v="2014-10-02T00:00:00"/>
    <x v="1"/>
    <s v="KW-16435"/>
    <x v="147"/>
    <x v="0"/>
    <s v="United States"/>
    <s v="New York City"/>
    <x v="15"/>
    <n v="10009"/>
    <x v="3"/>
    <s v="OFF-LA-10001158"/>
    <x v="1"/>
    <x v="2"/>
    <x v="319"/>
    <x v="346"/>
    <n v="2"/>
    <n v="0"/>
    <n v="9.9359999999999999"/>
  </r>
  <r>
    <n v="363"/>
    <s v="CA-2014-144904"/>
    <x v="3"/>
    <x v="145"/>
    <d v="2014-10-02T00:00:00"/>
    <x v="1"/>
    <s v="KW-16435"/>
    <x v="147"/>
    <x v="0"/>
    <s v="United States"/>
    <s v="New York City"/>
    <x v="15"/>
    <n v="10009"/>
    <x v="3"/>
    <s v="FUR-CH-10000785"/>
    <x v="0"/>
    <x v="1"/>
    <x v="320"/>
    <x v="347"/>
    <n v="3"/>
    <n v="0.1"/>
    <n v="86.870400000000004"/>
  </r>
  <r>
    <n v="364"/>
    <s v="CA-2014-144904"/>
    <x v="3"/>
    <x v="145"/>
    <d v="2014-10-02T00:00:00"/>
    <x v="1"/>
    <s v="KW-16435"/>
    <x v="147"/>
    <x v="0"/>
    <s v="United States"/>
    <s v="New York City"/>
    <x v="15"/>
    <n v="10009"/>
    <x v="3"/>
    <s v="OFF-AR-10003732"/>
    <x v="1"/>
    <x v="6"/>
    <x v="321"/>
    <x v="348"/>
    <n v="2"/>
    <n v="0"/>
    <n v="1.4455999999999998"/>
  </r>
  <r>
    <n v="365"/>
    <s v="CA-2014-144904"/>
    <x v="3"/>
    <x v="145"/>
    <d v="2014-10-02T00:00:00"/>
    <x v="1"/>
    <s v="KW-16435"/>
    <x v="147"/>
    <x v="0"/>
    <s v="United States"/>
    <s v="New York City"/>
    <x v="15"/>
    <n v="10009"/>
    <x v="3"/>
    <s v="FUR-FU-10000023"/>
    <x v="0"/>
    <x v="5"/>
    <x v="322"/>
    <x v="349"/>
    <n v="8"/>
    <n v="0"/>
    <n v="20.732800000000001"/>
  </r>
  <r>
    <n v="366"/>
    <s v="CA-2011-123344"/>
    <x v="2"/>
    <x v="146"/>
    <d v="2011-09-29T00:00:00"/>
    <x v="1"/>
    <s v="JD-16060"/>
    <x v="148"/>
    <x v="0"/>
    <s v="United States"/>
    <s v="San Francisco"/>
    <x v="1"/>
    <n v="94109"/>
    <x v="1"/>
    <s v="OFF-ST-10001713"/>
    <x v="1"/>
    <x v="4"/>
    <x v="45"/>
    <x v="46"/>
    <n v="4"/>
    <n v="0"/>
    <n v="8.4783999999999935"/>
  </r>
  <r>
    <n v="367"/>
    <s v="CA-2013-155516"/>
    <x v="0"/>
    <x v="147"/>
    <d v="2013-10-22T00:00:00"/>
    <x v="3"/>
    <s v="MK-17905"/>
    <x v="149"/>
    <x v="1"/>
    <s v="United States"/>
    <s v="Manchester"/>
    <x v="29"/>
    <n v="6040"/>
    <x v="3"/>
    <s v="OFF-BI-10002412"/>
    <x v="1"/>
    <x v="8"/>
    <x v="323"/>
    <x v="350"/>
    <n v="4"/>
    <n v="0"/>
    <n v="10.44"/>
  </r>
  <r>
    <n v="368"/>
    <s v="CA-2013-155516"/>
    <x v="0"/>
    <x v="147"/>
    <d v="2013-10-22T00:00:00"/>
    <x v="3"/>
    <s v="MK-17905"/>
    <x v="149"/>
    <x v="1"/>
    <s v="United States"/>
    <s v="Manchester"/>
    <x v="29"/>
    <n v="6040"/>
    <x v="3"/>
    <s v="OFF-SU-10001225"/>
    <x v="1"/>
    <x v="14"/>
    <x v="33"/>
    <x v="351"/>
    <n v="2"/>
    <n v="0"/>
    <n v="0.14719999999999978"/>
  </r>
  <r>
    <n v="369"/>
    <s v="CA-2013-155516"/>
    <x v="0"/>
    <x v="147"/>
    <d v="2013-10-22T00:00:00"/>
    <x v="3"/>
    <s v="MK-17905"/>
    <x v="149"/>
    <x v="1"/>
    <s v="United States"/>
    <s v="Manchester"/>
    <x v="29"/>
    <n v="6040"/>
    <x v="3"/>
    <s v="OFF-ST-10002406"/>
    <x v="1"/>
    <x v="4"/>
    <x v="324"/>
    <x v="352"/>
    <n v="7"/>
    <n v="0"/>
    <n v="29.341200000000008"/>
  </r>
  <r>
    <n v="370"/>
    <s v="CA-2013-155516"/>
    <x v="0"/>
    <x v="147"/>
    <d v="2013-10-22T00:00:00"/>
    <x v="3"/>
    <s v="MK-17905"/>
    <x v="149"/>
    <x v="1"/>
    <s v="United States"/>
    <s v="Manchester"/>
    <x v="29"/>
    <n v="6040"/>
    <x v="3"/>
    <s v="FUR-BO-10002545"/>
    <x v="0"/>
    <x v="0"/>
    <x v="37"/>
    <x v="353"/>
    <n v="4"/>
    <n v="0"/>
    <n v="271.41920000000005"/>
  </r>
  <r>
    <n v="371"/>
    <s v="CA-2014-104745"/>
    <x v="3"/>
    <x v="148"/>
    <d v="2014-06-05T00:00:00"/>
    <x v="1"/>
    <s v="GT-14755"/>
    <x v="150"/>
    <x v="0"/>
    <s v="United States"/>
    <s v="Harlingen"/>
    <x v="5"/>
    <n v="78550"/>
    <x v="2"/>
    <s v="OFF-PA-10002036"/>
    <x v="1"/>
    <x v="10"/>
    <x v="325"/>
    <x v="233"/>
    <n v="5"/>
    <n v="0.2"/>
    <n v="9.3960000000000008"/>
  </r>
  <r>
    <n v="372"/>
    <s v="CA-2014-104745"/>
    <x v="3"/>
    <x v="148"/>
    <d v="2014-06-05T00:00:00"/>
    <x v="1"/>
    <s v="GT-14755"/>
    <x v="150"/>
    <x v="0"/>
    <s v="United States"/>
    <s v="Harlingen"/>
    <x v="5"/>
    <n v="78550"/>
    <x v="2"/>
    <s v="OFF-ST-10002205"/>
    <x v="1"/>
    <x v="4"/>
    <x v="326"/>
    <x v="354"/>
    <n v="3"/>
    <n v="0.2"/>
    <n v="4.6746000000000016"/>
  </r>
  <r>
    <n v="373"/>
    <s v="US-2011-119137"/>
    <x v="2"/>
    <x v="149"/>
    <d v="2011-07-27T00:00:00"/>
    <x v="1"/>
    <s v="AG-10900"/>
    <x v="151"/>
    <x v="0"/>
    <s v="United States"/>
    <s v="Tucson"/>
    <x v="16"/>
    <n v="85705"/>
    <x v="1"/>
    <s v="OFF-BI-10001982"/>
    <x v="1"/>
    <x v="8"/>
    <x v="301"/>
    <x v="355"/>
    <n v="5"/>
    <n v="0.7"/>
    <n v="-5.7119999999999997"/>
  </r>
  <r>
    <n v="374"/>
    <s v="US-2011-119137"/>
    <x v="2"/>
    <x v="149"/>
    <d v="2011-07-27T00:00:00"/>
    <x v="1"/>
    <s v="AG-10900"/>
    <x v="151"/>
    <x v="0"/>
    <s v="United States"/>
    <s v="Tucson"/>
    <x v="16"/>
    <n v="85705"/>
    <x v="1"/>
    <s v="TEC-AC-10003911"/>
    <x v="2"/>
    <x v="11"/>
    <x v="327"/>
    <x v="356"/>
    <n v="8"/>
    <n v="0.2"/>
    <n v="179.1887999999999"/>
  </r>
  <r>
    <n v="375"/>
    <s v="US-2011-119137"/>
    <x v="2"/>
    <x v="149"/>
    <d v="2011-07-27T00:00:00"/>
    <x v="1"/>
    <s v="AG-10900"/>
    <x v="151"/>
    <x v="0"/>
    <s v="United States"/>
    <s v="Tucson"/>
    <x v="16"/>
    <n v="85705"/>
    <x v="1"/>
    <s v="OFF-AR-10000658"/>
    <x v="1"/>
    <x v="6"/>
    <x v="328"/>
    <x v="357"/>
    <n v="1"/>
    <n v="0.2"/>
    <n v="0.92399999999999993"/>
  </r>
  <r>
    <n v="376"/>
    <s v="US-2011-119137"/>
    <x v="2"/>
    <x v="149"/>
    <d v="2011-07-27T00:00:00"/>
    <x v="1"/>
    <s v="AG-10900"/>
    <x v="151"/>
    <x v="0"/>
    <s v="United States"/>
    <s v="Tucson"/>
    <x v="16"/>
    <n v="85705"/>
    <x v="1"/>
    <s v="TEC-AC-10002076"/>
    <x v="2"/>
    <x v="11"/>
    <x v="329"/>
    <x v="358"/>
    <n v="10"/>
    <n v="0.2"/>
    <n v="-29.940000000000012"/>
  </r>
  <r>
    <n v="377"/>
    <s v="US-2013-134656"/>
    <x v="0"/>
    <x v="150"/>
    <d v="2013-10-02T00:00:00"/>
    <x v="2"/>
    <s v="MM-18280"/>
    <x v="152"/>
    <x v="1"/>
    <s v="United States"/>
    <s v="Quincy"/>
    <x v="10"/>
    <n v="62301"/>
    <x v="2"/>
    <s v="OFF-PA-10003039"/>
    <x v="1"/>
    <x v="10"/>
    <x v="330"/>
    <x v="306"/>
    <n v="4"/>
    <n v="0.2"/>
    <n v="30.979999999999993"/>
  </r>
  <r>
    <n v="378"/>
    <s v="US-2014-134481"/>
    <x v="3"/>
    <x v="151"/>
    <d v="2014-09-02T00:00:00"/>
    <x v="1"/>
    <s v="AR-10405"/>
    <x v="153"/>
    <x v="1"/>
    <s v="United States"/>
    <s v="Franklin"/>
    <x v="31"/>
    <n v="2038"/>
    <x v="3"/>
    <s v="FUR-TA-10004915"/>
    <x v="0"/>
    <x v="3"/>
    <x v="331"/>
    <x v="359"/>
    <n v="7"/>
    <n v="0.3"/>
    <n v="-297.68479999999983"/>
  </r>
  <r>
    <n v="379"/>
    <s v="CA-2012-130792"/>
    <x v="1"/>
    <x v="152"/>
    <d v="2012-05-05T00:00:00"/>
    <x v="1"/>
    <s v="RA-19915"/>
    <x v="154"/>
    <x v="0"/>
    <s v="United States"/>
    <s v="Houston"/>
    <x v="5"/>
    <n v="77095"/>
    <x v="2"/>
    <s v="OFF-AP-10000696"/>
    <x v="1"/>
    <x v="9"/>
    <x v="332"/>
    <x v="360"/>
    <n v="3"/>
    <n v="0.8"/>
    <n v="-20.332200000000007"/>
  </r>
  <r>
    <n v="380"/>
    <s v="CA-2012-130792"/>
    <x v="1"/>
    <x v="152"/>
    <d v="2012-05-05T00:00:00"/>
    <x v="1"/>
    <s v="RA-19915"/>
    <x v="154"/>
    <x v="0"/>
    <s v="United States"/>
    <s v="Houston"/>
    <x v="5"/>
    <n v="77095"/>
    <x v="2"/>
    <s v="OFF-ST-10003327"/>
    <x v="1"/>
    <x v="4"/>
    <x v="333"/>
    <x v="361"/>
    <n v="3"/>
    <n v="0.2"/>
    <n v="2.6810999999999954"/>
  </r>
  <r>
    <n v="381"/>
    <s v="CA-2012-130792"/>
    <x v="1"/>
    <x v="152"/>
    <d v="2012-05-05T00:00:00"/>
    <x v="1"/>
    <s v="RA-19915"/>
    <x v="154"/>
    <x v="0"/>
    <s v="United States"/>
    <s v="Houston"/>
    <x v="5"/>
    <n v="77095"/>
    <x v="2"/>
    <s v="OFF-BI-10000309"/>
    <x v="1"/>
    <x v="8"/>
    <x v="334"/>
    <x v="362"/>
    <n v="4"/>
    <n v="0.8"/>
    <n v="-18.872800000000009"/>
  </r>
  <r>
    <n v="382"/>
    <s v="CA-2013-134775"/>
    <x v="0"/>
    <x v="99"/>
    <d v="2013-10-30T00:00:00"/>
    <x v="2"/>
    <s v="AS-10285"/>
    <x v="155"/>
    <x v="1"/>
    <s v="United States"/>
    <s v="San Francisco"/>
    <x v="1"/>
    <n v="94109"/>
    <x v="1"/>
    <s v="OFF-PA-10004734"/>
    <x v="1"/>
    <x v="10"/>
    <x v="335"/>
    <x v="363"/>
    <n v="7"/>
    <n v="0"/>
    <n v="25.48"/>
  </r>
  <r>
    <n v="383"/>
    <s v="CA-2013-134775"/>
    <x v="0"/>
    <x v="99"/>
    <d v="2013-10-30T00:00:00"/>
    <x v="2"/>
    <s v="AS-10285"/>
    <x v="155"/>
    <x v="1"/>
    <s v="United States"/>
    <s v="San Francisco"/>
    <x v="1"/>
    <n v="94109"/>
    <x v="1"/>
    <s v="OFF-BI-10002225"/>
    <x v="1"/>
    <x v="8"/>
    <x v="336"/>
    <x v="364"/>
    <n v="3"/>
    <n v="0.2"/>
    <n v="17.337599999999998"/>
  </r>
  <r>
    <n v="384"/>
    <s v="CA-2012-125395"/>
    <x v="1"/>
    <x v="153"/>
    <d v="2012-06-29T00:00:00"/>
    <x v="0"/>
    <s v="LA-16780"/>
    <x v="156"/>
    <x v="1"/>
    <s v="United States"/>
    <s v="Taylor"/>
    <x v="12"/>
    <n v="48180"/>
    <x v="2"/>
    <s v="TEC-AC-10004708"/>
    <x v="2"/>
    <x v="11"/>
    <x v="337"/>
    <x v="365"/>
    <n v="2"/>
    <n v="0"/>
    <n v="8.7989999999999995"/>
  </r>
  <r>
    <n v="385"/>
    <s v="US-2012-168935"/>
    <x v="1"/>
    <x v="154"/>
    <d v="2012-12-02T00:00:00"/>
    <x v="1"/>
    <s v="DO-13435"/>
    <x v="157"/>
    <x v="0"/>
    <s v="United States"/>
    <s v="Pembroke Pines"/>
    <x v="2"/>
    <n v="33024"/>
    <x v="0"/>
    <s v="FUR-TA-10000617"/>
    <x v="0"/>
    <x v="3"/>
    <x v="338"/>
    <x v="366"/>
    <n v="3"/>
    <n v="0.45"/>
    <n v="-157.00949999999997"/>
  </r>
  <r>
    <n v="386"/>
    <s v="US-2012-168935"/>
    <x v="1"/>
    <x v="154"/>
    <d v="2012-12-02T00:00:00"/>
    <x v="1"/>
    <s v="DO-13435"/>
    <x v="157"/>
    <x v="0"/>
    <s v="United States"/>
    <s v="Pembroke Pines"/>
    <x v="2"/>
    <n v="33024"/>
    <x v="0"/>
    <s v="TEC-AC-10002335"/>
    <x v="2"/>
    <x v="11"/>
    <x v="339"/>
    <x v="367"/>
    <n v="3"/>
    <n v="0.2"/>
    <n v="-1.049700000000005"/>
  </r>
  <r>
    <n v="387"/>
    <s v="CA-2012-122756"/>
    <x v="1"/>
    <x v="155"/>
    <d v="2012-12-07T00:00:00"/>
    <x v="1"/>
    <s v="DK-13225"/>
    <x v="158"/>
    <x v="1"/>
    <s v="United States"/>
    <s v="Philadelphia"/>
    <x v="9"/>
    <n v="19140"/>
    <x v="3"/>
    <s v="TEC-MA-10001681"/>
    <x v="2"/>
    <x v="15"/>
    <x v="340"/>
    <x v="368"/>
    <n v="4"/>
    <n v="0.7"/>
    <n v="-337.63799999999981"/>
  </r>
  <r>
    <n v="388"/>
    <s v="CA-2012-122756"/>
    <x v="1"/>
    <x v="155"/>
    <d v="2012-12-07T00:00:00"/>
    <x v="1"/>
    <s v="DK-13225"/>
    <x v="158"/>
    <x v="1"/>
    <s v="United States"/>
    <s v="Philadelphia"/>
    <x v="9"/>
    <n v="19140"/>
    <x v="3"/>
    <s v="FUR-FU-10001935"/>
    <x v="0"/>
    <x v="5"/>
    <x v="341"/>
    <x v="369"/>
    <n v="1"/>
    <n v="0.2"/>
    <n v="0.77700000000000025"/>
  </r>
  <r>
    <n v="389"/>
    <s v="CA-2011-115973"/>
    <x v="2"/>
    <x v="156"/>
    <d v="2011-11-26T00:00:00"/>
    <x v="2"/>
    <s v="NG-18430"/>
    <x v="159"/>
    <x v="0"/>
    <s v="United States"/>
    <s v="Cincinnati"/>
    <x v="24"/>
    <n v="45231"/>
    <x v="3"/>
    <s v="OFF-AR-10004757"/>
    <x v="1"/>
    <x v="6"/>
    <x v="342"/>
    <x v="370"/>
    <n v="1"/>
    <n v="0.2"/>
    <n v="0.42639999999999978"/>
  </r>
  <r>
    <n v="390"/>
    <s v="CA-2014-101798"/>
    <x v="3"/>
    <x v="157"/>
    <d v="2014-12-16T00:00:00"/>
    <x v="1"/>
    <s v="MV-18190"/>
    <x v="160"/>
    <x v="0"/>
    <s v="United States"/>
    <s v="New York City"/>
    <x v="15"/>
    <n v="10009"/>
    <x v="3"/>
    <s v="OFF-BI-10000050"/>
    <x v="1"/>
    <x v="8"/>
    <x v="343"/>
    <x v="371"/>
    <n v="4"/>
    <n v="0.2"/>
    <n v="7.8839999999999986"/>
  </r>
  <r>
    <n v="391"/>
    <s v="CA-2014-101798"/>
    <x v="3"/>
    <x v="157"/>
    <d v="2014-12-16T00:00:00"/>
    <x v="1"/>
    <s v="MV-18190"/>
    <x v="160"/>
    <x v="0"/>
    <s v="United States"/>
    <s v="New York City"/>
    <x v="15"/>
    <n v="10009"/>
    <x v="3"/>
    <s v="TEC-AC-10001998"/>
    <x v="2"/>
    <x v="11"/>
    <x v="84"/>
    <x v="372"/>
    <n v="2"/>
    <n v="0"/>
    <n v="13.593199999999996"/>
  </r>
  <r>
    <n v="392"/>
    <s v="US-2011-135972"/>
    <x v="2"/>
    <x v="158"/>
    <d v="2011-09-23T00:00:00"/>
    <x v="0"/>
    <s v="JG-15115"/>
    <x v="161"/>
    <x v="0"/>
    <s v="United States"/>
    <s v="Des Moines"/>
    <x v="4"/>
    <n v="98198"/>
    <x v="1"/>
    <s v="TEC-PH-10003012"/>
    <x v="2"/>
    <x v="7"/>
    <x v="344"/>
    <x v="373"/>
    <n v="2"/>
    <n v="0.2"/>
    <n v="27.718199999999968"/>
  </r>
  <r>
    <n v="393"/>
    <s v="US-2011-135972"/>
    <x v="2"/>
    <x v="158"/>
    <d v="2011-09-23T00:00:00"/>
    <x v="0"/>
    <s v="JG-15115"/>
    <x v="161"/>
    <x v="0"/>
    <s v="United States"/>
    <s v="Des Moines"/>
    <x v="4"/>
    <n v="98198"/>
    <x v="1"/>
    <s v="TEC-CO-10002313"/>
    <x v="2"/>
    <x v="16"/>
    <x v="345"/>
    <x v="374"/>
    <n v="3"/>
    <n v="0"/>
    <n v="701.98829999999998"/>
  </r>
  <r>
    <n v="394"/>
    <s v="US-2011-134971"/>
    <x v="2"/>
    <x v="159"/>
    <d v="2011-06-10T00:00:00"/>
    <x v="0"/>
    <s v="BP-11095"/>
    <x v="162"/>
    <x v="1"/>
    <s v="United States"/>
    <s v="Peoria"/>
    <x v="10"/>
    <n v="61604"/>
    <x v="2"/>
    <s v="OFF-BI-10003982"/>
    <x v="1"/>
    <x v="8"/>
    <x v="346"/>
    <x v="375"/>
    <n v="3"/>
    <n v="0.8"/>
    <n v="-20.5623"/>
  </r>
  <r>
    <n v="395"/>
    <s v="CA-2014-102946"/>
    <x v="3"/>
    <x v="160"/>
    <d v="2014-07-06T00:00:00"/>
    <x v="1"/>
    <s v="VP-21730"/>
    <x v="163"/>
    <x v="2"/>
    <s v="United States"/>
    <s v="Las Vegas"/>
    <x v="33"/>
    <n v="89115"/>
    <x v="1"/>
    <s v="OFF-BI-10004492"/>
    <x v="1"/>
    <x v="8"/>
    <x v="347"/>
    <x v="376"/>
    <n v="3"/>
    <n v="0.2"/>
    <n v="25.579799999999992"/>
  </r>
  <r>
    <n v="396"/>
    <s v="CA-2014-165603"/>
    <x v="3"/>
    <x v="161"/>
    <d v="2014-10-20T00:00:00"/>
    <x v="0"/>
    <s v="SS-20140"/>
    <x v="164"/>
    <x v="1"/>
    <s v="United States"/>
    <s v="Warwick"/>
    <x v="34"/>
    <n v="2886"/>
    <x v="3"/>
    <s v="OFF-ST-10000798"/>
    <x v="1"/>
    <x v="4"/>
    <x v="348"/>
    <x v="377"/>
    <n v="2"/>
    <n v="0"/>
    <n v="9.4923999999999964"/>
  </r>
  <r>
    <n v="397"/>
    <s v="CA-2014-165603"/>
    <x v="3"/>
    <x v="161"/>
    <d v="2014-10-20T00:00:00"/>
    <x v="0"/>
    <s v="SS-20140"/>
    <x v="164"/>
    <x v="1"/>
    <s v="United States"/>
    <s v="Warwick"/>
    <x v="34"/>
    <n v="2886"/>
    <x v="3"/>
    <s v="OFF-PA-10002552"/>
    <x v="1"/>
    <x v="10"/>
    <x v="349"/>
    <x v="91"/>
    <n v="2"/>
    <n v="0"/>
    <n v="6.2208000000000006"/>
  </r>
  <r>
    <n v="398"/>
    <s v="CA-2012-122259"/>
    <x v="1"/>
    <x v="89"/>
    <d v="2012-11-04T00:00:00"/>
    <x v="1"/>
    <s v="HP-14815"/>
    <x v="6"/>
    <x v="2"/>
    <s v="United States"/>
    <s v="Jackson"/>
    <x v="12"/>
    <n v="49201"/>
    <x v="2"/>
    <s v="OFF-SU-10002573"/>
    <x v="1"/>
    <x v="14"/>
    <x v="350"/>
    <x v="378"/>
    <n v="4"/>
    <n v="0"/>
    <n v="21.035999999999994"/>
  </r>
  <r>
    <n v="399"/>
    <s v="CA-2013-108987"/>
    <x v="0"/>
    <x v="162"/>
    <d v="2013-09-11T00:00:00"/>
    <x v="0"/>
    <s v="AG-10675"/>
    <x v="165"/>
    <x v="0"/>
    <s v="United States"/>
    <s v="Houston"/>
    <x v="5"/>
    <n v="77036"/>
    <x v="2"/>
    <s v="OFF-ST-10001580"/>
    <x v="1"/>
    <x v="4"/>
    <x v="351"/>
    <x v="379"/>
    <n v="3"/>
    <n v="0.2"/>
    <n v="3.5951999999999984"/>
  </r>
  <r>
    <n v="400"/>
    <s v="CA-2013-108987"/>
    <x v="0"/>
    <x v="162"/>
    <d v="2013-09-11T00:00:00"/>
    <x v="0"/>
    <s v="AG-10675"/>
    <x v="165"/>
    <x v="0"/>
    <s v="United States"/>
    <s v="Houston"/>
    <x v="5"/>
    <n v="77036"/>
    <x v="2"/>
    <s v="FUR-BO-10004834"/>
    <x v="0"/>
    <x v="0"/>
    <x v="26"/>
    <x v="380"/>
    <n v="4"/>
    <n v="0.32"/>
    <n v="-317.15280000000007"/>
  </r>
  <r>
    <n v="401"/>
    <s v="CA-2013-108987"/>
    <x v="0"/>
    <x v="162"/>
    <d v="2013-09-11T00:00:00"/>
    <x v="0"/>
    <s v="AG-10675"/>
    <x v="165"/>
    <x v="0"/>
    <s v="United States"/>
    <s v="Houston"/>
    <x v="5"/>
    <n v="77036"/>
    <x v="2"/>
    <s v="OFF-ST-10000934"/>
    <x v="1"/>
    <x v="4"/>
    <x v="352"/>
    <x v="381"/>
    <n v="4"/>
    <n v="0.2"/>
    <n v="-32.783999999999999"/>
  </r>
  <r>
    <n v="402"/>
    <s v="CA-2013-108987"/>
    <x v="0"/>
    <x v="162"/>
    <d v="2013-09-11T00:00:00"/>
    <x v="0"/>
    <s v="AG-10675"/>
    <x v="165"/>
    <x v="0"/>
    <s v="United States"/>
    <s v="Houston"/>
    <x v="5"/>
    <n v="77036"/>
    <x v="2"/>
    <s v="TEC-AC-10000158"/>
    <x v="2"/>
    <x v="11"/>
    <x v="353"/>
    <x v="382"/>
    <n v="2"/>
    <n v="0.2"/>
    <n v="0.71979999999999933"/>
  </r>
  <r>
    <n v="403"/>
    <s v="CA-2011-113166"/>
    <x v="2"/>
    <x v="163"/>
    <d v="2011-12-26T00:00:00"/>
    <x v="2"/>
    <s v="LF-17185"/>
    <x v="166"/>
    <x v="0"/>
    <s v="United States"/>
    <s v="Miami"/>
    <x v="2"/>
    <n v="33180"/>
    <x v="0"/>
    <s v="OFF-PA-10001947"/>
    <x v="1"/>
    <x v="10"/>
    <x v="354"/>
    <x v="383"/>
    <n v="2"/>
    <n v="0.2"/>
    <n v="3.4683999999999999"/>
  </r>
  <r>
    <n v="404"/>
    <s v="CA-2011-155208"/>
    <x v="2"/>
    <x v="164"/>
    <d v="2011-04-20T00:00:00"/>
    <x v="1"/>
    <s v="SP-20650"/>
    <x v="70"/>
    <x v="1"/>
    <s v="United States"/>
    <s v="Wilmington"/>
    <x v="3"/>
    <n v="28403"/>
    <x v="0"/>
    <s v="OFF-AR-10003478"/>
    <x v="1"/>
    <x v="6"/>
    <x v="355"/>
    <x v="384"/>
    <n v="6"/>
    <n v="0.2"/>
    <n v="9.7680000000000007"/>
  </r>
  <r>
    <n v="405"/>
    <s v="CA-2014-117933"/>
    <x v="3"/>
    <x v="165"/>
    <d v="2014-12-30T00:00:00"/>
    <x v="1"/>
    <s v="RF-19840"/>
    <x v="167"/>
    <x v="0"/>
    <s v="United States"/>
    <s v="New York City"/>
    <x v="15"/>
    <n v="10024"/>
    <x v="3"/>
    <s v="OFF-AP-10004249"/>
    <x v="1"/>
    <x v="9"/>
    <x v="33"/>
    <x v="385"/>
    <n v="3"/>
    <n v="0"/>
    <n v="9.6956999999999987"/>
  </r>
  <r>
    <n v="406"/>
    <s v="CA-2014-117457"/>
    <x v="3"/>
    <x v="166"/>
    <d v="2014-12-13T00:00:00"/>
    <x v="1"/>
    <s v="KH-16510"/>
    <x v="168"/>
    <x v="0"/>
    <s v="United States"/>
    <s v="San Francisco"/>
    <x v="1"/>
    <n v="94110"/>
    <x v="1"/>
    <s v="TEC-AC-10000158"/>
    <x v="2"/>
    <x v="11"/>
    <x v="353"/>
    <x v="386"/>
    <n v="5"/>
    <n v="0"/>
    <n v="37.789500000000004"/>
  </r>
  <r>
    <n v="407"/>
    <s v="CA-2014-117457"/>
    <x v="3"/>
    <x v="166"/>
    <d v="2014-12-13T00:00:00"/>
    <x v="1"/>
    <s v="KH-16510"/>
    <x v="168"/>
    <x v="0"/>
    <s v="United States"/>
    <s v="San Francisco"/>
    <x v="1"/>
    <n v="94110"/>
    <x v="1"/>
    <s v="TEC-CO-10004115"/>
    <x v="2"/>
    <x v="16"/>
    <x v="356"/>
    <x v="387"/>
    <n v="3"/>
    <n v="0.2"/>
    <n v="434.99130000000002"/>
  </r>
  <r>
    <n v="408"/>
    <s v="CA-2014-117457"/>
    <x v="3"/>
    <x v="166"/>
    <d v="2014-12-13T00:00:00"/>
    <x v="1"/>
    <s v="KH-16510"/>
    <x v="168"/>
    <x v="0"/>
    <s v="United States"/>
    <s v="San Francisco"/>
    <x v="1"/>
    <n v="94110"/>
    <x v="1"/>
    <s v="OFF-PA-10003724"/>
    <x v="1"/>
    <x v="10"/>
    <x v="357"/>
    <x v="388"/>
    <n v="5"/>
    <n v="0"/>
    <n v="13.3035"/>
  </r>
  <r>
    <n v="409"/>
    <s v="CA-2014-117457"/>
    <x v="3"/>
    <x v="166"/>
    <d v="2014-12-13T00:00:00"/>
    <x v="1"/>
    <s v="KH-16510"/>
    <x v="168"/>
    <x v="0"/>
    <s v="United States"/>
    <s v="San Francisco"/>
    <x v="1"/>
    <n v="94110"/>
    <x v="1"/>
    <s v="FUR-TA-10002041"/>
    <x v="0"/>
    <x v="3"/>
    <x v="358"/>
    <x v="389"/>
    <n v="7"/>
    <n v="0.2"/>
    <n v="-112.95269999999994"/>
  </r>
  <r>
    <n v="410"/>
    <s v="CA-2014-117457"/>
    <x v="3"/>
    <x v="166"/>
    <d v="2014-12-13T00:00:00"/>
    <x v="1"/>
    <s v="KH-16510"/>
    <x v="168"/>
    <x v="0"/>
    <s v="United States"/>
    <s v="San Francisco"/>
    <x v="1"/>
    <n v="94110"/>
    <x v="1"/>
    <s v="OFF-PA-10002893"/>
    <x v="1"/>
    <x v="10"/>
    <x v="359"/>
    <x v="390"/>
    <n v="1"/>
    <n v="0"/>
    <n v="4.6463999999999999"/>
  </r>
  <r>
    <n v="411"/>
    <s v="CA-2014-117457"/>
    <x v="3"/>
    <x v="166"/>
    <d v="2014-12-13T00:00:00"/>
    <x v="1"/>
    <s v="KH-16510"/>
    <x v="168"/>
    <x v="0"/>
    <s v="United States"/>
    <s v="San Francisco"/>
    <x v="1"/>
    <n v="94110"/>
    <x v="1"/>
    <s v="OFF-LA-10003766"/>
    <x v="1"/>
    <x v="2"/>
    <x v="360"/>
    <x v="391"/>
    <n v="9"/>
    <n v="0"/>
    <n v="13.608000000000001"/>
  </r>
  <r>
    <n v="412"/>
    <s v="CA-2014-117457"/>
    <x v="3"/>
    <x v="166"/>
    <d v="2014-12-13T00:00:00"/>
    <x v="1"/>
    <s v="KH-16510"/>
    <x v="168"/>
    <x v="0"/>
    <s v="United States"/>
    <s v="San Francisco"/>
    <x v="1"/>
    <n v="94110"/>
    <x v="1"/>
    <s v="OFF-PA-10001970"/>
    <x v="1"/>
    <x v="10"/>
    <x v="361"/>
    <x v="392"/>
    <n v="1"/>
    <n v="0"/>
    <n v="27.430199999999999"/>
  </r>
  <r>
    <n v="413"/>
    <s v="CA-2014-117457"/>
    <x v="3"/>
    <x v="166"/>
    <d v="2014-12-13T00:00:00"/>
    <x v="1"/>
    <s v="KH-16510"/>
    <x v="168"/>
    <x v="0"/>
    <s v="United States"/>
    <s v="San Francisco"/>
    <x v="1"/>
    <n v="94110"/>
    <x v="1"/>
    <s v="FUR-BO-10001972"/>
    <x v="0"/>
    <x v="0"/>
    <x v="362"/>
    <x v="393"/>
    <n v="13"/>
    <n v="0.15"/>
    <n v="31.454799999999949"/>
  </r>
  <r>
    <n v="414"/>
    <s v="CA-2014-117457"/>
    <x v="3"/>
    <x v="166"/>
    <d v="2014-12-13T00:00:00"/>
    <x v="1"/>
    <s v="KH-16510"/>
    <x v="168"/>
    <x v="0"/>
    <s v="United States"/>
    <s v="San Francisco"/>
    <x v="1"/>
    <n v="94110"/>
    <x v="1"/>
    <s v="FUR-CH-10003956"/>
    <x v="0"/>
    <x v="1"/>
    <x v="363"/>
    <x v="394"/>
    <n v="2"/>
    <n v="0.2"/>
    <n v="-18.454800000000013"/>
  </r>
  <r>
    <n v="415"/>
    <s v="CA-2014-142636"/>
    <x v="3"/>
    <x v="132"/>
    <d v="2014-11-08T00:00:00"/>
    <x v="1"/>
    <s v="KC-16675"/>
    <x v="169"/>
    <x v="1"/>
    <s v="United States"/>
    <s v="Seattle"/>
    <x v="4"/>
    <n v="98105"/>
    <x v="1"/>
    <s v="OFF-PA-10000157"/>
    <x v="1"/>
    <x v="10"/>
    <x v="364"/>
    <x v="395"/>
    <n v="7"/>
    <n v="0"/>
    <n v="65.734199999999987"/>
  </r>
  <r>
    <n v="416"/>
    <s v="CA-2014-142636"/>
    <x v="3"/>
    <x v="132"/>
    <d v="2014-11-08T00:00:00"/>
    <x v="1"/>
    <s v="KC-16675"/>
    <x v="169"/>
    <x v="1"/>
    <s v="United States"/>
    <s v="Seattle"/>
    <x v="4"/>
    <n v="98105"/>
    <x v="1"/>
    <s v="FUR-CH-10001891"/>
    <x v="0"/>
    <x v="1"/>
    <x v="265"/>
    <x v="396"/>
    <n v="4"/>
    <n v="0.2"/>
    <n v="26.874400000000023"/>
  </r>
  <r>
    <n v="417"/>
    <s v="CA-2014-122105"/>
    <x v="3"/>
    <x v="92"/>
    <d v="2014-06-29T00:00:00"/>
    <x v="1"/>
    <s v="CJ-12010"/>
    <x v="170"/>
    <x v="0"/>
    <s v="United States"/>
    <s v="Huntington Beach"/>
    <x v="1"/>
    <n v="92646"/>
    <x v="1"/>
    <s v="OFF-AR-10004344"/>
    <x v="1"/>
    <x v="6"/>
    <x v="365"/>
    <x v="397"/>
    <n v="8"/>
    <n v="0"/>
    <n v="25.898399999999995"/>
  </r>
  <r>
    <n v="418"/>
    <s v="CA-2013-148796"/>
    <x v="0"/>
    <x v="167"/>
    <d v="2013-04-19T00:00:00"/>
    <x v="1"/>
    <s v="PB-19150"/>
    <x v="171"/>
    <x v="0"/>
    <s v="United States"/>
    <s v="Los Angeles"/>
    <x v="1"/>
    <n v="90004"/>
    <x v="1"/>
    <s v="FUR-CH-10004886"/>
    <x v="0"/>
    <x v="1"/>
    <x v="366"/>
    <x v="398"/>
    <n v="5"/>
    <n v="0.2"/>
    <n v="38.379999999999981"/>
  </r>
  <r>
    <n v="419"/>
    <s v="CA-2014-154816"/>
    <x v="3"/>
    <x v="44"/>
    <d v="2014-11-11T00:00:00"/>
    <x v="1"/>
    <s v="VB-21745"/>
    <x v="146"/>
    <x v="1"/>
    <s v="United States"/>
    <s v="Richmond"/>
    <x v="0"/>
    <n v="40475"/>
    <x v="0"/>
    <s v="OFF-PA-10003845"/>
    <x v="1"/>
    <x v="10"/>
    <x v="367"/>
    <x v="399"/>
    <n v="1"/>
    <n v="0"/>
    <n v="2.8322000000000003"/>
  </r>
  <r>
    <n v="420"/>
    <s v="CA-2014-110478"/>
    <x v="3"/>
    <x v="168"/>
    <d v="2014-03-10T00:00:00"/>
    <x v="1"/>
    <s v="SP-20860"/>
    <x v="133"/>
    <x v="1"/>
    <s v="United States"/>
    <s v="Los Angeles"/>
    <x v="1"/>
    <n v="90045"/>
    <x v="1"/>
    <s v="OFF-AR-10001573"/>
    <x v="1"/>
    <x v="6"/>
    <x v="368"/>
    <x v="400"/>
    <n v="4"/>
    <n v="0"/>
    <n v="2.702799999999999"/>
  </r>
  <r>
    <n v="421"/>
    <s v="CA-2014-110478"/>
    <x v="3"/>
    <x v="168"/>
    <d v="2014-03-10T00:00:00"/>
    <x v="1"/>
    <s v="SP-20860"/>
    <x v="133"/>
    <x v="1"/>
    <s v="United States"/>
    <s v="Los Angeles"/>
    <x v="1"/>
    <n v="90045"/>
    <x v="1"/>
    <s v="OFF-EN-10000483"/>
    <x v="1"/>
    <x v="12"/>
    <x v="369"/>
    <x v="401"/>
    <n v="1"/>
    <n v="0"/>
    <n v="7.0149999999999988"/>
  </r>
  <r>
    <n v="422"/>
    <s v="CA-2011-142048"/>
    <x v="2"/>
    <x v="169"/>
    <d v="2011-06-25T00:00:00"/>
    <x v="2"/>
    <s v="JE-15745"/>
    <x v="32"/>
    <x v="0"/>
    <s v="United States"/>
    <s v="Louisville"/>
    <x v="22"/>
    <n v="80027"/>
    <x v="1"/>
    <s v="TEC-AC-10004114"/>
    <x v="2"/>
    <x v="11"/>
    <x v="370"/>
    <x v="402"/>
    <n v="6"/>
    <n v="0.2"/>
    <n v="56.566200000000009"/>
  </r>
  <r>
    <n v="423"/>
    <s v="CA-2014-125388"/>
    <x v="3"/>
    <x v="15"/>
    <d v="2014-10-24T00:00:00"/>
    <x v="1"/>
    <s v="MP-17965"/>
    <x v="172"/>
    <x v="1"/>
    <s v="United States"/>
    <s v="Lawrence"/>
    <x v="31"/>
    <n v="1841"/>
    <x v="3"/>
    <s v="FUR-FU-10004712"/>
    <x v="0"/>
    <x v="5"/>
    <x v="371"/>
    <x v="403"/>
    <n v="4"/>
    <n v="0"/>
    <n v="14.705600000000004"/>
  </r>
  <r>
    <n v="424"/>
    <s v="CA-2014-125388"/>
    <x v="3"/>
    <x v="15"/>
    <d v="2014-10-24T00:00:00"/>
    <x v="1"/>
    <s v="MP-17965"/>
    <x v="172"/>
    <x v="1"/>
    <s v="United States"/>
    <s v="Lawrence"/>
    <x v="31"/>
    <n v="1841"/>
    <x v="3"/>
    <s v="OFF-ST-10000918"/>
    <x v="1"/>
    <x v="4"/>
    <x v="372"/>
    <x v="404"/>
    <n v="3"/>
    <n v="0"/>
    <n v="8.5019999999999989"/>
  </r>
  <r>
    <n v="425"/>
    <s v="CA-2014-155705"/>
    <x v="3"/>
    <x v="170"/>
    <d v="2014-08-24T00:00:00"/>
    <x v="0"/>
    <s v="NF-18385"/>
    <x v="173"/>
    <x v="0"/>
    <s v="United States"/>
    <s v="Jackson"/>
    <x v="35"/>
    <n v="39212"/>
    <x v="0"/>
    <s v="FUR-CH-10000015"/>
    <x v="0"/>
    <x v="1"/>
    <x v="373"/>
    <x v="405"/>
    <n v="4"/>
    <n v="0"/>
    <n v="225.26400000000001"/>
  </r>
  <r>
    <n v="426"/>
    <s v="CA-2014-149160"/>
    <x v="3"/>
    <x v="51"/>
    <d v="2014-11-27T00:00:00"/>
    <x v="0"/>
    <s v="JM-15265"/>
    <x v="25"/>
    <x v="1"/>
    <s v="United States"/>
    <s v="Canton"/>
    <x v="12"/>
    <n v="48187"/>
    <x v="2"/>
    <s v="FUR-FU-10003347"/>
    <x v="0"/>
    <x v="5"/>
    <x v="374"/>
    <x v="158"/>
    <n v="2"/>
    <n v="0"/>
    <n v="11.076000000000001"/>
  </r>
  <r>
    <n v="427"/>
    <s v="CA-2014-149160"/>
    <x v="3"/>
    <x v="51"/>
    <d v="2014-11-27T00:00:00"/>
    <x v="0"/>
    <s v="JM-15265"/>
    <x v="25"/>
    <x v="1"/>
    <s v="United States"/>
    <s v="Canton"/>
    <x v="12"/>
    <n v="48187"/>
    <x v="2"/>
    <s v="OFF-BI-10001543"/>
    <x v="1"/>
    <x v="8"/>
    <x v="375"/>
    <x v="406"/>
    <n v="8"/>
    <n v="0"/>
    <n v="138.20160000000001"/>
  </r>
  <r>
    <n v="428"/>
    <s v="CA-2011-101476"/>
    <x v="2"/>
    <x v="171"/>
    <d v="2011-09-13T00:00:00"/>
    <x v="2"/>
    <s v="SD-20485"/>
    <x v="174"/>
    <x v="2"/>
    <s v="United States"/>
    <s v="New Rochelle"/>
    <x v="15"/>
    <n v="10801"/>
    <x v="3"/>
    <s v="TEC-MA-10000029"/>
    <x v="2"/>
    <x v="15"/>
    <x v="376"/>
    <x v="407"/>
    <n v="1"/>
    <n v="0"/>
    <n v="30.095700000000001"/>
  </r>
  <r>
    <n v="429"/>
    <s v="CA-2014-152275"/>
    <x v="3"/>
    <x v="172"/>
    <d v="2014-10-09T00:00:00"/>
    <x v="1"/>
    <s v="KH-16630"/>
    <x v="175"/>
    <x v="1"/>
    <s v="United States"/>
    <s v="San Antonio"/>
    <x v="5"/>
    <n v="78207"/>
    <x v="2"/>
    <s v="OFF-AR-10000369"/>
    <x v="1"/>
    <x v="6"/>
    <x v="377"/>
    <x v="408"/>
    <n v="6"/>
    <n v="0.2"/>
    <n v="0.50039999999999996"/>
  </r>
  <r>
    <n v="430"/>
    <s v="US-2013-123750"/>
    <x v="0"/>
    <x v="173"/>
    <d v="2013-04-22T00:00:00"/>
    <x v="1"/>
    <s v="RB-19795"/>
    <x v="176"/>
    <x v="2"/>
    <s v="United States"/>
    <s v="Gastonia"/>
    <x v="3"/>
    <n v="28052"/>
    <x v="0"/>
    <s v="OFF-BI-10004584"/>
    <x v="1"/>
    <x v="8"/>
    <x v="378"/>
    <x v="409"/>
    <n v="2"/>
    <n v="0.7"/>
    <n v="-145.35079999999999"/>
  </r>
  <r>
    <n v="431"/>
    <s v="US-2013-123750"/>
    <x v="0"/>
    <x v="173"/>
    <d v="2013-04-22T00:00:00"/>
    <x v="1"/>
    <s v="RB-19795"/>
    <x v="176"/>
    <x v="2"/>
    <s v="United States"/>
    <s v="Gastonia"/>
    <x v="3"/>
    <n v="28052"/>
    <x v="0"/>
    <s v="TEC-AC-10004659"/>
    <x v="2"/>
    <x v="11"/>
    <x v="170"/>
    <x v="177"/>
    <n v="7"/>
    <n v="0.2"/>
    <n v="76.639499999999984"/>
  </r>
  <r>
    <n v="432"/>
    <s v="US-2013-123750"/>
    <x v="0"/>
    <x v="173"/>
    <d v="2013-04-22T00:00:00"/>
    <x v="1"/>
    <s v="RB-19795"/>
    <x v="176"/>
    <x v="2"/>
    <s v="United States"/>
    <s v="Gastonia"/>
    <x v="3"/>
    <n v="28052"/>
    <x v="0"/>
    <s v="TEC-AC-10004659"/>
    <x v="2"/>
    <x v="11"/>
    <x v="170"/>
    <x v="410"/>
    <n v="5"/>
    <n v="0.2"/>
    <n v="54.742499999999978"/>
  </r>
  <r>
    <n v="433"/>
    <s v="US-2013-123750"/>
    <x v="0"/>
    <x v="173"/>
    <d v="2013-04-22T00:00:00"/>
    <x v="1"/>
    <s v="RB-19795"/>
    <x v="176"/>
    <x v="2"/>
    <s v="United States"/>
    <s v="Gastonia"/>
    <x v="3"/>
    <n v="28052"/>
    <x v="0"/>
    <s v="OFF-ST-10000617"/>
    <x v="1"/>
    <x v="4"/>
    <x v="379"/>
    <x v="411"/>
    <n v="2"/>
    <n v="0.2"/>
    <n v="-0.7748000000000006"/>
  </r>
  <r>
    <n v="434"/>
    <s v="CA-2013-127369"/>
    <x v="0"/>
    <x v="112"/>
    <d v="2013-06-08T00:00:00"/>
    <x v="2"/>
    <s v="DB-13060"/>
    <x v="72"/>
    <x v="0"/>
    <s v="United States"/>
    <s v="Lowell"/>
    <x v="31"/>
    <n v="1852"/>
    <x v="3"/>
    <s v="OFF-ST-10003306"/>
    <x v="1"/>
    <x v="4"/>
    <x v="380"/>
    <x v="412"/>
    <n v="5"/>
    <n v="0"/>
    <n v="207.14699999999993"/>
  </r>
  <r>
    <n v="435"/>
    <s v="US-2011-150574"/>
    <x v="2"/>
    <x v="174"/>
    <d v="2011-12-25T00:00:00"/>
    <x v="1"/>
    <s v="MK-18160"/>
    <x v="177"/>
    <x v="0"/>
    <s v="United States"/>
    <s v="Jacksonville"/>
    <x v="2"/>
    <n v="32216"/>
    <x v="0"/>
    <s v="OFF-BI-10000773"/>
    <x v="1"/>
    <x v="8"/>
    <x v="381"/>
    <x v="413"/>
    <n v="2"/>
    <n v="0.7"/>
    <n v="-3.6891999999999996"/>
  </r>
  <r>
    <n v="436"/>
    <s v="US-2011-150574"/>
    <x v="2"/>
    <x v="174"/>
    <d v="2011-12-25T00:00:00"/>
    <x v="1"/>
    <s v="MK-18160"/>
    <x v="177"/>
    <x v="0"/>
    <s v="United States"/>
    <s v="Jacksonville"/>
    <x v="2"/>
    <n v="32216"/>
    <x v="0"/>
    <s v="TEC-AC-10002600"/>
    <x v="2"/>
    <x v="11"/>
    <x v="382"/>
    <x v="414"/>
    <n v="5"/>
    <n v="0.2"/>
    <n v="-18.584999999999994"/>
  </r>
  <r>
    <n v="437"/>
    <s v="CA-2013-147375"/>
    <x v="0"/>
    <x v="1"/>
    <d v="2013-06-15T00:00:00"/>
    <x v="0"/>
    <s v="PO-19180"/>
    <x v="178"/>
    <x v="2"/>
    <s v="United States"/>
    <s v="Chicago"/>
    <x v="10"/>
    <n v="60623"/>
    <x v="2"/>
    <s v="TEC-MA-10002937"/>
    <x v="2"/>
    <x v="15"/>
    <x v="383"/>
    <x v="415"/>
    <n v="3"/>
    <n v="0.3"/>
    <n v="43.199100000000044"/>
  </r>
  <r>
    <n v="438"/>
    <s v="CA-2013-147375"/>
    <x v="0"/>
    <x v="1"/>
    <d v="2013-06-15T00:00:00"/>
    <x v="0"/>
    <s v="PO-19180"/>
    <x v="178"/>
    <x v="2"/>
    <s v="United States"/>
    <s v="Chicago"/>
    <x v="10"/>
    <n v="60623"/>
    <x v="2"/>
    <s v="OFF-PA-10001970"/>
    <x v="1"/>
    <x v="10"/>
    <x v="361"/>
    <x v="416"/>
    <n v="7"/>
    <n v="0.2"/>
    <n v="113.63939999999998"/>
  </r>
  <r>
    <n v="439"/>
    <s v="CA-2014-130043"/>
    <x v="3"/>
    <x v="175"/>
    <d v="2014-09-20T00:00:00"/>
    <x v="1"/>
    <s v="BB-11545"/>
    <x v="179"/>
    <x v="1"/>
    <s v="United States"/>
    <s v="Houston"/>
    <x v="5"/>
    <n v="77070"/>
    <x v="2"/>
    <s v="OFF-PA-10002230"/>
    <x v="1"/>
    <x v="10"/>
    <x v="384"/>
    <x v="417"/>
    <n v="8"/>
    <n v="0.2"/>
    <n v="11.553600000000003"/>
  </r>
  <r>
    <n v="440"/>
    <s v="CA-2014-157252"/>
    <x v="3"/>
    <x v="176"/>
    <d v="2014-01-24T00:00:00"/>
    <x v="0"/>
    <s v="CV-12805"/>
    <x v="51"/>
    <x v="1"/>
    <s v="United States"/>
    <s v="New York City"/>
    <x v="15"/>
    <n v="10024"/>
    <x v="3"/>
    <s v="FUR-CH-10003396"/>
    <x v="0"/>
    <x v="1"/>
    <x v="385"/>
    <x v="418"/>
    <n v="3"/>
    <n v="0.1"/>
    <n v="2.3093999999999895"/>
  </r>
  <r>
    <n v="441"/>
    <s v="CA-2013-115756"/>
    <x v="0"/>
    <x v="64"/>
    <d v="2013-09-08T00:00:00"/>
    <x v="0"/>
    <s v="PK-19075"/>
    <x v="7"/>
    <x v="0"/>
    <s v="United States"/>
    <s v="Detroit"/>
    <x v="12"/>
    <n v="48227"/>
    <x v="2"/>
    <s v="FUR-FU-10000246"/>
    <x v="0"/>
    <x v="5"/>
    <x v="386"/>
    <x v="419"/>
    <n v="1"/>
    <n v="0"/>
    <n v="3.6659999999999986"/>
  </r>
  <r>
    <n v="442"/>
    <s v="CA-2013-115756"/>
    <x v="0"/>
    <x v="64"/>
    <d v="2013-09-08T00:00:00"/>
    <x v="0"/>
    <s v="PK-19075"/>
    <x v="7"/>
    <x v="0"/>
    <s v="United States"/>
    <s v="Detroit"/>
    <x v="12"/>
    <n v="48227"/>
    <x v="2"/>
    <s v="OFF-ST-10000060"/>
    <x v="1"/>
    <x v="4"/>
    <x v="387"/>
    <x v="420"/>
    <n v="3"/>
    <n v="0"/>
    <n v="23.392800000000008"/>
  </r>
  <r>
    <n v="443"/>
    <s v="CA-2013-115756"/>
    <x v="0"/>
    <x v="64"/>
    <d v="2013-09-08T00:00:00"/>
    <x v="0"/>
    <s v="PK-19075"/>
    <x v="7"/>
    <x v="0"/>
    <s v="United States"/>
    <s v="Detroit"/>
    <x v="12"/>
    <n v="48227"/>
    <x v="2"/>
    <s v="OFF-ST-10003058"/>
    <x v="1"/>
    <x v="4"/>
    <x v="388"/>
    <x v="421"/>
    <n v="3"/>
    <n v="0"/>
    <n v="20.575499999999998"/>
  </r>
  <r>
    <n v="444"/>
    <s v="CA-2013-115756"/>
    <x v="0"/>
    <x v="64"/>
    <d v="2013-09-08T00:00:00"/>
    <x v="0"/>
    <s v="PK-19075"/>
    <x v="7"/>
    <x v="0"/>
    <s v="United States"/>
    <s v="Detroit"/>
    <x v="12"/>
    <n v="48227"/>
    <x v="2"/>
    <s v="OFF-PA-10002222"/>
    <x v="1"/>
    <x v="10"/>
    <x v="389"/>
    <x v="422"/>
    <n v="4"/>
    <n v="0"/>
    <n v="42.025599999999997"/>
  </r>
  <r>
    <n v="445"/>
    <s v="CA-2013-115756"/>
    <x v="0"/>
    <x v="64"/>
    <d v="2013-09-08T00:00:00"/>
    <x v="0"/>
    <s v="PK-19075"/>
    <x v="7"/>
    <x v="0"/>
    <s v="United States"/>
    <s v="Detroit"/>
    <x v="12"/>
    <n v="48227"/>
    <x v="2"/>
    <s v="FUR-CH-10002372"/>
    <x v="0"/>
    <x v="1"/>
    <x v="390"/>
    <x v="423"/>
    <n v="3"/>
    <n v="0"/>
    <n v="29.152800000000013"/>
  </r>
  <r>
    <n v="446"/>
    <s v="CA-2013-115756"/>
    <x v="0"/>
    <x v="64"/>
    <d v="2013-09-08T00:00:00"/>
    <x v="0"/>
    <s v="PK-19075"/>
    <x v="7"/>
    <x v="0"/>
    <s v="United States"/>
    <s v="Detroit"/>
    <x v="12"/>
    <n v="48227"/>
    <x v="2"/>
    <s v="OFF-LA-10001317"/>
    <x v="1"/>
    <x v="2"/>
    <x v="391"/>
    <x v="424"/>
    <n v="7"/>
    <n v="0"/>
    <n v="10.584"/>
  </r>
  <r>
    <n v="447"/>
    <s v="CA-2014-154214"/>
    <x v="3"/>
    <x v="177"/>
    <d v="2014-03-26T00:00:00"/>
    <x v="0"/>
    <s v="TB-21595"/>
    <x v="180"/>
    <x v="0"/>
    <s v="United States"/>
    <s v="Columbus"/>
    <x v="14"/>
    <n v="47201"/>
    <x v="2"/>
    <s v="FUR-FU-10000206"/>
    <x v="0"/>
    <x v="5"/>
    <x v="392"/>
    <x v="425"/>
    <n v="1"/>
    <n v="0"/>
    <n v="1.3676999999999999"/>
  </r>
  <r>
    <n v="448"/>
    <s v="CA-2013-166674"/>
    <x v="0"/>
    <x v="178"/>
    <d v="2013-04-04T00:00:00"/>
    <x v="0"/>
    <s v="RB-19360"/>
    <x v="181"/>
    <x v="0"/>
    <s v="United States"/>
    <s v="Auburn"/>
    <x v="15"/>
    <n v="13021"/>
    <x v="3"/>
    <s v="OFF-AR-10000588"/>
    <x v="1"/>
    <x v="6"/>
    <x v="393"/>
    <x v="426"/>
    <n v="3"/>
    <n v="0"/>
    <n v="15.475200000000001"/>
  </r>
  <r>
    <n v="449"/>
    <s v="CA-2013-166674"/>
    <x v="0"/>
    <x v="178"/>
    <d v="2013-04-04T00:00:00"/>
    <x v="0"/>
    <s v="RB-19360"/>
    <x v="181"/>
    <x v="0"/>
    <s v="United States"/>
    <s v="Auburn"/>
    <x v="15"/>
    <n v="13021"/>
    <x v="3"/>
    <s v="OFF-ST-10001469"/>
    <x v="1"/>
    <x v="4"/>
    <x v="394"/>
    <x v="427"/>
    <n v="3"/>
    <n v="0"/>
    <n v="9.716399999999993"/>
  </r>
  <r>
    <n v="450"/>
    <s v="CA-2013-166674"/>
    <x v="0"/>
    <x v="178"/>
    <d v="2013-04-04T00:00:00"/>
    <x v="0"/>
    <s v="RB-19360"/>
    <x v="181"/>
    <x v="0"/>
    <s v="United States"/>
    <s v="Auburn"/>
    <x v="15"/>
    <n v="13021"/>
    <x v="3"/>
    <s v="OFF-AR-10001953"/>
    <x v="1"/>
    <x v="6"/>
    <x v="395"/>
    <x v="428"/>
    <n v="6"/>
    <n v="0"/>
    <n v="71.247600000000006"/>
  </r>
  <r>
    <n v="451"/>
    <s v="CA-2013-166674"/>
    <x v="0"/>
    <x v="178"/>
    <d v="2013-04-04T00:00:00"/>
    <x v="0"/>
    <s v="RB-19360"/>
    <x v="181"/>
    <x v="0"/>
    <s v="United States"/>
    <s v="Auburn"/>
    <x v="15"/>
    <n v="13021"/>
    <x v="3"/>
    <s v="OFF-AR-10003156"/>
    <x v="1"/>
    <x v="6"/>
    <x v="396"/>
    <x v="429"/>
    <n v="3"/>
    <n v="0"/>
    <n v="7.9248000000000012"/>
  </r>
  <r>
    <n v="452"/>
    <s v="CA-2013-166674"/>
    <x v="0"/>
    <x v="178"/>
    <d v="2013-04-04T00:00:00"/>
    <x v="0"/>
    <s v="RB-19360"/>
    <x v="181"/>
    <x v="0"/>
    <s v="United States"/>
    <s v="Auburn"/>
    <x v="15"/>
    <n v="13021"/>
    <x v="3"/>
    <s v="OFF-AR-10004974"/>
    <x v="1"/>
    <x v="6"/>
    <x v="397"/>
    <x v="296"/>
    <n v="3"/>
    <n v="0"/>
    <n v="2.8535999999999988"/>
  </r>
  <r>
    <n v="453"/>
    <s v="CA-2013-166674"/>
    <x v="0"/>
    <x v="178"/>
    <d v="2013-04-04T00:00:00"/>
    <x v="0"/>
    <s v="RB-19360"/>
    <x v="181"/>
    <x v="0"/>
    <s v="United States"/>
    <s v="Auburn"/>
    <x v="15"/>
    <n v="13021"/>
    <x v="3"/>
    <s v="TEC-PH-10002365"/>
    <x v="2"/>
    <x v="7"/>
    <x v="398"/>
    <x v="430"/>
    <n v="4"/>
    <n v="0"/>
    <n v="9.1311999999999998"/>
  </r>
  <r>
    <n v="454"/>
    <s v="CA-2014-147277"/>
    <x v="3"/>
    <x v="179"/>
    <d v="2014-10-25T00:00:00"/>
    <x v="1"/>
    <s v="EB-13705"/>
    <x v="182"/>
    <x v="1"/>
    <s v="United States"/>
    <s v="Akron"/>
    <x v="24"/>
    <n v="44312"/>
    <x v="3"/>
    <s v="FUR-TA-10001539"/>
    <x v="0"/>
    <x v="3"/>
    <x v="10"/>
    <x v="431"/>
    <n v="2"/>
    <n v="0.4"/>
    <n v="-75.830400000000054"/>
  </r>
  <r>
    <n v="455"/>
    <s v="CA-2014-147277"/>
    <x v="3"/>
    <x v="179"/>
    <d v="2014-10-25T00:00:00"/>
    <x v="1"/>
    <s v="EB-13705"/>
    <x v="182"/>
    <x v="1"/>
    <s v="United States"/>
    <s v="Akron"/>
    <x v="24"/>
    <n v="44312"/>
    <x v="3"/>
    <s v="OFF-ST-10000142"/>
    <x v="1"/>
    <x v="4"/>
    <x v="399"/>
    <x v="432"/>
    <n v="2"/>
    <n v="0.2"/>
    <n v="66.540799999999962"/>
  </r>
  <r>
    <n v="456"/>
    <s v="CA-2013-100153"/>
    <x v="0"/>
    <x v="180"/>
    <d v="2013-12-18T00:00:00"/>
    <x v="1"/>
    <s v="KH-16630"/>
    <x v="175"/>
    <x v="1"/>
    <s v="United States"/>
    <s v="Norman"/>
    <x v="26"/>
    <n v="73071"/>
    <x v="2"/>
    <s v="TEC-AC-10001772"/>
    <x v="2"/>
    <x v="11"/>
    <x v="400"/>
    <x v="433"/>
    <n v="4"/>
    <n v="0"/>
    <n v="24.913200000000003"/>
  </r>
  <r>
    <n v="457"/>
    <s v="US-2011-110674"/>
    <x v="2"/>
    <x v="181"/>
    <d v="2011-02-19T00:00:00"/>
    <x v="1"/>
    <s v="SC-20095"/>
    <x v="183"/>
    <x v="0"/>
    <s v="United States"/>
    <s v="Concord"/>
    <x v="1"/>
    <n v="94521"/>
    <x v="1"/>
    <s v="FUR-CH-10000225"/>
    <x v="0"/>
    <x v="1"/>
    <x v="401"/>
    <x v="434"/>
    <n v="2"/>
    <n v="0.2"/>
    <n v="-24.294000000000018"/>
  </r>
  <r>
    <n v="458"/>
    <s v="US-2013-157945"/>
    <x v="0"/>
    <x v="182"/>
    <d v="2013-10-02T00:00:00"/>
    <x v="1"/>
    <s v="NF-18385"/>
    <x v="173"/>
    <x v="0"/>
    <s v="United States"/>
    <s v="Decatur"/>
    <x v="10"/>
    <n v="62521"/>
    <x v="2"/>
    <s v="FUR-CH-10002331"/>
    <x v="0"/>
    <x v="1"/>
    <x v="402"/>
    <x v="435"/>
    <n v="3"/>
    <n v="0.3"/>
    <n v="-96.11460000000011"/>
  </r>
  <r>
    <n v="459"/>
    <s v="US-2013-157945"/>
    <x v="0"/>
    <x v="182"/>
    <d v="2013-10-02T00:00:00"/>
    <x v="1"/>
    <s v="NF-18385"/>
    <x v="173"/>
    <x v="0"/>
    <s v="United States"/>
    <s v="Decatur"/>
    <x v="10"/>
    <n v="62521"/>
    <x v="2"/>
    <s v="OFF-EN-10001415"/>
    <x v="1"/>
    <x v="12"/>
    <x v="33"/>
    <x v="436"/>
    <n v="2"/>
    <n v="0.2"/>
    <n v="3.3479999999999999"/>
  </r>
  <r>
    <n v="460"/>
    <s v="CA-2012-109638"/>
    <x v="1"/>
    <x v="83"/>
    <d v="2012-12-22T00:00:00"/>
    <x v="1"/>
    <s v="JH-15985"/>
    <x v="98"/>
    <x v="0"/>
    <s v="United States"/>
    <s v="Seattle"/>
    <x v="4"/>
    <n v="98115"/>
    <x v="1"/>
    <s v="OFF-AP-10002472"/>
    <x v="1"/>
    <x v="9"/>
    <x v="403"/>
    <x v="437"/>
    <n v="4"/>
    <n v="0"/>
    <n v="36.372"/>
  </r>
  <r>
    <n v="461"/>
    <s v="CA-2012-109638"/>
    <x v="1"/>
    <x v="83"/>
    <d v="2012-12-22T00:00:00"/>
    <x v="1"/>
    <s v="JH-15985"/>
    <x v="98"/>
    <x v="0"/>
    <s v="United States"/>
    <s v="Seattle"/>
    <x v="4"/>
    <n v="98115"/>
    <x v="1"/>
    <s v="TEC-AC-10004571"/>
    <x v="2"/>
    <x v="11"/>
    <x v="404"/>
    <x v="438"/>
    <n v="9"/>
    <n v="0"/>
    <n v="377.96220000000005"/>
  </r>
  <r>
    <n v="462"/>
    <s v="CA-2012-109638"/>
    <x v="1"/>
    <x v="83"/>
    <d v="2012-12-22T00:00:00"/>
    <x v="1"/>
    <s v="JH-15985"/>
    <x v="98"/>
    <x v="0"/>
    <s v="United States"/>
    <s v="Seattle"/>
    <x v="4"/>
    <n v="98115"/>
    <x v="1"/>
    <s v="OFF-BI-10001098"/>
    <x v="1"/>
    <x v="8"/>
    <x v="405"/>
    <x v="96"/>
    <n v="3"/>
    <n v="0.2"/>
    <n v="18.600599999999996"/>
  </r>
  <r>
    <n v="463"/>
    <s v="CA-2013-109869"/>
    <x v="0"/>
    <x v="183"/>
    <d v="2013-04-30T00:00:00"/>
    <x v="1"/>
    <s v="TN-21040"/>
    <x v="184"/>
    <x v="2"/>
    <s v="United States"/>
    <s v="Phoenix"/>
    <x v="16"/>
    <n v="85023"/>
    <x v="1"/>
    <s v="FUR-FU-10000023"/>
    <x v="0"/>
    <x v="5"/>
    <x v="322"/>
    <x v="439"/>
    <n v="5"/>
    <n v="0.2"/>
    <n v="7.0680000000000005"/>
  </r>
  <r>
    <n v="464"/>
    <s v="CA-2013-109869"/>
    <x v="0"/>
    <x v="183"/>
    <d v="2013-04-30T00:00:00"/>
    <x v="1"/>
    <s v="TN-21040"/>
    <x v="184"/>
    <x v="2"/>
    <s v="United States"/>
    <s v="Phoenix"/>
    <x v="16"/>
    <n v="85023"/>
    <x v="1"/>
    <s v="FUR-TA-10001889"/>
    <x v="0"/>
    <x v="3"/>
    <x v="406"/>
    <x v="440"/>
    <n v="6"/>
    <n v="0.5"/>
    <n v="-814.4831999999999"/>
  </r>
  <r>
    <n v="465"/>
    <s v="CA-2013-109869"/>
    <x v="0"/>
    <x v="183"/>
    <d v="2013-04-30T00:00:00"/>
    <x v="1"/>
    <s v="TN-21040"/>
    <x v="184"/>
    <x v="2"/>
    <s v="United States"/>
    <s v="Phoenix"/>
    <x v="16"/>
    <n v="85023"/>
    <x v="1"/>
    <s v="OFF-BI-10000315"/>
    <x v="1"/>
    <x v="8"/>
    <x v="407"/>
    <x v="441"/>
    <n v="5"/>
    <n v="0.7"/>
    <n v="-20.888999999999989"/>
  </r>
  <r>
    <n v="466"/>
    <s v="CA-2013-109869"/>
    <x v="0"/>
    <x v="183"/>
    <d v="2013-04-30T00:00:00"/>
    <x v="1"/>
    <s v="TN-21040"/>
    <x v="184"/>
    <x v="2"/>
    <s v="United States"/>
    <s v="Phoenix"/>
    <x v="16"/>
    <n v="85023"/>
    <x v="1"/>
    <s v="OFF-SU-10003505"/>
    <x v="1"/>
    <x v="14"/>
    <x v="408"/>
    <x v="442"/>
    <n v="2"/>
    <n v="0.2"/>
    <n v="-34.758000000000017"/>
  </r>
  <r>
    <n v="467"/>
    <s v="CA-2013-109869"/>
    <x v="0"/>
    <x v="183"/>
    <d v="2013-04-30T00:00:00"/>
    <x v="1"/>
    <s v="TN-21040"/>
    <x v="184"/>
    <x v="2"/>
    <s v="United States"/>
    <s v="Phoenix"/>
    <x v="16"/>
    <n v="85023"/>
    <x v="1"/>
    <s v="OFF-AP-10002578"/>
    <x v="1"/>
    <x v="9"/>
    <x v="409"/>
    <x v="443"/>
    <n v="2"/>
    <n v="0.2"/>
    <n v="5.8704000000000001"/>
  </r>
  <r>
    <n v="468"/>
    <s v="US-2012-101399"/>
    <x v="1"/>
    <x v="184"/>
    <d v="2012-01-24T00:00:00"/>
    <x v="1"/>
    <s v="JS-15940"/>
    <x v="185"/>
    <x v="2"/>
    <s v="United States"/>
    <s v="Park Ridge"/>
    <x v="10"/>
    <n v="60068"/>
    <x v="2"/>
    <s v="FUR-FU-10002918"/>
    <x v="0"/>
    <x v="5"/>
    <x v="266"/>
    <x v="444"/>
    <n v="7"/>
    <n v="0.6"/>
    <n v="-312.06139999999994"/>
  </r>
  <r>
    <n v="469"/>
    <s v="CA-2014-154907"/>
    <x v="3"/>
    <x v="185"/>
    <d v="2014-04-05T00:00:00"/>
    <x v="1"/>
    <s v="DS-13180"/>
    <x v="103"/>
    <x v="1"/>
    <s v="United States"/>
    <s v="Amarillo"/>
    <x v="5"/>
    <n v="79109"/>
    <x v="2"/>
    <s v="FUR-BO-10002824"/>
    <x v="0"/>
    <x v="0"/>
    <x v="410"/>
    <x v="445"/>
    <n v="2"/>
    <n v="0.32"/>
    <n v="-36.235200000000006"/>
  </r>
  <r>
    <n v="470"/>
    <s v="US-2013-100419"/>
    <x v="0"/>
    <x v="186"/>
    <d v="2013-12-21T00:00:00"/>
    <x v="0"/>
    <s v="CC-12670"/>
    <x v="113"/>
    <x v="0"/>
    <s v="United States"/>
    <s v="Chicago"/>
    <x v="10"/>
    <n v="60610"/>
    <x v="2"/>
    <s v="OFF-BI-10002194"/>
    <x v="1"/>
    <x v="8"/>
    <x v="411"/>
    <x v="446"/>
    <n v="3"/>
    <n v="0.8"/>
    <n v="-7.9001999999999999"/>
  </r>
  <r>
    <n v="471"/>
    <s v="CA-2012-154144"/>
    <x v="1"/>
    <x v="139"/>
    <d v="2012-12-24T00:00:00"/>
    <x v="1"/>
    <s v="MH-17785"/>
    <x v="186"/>
    <x v="1"/>
    <s v="United States"/>
    <s v="Lindenhurst"/>
    <x v="15"/>
    <n v="11757"/>
    <x v="3"/>
    <s v="OFF-PA-10004071"/>
    <x v="1"/>
    <x v="10"/>
    <x v="412"/>
    <x v="447"/>
    <n v="1"/>
    <n v="0"/>
    <n v="26.630399999999998"/>
  </r>
  <r>
    <n v="472"/>
    <s v="CA-2011-144666"/>
    <x v="2"/>
    <x v="187"/>
    <d v="2011-11-11T00:00:00"/>
    <x v="0"/>
    <s v="JP-15520"/>
    <x v="187"/>
    <x v="0"/>
    <s v="United States"/>
    <s v="San Francisco"/>
    <x v="1"/>
    <n v="94110"/>
    <x v="1"/>
    <s v="OFF-ST-10002743"/>
    <x v="1"/>
    <x v="4"/>
    <x v="413"/>
    <x v="448"/>
    <n v="3"/>
    <n v="0"/>
    <n v="3.4091999999999842"/>
  </r>
  <r>
    <n v="473"/>
    <s v="CA-2011-144666"/>
    <x v="2"/>
    <x v="187"/>
    <d v="2011-11-11T00:00:00"/>
    <x v="0"/>
    <s v="JP-15520"/>
    <x v="187"/>
    <x v="0"/>
    <s v="United States"/>
    <s v="San Francisco"/>
    <x v="1"/>
    <n v="94110"/>
    <x v="1"/>
    <s v="FUR-BO-10001601"/>
    <x v="0"/>
    <x v="0"/>
    <x v="414"/>
    <x v="449"/>
    <n v="2"/>
    <n v="0.15"/>
    <n v="10.478399999999979"/>
  </r>
  <r>
    <n v="474"/>
    <s v="CA-2011-144666"/>
    <x v="2"/>
    <x v="187"/>
    <d v="2011-11-11T00:00:00"/>
    <x v="0"/>
    <s v="JP-15520"/>
    <x v="187"/>
    <x v="0"/>
    <s v="United States"/>
    <s v="San Francisco"/>
    <x v="1"/>
    <n v="94110"/>
    <x v="1"/>
    <s v="TEC-PH-10002680"/>
    <x v="2"/>
    <x v="7"/>
    <x v="415"/>
    <x v="450"/>
    <n v="4"/>
    <n v="0.2"/>
    <n v="87.995999999999924"/>
  </r>
  <r>
    <n v="475"/>
    <s v="CA-2011-144666"/>
    <x v="2"/>
    <x v="187"/>
    <d v="2011-11-11T00:00:00"/>
    <x v="0"/>
    <s v="JP-15520"/>
    <x v="187"/>
    <x v="0"/>
    <s v="United States"/>
    <s v="San Francisco"/>
    <x v="1"/>
    <n v="94110"/>
    <x v="1"/>
    <s v="OFF-ST-10001321"/>
    <x v="1"/>
    <x v="4"/>
    <x v="416"/>
    <x v="451"/>
    <n v="6"/>
    <n v="0"/>
    <n v="24.980400000000007"/>
  </r>
  <r>
    <n v="476"/>
    <s v="CA-2011-144666"/>
    <x v="2"/>
    <x v="187"/>
    <d v="2011-11-11T00:00:00"/>
    <x v="0"/>
    <s v="JP-15520"/>
    <x v="187"/>
    <x v="0"/>
    <s v="United States"/>
    <s v="San Francisco"/>
    <x v="1"/>
    <n v="94110"/>
    <x v="1"/>
    <s v="OFF-PA-10001509"/>
    <x v="1"/>
    <x v="10"/>
    <x v="417"/>
    <x v="452"/>
    <n v="7"/>
    <n v="0"/>
    <n v="28.818999999999996"/>
  </r>
  <r>
    <n v="477"/>
    <s v="CA-2011-144666"/>
    <x v="2"/>
    <x v="187"/>
    <d v="2011-11-11T00:00:00"/>
    <x v="0"/>
    <s v="JP-15520"/>
    <x v="187"/>
    <x v="0"/>
    <s v="United States"/>
    <s v="San Francisco"/>
    <x v="1"/>
    <n v="94110"/>
    <x v="1"/>
    <s v="OFF-PA-10003465"/>
    <x v="1"/>
    <x v="10"/>
    <x v="418"/>
    <x v="453"/>
    <n v="5"/>
    <n v="0"/>
    <n v="45.527999999999992"/>
  </r>
  <r>
    <n v="478"/>
    <s v="CA-2013-103891"/>
    <x v="0"/>
    <x v="188"/>
    <d v="2013-07-20T00:00:00"/>
    <x v="1"/>
    <s v="KH-16690"/>
    <x v="120"/>
    <x v="1"/>
    <s v="United States"/>
    <s v="Los Angeles"/>
    <x v="1"/>
    <n v="90008"/>
    <x v="1"/>
    <s v="TEC-PH-10000149"/>
    <x v="2"/>
    <x v="7"/>
    <x v="419"/>
    <x v="454"/>
    <n v="6"/>
    <n v="0.2"/>
    <n v="7.1819999999999951"/>
  </r>
  <r>
    <n v="479"/>
    <s v="CA-2013-152632"/>
    <x v="0"/>
    <x v="189"/>
    <d v="2013-11-03T00:00:00"/>
    <x v="1"/>
    <s v="JE-15475"/>
    <x v="188"/>
    <x v="0"/>
    <s v="United States"/>
    <s v="Troy"/>
    <x v="15"/>
    <n v="12180"/>
    <x v="3"/>
    <s v="FUR-FU-10002671"/>
    <x v="0"/>
    <x v="5"/>
    <x v="275"/>
    <x v="455"/>
    <n v="3"/>
    <n v="0"/>
    <n v="19.295999999999999"/>
  </r>
  <r>
    <n v="480"/>
    <s v="CA-2013-100790"/>
    <x v="0"/>
    <x v="190"/>
    <d v="2013-07-03T00:00:00"/>
    <x v="1"/>
    <s v="JG-15805"/>
    <x v="189"/>
    <x v="1"/>
    <s v="United States"/>
    <s v="New York City"/>
    <x v="15"/>
    <n v="10024"/>
    <x v="3"/>
    <s v="OFF-AR-10003045"/>
    <x v="1"/>
    <x v="6"/>
    <x v="420"/>
    <x v="456"/>
    <n v="5"/>
    <n v="0"/>
    <n v="6.6150000000000002"/>
  </r>
  <r>
    <n v="481"/>
    <s v="CA-2013-100790"/>
    <x v="0"/>
    <x v="190"/>
    <d v="2013-07-03T00:00:00"/>
    <x v="1"/>
    <s v="JG-15805"/>
    <x v="189"/>
    <x v="1"/>
    <s v="United States"/>
    <s v="New York City"/>
    <x v="15"/>
    <n v="10024"/>
    <x v="3"/>
    <s v="OFF-ST-10000689"/>
    <x v="1"/>
    <x v="4"/>
    <x v="421"/>
    <x v="457"/>
    <n v="5"/>
    <n v="0"/>
    <n v="84.51"/>
  </r>
  <r>
    <n v="482"/>
    <s v="CA-2011-134677"/>
    <x v="2"/>
    <x v="191"/>
    <d v="2011-10-10T00:00:00"/>
    <x v="1"/>
    <s v="XP-21865"/>
    <x v="190"/>
    <x v="0"/>
    <s v="United States"/>
    <s v="San Diego"/>
    <x v="1"/>
    <n v="92024"/>
    <x v="1"/>
    <s v="TEC-AC-10001445"/>
    <x v="2"/>
    <x v="11"/>
    <x v="422"/>
    <x v="458"/>
    <n v="3"/>
    <n v="0"/>
    <n v="1.9088999999999996"/>
  </r>
  <r>
    <n v="483"/>
    <s v="CA-2011-127691"/>
    <x v="2"/>
    <x v="192"/>
    <d v="2011-07-27T00:00:00"/>
    <x v="1"/>
    <s v="EM-14065"/>
    <x v="191"/>
    <x v="0"/>
    <s v="United States"/>
    <s v="New York City"/>
    <x v="15"/>
    <n v="10024"/>
    <x v="3"/>
    <s v="OFF-AR-10002053"/>
    <x v="1"/>
    <x v="6"/>
    <x v="79"/>
    <x v="459"/>
    <n v="2"/>
    <n v="0"/>
    <n v="1.6688000000000001"/>
  </r>
  <r>
    <n v="484"/>
    <s v="CA-2011-127691"/>
    <x v="2"/>
    <x v="192"/>
    <d v="2011-07-27T00:00:00"/>
    <x v="1"/>
    <s v="EM-14065"/>
    <x v="191"/>
    <x v="0"/>
    <s v="United States"/>
    <s v="New York City"/>
    <x v="15"/>
    <n v="10024"/>
    <x v="3"/>
    <s v="TEC-AC-10002567"/>
    <x v="2"/>
    <x v="11"/>
    <x v="423"/>
    <x v="460"/>
    <n v="2"/>
    <n v="0"/>
    <n v="57.592799999999997"/>
  </r>
  <r>
    <n v="485"/>
    <s v="CA-2014-140963"/>
    <x v="3"/>
    <x v="193"/>
    <d v="2014-06-14T00:00:00"/>
    <x v="2"/>
    <s v="MT-18070"/>
    <x v="192"/>
    <x v="2"/>
    <s v="United States"/>
    <s v="Los Angeles"/>
    <x v="1"/>
    <n v="90045"/>
    <x v="1"/>
    <s v="OFF-LA-10003923"/>
    <x v="1"/>
    <x v="2"/>
    <x v="424"/>
    <x v="461"/>
    <n v="2"/>
    <n v="0"/>
    <n v="14.8"/>
  </r>
  <r>
    <n v="486"/>
    <s v="CA-2014-140963"/>
    <x v="3"/>
    <x v="193"/>
    <d v="2014-06-14T00:00:00"/>
    <x v="2"/>
    <s v="MT-18070"/>
    <x v="192"/>
    <x v="2"/>
    <s v="United States"/>
    <s v="Los Angeles"/>
    <x v="1"/>
    <n v="90045"/>
    <x v="1"/>
    <s v="FUR-BO-10001337"/>
    <x v="0"/>
    <x v="0"/>
    <x v="425"/>
    <x v="462"/>
    <n v="5"/>
    <n v="0.15"/>
    <n v="-30.24499999999999"/>
  </r>
  <r>
    <n v="487"/>
    <s v="CA-2014-140963"/>
    <x v="3"/>
    <x v="193"/>
    <d v="2014-06-14T00:00:00"/>
    <x v="2"/>
    <s v="MT-18070"/>
    <x v="192"/>
    <x v="2"/>
    <s v="United States"/>
    <s v="Los Angeles"/>
    <x v="1"/>
    <n v="90045"/>
    <x v="1"/>
    <s v="TEC-PH-10001924"/>
    <x v="2"/>
    <x v="7"/>
    <x v="426"/>
    <x v="463"/>
    <n v="5"/>
    <n v="0.2"/>
    <n v="17.497500000000016"/>
  </r>
  <r>
    <n v="488"/>
    <s v="CA-2011-154627"/>
    <x v="2"/>
    <x v="194"/>
    <d v="2011-10-31T00:00:00"/>
    <x v="2"/>
    <s v="SA-20830"/>
    <x v="193"/>
    <x v="0"/>
    <s v="United States"/>
    <s v="Chicago"/>
    <x v="10"/>
    <n v="60610"/>
    <x v="2"/>
    <s v="TEC-PH-10001363"/>
    <x v="2"/>
    <x v="7"/>
    <x v="427"/>
    <x v="464"/>
    <n v="6"/>
    <n v="0.2"/>
    <n v="341.99399999999969"/>
  </r>
  <r>
    <n v="489"/>
    <s v="CA-2011-133753"/>
    <x v="2"/>
    <x v="3"/>
    <d v="2011-06-13T00:00:00"/>
    <x v="0"/>
    <s v="CW-11905"/>
    <x v="194"/>
    <x v="2"/>
    <s v="United States"/>
    <s v="Huntsville"/>
    <x v="5"/>
    <n v="77340"/>
    <x v="2"/>
    <s v="TEC-PH-10000376"/>
    <x v="2"/>
    <x v="7"/>
    <x v="428"/>
    <x v="465"/>
    <n v="1"/>
    <n v="0.2"/>
    <n v="0.59940000000000015"/>
  </r>
  <r>
    <n v="490"/>
    <s v="CA-2011-133753"/>
    <x v="2"/>
    <x v="3"/>
    <d v="2011-06-13T00:00:00"/>
    <x v="0"/>
    <s v="CW-11905"/>
    <x v="194"/>
    <x v="2"/>
    <s v="United States"/>
    <s v="Huntsville"/>
    <x v="5"/>
    <n v="77340"/>
    <x v="2"/>
    <s v="TEC-AC-10000303"/>
    <x v="2"/>
    <x v="11"/>
    <x v="429"/>
    <x v="466"/>
    <n v="2"/>
    <n v="0.2"/>
    <n v="10.397399999999998"/>
  </r>
  <r>
    <n v="491"/>
    <s v="CA-2011-133753"/>
    <x v="2"/>
    <x v="3"/>
    <d v="2011-06-13T00:00:00"/>
    <x v="0"/>
    <s v="CW-11905"/>
    <x v="194"/>
    <x v="2"/>
    <s v="United States"/>
    <s v="Huntsville"/>
    <x v="5"/>
    <n v="77340"/>
    <x v="2"/>
    <s v="OFF-AR-10001953"/>
    <x v="1"/>
    <x v="6"/>
    <x v="395"/>
    <x v="467"/>
    <n v="2"/>
    <n v="0.2"/>
    <n v="6.1572000000000031"/>
  </r>
  <r>
    <n v="492"/>
    <s v="CA-2011-113362"/>
    <x v="2"/>
    <x v="80"/>
    <d v="2011-09-19T00:00:00"/>
    <x v="1"/>
    <s v="AJ-10960"/>
    <x v="195"/>
    <x v="0"/>
    <s v="United States"/>
    <s v="Rochester"/>
    <x v="15"/>
    <n v="14609"/>
    <x v="3"/>
    <s v="OFF-ST-10001809"/>
    <x v="1"/>
    <x v="4"/>
    <x v="430"/>
    <x v="468"/>
    <n v="5"/>
    <n v="0"/>
    <n v="8.9829999999999899"/>
  </r>
  <r>
    <n v="493"/>
    <s v="CA-2011-113362"/>
    <x v="2"/>
    <x v="80"/>
    <d v="2011-09-19T00:00:00"/>
    <x v="1"/>
    <s v="AJ-10960"/>
    <x v="195"/>
    <x v="0"/>
    <s v="United States"/>
    <s v="Rochester"/>
    <x v="15"/>
    <n v="14609"/>
    <x v="3"/>
    <s v="OFF-EN-10003845"/>
    <x v="1"/>
    <x v="12"/>
    <x v="431"/>
    <x v="469"/>
    <n v="3"/>
    <n v="0"/>
    <n v="5.0921999999999992"/>
  </r>
  <r>
    <n v="494"/>
    <s v="CA-2013-169166"/>
    <x v="0"/>
    <x v="195"/>
    <d v="2013-05-15T00:00:00"/>
    <x v="1"/>
    <s v="SS-20590"/>
    <x v="196"/>
    <x v="0"/>
    <s v="United States"/>
    <s v="Seattle"/>
    <x v="4"/>
    <n v="98115"/>
    <x v="1"/>
    <s v="TEC-AC-10000991"/>
    <x v="2"/>
    <x v="11"/>
    <x v="432"/>
    <x v="470"/>
    <n v="2"/>
    <n v="0"/>
    <n v="13.157200000000003"/>
  </r>
  <r>
    <n v="495"/>
    <s v="US-2013-120929"/>
    <x v="0"/>
    <x v="196"/>
    <d v="2013-03-22T00:00:00"/>
    <x v="0"/>
    <s v="RO-19780"/>
    <x v="197"/>
    <x v="0"/>
    <s v="United States"/>
    <s v="Memphis"/>
    <x v="18"/>
    <n v="38109"/>
    <x v="0"/>
    <s v="FUR-TA-10001857"/>
    <x v="0"/>
    <x v="3"/>
    <x v="433"/>
    <x v="471"/>
    <n v="3"/>
    <n v="0.4"/>
    <n v="-94.941000000000017"/>
  </r>
  <r>
    <n v="496"/>
    <s v="CA-2012-134782"/>
    <x v="1"/>
    <x v="17"/>
    <d v="2012-12-31T00:00:00"/>
    <x v="1"/>
    <s v="MD-17350"/>
    <x v="198"/>
    <x v="0"/>
    <s v="United States"/>
    <s v="Fayetteville"/>
    <x v="36"/>
    <n v="72701"/>
    <x v="0"/>
    <s v="OFF-EN-10001434"/>
    <x v="1"/>
    <x v="12"/>
    <x v="434"/>
    <x v="472"/>
    <n v="2"/>
    <n v="0"/>
    <n v="51.655799999999999"/>
  </r>
  <r>
    <n v="497"/>
    <s v="CA-2013-126158"/>
    <x v="0"/>
    <x v="197"/>
    <d v="2013-08-01T00:00:00"/>
    <x v="1"/>
    <s v="SC-20095"/>
    <x v="183"/>
    <x v="0"/>
    <s v="United States"/>
    <s v="Costa Mesa"/>
    <x v="1"/>
    <n v="92627"/>
    <x v="1"/>
    <s v="OFF-BI-10002498"/>
    <x v="1"/>
    <x v="8"/>
    <x v="435"/>
    <x v="473"/>
    <n v="8"/>
    <n v="0.2"/>
    <n v="40.370399999999997"/>
  </r>
  <r>
    <n v="498"/>
    <s v="CA-2013-126158"/>
    <x v="0"/>
    <x v="197"/>
    <d v="2013-08-01T00:00:00"/>
    <x v="1"/>
    <s v="SC-20095"/>
    <x v="183"/>
    <x v="0"/>
    <s v="United States"/>
    <s v="Costa Mesa"/>
    <x v="1"/>
    <n v="92627"/>
    <x v="1"/>
    <s v="FUR-FU-10004864"/>
    <x v="0"/>
    <x v="5"/>
    <x v="436"/>
    <x v="474"/>
    <n v="4"/>
    <n v="0"/>
    <n v="81.843199999999996"/>
  </r>
  <r>
    <n v="499"/>
    <s v="CA-2013-126158"/>
    <x v="0"/>
    <x v="197"/>
    <d v="2013-08-01T00:00:00"/>
    <x v="1"/>
    <s v="SC-20095"/>
    <x v="183"/>
    <x v="0"/>
    <s v="United States"/>
    <s v="Costa Mesa"/>
    <x v="1"/>
    <n v="92627"/>
    <x v="1"/>
    <s v="FUR-CH-10002602"/>
    <x v="0"/>
    <x v="1"/>
    <x v="288"/>
    <x v="475"/>
    <n v="2"/>
    <n v="0.2"/>
    <n v="18.11760000000001"/>
  </r>
  <r>
    <n v="500"/>
    <s v="CA-2013-126158"/>
    <x v="0"/>
    <x v="197"/>
    <d v="2013-08-01T00:00:00"/>
    <x v="1"/>
    <s v="SC-20095"/>
    <x v="183"/>
    <x v="0"/>
    <s v="United States"/>
    <s v="Costa Mesa"/>
    <x v="1"/>
    <n v="92627"/>
    <x v="1"/>
    <s v="FUR-FU-10000073"/>
    <x v="0"/>
    <x v="5"/>
    <x v="437"/>
    <x v="476"/>
    <n v="9"/>
    <n v="0"/>
    <n v="22.868999999999996"/>
  </r>
  <r>
    <n v="501"/>
    <s v="US-2013-105578"/>
    <x v="0"/>
    <x v="198"/>
    <d v="2013-06-05T00:00:00"/>
    <x v="1"/>
    <s v="MY-17380"/>
    <x v="199"/>
    <x v="1"/>
    <s v="United States"/>
    <s v="Parker"/>
    <x v="22"/>
    <n v="80134"/>
    <x v="1"/>
    <s v="OFF-BI-10001670"/>
    <x v="1"/>
    <x v="8"/>
    <x v="438"/>
    <x v="477"/>
    <n v="2"/>
    <n v="0.7"/>
    <n v="-15.079999999999998"/>
  </r>
  <r>
    <n v="502"/>
    <s v="US-2013-105578"/>
    <x v="0"/>
    <x v="198"/>
    <d v="2013-06-05T00:00:00"/>
    <x v="1"/>
    <s v="MY-17380"/>
    <x v="199"/>
    <x v="1"/>
    <s v="United States"/>
    <s v="Parker"/>
    <x v="22"/>
    <n v="80134"/>
    <x v="1"/>
    <s v="OFF-BI-10001658"/>
    <x v="1"/>
    <x v="8"/>
    <x v="439"/>
    <x v="478"/>
    <n v="2"/>
    <n v="0.7"/>
    <n v="-11.961599999999997"/>
  </r>
  <r>
    <n v="503"/>
    <s v="US-2013-105578"/>
    <x v="0"/>
    <x v="198"/>
    <d v="2013-06-05T00:00:00"/>
    <x v="1"/>
    <s v="MY-17380"/>
    <x v="199"/>
    <x v="1"/>
    <s v="United States"/>
    <s v="Parker"/>
    <x v="22"/>
    <n v="80134"/>
    <x v="1"/>
    <s v="FUR-CH-10001215"/>
    <x v="0"/>
    <x v="1"/>
    <x v="440"/>
    <x v="479"/>
    <n v="2"/>
    <n v="0.2"/>
    <n v="50.097999999999985"/>
  </r>
  <r>
    <n v="504"/>
    <s v="US-2013-105578"/>
    <x v="0"/>
    <x v="198"/>
    <d v="2013-06-05T00:00:00"/>
    <x v="1"/>
    <s v="MY-17380"/>
    <x v="199"/>
    <x v="1"/>
    <s v="United States"/>
    <s v="Parker"/>
    <x v="22"/>
    <n v="80134"/>
    <x v="1"/>
    <s v="OFF-BI-10000831"/>
    <x v="1"/>
    <x v="8"/>
    <x v="441"/>
    <x v="480"/>
    <n v="3"/>
    <n v="0.7"/>
    <n v="-1.9007999999999998"/>
  </r>
  <r>
    <n v="505"/>
    <s v="US-2013-105578"/>
    <x v="0"/>
    <x v="198"/>
    <d v="2013-06-05T00:00:00"/>
    <x v="1"/>
    <s v="MY-17380"/>
    <x v="199"/>
    <x v="1"/>
    <s v="United States"/>
    <s v="Parker"/>
    <x v="22"/>
    <n v="80134"/>
    <x v="1"/>
    <s v="OFF-PA-10000357"/>
    <x v="1"/>
    <x v="10"/>
    <x v="442"/>
    <x v="481"/>
    <n v="1"/>
    <n v="0.2"/>
    <n v="11.8871"/>
  </r>
  <r>
    <n v="506"/>
    <s v="CA-2014-134978"/>
    <x v="3"/>
    <x v="105"/>
    <d v="2014-11-16T00:00:00"/>
    <x v="0"/>
    <s v="EB-13705"/>
    <x v="182"/>
    <x v="1"/>
    <s v="United States"/>
    <s v="New York City"/>
    <x v="15"/>
    <n v="10024"/>
    <x v="3"/>
    <s v="OFF-BI-10003274"/>
    <x v="1"/>
    <x v="8"/>
    <x v="122"/>
    <x v="482"/>
    <n v="5"/>
    <n v="0.2"/>
    <n v="5.3729999999999993"/>
  </r>
  <r>
    <n v="507"/>
    <s v="CA-2012-145352"/>
    <x v="1"/>
    <x v="199"/>
    <d v="2012-03-22T00:00:00"/>
    <x v="1"/>
    <s v="CM-12385"/>
    <x v="200"/>
    <x v="0"/>
    <s v="United States"/>
    <s v="Atlanta"/>
    <x v="32"/>
    <n v="30318"/>
    <x v="0"/>
    <s v="OFF-AR-10001662"/>
    <x v="1"/>
    <x v="6"/>
    <x v="443"/>
    <x v="483"/>
    <n v="1"/>
    <n v="0"/>
    <n v="0.73980000000000024"/>
  </r>
  <r>
    <n v="508"/>
    <s v="CA-2012-145352"/>
    <x v="1"/>
    <x v="199"/>
    <d v="2012-03-22T00:00:00"/>
    <x v="1"/>
    <s v="CM-12385"/>
    <x v="200"/>
    <x v="0"/>
    <s v="United States"/>
    <s v="Atlanta"/>
    <x v="32"/>
    <n v="30318"/>
    <x v="0"/>
    <s v="OFF-AR-10003856"/>
    <x v="1"/>
    <x v="6"/>
    <x v="444"/>
    <x v="484"/>
    <n v="3"/>
    <n v="0"/>
    <n v="2.1683999999999997"/>
  </r>
  <r>
    <n v="509"/>
    <s v="CA-2012-145352"/>
    <x v="1"/>
    <x v="199"/>
    <d v="2012-03-22T00:00:00"/>
    <x v="1"/>
    <s v="CM-12385"/>
    <x v="200"/>
    <x v="0"/>
    <s v="United States"/>
    <s v="Atlanta"/>
    <x v="32"/>
    <n v="30318"/>
    <x v="0"/>
    <s v="OFF-ST-10001228"/>
    <x v="1"/>
    <x v="4"/>
    <x v="445"/>
    <x v="485"/>
    <n v="3"/>
    <n v="0"/>
    <n v="11.684999999999999"/>
  </r>
  <r>
    <n v="510"/>
    <s v="CA-2012-145352"/>
    <x v="1"/>
    <x v="199"/>
    <d v="2012-03-22T00:00:00"/>
    <x v="1"/>
    <s v="CM-12385"/>
    <x v="200"/>
    <x v="0"/>
    <s v="United States"/>
    <s v="Atlanta"/>
    <x v="32"/>
    <n v="30318"/>
    <x v="0"/>
    <s v="OFF-BI-10003527"/>
    <x v="1"/>
    <x v="8"/>
    <x v="446"/>
    <x v="486"/>
    <n v="5"/>
    <n v="0"/>
    <n v="3177.4749999999999"/>
  </r>
  <r>
    <n v="511"/>
    <s v="CA-2014-135307"/>
    <x v="3"/>
    <x v="200"/>
    <d v="2014-11-28T00:00:00"/>
    <x v="2"/>
    <s v="LS-17245"/>
    <x v="201"/>
    <x v="0"/>
    <s v="United States"/>
    <s v="Gladstone"/>
    <x v="25"/>
    <n v="64118"/>
    <x v="2"/>
    <s v="FUR-FU-10001290"/>
    <x v="0"/>
    <x v="5"/>
    <x v="447"/>
    <x v="487"/>
    <n v="3"/>
    <n v="0"/>
    <n v="40.415999999999997"/>
  </r>
  <r>
    <n v="512"/>
    <s v="CA-2014-135307"/>
    <x v="3"/>
    <x v="200"/>
    <d v="2014-11-28T00:00:00"/>
    <x v="2"/>
    <s v="LS-17245"/>
    <x v="201"/>
    <x v="0"/>
    <s v="United States"/>
    <s v="Gladstone"/>
    <x v="25"/>
    <n v="64118"/>
    <x v="2"/>
    <s v="TEC-AC-10002399"/>
    <x v="2"/>
    <x v="11"/>
    <x v="448"/>
    <x v="488"/>
    <n v="2"/>
    <n v="0"/>
    <n v="12.172799999999999"/>
  </r>
  <r>
    <n v="513"/>
    <s v="CA-2013-106341"/>
    <x v="0"/>
    <x v="201"/>
    <d v="2013-10-24T00:00:00"/>
    <x v="2"/>
    <s v="LF-17185"/>
    <x v="166"/>
    <x v="0"/>
    <s v="United States"/>
    <s v="Newark"/>
    <x v="24"/>
    <n v="43055"/>
    <x v="3"/>
    <s v="OFF-AR-10002053"/>
    <x v="1"/>
    <x v="6"/>
    <x v="79"/>
    <x v="489"/>
    <n v="3"/>
    <n v="0.2"/>
    <n v="0.71520000000000028"/>
  </r>
  <r>
    <n v="514"/>
    <s v="CA-2014-163405"/>
    <x v="3"/>
    <x v="202"/>
    <d v="2014-12-26T00:00:00"/>
    <x v="1"/>
    <s v="BN-11515"/>
    <x v="202"/>
    <x v="0"/>
    <s v="United States"/>
    <s v="Los Angeles"/>
    <x v="1"/>
    <n v="90049"/>
    <x v="1"/>
    <s v="OFF-AR-10003811"/>
    <x v="1"/>
    <x v="6"/>
    <x v="449"/>
    <x v="153"/>
    <n v="3"/>
    <n v="0"/>
    <n v="1.7901"/>
  </r>
  <r>
    <n v="515"/>
    <s v="CA-2014-163405"/>
    <x v="3"/>
    <x v="202"/>
    <d v="2014-12-26T00:00:00"/>
    <x v="1"/>
    <s v="BN-11515"/>
    <x v="202"/>
    <x v="0"/>
    <s v="United States"/>
    <s v="Los Angeles"/>
    <x v="1"/>
    <n v="90049"/>
    <x v="1"/>
    <s v="OFF-AR-10001246"/>
    <x v="1"/>
    <x v="6"/>
    <x v="450"/>
    <x v="490"/>
    <n v="2"/>
    <n v="0"/>
    <n v="1.7051999999999996"/>
  </r>
  <r>
    <n v="516"/>
    <s v="CA-2014-127432"/>
    <x v="3"/>
    <x v="203"/>
    <d v="2014-01-28T00:00:00"/>
    <x v="1"/>
    <s v="AD-10180"/>
    <x v="57"/>
    <x v="2"/>
    <s v="United States"/>
    <s v="Great Falls"/>
    <x v="37"/>
    <n v="59405"/>
    <x v="1"/>
    <s v="TEC-CO-10003236"/>
    <x v="2"/>
    <x v="16"/>
    <x v="451"/>
    <x v="491"/>
    <n v="5"/>
    <n v="0"/>
    <n v="1379.9769999999999"/>
  </r>
  <r>
    <n v="517"/>
    <s v="CA-2014-127432"/>
    <x v="3"/>
    <x v="203"/>
    <d v="2014-01-28T00:00:00"/>
    <x v="1"/>
    <s v="AD-10180"/>
    <x v="57"/>
    <x v="2"/>
    <s v="United States"/>
    <s v="Great Falls"/>
    <x v="37"/>
    <n v="59405"/>
    <x v="1"/>
    <s v="OFF-ST-10004507"/>
    <x v="1"/>
    <x v="4"/>
    <x v="452"/>
    <x v="492"/>
    <n v="3"/>
    <n v="0"/>
    <n v="13.891499999999999"/>
  </r>
  <r>
    <n v="518"/>
    <s v="CA-2014-127432"/>
    <x v="3"/>
    <x v="203"/>
    <d v="2014-01-28T00:00:00"/>
    <x v="1"/>
    <s v="AD-10180"/>
    <x v="57"/>
    <x v="2"/>
    <s v="United States"/>
    <s v="Great Falls"/>
    <x v="37"/>
    <n v="59405"/>
    <x v="1"/>
    <s v="OFF-PA-10001667"/>
    <x v="1"/>
    <x v="10"/>
    <x v="453"/>
    <x v="493"/>
    <n v="2"/>
    <n v="0"/>
    <n v="5.3819999999999997"/>
  </r>
  <r>
    <n v="519"/>
    <s v="CA-2014-127432"/>
    <x v="3"/>
    <x v="203"/>
    <d v="2014-01-28T00:00:00"/>
    <x v="1"/>
    <s v="AD-10180"/>
    <x v="57"/>
    <x v="2"/>
    <s v="United States"/>
    <s v="Great Falls"/>
    <x v="37"/>
    <n v="59405"/>
    <x v="1"/>
    <s v="OFF-ST-10004459"/>
    <x v="1"/>
    <x v="4"/>
    <x v="454"/>
    <x v="494"/>
    <n v="3"/>
    <n v="0"/>
    <n v="56.300999999999988"/>
  </r>
  <r>
    <n v="520"/>
    <s v="CA-2012-157812"/>
    <x v="1"/>
    <x v="204"/>
    <d v="2012-03-26T00:00:00"/>
    <x v="1"/>
    <s v="DB-13210"/>
    <x v="203"/>
    <x v="0"/>
    <s v="United States"/>
    <s v="Houston"/>
    <x v="5"/>
    <n v="77041"/>
    <x v="2"/>
    <s v="TEC-AC-10000171"/>
    <x v="2"/>
    <x v="11"/>
    <x v="43"/>
    <x v="495"/>
    <n v="1"/>
    <n v="0.2"/>
    <n v="5.2877000000000001"/>
  </r>
  <r>
    <n v="521"/>
    <s v="CA-2012-157812"/>
    <x v="1"/>
    <x v="204"/>
    <d v="2012-03-26T00:00:00"/>
    <x v="1"/>
    <s v="DB-13210"/>
    <x v="203"/>
    <x v="0"/>
    <s v="United States"/>
    <s v="Houston"/>
    <x v="5"/>
    <n v="77041"/>
    <x v="2"/>
    <s v="OFF-ST-10000736"/>
    <x v="1"/>
    <x v="4"/>
    <x v="455"/>
    <x v="434"/>
    <n v="2"/>
    <n v="0.2"/>
    <n v="-25.91360000000001"/>
  </r>
  <r>
    <n v="522"/>
    <s v="CA-2012-157812"/>
    <x v="1"/>
    <x v="204"/>
    <d v="2012-03-26T00:00:00"/>
    <x v="1"/>
    <s v="DB-13210"/>
    <x v="203"/>
    <x v="0"/>
    <s v="United States"/>
    <s v="Houston"/>
    <x v="5"/>
    <n v="77041"/>
    <x v="2"/>
    <s v="OFF-BI-10000285"/>
    <x v="1"/>
    <x v="8"/>
    <x v="456"/>
    <x v="496"/>
    <n v="9"/>
    <n v="0.8"/>
    <n v="-21.167999999999999"/>
  </r>
  <r>
    <n v="523"/>
    <s v="CA-2014-145142"/>
    <x v="3"/>
    <x v="205"/>
    <d v="2014-01-26T00:00:00"/>
    <x v="2"/>
    <s v="MC-17605"/>
    <x v="204"/>
    <x v="1"/>
    <s v="United States"/>
    <s v="Detroit"/>
    <x v="12"/>
    <n v="48234"/>
    <x v="2"/>
    <s v="FUR-TA-10001857"/>
    <x v="0"/>
    <x v="3"/>
    <x v="433"/>
    <x v="497"/>
    <n v="2"/>
    <n v="0"/>
    <n v="21.097999999999985"/>
  </r>
  <r>
    <n v="524"/>
    <s v="US-2013-139486"/>
    <x v="0"/>
    <x v="206"/>
    <d v="2013-05-24T00:00:00"/>
    <x v="2"/>
    <s v="LH-17155"/>
    <x v="109"/>
    <x v="0"/>
    <s v="United States"/>
    <s v="Los Angeles"/>
    <x v="1"/>
    <n v="90032"/>
    <x v="1"/>
    <s v="TEC-PH-10003555"/>
    <x v="2"/>
    <x v="7"/>
    <x v="457"/>
    <x v="498"/>
    <n v="3"/>
    <n v="0.2"/>
    <n v="-12.414599999999997"/>
  </r>
  <r>
    <n v="525"/>
    <s v="US-2013-139486"/>
    <x v="0"/>
    <x v="206"/>
    <d v="2013-05-24T00:00:00"/>
    <x v="2"/>
    <s v="LH-17155"/>
    <x v="109"/>
    <x v="0"/>
    <s v="United States"/>
    <s v="Los Angeles"/>
    <x v="1"/>
    <n v="90032"/>
    <x v="1"/>
    <s v="TEC-AC-10003832"/>
    <x v="2"/>
    <x v="11"/>
    <x v="458"/>
    <x v="499"/>
    <n v="2"/>
    <n v="0"/>
    <n v="27.166600000000003"/>
  </r>
  <r>
    <n v="526"/>
    <s v="CA-2012-158792"/>
    <x v="1"/>
    <x v="207"/>
    <d v="2013-01-02T00:00:00"/>
    <x v="1"/>
    <s v="BD-11605"/>
    <x v="205"/>
    <x v="0"/>
    <s v="United States"/>
    <s v="Lawrence"/>
    <x v="31"/>
    <n v="1841"/>
    <x v="3"/>
    <s v="OFF-FA-10002815"/>
    <x v="1"/>
    <x v="13"/>
    <x v="33"/>
    <x v="500"/>
    <n v="5"/>
    <n v="0"/>
    <n v="10.434000000000001"/>
  </r>
  <r>
    <n v="527"/>
    <s v="CA-2014-113558"/>
    <x v="3"/>
    <x v="208"/>
    <d v="2014-10-27T00:00:00"/>
    <x v="1"/>
    <s v="PH-18790"/>
    <x v="206"/>
    <x v="2"/>
    <s v="United States"/>
    <s v="Lakeland"/>
    <x v="2"/>
    <n v="33801"/>
    <x v="0"/>
    <s v="FUR-CH-10003379"/>
    <x v="0"/>
    <x v="1"/>
    <x v="459"/>
    <x v="501"/>
    <n v="3"/>
    <n v="0.2"/>
    <n v="42.746999999999986"/>
  </r>
  <r>
    <n v="528"/>
    <s v="CA-2014-113558"/>
    <x v="3"/>
    <x v="208"/>
    <d v="2014-10-27T00:00:00"/>
    <x v="1"/>
    <s v="PH-18790"/>
    <x v="206"/>
    <x v="2"/>
    <s v="United States"/>
    <s v="Lakeland"/>
    <x v="2"/>
    <n v="33801"/>
    <x v="0"/>
    <s v="FUR-FU-10001756"/>
    <x v="0"/>
    <x v="5"/>
    <x v="282"/>
    <x v="502"/>
    <n v="3"/>
    <n v="0.2"/>
    <n v="5.1407999999999916"/>
  </r>
  <r>
    <n v="529"/>
    <s v="US-2012-138303"/>
    <x v="1"/>
    <x v="37"/>
    <d v="2012-09-07T00:00:00"/>
    <x v="1"/>
    <s v="MG-18145"/>
    <x v="207"/>
    <x v="0"/>
    <s v="United States"/>
    <s v="Philadelphia"/>
    <x v="9"/>
    <n v="19134"/>
    <x v="3"/>
    <s v="OFF-ST-10004963"/>
    <x v="1"/>
    <x v="4"/>
    <x v="460"/>
    <x v="503"/>
    <n v="3"/>
    <n v="0.2"/>
    <n v="-7.2672000000000043"/>
  </r>
  <r>
    <n v="530"/>
    <s v="US-2012-138303"/>
    <x v="1"/>
    <x v="37"/>
    <d v="2012-09-07T00:00:00"/>
    <x v="1"/>
    <s v="MG-18145"/>
    <x v="207"/>
    <x v="0"/>
    <s v="United States"/>
    <s v="Philadelphia"/>
    <x v="9"/>
    <n v="19134"/>
    <x v="3"/>
    <s v="OFF-SU-10002881"/>
    <x v="1"/>
    <x v="14"/>
    <x v="461"/>
    <x v="504"/>
    <n v="1"/>
    <n v="0.2"/>
    <n v="-149.9058"/>
  </r>
  <r>
    <n v="531"/>
    <s v="US-2012-138303"/>
    <x v="1"/>
    <x v="37"/>
    <d v="2012-09-07T00:00:00"/>
    <x v="1"/>
    <s v="MG-18145"/>
    <x v="207"/>
    <x v="0"/>
    <s v="United States"/>
    <s v="Philadelphia"/>
    <x v="9"/>
    <n v="19134"/>
    <x v="3"/>
    <s v="OFF-EN-10001335"/>
    <x v="1"/>
    <x v="12"/>
    <x v="462"/>
    <x v="505"/>
    <n v="6"/>
    <n v="0.2"/>
    <n v="19.692"/>
  </r>
  <r>
    <n v="532"/>
    <s v="CA-2012-102848"/>
    <x v="1"/>
    <x v="209"/>
    <d v="2012-11-09T00:00:00"/>
    <x v="0"/>
    <s v="KB-16240"/>
    <x v="208"/>
    <x v="1"/>
    <s v="United States"/>
    <s v="Los Angeles"/>
    <x v="1"/>
    <n v="90036"/>
    <x v="1"/>
    <s v="FUR-CH-10000595"/>
    <x v="0"/>
    <x v="1"/>
    <x v="463"/>
    <x v="506"/>
    <n v="1"/>
    <n v="0.2"/>
    <n v="11.919999999999987"/>
  </r>
  <r>
    <n v="533"/>
    <s v="US-2014-129441"/>
    <x v="3"/>
    <x v="210"/>
    <d v="2014-09-12T00:00:00"/>
    <x v="1"/>
    <s v="JC-15340"/>
    <x v="209"/>
    <x v="0"/>
    <s v="United States"/>
    <s v="Los Angeles"/>
    <x v="1"/>
    <n v="90032"/>
    <x v="1"/>
    <s v="FUR-FU-10000448"/>
    <x v="0"/>
    <x v="5"/>
    <x v="464"/>
    <x v="507"/>
    <n v="3"/>
    <n v="0"/>
    <n v="2.3969999999999985"/>
  </r>
  <r>
    <n v="534"/>
    <s v="CA-2013-168753"/>
    <x v="0"/>
    <x v="211"/>
    <d v="2013-06-02T00:00:00"/>
    <x v="0"/>
    <s v="RL-19615"/>
    <x v="210"/>
    <x v="0"/>
    <s v="United States"/>
    <s v="Montgomery"/>
    <x v="19"/>
    <n v="36116"/>
    <x v="0"/>
    <s v="TEC-PH-10000984"/>
    <x v="2"/>
    <x v="7"/>
    <x v="465"/>
    <x v="508"/>
    <n v="5"/>
    <n v="0"/>
    <n v="274.38600000000008"/>
  </r>
  <r>
    <n v="535"/>
    <s v="CA-2013-168753"/>
    <x v="0"/>
    <x v="211"/>
    <d v="2013-06-02T00:00:00"/>
    <x v="0"/>
    <s v="RL-19615"/>
    <x v="210"/>
    <x v="0"/>
    <s v="United States"/>
    <s v="Montgomery"/>
    <x v="19"/>
    <n v="36116"/>
    <x v="0"/>
    <s v="OFF-BI-10002557"/>
    <x v="1"/>
    <x v="8"/>
    <x v="246"/>
    <x v="509"/>
    <n v="5"/>
    <n v="0"/>
    <n v="11.375"/>
  </r>
  <r>
    <n v="536"/>
    <s v="CA-2013-126613"/>
    <x v="0"/>
    <x v="212"/>
    <d v="2013-07-17T00:00:00"/>
    <x v="1"/>
    <s v="AA-10375"/>
    <x v="211"/>
    <x v="0"/>
    <s v="United States"/>
    <s v="Mesa"/>
    <x v="16"/>
    <n v="85204"/>
    <x v="1"/>
    <s v="OFF-ST-10001325"/>
    <x v="1"/>
    <x v="4"/>
    <x v="466"/>
    <x v="510"/>
    <n v="2"/>
    <n v="0.2"/>
    <n v="1.4672000000000001"/>
  </r>
  <r>
    <n v="537"/>
    <s v="US-2014-122637"/>
    <x v="3"/>
    <x v="213"/>
    <d v="2014-09-09T00:00:00"/>
    <x v="0"/>
    <s v="EP-13915"/>
    <x v="212"/>
    <x v="0"/>
    <s v="United States"/>
    <s v="Chicago"/>
    <x v="10"/>
    <n v="60653"/>
    <x v="2"/>
    <s v="OFF-BI-10002429"/>
    <x v="1"/>
    <x v="8"/>
    <x v="467"/>
    <x v="511"/>
    <n v="7"/>
    <n v="0.8"/>
    <n v="-68.185600000000022"/>
  </r>
  <r>
    <n v="538"/>
    <s v="CA-2012-147851"/>
    <x v="1"/>
    <x v="155"/>
    <d v="2012-12-08T00:00:00"/>
    <x v="1"/>
    <s v="MP-17470"/>
    <x v="88"/>
    <x v="2"/>
    <s v="United States"/>
    <s v="New York City"/>
    <x v="15"/>
    <n v="10009"/>
    <x v="3"/>
    <s v="OFF-BI-10004528"/>
    <x v="1"/>
    <x v="8"/>
    <x v="468"/>
    <x v="512"/>
    <n v="4"/>
    <n v="0.2"/>
    <n v="3.359999999999999"/>
  </r>
  <r>
    <n v="539"/>
    <s v="CA-2012-134894"/>
    <x v="1"/>
    <x v="214"/>
    <d v="2012-12-11T00:00:00"/>
    <x v="1"/>
    <s v="DK-12985"/>
    <x v="213"/>
    <x v="0"/>
    <s v="United States"/>
    <s v="Henderson"/>
    <x v="0"/>
    <n v="42420"/>
    <x v="0"/>
    <s v="OFF-AP-10001271"/>
    <x v="1"/>
    <x v="9"/>
    <x v="469"/>
    <x v="513"/>
    <n v="3"/>
    <n v="0"/>
    <n v="41.293800000000005"/>
  </r>
  <r>
    <n v="540"/>
    <s v="CA-2012-134894"/>
    <x v="1"/>
    <x v="214"/>
    <d v="2012-12-11T00:00:00"/>
    <x v="1"/>
    <s v="DK-12985"/>
    <x v="213"/>
    <x v="0"/>
    <s v="United States"/>
    <s v="Henderson"/>
    <x v="0"/>
    <n v="42420"/>
    <x v="0"/>
    <s v="FUR-CH-10002647"/>
    <x v="0"/>
    <x v="1"/>
    <x v="470"/>
    <x v="514"/>
    <n v="4"/>
    <n v="0"/>
    <n v="70.980000000000018"/>
  </r>
  <r>
    <n v="541"/>
    <s v="CA-2011-140795"/>
    <x v="2"/>
    <x v="215"/>
    <d v="2011-02-04T00:00:00"/>
    <x v="2"/>
    <s v="BD-11500"/>
    <x v="214"/>
    <x v="0"/>
    <s v="United States"/>
    <s v="Green Bay"/>
    <x v="6"/>
    <n v="54302"/>
    <x v="2"/>
    <s v="TEC-AC-10001432"/>
    <x v="2"/>
    <x v="11"/>
    <x v="471"/>
    <x v="515"/>
    <n v="6"/>
    <n v="0"/>
    <n v="206.31600000000006"/>
  </r>
  <r>
    <n v="542"/>
    <s v="CA-2013-136924"/>
    <x v="0"/>
    <x v="216"/>
    <d v="2013-07-18T00:00:00"/>
    <x v="2"/>
    <s v="ES-14080"/>
    <x v="20"/>
    <x v="1"/>
    <s v="United States"/>
    <s v="Tucson"/>
    <x v="16"/>
    <n v="85705"/>
    <x v="1"/>
    <s v="TEC-PH-10002262"/>
    <x v="2"/>
    <x v="7"/>
    <x v="472"/>
    <x v="516"/>
    <n v="8"/>
    <n v="0.2"/>
    <n v="38.086400000000026"/>
  </r>
  <r>
    <n v="543"/>
    <s v="US-2012-120131"/>
    <x v="1"/>
    <x v="217"/>
    <d v="2012-12-23T00:00:00"/>
    <x v="1"/>
    <s v="LM-17065"/>
    <x v="215"/>
    <x v="0"/>
    <s v="United States"/>
    <s v="Springfield"/>
    <x v="24"/>
    <n v="45503"/>
    <x v="3"/>
    <s v="OFF-ST-10001809"/>
    <x v="1"/>
    <x v="4"/>
    <x v="430"/>
    <x v="517"/>
    <n v="9"/>
    <n v="0.2"/>
    <n v="-145.52460000000002"/>
  </r>
  <r>
    <n v="544"/>
    <s v="CA-2011-103849"/>
    <x v="2"/>
    <x v="218"/>
    <d v="2011-05-16T00:00:00"/>
    <x v="1"/>
    <s v="PG-18895"/>
    <x v="38"/>
    <x v="0"/>
    <s v="United States"/>
    <s v="Fort Worth"/>
    <x v="5"/>
    <n v="76106"/>
    <x v="2"/>
    <s v="TEC-AC-10001465"/>
    <x v="2"/>
    <x v="11"/>
    <x v="473"/>
    <x v="518"/>
    <n v="2"/>
    <n v="0.2"/>
    <n v="7.263999999999994"/>
  </r>
  <r>
    <n v="545"/>
    <s v="CA-2011-103849"/>
    <x v="2"/>
    <x v="218"/>
    <d v="2011-05-16T00:00:00"/>
    <x v="1"/>
    <s v="PG-18895"/>
    <x v="38"/>
    <x v="0"/>
    <s v="United States"/>
    <s v="Fort Worth"/>
    <x v="5"/>
    <n v="76106"/>
    <x v="2"/>
    <s v="TEC-PH-10002597"/>
    <x v="2"/>
    <x v="7"/>
    <x v="474"/>
    <x v="519"/>
    <n v="1"/>
    <n v="0.2"/>
    <n v="6.2995000000000019"/>
  </r>
  <r>
    <n v="546"/>
    <s v="CA-2011-103849"/>
    <x v="2"/>
    <x v="218"/>
    <d v="2011-05-16T00:00:00"/>
    <x v="1"/>
    <s v="PG-18895"/>
    <x v="38"/>
    <x v="0"/>
    <s v="United States"/>
    <s v="Fort Worth"/>
    <x v="5"/>
    <n v="76106"/>
    <x v="2"/>
    <s v="FUR-FU-10000723"/>
    <x v="0"/>
    <x v="5"/>
    <x v="475"/>
    <x v="520"/>
    <n v="4"/>
    <n v="0.6"/>
    <n v="-84.292799999999986"/>
  </r>
  <r>
    <n v="547"/>
    <s v="CA-2014-162929"/>
    <x v="3"/>
    <x v="123"/>
    <d v="2014-11-23T00:00:00"/>
    <x v="2"/>
    <s v="AS-10135"/>
    <x v="216"/>
    <x v="2"/>
    <s v="United States"/>
    <s v="New York City"/>
    <x v="15"/>
    <n v="10035"/>
    <x v="3"/>
    <s v="OFF-BI-10000404"/>
    <x v="1"/>
    <x v="8"/>
    <x v="476"/>
    <x v="521"/>
    <n v="6"/>
    <n v="0.2"/>
    <n v="13.931999999999999"/>
  </r>
  <r>
    <n v="548"/>
    <s v="CA-2014-162929"/>
    <x v="3"/>
    <x v="123"/>
    <d v="2014-11-23T00:00:00"/>
    <x v="2"/>
    <s v="AS-10135"/>
    <x v="216"/>
    <x v="2"/>
    <s v="United States"/>
    <s v="New York City"/>
    <x v="15"/>
    <n v="10035"/>
    <x v="3"/>
    <s v="OFF-PA-10002986"/>
    <x v="1"/>
    <x v="10"/>
    <x v="477"/>
    <x v="522"/>
    <n v="2"/>
    <n v="0"/>
    <n v="6.4127999999999998"/>
  </r>
  <r>
    <n v="549"/>
    <s v="CA-2012-113173"/>
    <x v="1"/>
    <x v="219"/>
    <d v="2012-11-17T00:00:00"/>
    <x v="0"/>
    <s v="DK-13225"/>
    <x v="158"/>
    <x v="1"/>
    <s v="United States"/>
    <s v="Chicago"/>
    <x v="10"/>
    <n v="60653"/>
    <x v="2"/>
    <s v="OFF-ST-10000604"/>
    <x v="1"/>
    <x v="4"/>
    <x v="54"/>
    <x v="523"/>
    <n v="9"/>
    <n v="0.2"/>
    <n v="15.641999999999982"/>
  </r>
  <r>
    <n v="550"/>
    <s v="CA-2012-113173"/>
    <x v="1"/>
    <x v="219"/>
    <d v="2012-11-17T00:00:00"/>
    <x v="0"/>
    <s v="DK-13225"/>
    <x v="158"/>
    <x v="1"/>
    <s v="United States"/>
    <s v="Chicago"/>
    <x v="10"/>
    <n v="60653"/>
    <x v="2"/>
    <s v="OFF-BI-10004738"/>
    <x v="1"/>
    <x v="8"/>
    <x v="92"/>
    <x v="524"/>
    <n v="3"/>
    <n v="0.8"/>
    <n v="-17.045999999999999"/>
  </r>
  <r>
    <n v="551"/>
    <s v="CA-2012-113173"/>
    <x v="1"/>
    <x v="219"/>
    <d v="2012-11-17T00:00:00"/>
    <x v="0"/>
    <s v="DK-13225"/>
    <x v="158"/>
    <x v="1"/>
    <s v="United States"/>
    <s v="Chicago"/>
    <x v="10"/>
    <n v="60653"/>
    <x v="2"/>
    <s v="OFF-SU-10001935"/>
    <x v="1"/>
    <x v="14"/>
    <x v="33"/>
    <x v="525"/>
    <n v="5"/>
    <n v="0.2"/>
    <n v="-1.7440000000000015"/>
  </r>
  <r>
    <n v="552"/>
    <s v="CA-2013-136406"/>
    <x v="0"/>
    <x v="173"/>
    <d v="2013-04-18T00:00:00"/>
    <x v="0"/>
    <s v="BD-11320"/>
    <x v="217"/>
    <x v="0"/>
    <s v="United States"/>
    <s v="San Francisco"/>
    <x v="1"/>
    <n v="94110"/>
    <x v="1"/>
    <s v="FUR-CH-10002024"/>
    <x v="0"/>
    <x v="1"/>
    <x v="478"/>
    <x v="526"/>
    <n v="2"/>
    <n v="0.2"/>
    <n v="0"/>
  </r>
  <r>
    <n v="553"/>
    <s v="CA-2014-112774"/>
    <x v="3"/>
    <x v="220"/>
    <d v="2014-09-13T00:00:00"/>
    <x v="2"/>
    <s v="RC-19960"/>
    <x v="53"/>
    <x v="0"/>
    <s v="United States"/>
    <s v="Jacksonville"/>
    <x v="2"/>
    <n v="32216"/>
    <x v="0"/>
    <s v="FUR-FU-10003039"/>
    <x v="0"/>
    <x v="5"/>
    <x v="479"/>
    <x v="527"/>
    <n v="1"/>
    <n v="0.2"/>
    <n v="6.0381999999999998"/>
  </r>
  <r>
    <n v="554"/>
    <s v="CA-2014-101945"/>
    <x v="3"/>
    <x v="221"/>
    <d v="2014-11-29T00:00:00"/>
    <x v="1"/>
    <s v="GT-14710"/>
    <x v="218"/>
    <x v="0"/>
    <s v="United States"/>
    <s v="Houston"/>
    <x v="5"/>
    <n v="77070"/>
    <x v="2"/>
    <s v="OFF-FA-10004248"/>
    <x v="1"/>
    <x v="13"/>
    <x v="480"/>
    <x v="528"/>
    <n v="3"/>
    <n v="0.2"/>
    <n v="2.5707"/>
  </r>
  <r>
    <n v="555"/>
    <s v="CA-2014-100650"/>
    <x v="3"/>
    <x v="222"/>
    <d v="2014-07-04T00:00:00"/>
    <x v="0"/>
    <s v="DK-13225"/>
    <x v="158"/>
    <x v="1"/>
    <s v="United States"/>
    <s v="Anaheim"/>
    <x v="1"/>
    <n v="92804"/>
    <x v="1"/>
    <s v="OFF-ST-10001780"/>
    <x v="1"/>
    <x v="4"/>
    <x v="481"/>
    <x v="529"/>
    <n v="2"/>
    <n v="0"/>
    <n v="310.98720000000003"/>
  </r>
  <r>
    <n v="556"/>
    <s v="CA-2011-155852"/>
    <x v="2"/>
    <x v="223"/>
    <d v="2011-03-07T00:00:00"/>
    <x v="0"/>
    <s v="AJ-10945"/>
    <x v="219"/>
    <x v="0"/>
    <s v="United States"/>
    <s v="Wilmington"/>
    <x v="3"/>
    <n v="28403"/>
    <x v="0"/>
    <s v="OFF-AR-10003560"/>
    <x v="1"/>
    <x v="6"/>
    <x v="482"/>
    <x v="530"/>
    <n v="4"/>
    <n v="0.2"/>
    <n v="3.4047999999999981"/>
  </r>
  <r>
    <n v="557"/>
    <s v="CA-2013-113243"/>
    <x v="0"/>
    <x v="224"/>
    <d v="2013-06-16T00:00:00"/>
    <x v="1"/>
    <s v="OT-18730"/>
    <x v="220"/>
    <x v="0"/>
    <s v="United States"/>
    <s v="Los Angeles"/>
    <x v="1"/>
    <n v="90045"/>
    <x v="1"/>
    <s v="OFF-LA-10001297"/>
    <x v="1"/>
    <x v="2"/>
    <x v="483"/>
    <x v="346"/>
    <n v="2"/>
    <n v="0"/>
    <n v="9.9359999999999999"/>
  </r>
  <r>
    <n v="558"/>
    <s v="CA-2013-113243"/>
    <x v="0"/>
    <x v="224"/>
    <d v="2013-06-16T00:00:00"/>
    <x v="1"/>
    <s v="OT-18730"/>
    <x v="220"/>
    <x v="0"/>
    <s v="United States"/>
    <s v="Los Angeles"/>
    <x v="1"/>
    <n v="90045"/>
    <x v="1"/>
    <s v="FUR-TA-10004256"/>
    <x v="0"/>
    <x v="3"/>
    <x v="484"/>
    <x v="531"/>
    <n v="4"/>
    <n v="0.2"/>
    <n v="-217.04800000000017"/>
  </r>
  <r>
    <n v="559"/>
    <s v="CA-2013-113243"/>
    <x v="0"/>
    <x v="224"/>
    <d v="2013-06-16T00:00:00"/>
    <x v="1"/>
    <s v="OT-18730"/>
    <x v="220"/>
    <x v="0"/>
    <s v="United States"/>
    <s v="Los Angeles"/>
    <x v="1"/>
    <n v="90045"/>
    <x v="1"/>
    <s v="OFF-PA-10003441"/>
    <x v="1"/>
    <x v="10"/>
    <x v="485"/>
    <x v="56"/>
    <n v="5"/>
    <n v="0"/>
    <n v="15.552000000000001"/>
  </r>
  <r>
    <n v="560"/>
    <s v="CA-2014-118731"/>
    <x v="3"/>
    <x v="225"/>
    <d v="2014-11-23T00:00:00"/>
    <x v="0"/>
    <s v="LP-17080"/>
    <x v="221"/>
    <x v="0"/>
    <s v="United States"/>
    <s v="San Francisco"/>
    <x v="1"/>
    <n v="94110"/>
    <x v="1"/>
    <s v="FUR-FU-10003347"/>
    <x v="0"/>
    <x v="5"/>
    <x v="374"/>
    <x v="532"/>
    <n v="3"/>
    <n v="0"/>
    <n v="16.614000000000001"/>
  </r>
  <r>
    <n v="561"/>
    <s v="CA-2014-118731"/>
    <x v="3"/>
    <x v="225"/>
    <d v="2014-11-23T00:00:00"/>
    <x v="0"/>
    <s v="LP-17080"/>
    <x v="221"/>
    <x v="0"/>
    <s v="United States"/>
    <s v="San Francisco"/>
    <x v="1"/>
    <n v="94110"/>
    <x v="1"/>
    <s v="OFF-BI-10000069"/>
    <x v="1"/>
    <x v="8"/>
    <x v="486"/>
    <x v="533"/>
    <n v="7"/>
    <n v="0.2"/>
    <n v="27.318199999999983"/>
  </r>
  <r>
    <n v="562"/>
    <s v="CA-2011-145576"/>
    <x v="2"/>
    <x v="80"/>
    <d v="2011-09-18T00:00:00"/>
    <x v="0"/>
    <s v="CA-12775"/>
    <x v="222"/>
    <x v="0"/>
    <s v="United States"/>
    <s v="Tampa"/>
    <x v="2"/>
    <n v="33614"/>
    <x v="0"/>
    <s v="OFF-AP-10003914"/>
    <x v="1"/>
    <x v="9"/>
    <x v="487"/>
    <x v="534"/>
    <n v="5"/>
    <n v="0.2"/>
    <n v="1.3000000000000007"/>
  </r>
  <r>
    <n v="563"/>
    <s v="CA-2011-145576"/>
    <x v="2"/>
    <x v="80"/>
    <d v="2011-09-18T00:00:00"/>
    <x v="0"/>
    <s v="CA-12775"/>
    <x v="222"/>
    <x v="0"/>
    <s v="United States"/>
    <s v="Tampa"/>
    <x v="2"/>
    <n v="33614"/>
    <x v="0"/>
    <s v="FUR-FU-10004020"/>
    <x v="0"/>
    <x v="5"/>
    <x v="488"/>
    <x v="535"/>
    <n v="3"/>
    <n v="0.2"/>
    <n v="3.7743000000000002"/>
  </r>
  <r>
    <n v="564"/>
    <s v="CA-2012-130736"/>
    <x v="1"/>
    <x v="214"/>
    <d v="2012-12-09T00:00:00"/>
    <x v="2"/>
    <s v="JF-15490"/>
    <x v="223"/>
    <x v="0"/>
    <s v="United States"/>
    <s v="Seattle"/>
    <x v="4"/>
    <n v="98105"/>
    <x v="1"/>
    <s v="OFF-FA-10003467"/>
    <x v="1"/>
    <x v="13"/>
    <x v="489"/>
    <x v="536"/>
    <n v="2"/>
    <n v="0"/>
    <n v="0"/>
  </r>
  <r>
    <n v="565"/>
    <s v="CA-2012-130736"/>
    <x v="1"/>
    <x v="214"/>
    <d v="2012-12-09T00:00:00"/>
    <x v="2"/>
    <s v="JF-15490"/>
    <x v="223"/>
    <x v="0"/>
    <s v="United States"/>
    <s v="Seattle"/>
    <x v="4"/>
    <n v="98105"/>
    <x v="1"/>
    <s v="OFF-LA-10000634"/>
    <x v="1"/>
    <x v="2"/>
    <x v="283"/>
    <x v="537"/>
    <n v="1"/>
    <n v="0"/>
    <n v="1.2005999999999999"/>
  </r>
  <r>
    <n v="566"/>
    <s v="CA-2014-137099"/>
    <x v="3"/>
    <x v="226"/>
    <d v="2014-12-11T00:00:00"/>
    <x v="2"/>
    <s v="FP-14320"/>
    <x v="224"/>
    <x v="0"/>
    <s v="United States"/>
    <s v="Los Angeles"/>
    <x v="1"/>
    <n v="90008"/>
    <x v="1"/>
    <s v="TEC-PH-10002496"/>
    <x v="2"/>
    <x v="7"/>
    <x v="490"/>
    <x v="538"/>
    <n v="3"/>
    <n v="0.2"/>
    <n v="46.796999999999983"/>
  </r>
  <r>
    <n v="567"/>
    <s v="CA-2014-156951"/>
    <x v="3"/>
    <x v="172"/>
    <d v="2014-10-09T00:00:00"/>
    <x v="1"/>
    <s v="EB-13840"/>
    <x v="225"/>
    <x v="1"/>
    <s v="United States"/>
    <s v="Seattle"/>
    <x v="4"/>
    <n v="98105"/>
    <x v="1"/>
    <s v="OFF-PA-10004530"/>
    <x v="1"/>
    <x v="10"/>
    <x v="491"/>
    <x v="539"/>
    <n v="8"/>
    <n v="0"/>
    <n v="45.001600000000003"/>
  </r>
  <r>
    <n v="568"/>
    <s v="CA-2014-156951"/>
    <x v="3"/>
    <x v="172"/>
    <d v="2014-10-09T00:00:00"/>
    <x v="1"/>
    <s v="EB-13840"/>
    <x v="225"/>
    <x v="1"/>
    <s v="United States"/>
    <s v="Seattle"/>
    <x v="4"/>
    <n v="98105"/>
    <x v="1"/>
    <s v="OFF-BI-10001107"/>
    <x v="1"/>
    <x v="8"/>
    <x v="492"/>
    <x v="540"/>
    <n v="7"/>
    <n v="0.2"/>
    <n v="27.3672"/>
  </r>
  <r>
    <n v="569"/>
    <s v="CA-2014-156951"/>
    <x v="3"/>
    <x v="172"/>
    <d v="2014-10-09T00:00:00"/>
    <x v="1"/>
    <s v="EB-13840"/>
    <x v="225"/>
    <x v="1"/>
    <s v="United States"/>
    <s v="Seattle"/>
    <x v="4"/>
    <n v="98105"/>
    <x v="1"/>
    <s v="OFF-PA-10004451"/>
    <x v="1"/>
    <x v="10"/>
    <x v="493"/>
    <x v="541"/>
    <n v="3"/>
    <n v="0"/>
    <n v="9.3312000000000008"/>
  </r>
  <r>
    <n v="570"/>
    <s v="CA-2014-156951"/>
    <x v="3"/>
    <x v="172"/>
    <d v="2014-10-09T00:00:00"/>
    <x v="1"/>
    <s v="EB-13840"/>
    <x v="225"/>
    <x v="1"/>
    <s v="United States"/>
    <s v="Seattle"/>
    <x v="4"/>
    <n v="98105"/>
    <x v="1"/>
    <s v="FUR-CH-10004997"/>
    <x v="0"/>
    <x v="1"/>
    <x v="494"/>
    <x v="542"/>
    <n v="3"/>
    <n v="0.2"/>
    <n v="0"/>
  </r>
  <r>
    <n v="571"/>
    <s v="CA-2014-164826"/>
    <x v="3"/>
    <x v="116"/>
    <d v="2015-01-05T00:00:00"/>
    <x v="1"/>
    <s v="JF-15415"/>
    <x v="226"/>
    <x v="0"/>
    <s v="United States"/>
    <s v="New York City"/>
    <x v="15"/>
    <n v="10024"/>
    <x v="3"/>
    <s v="OFF-LA-10001297"/>
    <x v="1"/>
    <x v="2"/>
    <x v="483"/>
    <x v="543"/>
    <n v="7"/>
    <n v="0"/>
    <n v="34.775999999999996"/>
  </r>
  <r>
    <n v="572"/>
    <s v="CA-2014-164826"/>
    <x v="3"/>
    <x v="116"/>
    <d v="2015-01-05T00:00:00"/>
    <x v="1"/>
    <s v="JF-15415"/>
    <x v="226"/>
    <x v="0"/>
    <s v="United States"/>
    <s v="New York City"/>
    <x v="15"/>
    <n v="10024"/>
    <x v="3"/>
    <s v="OFF-FA-10000585"/>
    <x v="1"/>
    <x v="13"/>
    <x v="202"/>
    <x v="544"/>
    <n v="4"/>
    <n v="0"/>
    <n v="6.4215999999999998"/>
  </r>
  <r>
    <n v="573"/>
    <s v="CA-2014-164826"/>
    <x v="3"/>
    <x v="116"/>
    <d v="2015-01-05T00:00:00"/>
    <x v="1"/>
    <s v="JF-15415"/>
    <x v="226"/>
    <x v="0"/>
    <s v="United States"/>
    <s v="New York City"/>
    <x v="15"/>
    <n v="10024"/>
    <x v="3"/>
    <s v="OFF-BI-10001922"/>
    <x v="1"/>
    <x v="8"/>
    <x v="302"/>
    <x v="545"/>
    <n v="7"/>
    <n v="0.2"/>
    <n v="11.226599999999999"/>
  </r>
  <r>
    <n v="574"/>
    <s v="CA-2014-164826"/>
    <x v="3"/>
    <x v="116"/>
    <d v="2015-01-05T00:00:00"/>
    <x v="1"/>
    <s v="JF-15415"/>
    <x v="226"/>
    <x v="0"/>
    <s v="United States"/>
    <s v="New York City"/>
    <x v="15"/>
    <n v="10024"/>
    <x v="3"/>
    <s v="TEC-PH-10000347"/>
    <x v="2"/>
    <x v="7"/>
    <x v="495"/>
    <x v="546"/>
    <n v="3"/>
    <n v="0"/>
    <n v="4.0095000000000001"/>
  </r>
  <r>
    <n v="575"/>
    <s v="CA-2013-127250"/>
    <x v="0"/>
    <x v="54"/>
    <d v="2013-11-08T00:00:00"/>
    <x v="1"/>
    <s v="SF-20200"/>
    <x v="227"/>
    <x v="0"/>
    <s v="United States"/>
    <s v="Marysville"/>
    <x v="4"/>
    <n v="98270"/>
    <x v="1"/>
    <s v="OFF-AR-10003394"/>
    <x v="1"/>
    <x v="6"/>
    <x v="496"/>
    <x v="138"/>
    <n v="3"/>
    <n v="0"/>
    <n v="2.3814000000000002"/>
  </r>
  <r>
    <n v="576"/>
    <s v="CA-2012-149713"/>
    <x v="1"/>
    <x v="227"/>
    <d v="2012-09-22T00:00:00"/>
    <x v="0"/>
    <s v="TG-21640"/>
    <x v="228"/>
    <x v="0"/>
    <s v="United States"/>
    <s v="Long Beach"/>
    <x v="1"/>
    <n v="90805"/>
    <x v="1"/>
    <s v="OFF-PA-10004530"/>
    <x v="1"/>
    <x v="10"/>
    <x v="491"/>
    <x v="547"/>
    <n v="14"/>
    <n v="0"/>
    <n v="78.752800000000008"/>
  </r>
  <r>
    <n v="577"/>
    <s v="CA-2012-149713"/>
    <x v="1"/>
    <x v="227"/>
    <d v="2012-09-22T00:00:00"/>
    <x v="0"/>
    <s v="TG-21640"/>
    <x v="228"/>
    <x v="0"/>
    <s v="United States"/>
    <s v="Long Beach"/>
    <x v="1"/>
    <n v="90805"/>
    <x v="1"/>
    <s v="OFF-PA-10001450"/>
    <x v="1"/>
    <x v="10"/>
    <x v="497"/>
    <x v="548"/>
    <n v="4"/>
    <n v="0"/>
    <n v="9.7608000000000015"/>
  </r>
  <r>
    <n v="578"/>
    <s v="CA-2012-149713"/>
    <x v="1"/>
    <x v="227"/>
    <d v="2012-09-22T00:00:00"/>
    <x v="0"/>
    <s v="TG-21640"/>
    <x v="228"/>
    <x v="0"/>
    <s v="United States"/>
    <s v="Long Beach"/>
    <x v="1"/>
    <n v="90805"/>
    <x v="1"/>
    <s v="OFF-SU-10001574"/>
    <x v="1"/>
    <x v="14"/>
    <x v="498"/>
    <x v="549"/>
    <n v="2"/>
    <n v="0"/>
    <n v="2.1899999999999995"/>
  </r>
  <r>
    <n v="579"/>
    <s v="CA-2014-118640"/>
    <x v="3"/>
    <x v="228"/>
    <d v="2014-07-27T00:00:00"/>
    <x v="1"/>
    <s v="CS-11950"/>
    <x v="229"/>
    <x v="0"/>
    <s v="United States"/>
    <s v="Chicago"/>
    <x v="10"/>
    <n v="60610"/>
    <x v="2"/>
    <s v="OFF-ST-10002974"/>
    <x v="1"/>
    <x v="4"/>
    <x v="123"/>
    <x v="550"/>
    <n v="2"/>
    <n v="0.2"/>
    <n v="8.7139999999999951"/>
  </r>
  <r>
    <n v="580"/>
    <s v="CA-2014-118640"/>
    <x v="3"/>
    <x v="228"/>
    <d v="2014-07-27T00:00:00"/>
    <x v="1"/>
    <s v="CS-11950"/>
    <x v="229"/>
    <x v="0"/>
    <s v="United States"/>
    <s v="Chicago"/>
    <x v="10"/>
    <n v="60610"/>
    <x v="2"/>
    <s v="FUR-FU-10001475"/>
    <x v="0"/>
    <x v="5"/>
    <x v="499"/>
    <x v="551"/>
    <n v="1"/>
    <n v="0.6"/>
    <n v="-5.7148000000000003"/>
  </r>
  <r>
    <n v="581"/>
    <s v="CA-2012-132906"/>
    <x v="1"/>
    <x v="229"/>
    <d v="2012-09-14T00:00:00"/>
    <x v="1"/>
    <s v="CC-12145"/>
    <x v="230"/>
    <x v="0"/>
    <s v="United States"/>
    <s v="Los Angeles"/>
    <x v="1"/>
    <n v="90004"/>
    <x v="1"/>
    <s v="OFF-SU-10004498"/>
    <x v="1"/>
    <x v="14"/>
    <x v="500"/>
    <x v="552"/>
    <n v="4"/>
    <n v="0"/>
    <n v="1.5456000000000003"/>
  </r>
  <r>
    <n v="582"/>
    <s v="CA-2014-145233"/>
    <x v="3"/>
    <x v="96"/>
    <d v="2014-12-06T00:00:00"/>
    <x v="1"/>
    <s v="DV-13465"/>
    <x v="231"/>
    <x v="0"/>
    <s v="United States"/>
    <s v="Denver"/>
    <x v="22"/>
    <n v="80219"/>
    <x v="1"/>
    <s v="TEC-PH-10004977"/>
    <x v="2"/>
    <x v="7"/>
    <x v="34"/>
    <x v="553"/>
    <n v="3"/>
    <n v="0.2"/>
    <n v="52.917299999999955"/>
  </r>
  <r>
    <n v="583"/>
    <s v="CA-2014-145233"/>
    <x v="3"/>
    <x v="96"/>
    <d v="2014-12-06T00:00:00"/>
    <x v="1"/>
    <s v="DV-13465"/>
    <x v="231"/>
    <x v="0"/>
    <s v="United States"/>
    <s v="Denver"/>
    <x v="22"/>
    <n v="80219"/>
    <x v="1"/>
    <s v="TEC-PH-10000586"/>
    <x v="2"/>
    <x v="7"/>
    <x v="501"/>
    <x v="554"/>
    <n v="2"/>
    <n v="0.2"/>
    <n v="9.2386000000000053"/>
  </r>
  <r>
    <n v="584"/>
    <s v="CA-2014-145233"/>
    <x v="3"/>
    <x v="96"/>
    <d v="2014-12-06T00:00:00"/>
    <x v="1"/>
    <s v="DV-13465"/>
    <x v="231"/>
    <x v="0"/>
    <s v="United States"/>
    <s v="Denver"/>
    <x v="22"/>
    <n v="80219"/>
    <x v="1"/>
    <s v="OFF-AP-10000358"/>
    <x v="1"/>
    <x v="9"/>
    <x v="95"/>
    <x v="555"/>
    <n v="3"/>
    <n v="0.2"/>
    <n v="3.5045999999999964"/>
  </r>
  <r>
    <n v="585"/>
    <s v="CA-2014-145233"/>
    <x v="3"/>
    <x v="96"/>
    <d v="2014-12-06T00:00:00"/>
    <x v="1"/>
    <s v="DV-13465"/>
    <x v="231"/>
    <x v="0"/>
    <s v="United States"/>
    <s v="Denver"/>
    <x v="22"/>
    <n v="80219"/>
    <x v="1"/>
    <s v="OFF-BI-10002764"/>
    <x v="1"/>
    <x v="8"/>
    <x v="502"/>
    <x v="556"/>
    <n v="7"/>
    <n v="0.7"/>
    <n v="-4.7480999999999973"/>
  </r>
  <r>
    <n v="586"/>
    <s v="CA-2014-145233"/>
    <x v="3"/>
    <x v="96"/>
    <d v="2014-12-06T00:00:00"/>
    <x v="1"/>
    <s v="DV-13465"/>
    <x v="231"/>
    <x v="0"/>
    <s v="United States"/>
    <s v="Denver"/>
    <x v="22"/>
    <n v="80219"/>
    <x v="1"/>
    <s v="TEC-PH-10001254"/>
    <x v="2"/>
    <x v="7"/>
    <x v="143"/>
    <x v="557"/>
    <n v="4"/>
    <n v="0.2"/>
    <n v="30.477599999999981"/>
  </r>
  <r>
    <n v="587"/>
    <s v="CA-2012-128139"/>
    <x v="1"/>
    <x v="230"/>
    <d v="2012-07-09T00:00:00"/>
    <x v="1"/>
    <s v="BD-11725"/>
    <x v="232"/>
    <x v="0"/>
    <s v="United States"/>
    <s v="Richmond"/>
    <x v="0"/>
    <n v="40475"/>
    <x v="0"/>
    <s v="FUR-CH-10003956"/>
    <x v="0"/>
    <x v="1"/>
    <x v="363"/>
    <x v="558"/>
    <n v="1"/>
    <n v="0"/>
    <n v="4.968599999999995"/>
  </r>
  <r>
    <n v="588"/>
    <s v="CA-2012-128139"/>
    <x v="1"/>
    <x v="230"/>
    <d v="2012-07-09T00:00:00"/>
    <x v="1"/>
    <s v="BD-11725"/>
    <x v="232"/>
    <x v="0"/>
    <s v="United States"/>
    <s v="Richmond"/>
    <x v="0"/>
    <n v="40475"/>
    <x v="0"/>
    <s v="OFF-LA-10003930"/>
    <x v="1"/>
    <x v="2"/>
    <x v="503"/>
    <x v="559"/>
    <n v="3"/>
    <n v="0"/>
    <n v="144.51570000000001"/>
  </r>
  <r>
    <n v="589"/>
    <s v="US-2013-156986"/>
    <x v="0"/>
    <x v="231"/>
    <d v="2013-03-25T00:00:00"/>
    <x v="1"/>
    <s v="ZC-21910"/>
    <x v="233"/>
    <x v="0"/>
    <s v="United States"/>
    <s v="Salem"/>
    <x v="21"/>
    <n v="97301"/>
    <x v="1"/>
    <s v="TEC-PH-10003800"/>
    <x v="2"/>
    <x v="7"/>
    <x v="504"/>
    <x v="560"/>
    <n v="2"/>
    <n v="0.2"/>
    <n v="-20.136200000000006"/>
  </r>
  <r>
    <n v="590"/>
    <s v="US-2013-156986"/>
    <x v="0"/>
    <x v="231"/>
    <d v="2013-03-25T00:00:00"/>
    <x v="1"/>
    <s v="ZC-21910"/>
    <x v="233"/>
    <x v="0"/>
    <s v="United States"/>
    <s v="Salem"/>
    <x v="21"/>
    <n v="97301"/>
    <x v="1"/>
    <s v="OFF-PA-10002005"/>
    <x v="1"/>
    <x v="10"/>
    <x v="505"/>
    <x v="561"/>
    <n v="4"/>
    <n v="0.2"/>
    <n v="7.2576000000000001"/>
  </r>
  <r>
    <n v="591"/>
    <s v="US-2013-156986"/>
    <x v="0"/>
    <x v="231"/>
    <d v="2013-03-25T00:00:00"/>
    <x v="1"/>
    <s v="ZC-21910"/>
    <x v="233"/>
    <x v="0"/>
    <s v="United States"/>
    <s v="Salem"/>
    <x v="21"/>
    <n v="97301"/>
    <x v="1"/>
    <s v="OFF-BI-10002498"/>
    <x v="1"/>
    <x v="8"/>
    <x v="435"/>
    <x v="562"/>
    <n v="3"/>
    <n v="0.7"/>
    <n v="-12.896100000000004"/>
  </r>
  <r>
    <n v="592"/>
    <s v="US-2013-156986"/>
    <x v="0"/>
    <x v="231"/>
    <d v="2013-03-25T00:00:00"/>
    <x v="1"/>
    <s v="ZC-21910"/>
    <x v="233"/>
    <x v="0"/>
    <s v="United States"/>
    <s v="Salem"/>
    <x v="21"/>
    <n v="97301"/>
    <x v="1"/>
    <s v="OFF-PA-10004101"/>
    <x v="1"/>
    <x v="10"/>
    <x v="506"/>
    <x v="563"/>
    <n v="2"/>
    <n v="0.2"/>
    <n v="3.6288"/>
  </r>
  <r>
    <n v="593"/>
    <s v="CA-2011-135405"/>
    <x v="2"/>
    <x v="232"/>
    <d v="2011-01-14T00:00:00"/>
    <x v="1"/>
    <s v="MS-17830"/>
    <x v="234"/>
    <x v="0"/>
    <s v="United States"/>
    <s v="Laredo"/>
    <x v="5"/>
    <n v="78041"/>
    <x v="2"/>
    <s v="OFF-AR-10004078"/>
    <x v="1"/>
    <x v="6"/>
    <x v="507"/>
    <x v="564"/>
    <n v="2"/>
    <n v="0.2"/>
    <n v="1.1679999999999997"/>
  </r>
  <r>
    <n v="594"/>
    <s v="CA-2011-135405"/>
    <x v="2"/>
    <x v="232"/>
    <d v="2011-01-14T00:00:00"/>
    <x v="1"/>
    <s v="MS-17830"/>
    <x v="234"/>
    <x v="0"/>
    <s v="United States"/>
    <s v="Laredo"/>
    <x v="5"/>
    <n v="78041"/>
    <x v="2"/>
    <s v="TEC-AC-10001266"/>
    <x v="2"/>
    <x v="11"/>
    <x v="196"/>
    <x v="565"/>
    <n v="3"/>
    <n v="0.2"/>
    <n v="9.7499999999999964"/>
  </r>
  <r>
    <n v="595"/>
    <s v="CA-2011-131450"/>
    <x v="2"/>
    <x v="233"/>
    <d v="2011-08-15T00:00:00"/>
    <x v="1"/>
    <s v="LR-16915"/>
    <x v="235"/>
    <x v="0"/>
    <s v="United States"/>
    <s v="San Diego"/>
    <x v="1"/>
    <n v="92024"/>
    <x v="1"/>
    <s v="OFF-AP-10004708"/>
    <x v="1"/>
    <x v="9"/>
    <x v="508"/>
    <x v="566"/>
    <n v="2"/>
    <n v="0"/>
    <n v="22.074799999999996"/>
  </r>
  <r>
    <n v="596"/>
    <s v="CA-2011-131450"/>
    <x v="2"/>
    <x v="233"/>
    <d v="2011-08-15T00:00:00"/>
    <x v="1"/>
    <s v="LR-16915"/>
    <x v="235"/>
    <x v="0"/>
    <s v="United States"/>
    <s v="San Diego"/>
    <x v="1"/>
    <n v="92024"/>
    <x v="1"/>
    <s v="TEC-CO-10004115"/>
    <x v="2"/>
    <x v="16"/>
    <x v="356"/>
    <x v="387"/>
    <n v="3"/>
    <n v="0.2"/>
    <n v="434.99130000000002"/>
  </r>
  <r>
    <n v="597"/>
    <s v="CA-2011-131450"/>
    <x v="2"/>
    <x v="233"/>
    <d v="2011-08-15T00:00:00"/>
    <x v="1"/>
    <s v="LR-16915"/>
    <x v="235"/>
    <x v="0"/>
    <s v="United States"/>
    <s v="San Diego"/>
    <x v="1"/>
    <n v="92024"/>
    <x v="1"/>
    <s v="TEC-PH-10002398"/>
    <x v="2"/>
    <x v="7"/>
    <x v="285"/>
    <x v="567"/>
    <n v="5"/>
    <n v="0.2"/>
    <n v="55.744999999999948"/>
  </r>
  <r>
    <n v="598"/>
    <s v="CA-2011-131450"/>
    <x v="2"/>
    <x v="233"/>
    <d v="2011-08-15T00:00:00"/>
    <x v="1"/>
    <s v="LR-16915"/>
    <x v="235"/>
    <x v="0"/>
    <s v="United States"/>
    <s v="San Diego"/>
    <x v="1"/>
    <n v="92024"/>
    <x v="1"/>
    <s v="FUR-FU-10001979"/>
    <x v="0"/>
    <x v="5"/>
    <x v="509"/>
    <x v="568"/>
    <n v="8"/>
    <n v="0"/>
    <n v="91.772800000000018"/>
  </r>
  <r>
    <n v="599"/>
    <s v="CA-2013-120180"/>
    <x v="0"/>
    <x v="216"/>
    <d v="2013-07-17T00:00:00"/>
    <x v="2"/>
    <s v="TP-21130"/>
    <x v="236"/>
    <x v="0"/>
    <s v="United States"/>
    <s v="Philadelphia"/>
    <x v="9"/>
    <n v="19134"/>
    <x v="3"/>
    <s v="OFF-SU-10004115"/>
    <x v="1"/>
    <x v="14"/>
    <x v="510"/>
    <x v="569"/>
    <n v="2"/>
    <n v="0.2"/>
    <n v="1.0178000000000007"/>
  </r>
  <r>
    <n v="600"/>
    <s v="US-2013-100720"/>
    <x v="0"/>
    <x v="87"/>
    <d v="2013-07-22T00:00:00"/>
    <x v="1"/>
    <s v="CK-12205"/>
    <x v="237"/>
    <x v="0"/>
    <s v="United States"/>
    <s v="Philadelphia"/>
    <x v="9"/>
    <n v="19120"/>
    <x v="3"/>
    <s v="TEC-PH-10001425"/>
    <x v="2"/>
    <x v="7"/>
    <x v="511"/>
    <x v="570"/>
    <n v="3"/>
    <n v="0.4"/>
    <n v="-28.796400000000006"/>
  </r>
  <r>
    <n v="601"/>
    <s v="US-2013-100720"/>
    <x v="0"/>
    <x v="87"/>
    <d v="2013-07-22T00:00:00"/>
    <x v="1"/>
    <s v="CK-12205"/>
    <x v="237"/>
    <x v="0"/>
    <s v="United States"/>
    <s v="Philadelphia"/>
    <x v="9"/>
    <n v="19120"/>
    <x v="3"/>
    <s v="TEC-PH-10003963"/>
    <x v="2"/>
    <x v="7"/>
    <x v="512"/>
    <x v="571"/>
    <n v="4"/>
    <n v="0.4"/>
    <n v="-115.35440000000006"/>
  </r>
  <r>
    <n v="602"/>
    <s v="US-2013-100720"/>
    <x v="0"/>
    <x v="87"/>
    <d v="2013-07-22T00:00:00"/>
    <x v="1"/>
    <s v="CK-12205"/>
    <x v="237"/>
    <x v="0"/>
    <s v="United States"/>
    <s v="Philadelphia"/>
    <x v="9"/>
    <n v="19120"/>
    <x v="3"/>
    <s v="OFF-SU-10001574"/>
    <x v="1"/>
    <x v="14"/>
    <x v="498"/>
    <x v="572"/>
    <n v="2"/>
    <n v="0.2"/>
    <n v="0.72999999999999954"/>
  </r>
  <r>
    <n v="603"/>
    <s v="CA-2011-149958"/>
    <x v="2"/>
    <x v="234"/>
    <d v="2011-03-19T00:00:00"/>
    <x v="1"/>
    <s v="AS-10240"/>
    <x v="238"/>
    <x v="0"/>
    <s v="United States"/>
    <s v="Tampa"/>
    <x v="2"/>
    <n v="33614"/>
    <x v="0"/>
    <s v="OFF-ST-10001490"/>
    <x v="1"/>
    <x v="4"/>
    <x v="513"/>
    <x v="573"/>
    <n v="1"/>
    <n v="0.2"/>
    <n v="17.84699999999998"/>
  </r>
  <r>
    <n v="604"/>
    <s v="CA-2011-149958"/>
    <x v="2"/>
    <x v="234"/>
    <d v="2011-03-19T00:00:00"/>
    <x v="1"/>
    <s v="AS-10240"/>
    <x v="238"/>
    <x v="0"/>
    <s v="United States"/>
    <s v="Tampa"/>
    <x v="2"/>
    <n v="33614"/>
    <x v="0"/>
    <s v="FUR-FU-10001756"/>
    <x v="0"/>
    <x v="5"/>
    <x v="282"/>
    <x v="502"/>
    <n v="3"/>
    <n v="0.2"/>
    <n v="5.1407999999999916"/>
  </r>
  <r>
    <n v="605"/>
    <s v="CA-2011-149958"/>
    <x v="2"/>
    <x v="234"/>
    <d v="2011-03-19T00:00:00"/>
    <x v="1"/>
    <s v="AS-10240"/>
    <x v="238"/>
    <x v="0"/>
    <s v="United States"/>
    <s v="Tampa"/>
    <x v="2"/>
    <n v="33614"/>
    <x v="0"/>
    <s v="OFF-BI-10000773"/>
    <x v="1"/>
    <x v="8"/>
    <x v="381"/>
    <x v="574"/>
    <n v="3"/>
    <n v="0.7"/>
    <n v="-5.5338000000000012"/>
  </r>
  <r>
    <n v="606"/>
    <s v="CA-2011-149958"/>
    <x v="2"/>
    <x v="234"/>
    <d v="2011-03-19T00:00:00"/>
    <x v="1"/>
    <s v="AS-10240"/>
    <x v="238"/>
    <x v="0"/>
    <s v="United States"/>
    <s v="Tampa"/>
    <x v="2"/>
    <n v="33614"/>
    <x v="0"/>
    <s v="OFF-BI-10001543"/>
    <x v="1"/>
    <x v="8"/>
    <x v="375"/>
    <x v="575"/>
    <n v="4"/>
    <n v="0.7"/>
    <n v="-31.671199999999999"/>
  </r>
  <r>
    <n v="607"/>
    <s v="CA-2011-149958"/>
    <x v="2"/>
    <x v="234"/>
    <d v="2011-03-19T00:00:00"/>
    <x v="1"/>
    <s v="AS-10240"/>
    <x v="238"/>
    <x v="0"/>
    <s v="United States"/>
    <s v="Tampa"/>
    <x v="2"/>
    <n v="33614"/>
    <x v="0"/>
    <s v="OFF-PA-10002120"/>
    <x v="1"/>
    <x v="10"/>
    <x v="514"/>
    <x v="576"/>
    <n v="3"/>
    <n v="0.2"/>
    <n v="47.815200000000004"/>
  </r>
  <r>
    <n v="608"/>
    <s v="US-2011-105767"/>
    <x v="2"/>
    <x v="235"/>
    <d v="2011-05-27T00:00:00"/>
    <x v="1"/>
    <s v="AR-10510"/>
    <x v="239"/>
    <x v="0"/>
    <s v="United States"/>
    <s v="Philadelphia"/>
    <x v="9"/>
    <n v="19134"/>
    <x v="3"/>
    <s v="OFF-BI-10000848"/>
    <x v="1"/>
    <x v="8"/>
    <x v="515"/>
    <x v="577"/>
    <n v="2"/>
    <n v="0.7"/>
    <n v="-2.6256000000000004"/>
  </r>
  <r>
    <n v="609"/>
    <s v="US-2011-105767"/>
    <x v="2"/>
    <x v="235"/>
    <d v="2011-05-27T00:00:00"/>
    <x v="1"/>
    <s v="AR-10510"/>
    <x v="239"/>
    <x v="0"/>
    <s v="United States"/>
    <s v="Philadelphia"/>
    <x v="9"/>
    <n v="19134"/>
    <x v="3"/>
    <s v="OFF-AR-10001246"/>
    <x v="1"/>
    <x v="6"/>
    <x v="450"/>
    <x v="578"/>
    <n v="9"/>
    <n v="0.2"/>
    <n v="2.3813999999999984"/>
  </r>
  <r>
    <n v="610"/>
    <s v="US-2011-105767"/>
    <x v="2"/>
    <x v="235"/>
    <d v="2011-05-27T00:00:00"/>
    <x v="1"/>
    <s v="AR-10510"/>
    <x v="239"/>
    <x v="0"/>
    <s v="United States"/>
    <s v="Philadelphia"/>
    <x v="9"/>
    <n v="19134"/>
    <x v="3"/>
    <s v="TEC-PH-10003092"/>
    <x v="2"/>
    <x v="7"/>
    <x v="516"/>
    <x v="579"/>
    <n v="2"/>
    <n v="0.4"/>
    <n v="-10.117800000000003"/>
  </r>
  <r>
    <n v="611"/>
    <s v="CA-2013-161816"/>
    <x v="0"/>
    <x v="236"/>
    <d v="2013-05-02T00:00:00"/>
    <x v="2"/>
    <s v="NB-18655"/>
    <x v="240"/>
    <x v="1"/>
    <s v="United States"/>
    <s v="Dallas"/>
    <x v="5"/>
    <n v="75217"/>
    <x v="2"/>
    <s v="TEC-PH-10003012"/>
    <x v="2"/>
    <x v="7"/>
    <x v="344"/>
    <x v="580"/>
    <n v="3"/>
    <n v="0.2"/>
    <n v="41.577299999999951"/>
  </r>
  <r>
    <n v="612"/>
    <s v="CA-2013-161816"/>
    <x v="0"/>
    <x v="236"/>
    <d v="2013-05-02T00:00:00"/>
    <x v="2"/>
    <s v="NB-18655"/>
    <x v="240"/>
    <x v="1"/>
    <s v="United States"/>
    <s v="Dallas"/>
    <x v="5"/>
    <n v="75217"/>
    <x v="2"/>
    <s v="OFF-LA-10004345"/>
    <x v="1"/>
    <x v="2"/>
    <x v="517"/>
    <x v="581"/>
    <n v="4"/>
    <n v="0.2"/>
    <n v="5.6955999999999989"/>
  </r>
  <r>
    <n v="613"/>
    <s v="CA-2013-121223"/>
    <x v="0"/>
    <x v="108"/>
    <d v="2013-09-14T00:00:00"/>
    <x v="0"/>
    <s v="GD-14590"/>
    <x v="241"/>
    <x v="1"/>
    <s v="United States"/>
    <s v="Philadelphia"/>
    <x v="9"/>
    <n v="19143"/>
    <x v="3"/>
    <s v="OFF-PA-10001204"/>
    <x v="1"/>
    <x v="10"/>
    <x v="518"/>
    <x v="582"/>
    <n v="2"/>
    <n v="0.2"/>
    <n v="2.6399999999999997"/>
  </r>
  <r>
    <n v="614"/>
    <s v="CA-2013-121223"/>
    <x v="0"/>
    <x v="108"/>
    <d v="2013-09-14T00:00:00"/>
    <x v="0"/>
    <s v="GD-14590"/>
    <x v="241"/>
    <x v="1"/>
    <s v="United States"/>
    <s v="Philadelphia"/>
    <x v="9"/>
    <n v="19143"/>
    <x v="3"/>
    <s v="TEC-PH-10004667"/>
    <x v="2"/>
    <x v="7"/>
    <x v="519"/>
    <x v="583"/>
    <n v="9"/>
    <n v="0.4"/>
    <n v="-157.93830000000008"/>
  </r>
  <r>
    <n v="615"/>
    <s v="CA-2014-138611"/>
    <x v="3"/>
    <x v="237"/>
    <d v="2014-11-18T00:00:00"/>
    <x v="0"/>
    <s v="CK-12595"/>
    <x v="242"/>
    <x v="0"/>
    <s v="United States"/>
    <s v="Grove City"/>
    <x v="24"/>
    <n v="43123"/>
    <x v="3"/>
    <s v="TEC-PH-10000011"/>
    <x v="2"/>
    <x v="7"/>
    <x v="220"/>
    <x v="584"/>
    <n v="10"/>
    <n v="0.4"/>
    <n v="15.99199999999999"/>
  </r>
  <r>
    <n v="616"/>
    <s v="CA-2014-138611"/>
    <x v="3"/>
    <x v="237"/>
    <d v="2014-11-18T00:00:00"/>
    <x v="0"/>
    <s v="CK-12595"/>
    <x v="242"/>
    <x v="0"/>
    <s v="United States"/>
    <s v="Grove City"/>
    <x v="24"/>
    <n v="43123"/>
    <x v="3"/>
    <s v="OFF-BI-10002949"/>
    <x v="1"/>
    <x v="8"/>
    <x v="520"/>
    <x v="585"/>
    <n v="2"/>
    <n v="0.7"/>
    <n v="-2.7967999999999993"/>
  </r>
  <r>
    <n v="617"/>
    <s v="CA-2014-117947"/>
    <x v="3"/>
    <x v="238"/>
    <d v="2014-08-24T00:00:00"/>
    <x v="0"/>
    <s v="NG-18355"/>
    <x v="243"/>
    <x v="1"/>
    <s v="United States"/>
    <s v="New York City"/>
    <x v="15"/>
    <n v="10011"/>
    <x v="3"/>
    <s v="FUR-FU-10003849"/>
    <x v="0"/>
    <x v="5"/>
    <x v="521"/>
    <x v="586"/>
    <n v="2"/>
    <n v="0"/>
    <n v="15.787199999999999"/>
  </r>
  <r>
    <n v="618"/>
    <s v="CA-2014-117947"/>
    <x v="3"/>
    <x v="238"/>
    <d v="2014-08-24T00:00:00"/>
    <x v="0"/>
    <s v="NG-18355"/>
    <x v="243"/>
    <x v="1"/>
    <s v="United States"/>
    <s v="New York City"/>
    <x v="15"/>
    <n v="10011"/>
    <x v="3"/>
    <s v="FUR-FU-10000010"/>
    <x v="0"/>
    <x v="5"/>
    <x v="522"/>
    <x v="587"/>
    <n v="2"/>
    <n v="0"/>
    <n v="3.0813999999999995"/>
  </r>
  <r>
    <n v="619"/>
    <s v="CA-2014-117947"/>
    <x v="3"/>
    <x v="238"/>
    <d v="2014-08-24T00:00:00"/>
    <x v="0"/>
    <s v="NG-18355"/>
    <x v="243"/>
    <x v="1"/>
    <s v="United States"/>
    <s v="New York City"/>
    <x v="15"/>
    <n v="10011"/>
    <x v="3"/>
    <s v="OFF-BI-10002824"/>
    <x v="1"/>
    <x v="8"/>
    <x v="523"/>
    <x v="588"/>
    <n v="9"/>
    <n v="0.2"/>
    <n v="33.569999999999986"/>
  </r>
  <r>
    <n v="620"/>
    <s v="CA-2014-117947"/>
    <x v="3"/>
    <x v="238"/>
    <d v="2014-08-24T00:00:00"/>
    <x v="0"/>
    <s v="NG-18355"/>
    <x v="243"/>
    <x v="1"/>
    <s v="United States"/>
    <s v="New York City"/>
    <x v="15"/>
    <n v="10011"/>
    <x v="3"/>
    <s v="TEC-PH-10002538"/>
    <x v="2"/>
    <x v="7"/>
    <x v="524"/>
    <x v="589"/>
    <n v="1"/>
    <n v="0"/>
    <n v="10.993899999999996"/>
  </r>
  <r>
    <n v="621"/>
    <s v="CA-2014-117947"/>
    <x v="3"/>
    <x v="238"/>
    <d v="2014-08-24T00:00:00"/>
    <x v="0"/>
    <s v="NG-18355"/>
    <x v="243"/>
    <x v="1"/>
    <s v="United States"/>
    <s v="New York City"/>
    <x v="15"/>
    <n v="10011"/>
    <x v="3"/>
    <s v="FUR-FU-10000521"/>
    <x v="0"/>
    <x v="5"/>
    <x v="138"/>
    <x v="590"/>
    <n v="3"/>
    <n v="0"/>
    <n v="27.286199999999994"/>
  </r>
  <r>
    <n v="622"/>
    <s v="US-2011-111171"/>
    <x v="2"/>
    <x v="58"/>
    <d v="2011-12-31T00:00:00"/>
    <x v="1"/>
    <s v="CA-12265"/>
    <x v="244"/>
    <x v="0"/>
    <s v="United States"/>
    <s v="Chicago"/>
    <x v="10"/>
    <n v="60610"/>
    <x v="2"/>
    <s v="OFF-BI-10002103"/>
    <x v="1"/>
    <x v="8"/>
    <x v="525"/>
    <x v="591"/>
    <n v="5"/>
    <n v="0.8"/>
    <n v="-14.773"/>
  </r>
  <r>
    <n v="623"/>
    <s v="CA-2012-138009"/>
    <x v="1"/>
    <x v="239"/>
    <d v="2012-12-03T00:00:00"/>
    <x v="1"/>
    <s v="SF-20965"/>
    <x v="245"/>
    <x v="1"/>
    <s v="United States"/>
    <s v="Dearborn"/>
    <x v="12"/>
    <n v="48126"/>
    <x v="2"/>
    <s v="FUR-CH-10004853"/>
    <x v="0"/>
    <x v="1"/>
    <x v="526"/>
    <x v="85"/>
    <n v="2"/>
    <n v="0"/>
    <n v="87.568399999999968"/>
  </r>
  <r>
    <n v="624"/>
    <s v="CA-2012-138009"/>
    <x v="1"/>
    <x v="239"/>
    <d v="2012-12-03T00:00:00"/>
    <x v="1"/>
    <s v="SF-20965"/>
    <x v="245"/>
    <x v="1"/>
    <s v="United States"/>
    <s v="Dearborn"/>
    <x v="12"/>
    <n v="48126"/>
    <x v="2"/>
    <s v="OFF-AP-10000179"/>
    <x v="1"/>
    <x v="9"/>
    <x v="527"/>
    <x v="592"/>
    <n v="5"/>
    <n v="0.1"/>
    <n v="178.90100000000001"/>
  </r>
  <r>
    <n v="625"/>
    <s v="CA-2012-138009"/>
    <x v="1"/>
    <x v="239"/>
    <d v="2012-12-03T00:00:00"/>
    <x v="1"/>
    <s v="SF-20965"/>
    <x v="245"/>
    <x v="1"/>
    <s v="United States"/>
    <s v="Dearborn"/>
    <x v="12"/>
    <n v="48126"/>
    <x v="2"/>
    <s v="OFF-ST-10001272"/>
    <x v="1"/>
    <x v="4"/>
    <x v="528"/>
    <x v="593"/>
    <n v="4"/>
    <n v="0"/>
    <n v="130.87"/>
  </r>
  <r>
    <n v="626"/>
    <s v="CA-2012-138009"/>
    <x v="1"/>
    <x v="239"/>
    <d v="2012-12-03T00:00:00"/>
    <x v="1"/>
    <s v="SF-20965"/>
    <x v="245"/>
    <x v="1"/>
    <s v="United States"/>
    <s v="Dearborn"/>
    <x v="12"/>
    <n v="48126"/>
    <x v="2"/>
    <s v="OFF-AR-10004042"/>
    <x v="1"/>
    <x v="6"/>
    <x v="30"/>
    <x v="594"/>
    <n v="9"/>
    <n v="0"/>
    <n v="46.927799999999984"/>
  </r>
  <r>
    <n v="627"/>
    <s v="CA-2014-163020"/>
    <x v="3"/>
    <x v="175"/>
    <d v="2014-09-20T00:00:00"/>
    <x v="1"/>
    <s v="MO-17800"/>
    <x v="246"/>
    <x v="2"/>
    <s v="United States"/>
    <s v="New York City"/>
    <x v="15"/>
    <n v="10009"/>
    <x v="3"/>
    <s v="FUR-FU-10000221"/>
    <x v="0"/>
    <x v="5"/>
    <x v="529"/>
    <x v="595"/>
    <n v="7"/>
    <n v="0"/>
    <n v="12.090399999999999"/>
  </r>
  <r>
    <n v="628"/>
    <s v="CA-2014-153787"/>
    <x v="3"/>
    <x v="240"/>
    <d v="2014-05-24T00:00:00"/>
    <x v="1"/>
    <s v="AT-10735"/>
    <x v="247"/>
    <x v="0"/>
    <s v="United States"/>
    <s v="Seattle"/>
    <x v="4"/>
    <n v="98115"/>
    <x v="1"/>
    <s v="OFF-AP-10001563"/>
    <x v="1"/>
    <x v="9"/>
    <x v="530"/>
    <x v="596"/>
    <n v="2"/>
    <n v="0"/>
    <n v="28.176399999999987"/>
  </r>
  <r>
    <n v="629"/>
    <s v="CA-2014-133431"/>
    <x v="3"/>
    <x v="94"/>
    <d v="2014-12-22T00:00:00"/>
    <x v="1"/>
    <s v="LC-17140"/>
    <x v="95"/>
    <x v="0"/>
    <s v="United States"/>
    <s v="San Francisco"/>
    <x v="1"/>
    <n v="94122"/>
    <x v="1"/>
    <s v="OFF-BI-10000605"/>
    <x v="1"/>
    <x v="8"/>
    <x v="531"/>
    <x v="597"/>
    <n v="5"/>
    <n v="0.2"/>
    <n v="5.1434999999999977"/>
  </r>
  <r>
    <n v="630"/>
    <s v="CA-2014-133431"/>
    <x v="3"/>
    <x v="94"/>
    <d v="2014-12-22T00:00:00"/>
    <x v="1"/>
    <s v="LC-17140"/>
    <x v="95"/>
    <x v="0"/>
    <s v="United States"/>
    <s v="San Francisco"/>
    <x v="1"/>
    <n v="94122"/>
    <x v="1"/>
    <s v="OFF-PA-10002615"/>
    <x v="1"/>
    <x v="10"/>
    <x v="247"/>
    <x v="598"/>
    <n v="3"/>
    <n v="0"/>
    <n v="6.0857999999999999"/>
  </r>
  <r>
    <n v="631"/>
    <s v="US-2013-135720"/>
    <x v="0"/>
    <x v="25"/>
    <d v="2013-12-14T00:00:00"/>
    <x v="0"/>
    <s v="FM-14380"/>
    <x v="248"/>
    <x v="0"/>
    <s v="United States"/>
    <s v="Aurora"/>
    <x v="22"/>
    <n v="80013"/>
    <x v="1"/>
    <s v="OFF-ST-10001963"/>
    <x v="1"/>
    <x v="4"/>
    <x v="532"/>
    <x v="599"/>
    <n v="3"/>
    <n v="0.2"/>
    <n v="-51.719100000000012"/>
  </r>
  <r>
    <n v="632"/>
    <s v="US-2013-135720"/>
    <x v="0"/>
    <x v="25"/>
    <d v="2013-12-14T00:00:00"/>
    <x v="0"/>
    <s v="FM-14380"/>
    <x v="248"/>
    <x v="0"/>
    <s v="United States"/>
    <s v="Aurora"/>
    <x v="22"/>
    <n v="80013"/>
    <x v="1"/>
    <s v="TEC-AC-10001267"/>
    <x v="2"/>
    <x v="11"/>
    <x v="533"/>
    <x v="600"/>
    <n v="5"/>
    <n v="0.2"/>
    <n v="29.950000000000003"/>
  </r>
  <r>
    <n v="633"/>
    <s v="US-2013-135720"/>
    <x v="0"/>
    <x v="25"/>
    <d v="2013-12-14T00:00:00"/>
    <x v="0"/>
    <s v="FM-14380"/>
    <x v="248"/>
    <x v="0"/>
    <s v="United States"/>
    <s v="Aurora"/>
    <x v="22"/>
    <n v="80013"/>
    <x v="1"/>
    <s v="TEC-PH-10002103"/>
    <x v="2"/>
    <x v="7"/>
    <x v="534"/>
    <x v="601"/>
    <n v="4"/>
    <n v="0.2"/>
    <n v="30.076800000000006"/>
  </r>
  <r>
    <n v="634"/>
    <s v="CA-2014-144694"/>
    <x v="3"/>
    <x v="241"/>
    <d v="2014-09-27T00:00:00"/>
    <x v="0"/>
    <s v="BD-11605"/>
    <x v="205"/>
    <x v="0"/>
    <s v="United States"/>
    <s v="Miami"/>
    <x v="2"/>
    <n v="33180"/>
    <x v="0"/>
    <s v="TEC-AC-10002857"/>
    <x v="2"/>
    <x v="11"/>
    <x v="535"/>
    <x v="602"/>
    <n v="3"/>
    <n v="0.2"/>
    <n v="2.458499999999999"/>
  </r>
  <r>
    <n v="635"/>
    <s v="CA-2014-144694"/>
    <x v="3"/>
    <x v="241"/>
    <d v="2014-09-27T00:00:00"/>
    <x v="0"/>
    <s v="BD-11605"/>
    <x v="205"/>
    <x v="0"/>
    <s v="United States"/>
    <s v="Miami"/>
    <x v="2"/>
    <n v="33180"/>
    <x v="0"/>
    <s v="OFF-LA-10003930"/>
    <x v="1"/>
    <x v="2"/>
    <x v="503"/>
    <x v="603"/>
    <n v="3"/>
    <n v="0.2"/>
    <n v="85.529700000000005"/>
  </r>
  <r>
    <n v="636"/>
    <s v="CA-2012-168004"/>
    <x v="1"/>
    <x v="242"/>
    <d v="2012-10-09T00:00:00"/>
    <x v="0"/>
    <s v="DJ-13420"/>
    <x v="249"/>
    <x v="1"/>
    <s v="United States"/>
    <s v="Warner Robins"/>
    <x v="32"/>
    <n v="31088"/>
    <x v="0"/>
    <s v="FUR-CH-10001482"/>
    <x v="0"/>
    <x v="1"/>
    <x v="536"/>
    <x v="604"/>
    <n v="3"/>
    <n v="0"/>
    <n v="43.223399999999984"/>
  </r>
  <r>
    <n v="637"/>
    <s v="US-2013-123470"/>
    <x v="0"/>
    <x v="243"/>
    <d v="2013-08-22T00:00:00"/>
    <x v="1"/>
    <s v="ME-17725"/>
    <x v="250"/>
    <x v="0"/>
    <s v="United States"/>
    <s v="Aurora"/>
    <x v="22"/>
    <n v="80013"/>
    <x v="1"/>
    <s v="OFF-BI-10001989"/>
    <x v="1"/>
    <x v="8"/>
    <x v="537"/>
    <x v="605"/>
    <n v="3"/>
    <n v="0.7"/>
    <n v="-13.846800000000002"/>
  </r>
  <r>
    <n v="638"/>
    <s v="US-2013-123470"/>
    <x v="0"/>
    <x v="243"/>
    <d v="2013-08-22T00:00:00"/>
    <x v="1"/>
    <s v="ME-17725"/>
    <x v="250"/>
    <x v="0"/>
    <s v="United States"/>
    <s v="Aurora"/>
    <x v="22"/>
    <n v="80013"/>
    <x v="1"/>
    <s v="OFF-AP-10003287"/>
    <x v="1"/>
    <x v="9"/>
    <x v="538"/>
    <x v="606"/>
    <n v="3"/>
    <n v="0.2"/>
    <n v="12.232799999999997"/>
  </r>
  <r>
    <n v="639"/>
    <s v="CA-2013-115917"/>
    <x v="0"/>
    <x v="244"/>
    <d v="2013-05-26T00:00:00"/>
    <x v="1"/>
    <s v="RB-19465"/>
    <x v="46"/>
    <x v="2"/>
    <s v="United States"/>
    <s v="Vallejo"/>
    <x v="1"/>
    <n v="94591"/>
    <x v="1"/>
    <s v="FUR-FU-10000576"/>
    <x v="0"/>
    <x v="5"/>
    <x v="219"/>
    <x v="607"/>
    <n v="5"/>
    <n v="0"/>
    <n v="272.79200000000003"/>
  </r>
  <r>
    <n v="640"/>
    <s v="CA-2013-115917"/>
    <x v="0"/>
    <x v="244"/>
    <d v="2013-05-26T00:00:00"/>
    <x v="1"/>
    <s v="RB-19465"/>
    <x v="46"/>
    <x v="2"/>
    <s v="United States"/>
    <s v="Vallejo"/>
    <x v="1"/>
    <n v="94591"/>
    <x v="1"/>
    <s v="OFF-BI-10004728"/>
    <x v="1"/>
    <x v="8"/>
    <x v="539"/>
    <x v="608"/>
    <n v="4"/>
    <n v="0.2"/>
    <n v="5.0128000000000004"/>
  </r>
  <r>
    <n v="641"/>
    <s v="CA-2013-147067"/>
    <x v="0"/>
    <x v="122"/>
    <d v="2013-12-23T00:00:00"/>
    <x v="1"/>
    <s v="JD-16150"/>
    <x v="251"/>
    <x v="1"/>
    <s v="United States"/>
    <s v="Minneapolis"/>
    <x v="11"/>
    <n v="55407"/>
    <x v="2"/>
    <s v="FUR-FU-10000732"/>
    <x v="0"/>
    <x v="5"/>
    <x v="540"/>
    <x v="609"/>
    <n v="3"/>
    <n v="0"/>
    <n v="6.0287999999999995"/>
  </r>
  <r>
    <n v="642"/>
    <s v="CA-2014-167913"/>
    <x v="3"/>
    <x v="245"/>
    <d v="2014-08-04T00:00:00"/>
    <x v="0"/>
    <s v="JL-15835"/>
    <x v="252"/>
    <x v="0"/>
    <s v="United States"/>
    <s v="Mission Viejo"/>
    <x v="1"/>
    <n v="92691"/>
    <x v="1"/>
    <s v="OFF-ST-10000585"/>
    <x v="1"/>
    <x v="4"/>
    <x v="541"/>
    <x v="610"/>
    <n v="2"/>
    <n v="0"/>
    <n v="85.903999999999996"/>
  </r>
  <r>
    <n v="643"/>
    <s v="CA-2014-167913"/>
    <x v="3"/>
    <x v="245"/>
    <d v="2014-08-04T00:00:00"/>
    <x v="0"/>
    <s v="JL-15835"/>
    <x v="252"/>
    <x v="0"/>
    <s v="United States"/>
    <s v="Mission Viejo"/>
    <x v="1"/>
    <n v="92691"/>
    <x v="1"/>
    <s v="OFF-LA-10002787"/>
    <x v="1"/>
    <x v="2"/>
    <x v="542"/>
    <x v="611"/>
    <n v="7"/>
    <n v="0"/>
    <n v="12.599999999999998"/>
  </r>
  <r>
    <n v="644"/>
    <s v="CA-2014-106103"/>
    <x v="3"/>
    <x v="193"/>
    <d v="2014-06-16T00:00:00"/>
    <x v="1"/>
    <s v="SC-20305"/>
    <x v="253"/>
    <x v="0"/>
    <s v="United States"/>
    <s v="Rochester Hills"/>
    <x v="12"/>
    <n v="48307"/>
    <x v="2"/>
    <s v="TEC-AC-10003832"/>
    <x v="2"/>
    <x v="11"/>
    <x v="458"/>
    <x v="612"/>
    <n v="4"/>
    <n v="0"/>
    <n v="54.333200000000005"/>
  </r>
  <r>
    <n v="645"/>
    <s v="US-2014-127719"/>
    <x v="3"/>
    <x v="246"/>
    <d v="2014-07-26T00:00:00"/>
    <x v="1"/>
    <s v="TW-21025"/>
    <x v="69"/>
    <x v="2"/>
    <s v="United States"/>
    <s v="Plainfield"/>
    <x v="30"/>
    <n v="7060"/>
    <x v="3"/>
    <s v="OFF-PA-10001934"/>
    <x v="1"/>
    <x v="10"/>
    <x v="543"/>
    <x v="90"/>
    <n v="1"/>
    <n v="0"/>
    <n v="3.1752000000000002"/>
  </r>
  <r>
    <n v="646"/>
    <s v="CA-2014-126221"/>
    <x v="3"/>
    <x v="247"/>
    <d v="2015-01-06T00:00:00"/>
    <x v="1"/>
    <s v="CC-12430"/>
    <x v="254"/>
    <x v="2"/>
    <s v="United States"/>
    <s v="Columbus"/>
    <x v="14"/>
    <n v="47201"/>
    <x v="2"/>
    <s v="OFF-AP-10002457"/>
    <x v="1"/>
    <x v="9"/>
    <x v="544"/>
    <x v="613"/>
    <n v="2"/>
    <n v="0"/>
    <n v="56.510999999999996"/>
  </r>
  <r>
    <n v="647"/>
    <s v="CA-2013-103947"/>
    <x v="0"/>
    <x v="178"/>
    <d v="2013-04-09T00:00:00"/>
    <x v="1"/>
    <s v="BB-10990"/>
    <x v="121"/>
    <x v="1"/>
    <s v="United States"/>
    <s v="Sierra Vista"/>
    <x v="16"/>
    <n v="85635"/>
    <x v="1"/>
    <s v="OFF-FA-10003112"/>
    <x v="1"/>
    <x v="13"/>
    <x v="33"/>
    <x v="614"/>
    <n v="5"/>
    <n v="0.2"/>
    <n v="9.8624999999999972"/>
  </r>
  <r>
    <n v="648"/>
    <s v="CA-2013-103947"/>
    <x v="0"/>
    <x v="178"/>
    <d v="2013-04-09T00:00:00"/>
    <x v="1"/>
    <s v="BB-10990"/>
    <x v="121"/>
    <x v="1"/>
    <s v="United States"/>
    <s v="Sierra Vista"/>
    <x v="16"/>
    <n v="85635"/>
    <x v="1"/>
    <s v="OFF-AP-10002350"/>
    <x v="1"/>
    <x v="9"/>
    <x v="545"/>
    <x v="615"/>
    <n v="2"/>
    <n v="0.2"/>
    <n v="3.0143999999999993"/>
  </r>
  <r>
    <n v="649"/>
    <s v="CA-2013-160745"/>
    <x v="0"/>
    <x v="25"/>
    <d v="2013-12-17T00:00:00"/>
    <x v="0"/>
    <s v="AR-10825"/>
    <x v="255"/>
    <x v="1"/>
    <s v="United States"/>
    <s v="Vancouver"/>
    <x v="4"/>
    <n v="98661"/>
    <x v="1"/>
    <s v="FUR-FU-10001935"/>
    <x v="0"/>
    <x v="5"/>
    <x v="341"/>
    <x v="616"/>
    <n v="4"/>
    <n v="0"/>
    <n v="6.0680000000000014"/>
  </r>
  <r>
    <n v="650"/>
    <s v="CA-2013-160745"/>
    <x v="0"/>
    <x v="25"/>
    <d v="2013-12-17T00:00:00"/>
    <x v="0"/>
    <s v="AR-10825"/>
    <x v="255"/>
    <x v="1"/>
    <s v="United States"/>
    <s v="Vancouver"/>
    <x v="4"/>
    <n v="98661"/>
    <x v="1"/>
    <s v="TEC-PH-10003273"/>
    <x v="2"/>
    <x v="7"/>
    <x v="171"/>
    <x v="214"/>
    <n v="3"/>
    <n v="0.2"/>
    <n v="22.678200000000018"/>
  </r>
  <r>
    <n v="651"/>
    <s v="CA-2013-160745"/>
    <x v="0"/>
    <x v="25"/>
    <d v="2013-12-17T00:00:00"/>
    <x v="0"/>
    <s v="AR-10825"/>
    <x v="255"/>
    <x v="1"/>
    <s v="United States"/>
    <s v="Vancouver"/>
    <x v="4"/>
    <n v="98661"/>
    <x v="1"/>
    <s v="TEC-AC-10001142"/>
    <x v="2"/>
    <x v="11"/>
    <x v="546"/>
    <x v="617"/>
    <n v="4"/>
    <n v="0"/>
    <n v="31.599999999999966"/>
  </r>
  <r>
    <n v="652"/>
    <s v="CA-2013-132661"/>
    <x v="0"/>
    <x v="248"/>
    <d v="2013-10-30T00:00:00"/>
    <x v="1"/>
    <s v="SR-20740"/>
    <x v="256"/>
    <x v="2"/>
    <s v="United States"/>
    <s v="New York City"/>
    <x v="15"/>
    <n v="10024"/>
    <x v="3"/>
    <s v="OFF-PA-10000482"/>
    <x v="1"/>
    <x v="10"/>
    <x v="67"/>
    <x v="618"/>
    <n v="10"/>
    <n v="0"/>
    <n v="178.31799999999998"/>
  </r>
  <r>
    <n v="653"/>
    <s v="CA-2014-140844"/>
    <x v="3"/>
    <x v="249"/>
    <d v="2014-06-24T00:00:00"/>
    <x v="1"/>
    <s v="AR-10405"/>
    <x v="153"/>
    <x v="1"/>
    <s v="United States"/>
    <s v="New York City"/>
    <x v="15"/>
    <n v="10035"/>
    <x v="3"/>
    <s v="OFF-PA-10003892"/>
    <x v="1"/>
    <x v="10"/>
    <x v="62"/>
    <x v="619"/>
    <n v="2"/>
    <n v="0"/>
    <n v="45.975399999999993"/>
  </r>
  <r>
    <n v="654"/>
    <s v="CA-2014-140844"/>
    <x v="3"/>
    <x v="249"/>
    <d v="2014-06-24T00:00:00"/>
    <x v="1"/>
    <s v="AR-10405"/>
    <x v="153"/>
    <x v="1"/>
    <s v="United States"/>
    <s v="New York City"/>
    <x v="15"/>
    <n v="10035"/>
    <x v="3"/>
    <s v="TEC-AC-10001101"/>
    <x v="2"/>
    <x v="11"/>
    <x v="547"/>
    <x v="620"/>
    <n v="8"/>
    <n v="0"/>
    <n v="10.311999999999998"/>
  </r>
  <r>
    <n v="655"/>
    <s v="CA-2013-137239"/>
    <x v="0"/>
    <x v="250"/>
    <d v="2013-08-29T00:00:00"/>
    <x v="1"/>
    <s v="CR-12730"/>
    <x v="257"/>
    <x v="0"/>
    <s v="United States"/>
    <s v="Columbus"/>
    <x v="24"/>
    <n v="43229"/>
    <x v="3"/>
    <s v="OFF-AP-10002439"/>
    <x v="1"/>
    <x v="9"/>
    <x v="548"/>
    <x v="621"/>
    <n v="2"/>
    <n v="0.2"/>
    <n v="8.5163999999999938"/>
  </r>
  <r>
    <n v="656"/>
    <s v="CA-2013-137239"/>
    <x v="0"/>
    <x v="250"/>
    <d v="2013-08-29T00:00:00"/>
    <x v="1"/>
    <s v="CR-12730"/>
    <x v="257"/>
    <x v="0"/>
    <s v="United States"/>
    <s v="Columbus"/>
    <x v="24"/>
    <n v="43229"/>
    <x v="3"/>
    <s v="OFF-BI-10002827"/>
    <x v="1"/>
    <x v="8"/>
    <x v="549"/>
    <x v="622"/>
    <n v="2"/>
    <n v="0.7"/>
    <n v="-2.6543999999999999"/>
  </r>
  <r>
    <n v="657"/>
    <s v="CA-2013-137239"/>
    <x v="0"/>
    <x v="250"/>
    <d v="2013-08-29T00:00:00"/>
    <x v="1"/>
    <s v="CR-12730"/>
    <x v="257"/>
    <x v="0"/>
    <s v="United States"/>
    <s v="Columbus"/>
    <x v="24"/>
    <n v="43229"/>
    <x v="3"/>
    <s v="OFF-EN-10002230"/>
    <x v="1"/>
    <x v="12"/>
    <x v="550"/>
    <x v="623"/>
    <n v="2"/>
    <n v="0.2"/>
    <n v="45.322199999999995"/>
  </r>
  <r>
    <n v="658"/>
    <s v="US-2013-156097"/>
    <x v="0"/>
    <x v="251"/>
    <d v="2013-09-20T00:00:00"/>
    <x v="3"/>
    <s v="EH-14125"/>
    <x v="258"/>
    <x v="2"/>
    <s v="United States"/>
    <s v="Aurora"/>
    <x v="10"/>
    <n v="60505"/>
    <x v="2"/>
    <s v="FUR-CH-10001215"/>
    <x v="0"/>
    <x v="1"/>
    <x v="440"/>
    <x v="624"/>
    <n v="2"/>
    <n v="0.3"/>
    <n v="-50.098000000000013"/>
  </r>
  <r>
    <n v="659"/>
    <s v="US-2013-156097"/>
    <x v="0"/>
    <x v="251"/>
    <d v="2013-09-20T00:00:00"/>
    <x v="3"/>
    <s v="EH-14125"/>
    <x v="258"/>
    <x v="2"/>
    <s v="United States"/>
    <s v="Aurora"/>
    <x v="10"/>
    <n v="60505"/>
    <x v="2"/>
    <s v="OFF-BI-10004654"/>
    <x v="1"/>
    <x v="8"/>
    <x v="68"/>
    <x v="625"/>
    <n v="2"/>
    <n v="0.8"/>
    <n v="-3.4619999999999997"/>
  </r>
  <r>
    <n v="660"/>
    <s v="CA-2012-146563"/>
    <x v="1"/>
    <x v="252"/>
    <d v="2012-08-28T00:00:00"/>
    <x v="1"/>
    <s v="CB-12025"/>
    <x v="90"/>
    <x v="0"/>
    <s v="United States"/>
    <s v="Arlington"/>
    <x v="5"/>
    <n v="76017"/>
    <x v="2"/>
    <s v="OFF-ST-10001490"/>
    <x v="1"/>
    <x v="4"/>
    <x v="513"/>
    <x v="626"/>
    <n v="7"/>
    <n v="0.2"/>
    <n v="124.92899999999986"/>
  </r>
  <r>
    <n v="661"/>
    <s v="CA-2012-146563"/>
    <x v="1"/>
    <x v="252"/>
    <d v="2012-08-28T00:00:00"/>
    <x v="1"/>
    <s v="CB-12025"/>
    <x v="90"/>
    <x v="0"/>
    <s v="United States"/>
    <s v="Arlington"/>
    <x v="5"/>
    <n v="76017"/>
    <x v="2"/>
    <s v="OFF-ST-10001511"/>
    <x v="1"/>
    <x v="4"/>
    <x v="551"/>
    <x v="627"/>
    <n v="14"/>
    <n v="0.2"/>
    <n v="-135.7650000000001"/>
  </r>
  <r>
    <n v="662"/>
    <s v="CA-2012-146563"/>
    <x v="1"/>
    <x v="252"/>
    <d v="2012-08-28T00:00:00"/>
    <x v="1"/>
    <s v="CB-12025"/>
    <x v="90"/>
    <x v="0"/>
    <s v="United States"/>
    <s v="Arlington"/>
    <x v="5"/>
    <n v="76017"/>
    <x v="2"/>
    <s v="FUR-TA-10001768"/>
    <x v="0"/>
    <x v="3"/>
    <x v="114"/>
    <x v="628"/>
    <n v="5"/>
    <n v="0.3"/>
    <n v="-118.12950000000006"/>
  </r>
  <r>
    <n v="663"/>
    <s v="CA-2012-146563"/>
    <x v="1"/>
    <x v="252"/>
    <d v="2012-08-28T00:00:00"/>
    <x v="1"/>
    <s v="CB-12025"/>
    <x v="90"/>
    <x v="0"/>
    <s v="United States"/>
    <s v="Arlington"/>
    <x v="5"/>
    <n v="76017"/>
    <x v="2"/>
    <s v="OFF-BI-10003981"/>
    <x v="1"/>
    <x v="8"/>
    <x v="109"/>
    <x v="629"/>
    <n v="3"/>
    <n v="0.8"/>
    <n v="-4.2222000000000008"/>
  </r>
  <r>
    <n v="664"/>
    <s v="CA-2013-123666"/>
    <x v="0"/>
    <x v="253"/>
    <d v="2013-03-31T00:00:00"/>
    <x v="1"/>
    <s v="SP-20545"/>
    <x v="259"/>
    <x v="1"/>
    <s v="United States"/>
    <s v="New York City"/>
    <x v="15"/>
    <n v="10011"/>
    <x v="3"/>
    <s v="OFF-ST-10001522"/>
    <x v="1"/>
    <x v="4"/>
    <x v="195"/>
    <x v="630"/>
    <n v="5"/>
    <n v="0"/>
    <n v="18.397999999999968"/>
  </r>
  <r>
    <n v="665"/>
    <s v="CA-2013-143308"/>
    <x v="0"/>
    <x v="254"/>
    <d v="2013-11-05T00:00:00"/>
    <x v="3"/>
    <s v="RC-19825"/>
    <x v="116"/>
    <x v="0"/>
    <s v="United States"/>
    <s v="Louisville"/>
    <x v="0"/>
    <n v="40214"/>
    <x v="0"/>
    <s v="OFF-FA-10000621"/>
    <x v="1"/>
    <x v="13"/>
    <x v="110"/>
    <x v="631"/>
    <n v="3"/>
    <n v="0"/>
    <n v="5.2625999999999999"/>
  </r>
  <r>
    <n v="666"/>
    <s v="CA-2014-132682"/>
    <x v="3"/>
    <x v="110"/>
    <d v="2014-06-11T00:00:00"/>
    <x v="0"/>
    <s v="TH-21235"/>
    <x v="260"/>
    <x v="1"/>
    <s v="United States"/>
    <s v="Dallas"/>
    <x v="5"/>
    <n v="75081"/>
    <x v="2"/>
    <s v="OFF-SU-10004231"/>
    <x v="1"/>
    <x v="14"/>
    <x v="552"/>
    <x v="632"/>
    <n v="3"/>
    <n v="0.2"/>
    <n v="2.0789999999999997"/>
  </r>
  <r>
    <n v="667"/>
    <s v="CA-2014-132682"/>
    <x v="3"/>
    <x v="110"/>
    <d v="2014-06-11T00:00:00"/>
    <x v="0"/>
    <s v="TH-21235"/>
    <x v="260"/>
    <x v="1"/>
    <s v="United States"/>
    <s v="Dallas"/>
    <x v="5"/>
    <n v="75081"/>
    <x v="2"/>
    <s v="OFF-PA-10000474"/>
    <x v="1"/>
    <x v="10"/>
    <x v="33"/>
    <x v="633"/>
    <n v="3"/>
    <n v="0.2"/>
    <n v="28.706399999999991"/>
  </r>
  <r>
    <n v="668"/>
    <s v="CA-2014-132682"/>
    <x v="3"/>
    <x v="110"/>
    <d v="2014-06-11T00:00:00"/>
    <x v="0"/>
    <s v="TH-21235"/>
    <x v="260"/>
    <x v="1"/>
    <s v="United States"/>
    <s v="Dallas"/>
    <x v="5"/>
    <n v="75081"/>
    <x v="2"/>
    <s v="TEC-PH-10004042"/>
    <x v="2"/>
    <x v="7"/>
    <x v="553"/>
    <x v="634"/>
    <n v="3"/>
    <n v="0.2"/>
    <n v="28.618200000000002"/>
  </r>
  <r>
    <n v="669"/>
    <s v="CA-2011-156314"/>
    <x v="2"/>
    <x v="163"/>
    <d v="2011-12-26T00:00:00"/>
    <x v="2"/>
    <s v="RP-19390"/>
    <x v="261"/>
    <x v="0"/>
    <s v="United States"/>
    <s v="Cleveland"/>
    <x v="24"/>
    <n v="44105"/>
    <x v="3"/>
    <s v="FUR-FU-10003096"/>
    <x v="0"/>
    <x v="5"/>
    <x v="554"/>
    <x v="635"/>
    <n v="5"/>
    <n v="0.2"/>
    <n v="8.7285000000000004"/>
  </r>
  <r>
    <n v="670"/>
    <s v="US-2014-106663"/>
    <x v="3"/>
    <x v="255"/>
    <d v="2014-06-14T00:00:00"/>
    <x v="1"/>
    <s v="MO-17800"/>
    <x v="246"/>
    <x v="2"/>
    <s v="United States"/>
    <s v="Chicago"/>
    <x v="10"/>
    <n v="60653"/>
    <x v="2"/>
    <s v="FUR-FU-10002759"/>
    <x v="0"/>
    <x v="5"/>
    <x v="555"/>
    <x v="112"/>
    <n v="3"/>
    <n v="0.6"/>
    <n v="-14.385599999999997"/>
  </r>
  <r>
    <n v="671"/>
    <s v="US-2014-106663"/>
    <x v="3"/>
    <x v="255"/>
    <d v="2014-06-14T00:00:00"/>
    <x v="1"/>
    <s v="MO-17800"/>
    <x v="246"/>
    <x v="2"/>
    <s v="United States"/>
    <s v="Chicago"/>
    <x v="10"/>
    <n v="60653"/>
    <x v="2"/>
    <s v="FUR-TA-10000688"/>
    <x v="0"/>
    <x v="3"/>
    <x v="556"/>
    <x v="636"/>
    <n v="1"/>
    <n v="0.5"/>
    <n v="-71.890500000000017"/>
  </r>
  <r>
    <n v="672"/>
    <s v="US-2014-106663"/>
    <x v="3"/>
    <x v="255"/>
    <d v="2014-06-14T00:00:00"/>
    <x v="1"/>
    <s v="MO-17800"/>
    <x v="246"/>
    <x v="2"/>
    <s v="United States"/>
    <s v="Chicago"/>
    <x v="10"/>
    <n v="60653"/>
    <x v="2"/>
    <s v="OFF-PA-10002377"/>
    <x v="1"/>
    <x v="10"/>
    <x v="557"/>
    <x v="637"/>
    <n v="8"/>
    <n v="0.2"/>
    <n v="11.359999999999998"/>
  </r>
  <r>
    <n v="673"/>
    <s v="CA-2014-111178"/>
    <x v="3"/>
    <x v="140"/>
    <d v="2014-06-23T00:00:00"/>
    <x v="1"/>
    <s v="TD-20995"/>
    <x v="143"/>
    <x v="0"/>
    <s v="United States"/>
    <s v="Quincy"/>
    <x v="10"/>
    <n v="62301"/>
    <x v="2"/>
    <s v="OFF-AR-10001954"/>
    <x v="1"/>
    <x v="6"/>
    <x v="558"/>
    <x v="638"/>
    <n v="5"/>
    <n v="0.2"/>
    <n v="1.7115"/>
  </r>
  <r>
    <n v="674"/>
    <s v="CA-2014-130351"/>
    <x v="3"/>
    <x v="256"/>
    <d v="2014-12-09T00:00:00"/>
    <x v="2"/>
    <s v="RB-19570"/>
    <x v="262"/>
    <x v="0"/>
    <s v="United States"/>
    <s v="Columbus"/>
    <x v="14"/>
    <n v="47201"/>
    <x v="2"/>
    <s v="OFF-AP-10004532"/>
    <x v="1"/>
    <x v="9"/>
    <x v="559"/>
    <x v="639"/>
    <n v="3"/>
    <n v="0"/>
    <n v="16.588799999999999"/>
  </r>
  <r>
    <n v="675"/>
    <s v="CA-2014-130351"/>
    <x v="3"/>
    <x v="256"/>
    <d v="2014-12-09T00:00:00"/>
    <x v="2"/>
    <s v="RB-19570"/>
    <x v="262"/>
    <x v="0"/>
    <s v="United States"/>
    <s v="Columbus"/>
    <x v="14"/>
    <n v="47201"/>
    <x v="2"/>
    <s v="OFF-PA-10002137"/>
    <x v="1"/>
    <x v="10"/>
    <x v="560"/>
    <x v="640"/>
    <n v="5"/>
    <n v="0"/>
    <n v="17.504999999999995"/>
  </r>
  <r>
    <n v="676"/>
    <s v="CA-2014-130351"/>
    <x v="3"/>
    <x v="256"/>
    <d v="2014-12-09T00:00:00"/>
    <x v="2"/>
    <s v="RB-19570"/>
    <x v="262"/>
    <x v="0"/>
    <s v="United States"/>
    <s v="Columbus"/>
    <x v="14"/>
    <n v="47201"/>
    <x v="2"/>
    <s v="TEC-AC-10003832"/>
    <x v="2"/>
    <x v="11"/>
    <x v="458"/>
    <x v="641"/>
    <n v="3"/>
    <n v="0"/>
    <n v="40.749900000000004"/>
  </r>
  <r>
    <n v="677"/>
    <s v="US-2014-119438"/>
    <x v="3"/>
    <x v="257"/>
    <d v="2014-03-24T00:00:00"/>
    <x v="1"/>
    <s v="CD-11980"/>
    <x v="263"/>
    <x v="0"/>
    <s v="United States"/>
    <s v="Tyler"/>
    <x v="5"/>
    <n v="75701"/>
    <x v="2"/>
    <s v="OFF-AP-10000804"/>
    <x v="1"/>
    <x v="9"/>
    <x v="561"/>
    <x v="642"/>
    <n v="3"/>
    <n v="0.8"/>
    <n v="-7.3920000000000021"/>
  </r>
  <r>
    <n v="678"/>
    <s v="US-2014-119438"/>
    <x v="3"/>
    <x v="257"/>
    <d v="2014-03-24T00:00:00"/>
    <x v="1"/>
    <s v="CD-11980"/>
    <x v="263"/>
    <x v="0"/>
    <s v="United States"/>
    <s v="Tyler"/>
    <x v="5"/>
    <n v="75701"/>
    <x v="2"/>
    <s v="TEC-AC-10003614"/>
    <x v="2"/>
    <x v="11"/>
    <x v="562"/>
    <x v="643"/>
    <n v="3"/>
    <n v="0.2"/>
    <n v="4.5200999999999958"/>
  </r>
  <r>
    <n v="679"/>
    <s v="US-2014-119438"/>
    <x v="3"/>
    <x v="257"/>
    <d v="2014-03-24T00:00:00"/>
    <x v="1"/>
    <s v="CD-11980"/>
    <x v="263"/>
    <x v="0"/>
    <s v="United States"/>
    <s v="Tyler"/>
    <x v="5"/>
    <n v="75701"/>
    <x v="2"/>
    <s v="FUR-FU-10003553"/>
    <x v="0"/>
    <x v="5"/>
    <x v="563"/>
    <x v="644"/>
    <n v="3"/>
    <n v="0.6"/>
    <n v="-41.261999999999972"/>
  </r>
  <r>
    <n v="680"/>
    <s v="US-2014-119438"/>
    <x v="3"/>
    <x v="257"/>
    <d v="2014-03-24T00:00:00"/>
    <x v="1"/>
    <s v="CD-11980"/>
    <x v="263"/>
    <x v="0"/>
    <s v="United States"/>
    <s v="Tyler"/>
    <x v="5"/>
    <n v="75701"/>
    <x v="2"/>
    <s v="OFF-BI-10004632"/>
    <x v="1"/>
    <x v="8"/>
    <x v="564"/>
    <x v="645"/>
    <n v="3"/>
    <n v="0.8"/>
    <n v="-320.23950000000013"/>
  </r>
  <r>
    <n v="681"/>
    <s v="CA-2013-164511"/>
    <x v="0"/>
    <x v="258"/>
    <d v="2013-11-25T00:00:00"/>
    <x v="1"/>
    <s v="DJ-13630"/>
    <x v="264"/>
    <x v="0"/>
    <s v="United States"/>
    <s v="New York City"/>
    <x v="15"/>
    <n v="10024"/>
    <x v="3"/>
    <s v="OFF-BI-10003305"/>
    <x v="1"/>
    <x v="8"/>
    <x v="565"/>
    <x v="646"/>
    <n v="3"/>
    <n v="0.2"/>
    <n v="4.6643999999999988"/>
  </r>
  <r>
    <n v="682"/>
    <s v="CA-2013-164511"/>
    <x v="0"/>
    <x v="258"/>
    <d v="2013-11-25T00:00:00"/>
    <x v="1"/>
    <s v="DJ-13630"/>
    <x v="264"/>
    <x v="0"/>
    <s v="United States"/>
    <s v="New York City"/>
    <x v="15"/>
    <n v="10024"/>
    <x v="3"/>
    <s v="OFF-ST-10002583"/>
    <x v="1"/>
    <x v="4"/>
    <x v="566"/>
    <x v="647"/>
    <n v="2"/>
    <n v="0"/>
    <n v="2.598399999999998"/>
  </r>
  <r>
    <n v="683"/>
    <s v="CA-2013-164511"/>
    <x v="0"/>
    <x v="258"/>
    <d v="2013-11-25T00:00:00"/>
    <x v="1"/>
    <s v="DJ-13630"/>
    <x v="264"/>
    <x v="0"/>
    <s v="United States"/>
    <s v="New York City"/>
    <x v="15"/>
    <n v="10024"/>
    <x v="3"/>
    <s v="OFF-ST-10004507"/>
    <x v="1"/>
    <x v="4"/>
    <x v="452"/>
    <x v="648"/>
    <n v="4"/>
    <n v="0"/>
    <n v="18.521999999999998"/>
  </r>
  <r>
    <n v="684"/>
    <s v="US-2014-168116"/>
    <x v="3"/>
    <x v="259"/>
    <d v="2014-11-05T00:00:00"/>
    <x v="3"/>
    <s v="GT-14635"/>
    <x v="265"/>
    <x v="1"/>
    <s v="United States"/>
    <s v="Burlington"/>
    <x v="3"/>
    <n v="27217"/>
    <x v="0"/>
    <s v="TEC-MA-10004125"/>
    <x v="2"/>
    <x v="15"/>
    <x v="567"/>
    <x v="649"/>
    <n v="4"/>
    <n v="0.5"/>
    <n v="-3839.9903999999988"/>
  </r>
  <r>
    <n v="685"/>
    <s v="US-2014-168116"/>
    <x v="3"/>
    <x v="259"/>
    <d v="2014-11-05T00:00:00"/>
    <x v="3"/>
    <s v="GT-14635"/>
    <x v="265"/>
    <x v="1"/>
    <s v="United States"/>
    <s v="Burlington"/>
    <x v="3"/>
    <n v="27217"/>
    <x v="0"/>
    <s v="OFF-AP-10002457"/>
    <x v="1"/>
    <x v="9"/>
    <x v="544"/>
    <x v="650"/>
    <n v="2"/>
    <n v="0.2"/>
    <n v="14.650999999999989"/>
  </r>
  <r>
    <n v="686"/>
    <s v="CA-2011-157784"/>
    <x v="2"/>
    <x v="260"/>
    <d v="2011-07-08T00:00:00"/>
    <x v="2"/>
    <s v="MC-17845"/>
    <x v="266"/>
    <x v="0"/>
    <s v="United States"/>
    <s v="Jackson"/>
    <x v="35"/>
    <n v="39212"/>
    <x v="0"/>
    <s v="TEC-AC-10003911"/>
    <x v="2"/>
    <x v="11"/>
    <x v="327"/>
    <x v="651"/>
    <n v="3"/>
    <n v="0"/>
    <n v="163.18979999999999"/>
  </r>
  <r>
    <n v="687"/>
    <s v="CA-2011-157784"/>
    <x v="2"/>
    <x v="260"/>
    <d v="2011-07-08T00:00:00"/>
    <x v="2"/>
    <s v="MC-17845"/>
    <x v="266"/>
    <x v="0"/>
    <s v="United States"/>
    <s v="Jackson"/>
    <x v="35"/>
    <n v="39212"/>
    <x v="0"/>
    <s v="OFF-LA-10001934"/>
    <x v="1"/>
    <x v="2"/>
    <x v="568"/>
    <x v="2"/>
    <n v="2"/>
    <n v="0"/>
    <n v="6.8713999999999995"/>
  </r>
  <r>
    <n v="688"/>
    <s v="CA-2011-157784"/>
    <x v="2"/>
    <x v="260"/>
    <d v="2011-07-08T00:00:00"/>
    <x v="2"/>
    <s v="MC-17845"/>
    <x v="266"/>
    <x v="0"/>
    <s v="United States"/>
    <s v="Jackson"/>
    <x v="35"/>
    <n v="39212"/>
    <x v="0"/>
    <s v="OFF-PA-10000304"/>
    <x v="1"/>
    <x v="10"/>
    <x v="88"/>
    <x v="541"/>
    <n v="3"/>
    <n v="0"/>
    <n v="9.3312000000000008"/>
  </r>
  <r>
    <n v="689"/>
    <s v="CA-2014-161480"/>
    <x v="3"/>
    <x v="53"/>
    <d v="2014-12-30T00:00:00"/>
    <x v="1"/>
    <s v="RA-19285"/>
    <x v="267"/>
    <x v="0"/>
    <s v="United States"/>
    <s v="New York City"/>
    <x v="15"/>
    <n v="10035"/>
    <x v="3"/>
    <s v="FUR-BO-10004015"/>
    <x v="0"/>
    <x v="0"/>
    <x v="569"/>
    <x v="652"/>
    <n v="2"/>
    <n v="0.2"/>
    <n v="4.7995999999999768"/>
  </r>
  <r>
    <n v="690"/>
    <s v="US-2011-117135"/>
    <x v="2"/>
    <x v="261"/>
    <d v="2011-06-23T00:00:00"/>
    <x v="0"/>
    <s v="NP-18325"/>
    <x v="268"/>
    <x v="0"/>
    <s v="United States"/>
    <s v="Waynesboro"/>
    <x v="17"/>
    <n v="22980"/>
    <x v="0"/>
    <s v="FUR-FU-10004071"/>
    <x v="0"/>
    <x v="5"/>
    <x v="570"/>
    <x v="653"/>
    <n v="1"/>
    <n v="0"/>
    <n v="14.561400000000006"/>
  </r>
  <r>
    <n v="691"/>
    <s v="US-2011-117135"/>
    <x v="2"/>
    <x v="261"/>
    <d v="2011-06-23T00:00:00"/>
    <x v="0"/>
    <s v="NP-18325"/>
    <x v="268"/>
    <x v="0"/>
    <s v="United States"/>
    <s v="Waynesboro"/>
    <x v="17"/>
    <n v="22980"/>
    <x v="0"/>
    <s v="TEC-PH-10002033"/>
    <x v="2"/>
    <x v="7"/>
    <x v="11"/>
    <x v="654"/>
    <n v="1"/>
    <n v="0"/>
    <n v="74.053200000000004"/>
  </r>
  <r>
    <n v="692"/>
    <s v="US-2011-117135"/>
    <x v="2"/>
    <x v="261"/>
    <d v="2011-06-23T00:00:00"/>
    <x v="0"/>
    <s v="NP-18325"/>
    <x v="268"/>
    <x v="0"/>
    <s v="United States"/>
    <s v="Waynesboro"/>
    <x v="17"/>
    <n v="22980"/>
    <x v="0"/>
    <s v="OFF-ST-10002444"/>
    <x v="1"/>
    <x v="4"/>
    <x v="571"/>
    <x v="655"/>
    <n v="3"/>
    <n v="0"/>
    <n v="10.315199999999999"/>
  </r>
  <r>
    <n v="693"/>
    <s v="CA-2012-131534"/>
    <x v="1"/>
    <x v="262"/>
    <d v="2012-04-02T00:00:00"/>
    <x v="1"/>
    <s v="AB-10165"/>
    <x v="269"/>
    <x v="0"/>
    <s v="United States"/>
    <s v="Los Angeles"/>
    <x v="1"/>
    <n v="90036"/>
    <x v="1"/>
    <s v="TEC-AC-10002253"/>
    <x v="2"/>
    <x v="11"/>
    <x v="572"/>
    <x v="656"/>
    <n v="1"/>
    <n v="0"/>
    <n v="24.936000000000007"/>
  </r>
  <r>
    <n v="694"/>
    <s v="CA-2012-131534"/>
    <x v="1"/>
    <x v="262"/>
    <d v="2012-04-02T00:00:00"/>
    <x v="1"/>
    <s v="AB-10165"/>
    <x v="269"/>
    <x v="0"/>
    <s v="United States"/>
    <s v="Los Angeles"/>
    <x v="1"/>
    <n v="90036"/>
    <x v="1"/>
    <s v="OFF-PA-10000743"/>
    <x v="1"/>
    <x v="10"/>
    <x v="573"/>
    <x v="657"/>
    <n v="5"/>
    <n v="0"/>
    <n v="16.032"/>
  </r>
  <r>
    <n v="695"/>
    <s v="CA-2012-119291"/>
    <x v="1"/>
    <x v="263"/>
    <d v="2012-05-17T00:00:00"/>
    <x v="2"/>
    <s v="JO-15550"/>
    <x v="270"/>
    <x v="2"/>
    <s v="United States"/>
    <s v="Chester"/>
    <x v="9"/>
    <n v="19013"/>
    <x v="3"/>
    <s v="OFF-AR-10003373"/>
    <x v="1"/>
    <x v="6"/>
    <x v="287"/>
    <x v="658"/>
    <n v="8"/>
    <n v="0.2"/>
    <n v="17.34879999999999"/>
  </r>
  <r>
    <n v="696"/>
    <s v="CA-2012-119291"/>
    <x v="1"/>
    <x v="263"/>
    <d v="2012-05-17T00:00:00"/>
    <x v="2"/>
    <s v="JO-15550"/>
    <x v="270"/>
    <x v="2"/>
    <s v="United States"/>
    <s v="Chester"/>
    <x v="9"/>
    <n v="19013"/>
    <x v="3"/>
    <s v="OFF-LA-10002312"/>
    <x v="1"/>
    <x v="2"/>
    <x v="574"/>
    <x v="659"/>
    <n v="4"/>
    <n v="0.2"/>
    <n v="17.759999999999998"/>
  </r>
  <r>
    <n v="697"/>
    <s v="CA-2012-119291"/>
    <x v="1"/>
    <x v="263"/>
    <d v="2012-05-17T00:00:00"/>
    <x v="2"/>
    <s v="JO-15550"/>
    <x v="270"/>
    <x v="2"/>
    <s v="United States"/>
    <s v="Chester"/>
    <x v="9"/>
    <n v="19013"/>
    <x v="3"/>
    <s v="OFF-EN-10000927"/>
    <x v="1"/>
    <x v="12"/>
    <x v="81"/>
    <x v="83"/>
    <n v="7"/>
    <n v="0.2"/>
    <n v="62.807499999999976"/>
  </r>
  <r>
    <n v="698"/>
    <s v="CA-2012-119291"/>
    <x v="1"/>
    <x v="263"/>
    <d v="2012-05-17T00:00:00"/>
    <x v="2"/>
    <s v="JO-15550"/>
    <x v="270"/>
    <x v="2"/>
    <s v="United States"/>
    <s v="Chester"/>
    <x v="9"/>
    <n v="19013"/>
    <x v="3"/>
    <s v="OFF-LA-10003510"/>
    <x v="1"/>
    <x v="2"/>
    <x v="575"/>
    <x v="660"/>
    <n v="4"/>
    <n v="0.2"/>
    <n v="31.751200000000001"/>
  </r>
  <r>
    <n v="699"/>
    <s v="CA-2012-119291"/>
    <x v="1"/>
    <x v="263"/>
    <d v="2012-05-17T00:00:00"/>
    <x v="2"/>
    <s v="JO-15550"/>
    <x v="270"/>
    <x v="2"/>
    <s v="United States"/>
    <s v="Chester"/>
    <x v="9"/>
    <n v="19013"/>
    <x v="3"/>
    <s v="OFF-AR-10001118"/>
    <x v="1"/>
    <x v="6"/>
    <x v="576"/>
    <x v="661"/>
    <n v="1"/>
    <n v="0.2"/>
    <n v="0.8088000000000003"/>
  </r>
  <r>
    <n v="700"/>
    <s v="CA-2012-119291"/>
    <x v="1"/>
    <x v="263"/>
    <d v="2012-05-17T00:00:00"/>
    <x v="2"/>
    <s v="JO-15550"/>
    <x v="270"/>
    <x v="2"/>
    <s v="United States"/>
    <s v="Chester"/>
    <x v="9"/>
    <n v="19013"/>
    <x v="3"/>
    <s v="OFF-BI-10001575"/>
    <x v="1"/>
    <x v="8"/>
    <x v="577"/>
    <x v="662"/>
    <n v="2"/>
    <n v="0.7"/>
    <n v="-13.6312"/>
  </r>
  <r>
    <n v="701"/>
    <s v="CA-2012-119291"/>
    <x v="1"/>
    <x v="263"/>
    <d v="2012-05-17T00:00:00"/>
    <x v="2"/>
    <s v="JO-15550"/>
    <x v="270"/>
    <x v="2"/>
    <s v="United States"/>
    <s v="Chester"/>
    <x v="9"/>
    <n v="19013"/>
    <x v="3"/>
    <s v="OFF-BI-10001982"/>
    <x v="1"/>
    <x v="8"/>
    <x v="301"/>
    <x v="322"/>
    <n v="3"/>
    <n v="0.7"/>
    <n v="-3.4271999999999991"/>
  </r>
  <r>
    <n v="702"/>
    <s v="CA-2014-114552"/>
    <x v="3"/>
    <x v="264"/>
    <d v="2014-09-09T00:00:00"/>
    <x v="1"/>
    <s v="Dl-13600"/>
    <x v="114"/>
    <x v="1"/>
    <s v="United States"/>
    <s v="Cleveland"/>
    <x v="24"/>
    <n v="44105"/>
    <x v="3"/>
    <s v="FUR-FU-10002960"/>
    <x v="0"/>
    <x v="5"/>
    <x v="190"/>
    <x v="663"/>
    <n v="3"/>
    <n v="0.2"/>
    <n v="4.1448"/>
  </r>
  <r>
    <n v="703"/>
    <s v="CA-2013-163755"/>
    <x v="0"/>
    <x v="254"/>
    <d v="2013-11-09T00:00:00"/>
    <x v="0"/>
    <s v="AS-10285"/>
    <x v="155"/>
    <x v="1"/>
    <s v="United States"/>
    <s v="Seattle"/>
    <x v="4"/>
    <n v="98103"/>
    <x v="1"/>
    <s v="FUR-FU-10003394"/>
    <x v="0"/>
    <x v="5"/>
    <x v="578"/>
    <x v="664"/>
    <n v="3"/>
    <n v="0"/>
    <n v="35.679599999999979"/>
  </r>
  <r>
    <n v="704"/>
    <s v="CA-2012-142027"/>
    <x v="1"/>
    <x v="265"/>
    <d v="2012-04-14T00:00:00"/>
    <x v="1"/>
    <s v="JK-15370"/>
    <x v="271"/>
    <x v="0"/>
    <s v="United States"/>
    <s v="Long Beach"/>
    <x v="1"/>
    <n v="90805"/>
    <x v="1"/>
    <s v="FUR-TA-10002774"/>
    <x v="0"/>
    <x v="3"/>
    <x v="579"/>
    <x v="665"/>
    <n v="3"/>
    <n v="0.2"/>
    <n v="-13.871700000000047"/>
  </r>
  <r>
    <n v="705"/>
    <s v="CA-2011-138527"/>
    <x v="2"/>
    <x v="171"/>
    <d v="2011-09-17T00:00:00"/>
    <x v="1"/>
    <s v="BN-11470"/>
    <x v="272"/>
    <x v="1"/>
    <s v="United States"/>
    <s v="Cary"/>
    <x v="3"/>
    <n v="27511"/>
    <x v="0"/>
    <s v="OFF-PA-10001800"/>
    <x v="1"/>
    <x v="10"/>
    <x v="580"/>
    <x v="563"/>
    <n v="2"/>
    <n v="0.2"/>
    <n v="3.6288"/>
  </r>
  <r>
    <n v="706"/>
    <s v="CA-2011-138527"/>
    <x v="2"/>
    <x v="171"/>
    <d v="2011-09-17T00:00:00"/>
    <x v="1"/>
    <s v="BN-11470"/>
    <x v="272"/>
    <x v="1"/>
    <s v="United States"/>
    <s v="Cary"/>
    <x v="3"/>
    <n v="27511"/>
    <x v="0"/>
    <s v="OFF-AP-10001469"/>
    <x v="1"/>
    <x v="9"/>
    <x v="581"/>
    <x v="666"/>
    <n v="5"/>
    <n v="0.2"/>
    <n v="18.769499999999987"/>
  </r>
  <r>
    <n v="707"/>
    <s v="CA-2011-138527"/>
    <x v="2"/>
    <x v="171"/>
    <d v="2011-09-17T00:00:00"/>
    <x v="1"/>
    <s v="BN-11470"/>
    <x v="272"/>
    <x v="1"/>
    <s v="United States"/>
    <s v="Cary"/>
    <x v="3"/>
    <n v="27511"/>
    <x v="0"/>
    <s v="TEC-AC-10002399"/>
    <x v="2"/>
    <x v="11"/>
    <x v="448"/>
    <x v="667"/>
    <n v="1"/>
    <n v="0.2"/>
    <n v="2.2823999999999991"/>
  </r>
  <r>
    <n v="708"/>
    <s v="CA-2011-112158"/>
    <x v="2"/>
    <x v="266"/>
    <d v="2011-12-04T00:00:00"/>
    <x v="2"/>
    <s v="DP-13165"/>
    <x v="273"/>
    <x v="0"/>
    <s v="United States"/>
    <s v="New York City"/>
    <x v="15"/>
    <n v="10035"/>
    <x v="3"/>
    <s v="TEC-AC-10003628"/>
    <x v="2"/>
    <x v="11"/>
    <x v="244"/>
    <x v="668"/>
    <n v="4"/>
    <n v="0"/>
    <n v="52.78240000000001"/>
  </r>
  <r>
    <n v="709"/>
    <s v="CA-2011-112158"/>
    <x v="2"/>
    <x v="266"/>
    <d v="2011-12-04T00:00:00"/>
    <x v="2"/>
    <s v="DP-13165"/>
    <x v="273"/>
    <x v="0"/>
    <s v="United States"/>
    <s v="New York City"/>
    <x v="15"/>
    <n v="10035"/>
    <x v="3"/>
    <s v="FUR-BO-10003272"/>
    <x v="0"/>
    <x v="0"/>
    <x v="582"/>
    <x v="669"/>
    <n v="5"/>
    <n v="0.2"/>
    <n v="-110.49000000000007"/>
  </r>
  <r>
    <n v="710"/>
    <s v="CA-2011-112158"/>
    <x v="2"/>
    <x v="266"/>
    <d v="2011-12-04T00:00:00"/>
    <x v="2"/>
    <s v="DP-13165"/>
    <x v="273"/>
    <x v="0"/>
    <s v="United States"/>
    <s v="New York City"/>
    <x v="15"/>
    <n v="10035"/>
    <x v="3"/>
    <s v="OFF-BI-10000050"/>
    <x v="1"/>
    <x v="8"/>
    <x v="343"/>
    <x v="670"/>
    <n v="8"/>
    <n v="0.2"/>
    <n v="15.767999999999997"/>
  </r>
  <r>
    <n v="711"/>
    <s v="CA-2011-113887"/>
    <x v="2"/>
    <x v="267"/>
    <d v="2011-04-07T00:00:00"/>
    <x v="2"/>
    <s v="TH-21550"/>
    <x v="274"/>
    <x v="2"/>
    <s v="United States"/>
    <s v="New York City"/>
    <x v="15"/>
    <n v="10035"/>
    <x v="3"/>
    <s v="OFF-PA-10004071"/>
    <x v="1"/>
    <x v="10"/>
    <x v="412"/>
    <x v="447"/>
    <n v="1"/>
    <n v="0"/>
    <n v="26.630399999999998"/>
  </r>
  <r>
    <n v="712"/>
    <s v="CA-2014-146136"/>
    <x v="3"/>
    <x v="213"/>
    <d v="2014-09-08T00:00:00"/>
    <x v="1"/>
    <s v="AP-10915"/>
    <x v="275"/>
    <x v="0"/>
    <s v="United States"/>
    <s v="Palm Coast"/>
    <x v="2"/>
    <n v="32137"/>
    <x v="0"/>
    <s v="OFF-EN-10001219"/>
    <x v="1"/>
    <x v="12"/>
    <x v="583"/>
    <x v="671"/>
    <n v="4"/>
    <n v="0.2"/>
    <n v="8.8623999999999992"/>
  </r>
  <r>
    <n v="713"/>
    <s v="US-2014-100048"/>
    <x v="3"/>
    <x v="240"/>
    <d v="2014-05-25T00:00:00"/>
    <x v="1"/>
    <s v="RS-19765"/>
    <x v="276"/>
    <x v="1"/>
    <s v="United States"/>
    <s v="Mount Vernon"/>
    <x v="15"/>
    <n v="10550"/>
    <x v="3"/>
    <s v="OFF-AP-10001154"/>
    <x v="1"/>
    <x v="9"/>
    <x v="584"/>
    <x v="672"/>
    <n v="6"/>
    <n v="0"/>
    <n v="109.72260000000001"/>
  </r>
  <r>
    <n v="714"/>
    <s v="US-2014-100048"/>
    <x v="3"/>
    <x v="240"/>
    <d v="2014-05-25T00:00:00"/>
    <x v="1"/>
    <s v="RS-19765"/>
    <x v="276"/>
    <x v="1"/>
    <s v="United States"/>
    <s v="Mount Vernon"/>
    <x v="15"/>
    <n v="10550"/>
    <x v="3"/>
    <s v="TEC-PH-10003012"/>
    <x v="2"/>
    <x v="7"/>
    <x v="344"/>
    <x v="673"/>
    <n v="2"/>
    <n v="0"/>
    <n v="89.314199999999971"/>
  </r>
  <r>
    <n v="715"/>
    <s v="US-2014-100048"/>
    <x v="3"/>
    <x v="240"/>
    <d v="2014-05-25T00:00:00"/>
    <x v="1"/>
    <s v="RS-19765"/>
    <x v="276"/>
    <x v="1"/>
    <s v="United States"/>
    <s v="Mount Vernon"/>
    <x v="15"/>
    <n v="10550"/>
    <x v="3"/>
    <s v="TEC-AC-10001606"/>
    <x v="2"/>
    <x v="11"/>
    <x v="585"/>
    <x v="674"/>
    <n v="3"/>
    <n v="0"/>
    <n v="113.98860000000001"/>
  </r>
  <r>
    <n v="716"/>
    <s v="CA-2011-153150"/>
    <x v="2"/>
    <x v="268"/>
    <d v="2011-07-06T00:00:00"/>
    <x v="0"/>
    <s v="Dl-13600"/>
    <x v="114"/>
    <x v="1"/>
    <s v="United States"/>
    <s v="Seattle"/>
    <x v="4"/>
    <n v="98105"/>
    <x v="1"/>
    <s v="OFF-BI-10003355"/>
    <x v="1"/>
    <x v="8"/>
    <x v="586"/>
    <x v="548"/>
    <n v="5"/>
    <n v="0.2"/>
    <n v="6.9719999999999995"/>
  </r>
  <r>
    <n v="717"/>
    <s v="CA-2011-130092"/>
    <x v="2"/>
    <x v="269"/>
    <d v="2011-01-15T00:00:00"/>
    <x v="2"/>
    <s v="SV-20365"/>
    <x v="277"/>
    <x v="0"/>
    <s v="United States"/>
    <s v="Dover"/>
    <x v="13"/>
    <n v="19901"/>
    <x v="3"/>
    <s v="FUR-FU-10000010"/>
    <x v="0"/>
    <x v="5"/>
    <x v="522"/>
    <x v="587"/>
    <n v="2"/>
    <n v="0"/>
    <n v="3.0813999999999995"/>
  </r>
  <r>
    <n v="718"/>
    <s v="CA-2014-108910"/>
    <x v="3"/>
    <x v="241"/>
    <d v="2014-09-30T00:00:00"/>
    <x v="1"/>
    <s v="KC-16540"/>
    <x v="110"/>
    <x v="0"/>
    <s v="United States"/>
    <s v="Newark"/>
    <x v="24"/>
    <n v="43055"/>
    <x v="3"/>
    <s v="FUR-FU-10002253"/>
    <x v="0"/>
    <x v="5"/>
    <x v="587"/>
    <x v="675"/>
    <n v="3"/>
    <n v="0.2"/>
    <n v="24.475800000000007"/>
  </r>
  <r>
    <n v="719"/>
    <s v="CA-2011-104472"/>
    <x v="2"/>
    <x v="270"/>
    <d v="2011-06-07T00:00:00"/>
    <x v="1"/>
    <s v="CK-12325"/>
    <x v="278"/>
    <x v="2"/>
    <s v="United States"/>
    <s v="Orem"/>
    <x v="7"/>
    <n v="84057"/>
    <x v="1"/>
    <s v="OFF-BI-10001658"/>
    <x v="1"/>
    <x v="8"/>
    <x v="439"/>
    <x v="676"/>
    <n v="3"/>
    <n v="0.2"/>
    <n v="19.4376"/>
  </r>
  <r>
    <n v="720"/>
    <s v="CA-2011-104472"/>
    <x v="2"/>
    <x v="270"/>
    <d v="2011-06-07T00:00:00"/>
    <x v="1"/>
    <s v="CK-12325"/>
    <x v="278"/>
    <x v="2"/>
    <s v="United States"/>
    <s v="Orem"/>
    <x v="7"/>
    <n v="84057"/>
    <x v="1"/>
    <s v="FUR-FU-10000246"/>
    <x v="0"/>
    <x v="5"/>
    <x v="386"/>
    <x v="677"/>
    <n v="6"/>
    <n v="0"/>
    <n v="21.995999999999992"/>
  </r>
  <r>
    <n v="721"/>
    <s v="CA-2013-112942"/>
    <x v="0"/>
    <x v="271"/>
    <d v="2013-02-18T00:00:00"/>
    <x v="1"/>
    <s v="RD-19810"/>
    <x v="279"/>
    <x v="2"/>
    <s v="United States"/>
    <s v="Los Angeles"/>
    <x v="1"/>
    <n v="90045"/>
    <x v="1"/>
    <s v="OFF-PA-10004092"/>
    <x v="1"/>
    <x v="10"/>
    <x v="588"/>
    <x v="678"/>
    <n v="3"/>
    <n v="0"/>
    <n v="73.41"/>
  </r>
  <r>
    <n v="722"/>
    <s v="CA-2013-142335"/>
    <x v="0"/>
    <x v="272"/>
    <d v="2013-12-20T00:00:00"/>
    <x v="1"/>
    <s v="MP-17965"/>
    <x v="172"/>
    <x v="1"/>
    <s v="United States"/>
    <s v="Detroit"/>
    <x v="12"/>
    <n v="48205"/>
    <x v="2"/>
    <s v="FUR-TA-10000198"/>
    <x v="0"/>
    <x v="3"/>
    <x v="589"/>
    <x v="679"/>
    <n v="3"/>
    <n v="0"/>
    <n v="231.41160000000002"/>
  </r>
  <r>
    <n v="723"/>
    <s v="CA-2013-142335"/>
    <x v="0"/>
    <x v="272"/>
    <d v="2013-12-20T00:00:00"/>
    <x v="1"/>
    <s v="MP-17965"/>
    <x v="172"/>
    <x v="1"/>
    <s v="United States"/>
    <s v="Detroit"/>
    <x v="12"/>
    <n v="48205"/>
    <x v="2"/>
    <s v="OFF-ST-10000036"/>
    <x v="1"/>
    <x v="4"/>
    <x v="590"/>
    <x v="680"/>
    <n v="3"/>
    <n v="0"/>
    <n v="80.019899999999993"/>
  </r>
  <r>
    <n v="724"/>
    <s v="CA-2011-117429"/>
    <x v="2"/>
    <x v="273"/>
    <d v="2011-10-13T00:00:00"/>
    <x v="1"/>
    <s v="MR-17545"/>
    <x v="280"/>
    <x v="2"/>
    <s v="United States"/>
    <s v="Philadelphia"/>
    <x v="9"/>
    <n v="19140"/>
    <x v="3"/>
    <s v="FUR-FU-10000222"/>
    <x v="0"/>
    <x v="5"/>
    <x v="591"/>
    <x v="681"/>
    <n v="5"/>
    <n v="0.2"/>
    <n v="21.112000000000002"/>
  </r>
  <r>
    <n v="725"/>
    <s v="CA-2013-114713"/>
    <x v="0"/>
    <x v="274"/>
    <d v="2013-07-13T00:00:00"/>
    <x v="1"/>
    <s v="SC-20695"/>
    <x v="281"/>
    <x v="1"/>
    <s v="United States"/>
    <s v="Hialeah"/>
    <x v="2"/>
    <n v="33012"/>
    <x v="0"/>
    <s v="OFF-SU-10004664"/>
    <x v="1"/>
    <x v="14"/>
    <x v="592"/>
    <x v="682"/>
    <n v="7"/>
    <n v="0.2"/>
    <n v="5.1281999999999996"/>
  </r>
  <r>
    <n v="726"/>
    <s v="CA-2014-144113"/>
    <x v="3"/>
    <x v="118"/>
    <d v="2014-09-21T00:00:00"/>
    <x v="1"/>
    <s v="JF-15355"/>
    <x v="282"/>
    <x v="0"/>
    <s v="United States"/>
    <s v="Austin"/>
    <x v="5"/>
    <n v="78745"/>
    <x v="2"/>
    <s v="OFF-EN-10001141"/>
    <x v="1"/>
    <x v="12"/>
    <x v="593"/>
    <x v="683"/>
    <n v="2"/>
    <n v="0.2"/>
    <n v="6.3684000000000003"/>
  </r>
  <r>
    <n v="727"/>
    <s v="CA-2014-144113"/>
    <x v="3"/>
    <x v="118"/>
    <d v="2014-09-21T00:00:00"/>
    <x v="1"/>
    <s v="JF-15355"/>
    <x v="282"/>
    <x v="0"/>
    <s v="United States"/>
    <s v="Austin"/>
    <x v="5"/>
    <n v="78745"/>
    <x v="2"/>
    <s v="TEC-PH-10002170"/>
    <x v="2"/>
    <x v="7"/>
    <x v="594"/>
    <x v="684"/>
    <n v="1"/>
    <n v="0.2"/>
    <n v="5.5992000000000015"/>
  </r>
  <r>
    <n v="728"/>
    <s v="US-2013-150861"/>
    <x v="0"/>
    <x v="275"/>
    <d v="2013-12-07T00:00:00"/>
    <x v="2"/>
    <s v="EG-13900"/>
    <x v="283"/>
    <x v="0"/>
    <s v="United States"/>
    <s v="Oceanside"/>
    <x v="15"/>
    <n v="11572"/>
    <x v="3"/>
    <s v="OFF-PA-10001954"/>
    <x v="1"/>
    <x v="10"/>
    <x v="595"/>
    <x v="685"/>
    <n v="8"/>
    <n v="0"/>
    <n v="84.051199999999994"/>
  </r>
  <r>
    <n v="729"/>
    <s v="US-2013-150861"/>
    <x v="0"/>
    <x v="275"/>
    <d v="2013-12-07T00:00:00"/>
    <x v="2"/>
    <s v="EG-13900"/>
    <x v="283"/>
    <x v="0"/>
    <s v="United States"/>
    <s v="Oceanside"/>
    <x v="15"/>
    <n v="11572"/>
    <x v="3"/>
    <s v="FUR-TA-10002228"/>
    <x v="0"/>
    <x v="3"/>
    <x v="596"/>
    <x v="686"/>
    <n v="2"/>
    <n v="0.4"/>
    <n v="-153.34560000000005"/>
  </r>
  <r>
    <n v="730"/>
    <s v="US-2013-150861"/>
    <x v="0"/>
    <x v="275"/>
    <d v="2013-12-07T00:00:00"/>
    <x v="2"/>
    <s v="EG-13900"/>
    <x v="283"/>
    <x v="0"/>
    <s v="United States"/>
    <s v="Oceanside"/>
    <x v="15"/>
    <n v="11572"/>
    <x v="3"/>
    <s v="OFF-ST-10004634"/>
    <x v="1"/>
    <x v="4"/>
    <x v="597"/>
    <x v="687"/>
    <n v="3"/>
    <n v="0"/>
    <n v="10.088999999999999"/>
  </r>
  <r>
    <n v="731"/>
    <s v="US-2013-150861"/>
    <x v="0"/>
    <x v="275"/>
    <d v="2013-12-07T00:00:00"/>
    <x v="2"/>
    <s v="EG-13900"/>
    <x v="283"/>
    <x v="0"/>
    <s v="United States"/>
    <s v="Oceanside"/>
    <x v="15"/>
    <n v="11572"/>
    <x v="3"/>
    <s v="FUR-CH-10002965"/>
    <x v="0"/>
    <x v="1"/>
    <x v="226"/>
    <x v="688"/>
    <n v="3"/>
    <n v="0.1"/>
    <n v="102.49980000000001"/>
  </r>
  <r>
    <n v="732"/>
    <s v="US-2013-150861"/>
    <x v="0"/>
    <x v="275"/>
    <d v="2013-12-07T00:00:00"/>
    <x v="2"/>
    <s v="EG-13900"/>
    <x v="283"/>
    <x v="0"/>
    <s v="United States"/>
    <s v="Oceanside"/>
    <x v="15"/>
    <n v="11572"/>
    <x v="3"/>
    <s v="OFF-LA-10001317"/>
    <x v="1"/>
    <x v="2"/>
    <x v="391"/>
    <x v="689"/>
    <n v="2"/>
    <n v="0"/>
    <n v="3.024"/>
  </r>
  <r>
    <n v="733"/>
    <s v="CA-2014-131954"/>
    <x v="3"/>
    <x v="276"/>
    <d v="2014-01-26T00:00:00"/>
    <x v="1"/>
    <s v="DS-13030"/>
    <x v="284"/>
    <x v="2"/>
    <s v="United States"/>
    <s v="Seattle"/>
    <x v="4"/>
    <n v="98115"/>
    <x v="1"/>
    <s v="OFF-ST-10000736"/>
    <x v="1"/>
    <x v="4"/>
    <x v="455"/>
    <x v="423"/>
    <n v="3"/>
    <n v="0"/>
    <n v="9.7175999999999902"/>
  </r>
  <r>
    <n v="734"/>
    <s v="CA-2014-131954"/>
    <x v="3"/>
    <x v="276"/>
    <d v="2014-01-26T00:00:00"/>
    <x v="1"/>
    <s v="DS-13030"/>
    <x v="284"/>
    <x v="2"/>
    <s v="United States"/>
    <s v="Seattle"/>
    <x v="4"/>
    <n v="98115"/>
    <x v="1"/>
    <s v="TEC-AC-10003610"/>
    <x v="2"/>
    <x v="11"/>
    <x v="598"/>
    <x v="690"/>
    <n v="3"/>
    <n v="0"/>
    <n v="86.385600000000011"/>
  </r>
  <r>
    <n v="735"/>
    <s v="CA-2014-131954"/>
    <x v="3"/>
    <x v="276"/>
    <d v="2014-01-26T00:00:00"/>
    <x v="1"/>
    <s v="DS-13030"/>
    <x v="284"/>
    <x v="2"/>
    <s v="United States"/>
    <s v="Seattle"/>
    <x v="4"/>
    <n v="98115"/>
    <x v="1"/>
    <s v="OFF-BI-10003982"/>
    <x v="1"/>
    <x v="8"/>
    <x v="346"/>
    <x v="691"/>
    <n v="6"/>
    <n v="0.2"/>
    <n v="33.647399999999998"/>
  </r>
  <r>
    <n v="736"/>
    <s v="CA-2014-131954"/>
    <x v="3"/>
    <x v="276"/>
    <d v="2014-01-26T00:00:00"/>
    <x v="1"/>
    <s v="DS-13030"/>
    <x v="284"/>
    <x v="2"/>
    <s v="United States"/>
    <s v="Seattle"/>
    <x v="4"/>
    <n v="98115"/>
    <x v="1"/>
    <s v="OFF-BI-10003291"/>
    <x v="1"/>
    <x v="8"/>
    <x v="44"/>
    <x v="692"/>
    <n v="4"/>
    <n v="0.2"/>
    <n v="9.4283999999999963"/>
  </r>
  <r>
    <n v="737"/>
    <s v="CA-2014-131954"/>
    <x v="3"/>
    <x v="276"/>
    <d v="2014-01-26T00:00:00"/>
    <x v="1"/>
    <s v="DS-13030"/>
    <x v="284"/>
    <x v="2"/>
    <s v="United States"/>
    <s v="Seattle"/>
    <x v="4"/>
    <n v="98115"/>
    <x v="1"/>
    <s v="FUR-BO-10001619"/>
    <x v="0"/>
    <x v="0"/>
    <x v="599"/>
    <x v="693"/>
    <n v="1"/>
    <n v="0"/>
    <n v="18.695599999999999"/>
  </r>
  <r>
    <n v="738"/>
    <s v="CA-2014-131954"/>
    <x v="3"/>
    <x v="276"/>
    <d v="2014-01-26T00:00:00"/>
    <x v="1"/>
    <s v="DS-13030"/>
    <x v="284"/>
    <x v="2"/>
    <s v="United States"/>
    <s v="Seattle"/>
    <x v="4"/>
    <n v="98115"/>
    <x v="1"/>
    <s v="OFF-BI-10000138"/>
    <x v="1"/>
    <x v="8"/>
    <x v="600"/>
    <x v="694"/>
    <n v="5"/>
    <n v="0.2"/>
    <n v="6.5519999999999996"/>
  </r>
  <r>
    <n v="739"/>
    <s v="CA-2011-132500"/>
    <x v="2"/>
    <x v="78"/>
    <d v="2011-09-12T00:00:00"/>
    <x v="1"/>
    <s v="GZ-14470"/>
    <x v="47"/>
    <x v="0"/>
    <s v="United States"/>
    <s v="San Francisco"/>
    <x v="1"/>
    <n v="94110"/>
    <x v="1"/>
    <s v="TEC-AC-10001383"/>
    <x v="2"/>
    <x v="11"/>
    <x v="601"/>
    <x v="695"/>
    <n v="2"/>
    <n v="0"/>
    <n v="8.4965999999999937"/>
  </r>
  <r>
    <n v="740"/>
    <s v="CA-2011-112326"/>
    <x v="2"/>
    <x v="277"/>
    <d v="2011-01-09T00:00:00"/>
    <x v="1"/>
    <s v="PO-19195"/>
    <x v="285"/>
    <x v="2"/>
    <s v="United States"/>
    <s v="Naperville"/>
    <x v="10"/>
    <n v="60540"/>
    <x v="2"/>
    <s v="OFF-LA-10003223"/>
    <x v="1"/>
    <x v="2"/>
    <x v="602"/>
    <x v="696"/>
    <n v="3"/>
    <n v="0.2"/>
    <n v="4.2716999999999992"/>
  </r>
  <r>
    <n v="741"/>
    <s v="CA-2011-112326"/>
    <x v="2"/>
    <x v="277"/>
    <d v="2011-01-09T00:00:00"/>
    <x v="1"/>
    <s v="PO-19195"/>
    <x v="285"/>
    <x v="2"/>
    <s v="United States"/>
    <s v="Naperville"/>
    <x v="10"/>
    <n v="60540"/>
    <x v="2"/>
    <s v="OFF-ST-10002743"/>
    <x v="1"/>
    <x v="4"/>
    <x v="413"/>
    <x v="697"/>
    <n v="3"/>
    <n v="0.2"/>
    <n v="-64.774800000000013"/>
  </r>
  <r>
    <n v="742"/>
    <s v="CA-2011-112326"/>
    <x v="2"/>
    <x v="277"/>
    <d v="2011-01-09T00:00:00"/>
    <x v="1"/>
    <s v="PO-19195"/>
    <x v="285"/>
    <x v="2"/>
    <s v="United States"/>
    <s v="Naperville"/>
    <x v="10"/>
    <n v="60540"/>
    <x v="2"/>
    <s v="OFF-BI-10004094"/>
    <x v="1"/>
    <x v="8"/>
    <x v="603"/>
    <x v="698"/>
    <n v="2"/>
    <n v="0.8"/>
    <n v="-5.4870000000000001"/>
  </r>
  <r>
    <n v="743"/>
    <s v="US-2013-146710"/>
    <x v="0"/>
    <x v="278"/>
    <d v="2013-09-02T00:00:00"/>
    <x v="1"/>
    <s v="SS-20875"/>
    <x v="286"/>
    <x v="0"/>
    <s v="United States"/>
    <s v="Dallas"/>
    <x v="5"/>
    <n v="75220"/>
    <x v="2"/>
    <s v="OFF-SU-10004498"/>
    <x v="1"/>
    <x v="14"/>
    <x v="500"/>
    <x v="699"/>
    <n v="5"/>
    <n v="0.2"/>
    <n v="-10.948000000000002"/>
  </r>
  <r>
    <n v="744"/>
    <s v="US-2013-146710"/>
    <x v="0"/>
    <x v="278"/>
    <d v="2013-09-02T00:00:00"/>
    <x v="1"/>
    <s v="SS-20875"/>
    <x v="286"/>
    <x v="0"/>
    <s v="United States"/>
    <s v="Dallas"/>
    <x v="5"/>
    <n v="75220"/>
    <x v="2"/>
    <s v="OFF-PA-10002615"/>
    <x v="1"/>
    <x v="10"/>
    <x v="247"/>
    <x v="700"/>
    <n v="1"/>
    <n v="0.2"/>
    <n v="1.1465999999999998"/>
  </r>
  <r>
    <n v="745"/>
    <s v="US-2013-146710"/>
    <x v="0"/>
    <x v="278"/>
    <d v="2013-09-02T00:00:00"/>
    <x v="1"/>
    <s v="SS-20875"/>
    <x v="286"/>
    <x v="0"/>
    <s v="United States"/>
    <s v="Dallas"/>
    <x v="5"/>
    <n v="75220"/>
    <x v="2"/>
    <s v="OFF-PA-10004971"/>
    <x v="1"/>
    <x v="10"/>
    <x v="604"/>
    <x v="701"/>
    <n v="1"/>
    <n v="0.2"/>
    <n v="1.6762000000000001"/>
  </r>
  <r>
    <n v="746"/>
    <s v="US-2013-146710"/>
    <x v="0"/>
    <x v="278"/>
    <d v="2013-09-02T00:00:00"/>
    <x v="1"/>
    <s v="SS-20875"/>
    <x v="286"/>
    <x v="0"/>
    <s v="United States"/>
    <s v="Dallas"/>
    <x v="5"/>
    <n v="75220"/>
    <x v="2"/>
    <s v="OFF-SU-10004261"/>
    <x v="1"/>
    <x v="14"/>
    <x v="605"/>
    <x v="702"/>
    <n v="4"/>
    <n v="0.2"/>
    <n v="6.2063999999999897"/>
  </r>
  <r>
    <n v="747"/>
    <s v="CA-2011-124429"/>
    <x v="2"/>
    <x v="279"/>
    <d v="2011-05-27T00:00:00"/>
    <x v="3"/>
    <s v="MH-17785"/>
    <x v="186"/>
    <x v="1"/>
    <s v="United States"/>
    <s v="San Diego"/>
    <x v="1"/>
    <n v="92105"/>
    <x v="1"/>
    <s v="FUR-TA-10002607"/>
    <x v="0"/>
    <x v="3"/>
    <x v="221"/>
    <x v="703"/>
    <n v="10"/>
    <n v="0.2"/>
    <n v="-28.355999999999952"/>
  </r>
  <r>
    <n v="748"/>
    <s v="CA-2011-124429"/>
    <x v="2"/>
    <x v="279"/>
    <d v="2011-05-27T00:00:00"/>
    <x v="3"/>
    <s v="MH-17785"/>
    <x v="186"/>
    <x v="1"/>
    <s v="United States"/>
    <s v="San Diego"/>
    <x v="1"/>
    <n v="92105"/>
    <x v="1"/>
    <s v="OFF-ST-10001809"/>
    <x v="1"/>
    <x v="4"/>
    <x v="430"/>
    <x v="704"/>
    <n v="4"/>
    <n v="0"/>
    <n v="7.1863999999999919"/>
  </r>
  <r>
    <n v="749"/>
    <s v="CA-2013-150889"/>
    <x v="0"/>
    <x v="231"/>
    <d v="2013-03-23T00:00:00"/>
    <x v="0"/>
    <s v="PB-19105"/>
    <x v="287"/>
    <x v="0"/>
    <s v="United States"/>
    <s v="Evanston"/>
    <x v="10"/>
    <n v="60201"/>
    <x v="2"/>
    <s v="TEC-PH-10000004"/>
    <x v="2"/>
    <x v="7"/>
    <x v="606"/>
    <x v="705"/>
    <n v="1"/>
    <n v="0.2"/>
    <n v="0.89939999999999909"/>
  </r>
  <r>
    <n v="750"/>
    <s v="CA-2014-126074"/>
    <x v="3"/>
    <x v="280"/>
    <d v="2014-10-07T00:00:00"/>
    <x v="1"/>
    <s v="RF-19735"/>
    <x v="288"/>
    <x v="0"/>
    <s v="United States"/>
    <s v="Trenton"/>
    <x v="12"/>
    <n v="48183"/>
    <x v="2"/>
    <s v="OFF-BI-10003638"/>
    <x v="1"/>
    <x v="8"/>
    <x v="607"/>
    <x v="706"/>
    <n v="3"/>
    <n v="0"/>
    <n v="26.702999999999999"/>
  </r>
  <r>
    <n v="751"/>
    <s v="CA-2014-126074"/>
    <x v="3"/>
    <x v="280"/>
    <d v="2014-10-07T00:00:00"/>
    <x v="1"/>
    <s v="RF-19735"/>
    <x v="288"/>
    <x v="0"/>
    <s v="United States"/>
    <s v="Trenton"/>
    <x v="12"/>
    <n v="48183"/>
    <x v="2"/>
    <s v="FUR-FU-10003577"/>
    <x v="0"/>
    <x v="5"/>
    <x v="608"/>
    <x v="707"/>
    <n v="11"/>
    <n v="0"/>
    <n v="56.7864"/>
  </r>
  <r>
    <n v="752"/>
    <s v="CA-2014-126074"/>
    <x v="3"/>
    <x v="280"/>
    <d v="2014-10-07T00:00:00"/>
    <x v="1"/>
    <s v="RF-19735"/>
    <x v="288"/>
    <x v="0"/>
    <s v="United States"/>
    <s v="Trenton"/>
    <x v="12"/>
    <n v="48183"/>
    <x v="2"/>
    <s v="OFF-AR-10003478"/>
    <x v="1"/>
    <x v="6"/>
    <x v="355"/>
    <x v="708"/>
    <n v="7"/>
    <n v="0"/>
    <n v="22.792000000000002"/>
  </r>
  <r>
    <n v="753"/>
    <s v="CA-2014-126074"/>
    <x v="3"/>
    <x v="280"/>
    <d v="2014-10-07T00:00:00"/>
    <x v="1"/>
    <s v="RF-19735"/>
    <x v="288"/>
    <x v="0"/>
    <s v="United States"/>
    <s v="Trenton"/>
    <x v="12"/>
    <n v="48183"/>
    <x v="2"/>
    <s v="OFF-BI-10000546"/>
    <x v="1"/>
    <x v="8"/>
    <x v="609"/>
    <x v="709"/>
    <n v="1"/>
    <n v="0"/>
    <n v="1.4112"/>
  </r>
  <r>
    <n v="754"/>
    <s v="CA-2013-110499"/>
    <x v="0"/>
    <x v="281"/>
    <d v="2013-04-10T00:00:00"/>
    <x v="2"/>
    <s v="YC-21895"/>
    <x v="289"/>
    <x v="1"/>
    <s v="United States"/>
    <s v="San Francisco"/>
    <x v="1"/>
    <n v="94110"/>
    <x v="1"/>
    <s v="TEC-CO-10002095"/>
    <x v="2"/>
    <x v="16"/>
    <x v="610"/>
    <x v="387"/>
    <n v="3"/>
    <n v="0.2"/>
    <n v="374.99249999999995"/>
  </r>
  <r>
    <n v="755"/>
    <s v="CA-2012-135272"/>
    <x v="1"/>
    <x v="214"/>
    <d v="2012-12-12T00:00:00"/>
    <x v="1"/>
    <s v="MS-17830"/>
    <x v="234"/>
    <x v="0"/>
    <s v="United States"/>
    <s v="Los Angeles"/>
    <x v="1"/>
    <n v="90036"/>
    <x v="1"/>
    <s v="FUR-FU-10002759"/>
    <x v="0"/>
    <x v="5"/>
    <x v="555"/>
    <x v="710"/>
    <n v="4"/>
    <n v="0"/>
    <n v="28.7712"/>
  </r>
  <r>
    <n v="756"/>
    <s v="CA-2013-140928"/>
    <x v="0"/>
    <x v="31"/>
    <d v="2013-09-23T00:00:00"/>
    <x v="1"/>
    <s v="NB-18655"/>
    <x v="240"/>
    <x v="1"/>
    <s v="United States"/>
    <s v="Jacksonville"/>
    <x v="2"/>
    <n v="32216"/>
    <x v="0"/>
    <s v="FUR-TA-10001095"/>
    <x v="0"/>
    <x v="3"/>
    <x v="611"/>
    <x v="711"/>
    <n v="4"/>
    <n v="0.45"/>
    <n v="-167.3184"/>
  </r>
  <r>
    <n v="757"/>
    <s v="CA-2011-106803"/>
    <x v="2"/>
    <x v="282"/>
    <d v="2012-01-02T00:00:00"/>
    <x v="1"/>
    <s v="DC-13285"/>
    <x v="290"/>
    <x v="0"/>
    <s v="United States"/>
    <s v="Cottage Grove"/>
    <x v="11"/>
    <n v="55016"/>
    <x v="2"/>
    <s v="OFF-ST-10002444"/>
    <x v="1"/>
    <x v="4"/>
    <x v="571"/>
    <x v="335"/>
    <n v="2"/>
    <n v="0"/>
    <n v="6.8767999999999994"/>
  </r>
  <r>
    <n v="758"/>
    <s v="CA-2011-106803"/>
    <x v="2"/>
    <x v="282"/>
    <d v="2012-01-02T00:00:00"/>
    <x v="1"/>
    <s v="DC-13285"/>
    <x v="290"/>
    <x v="0"/>
    <s v="United States"/>
    <s v="Cottage Grove"/>
    <x v="11"/>
    <n v="55016"/>
    <x v="2"/>
    <s v="TEC-AC-10001267"/>
    <x v="2"/>
    <x v="11"/>
    <x v="533"/>
    <x v="712"/>
    <n v="4"/>
    <n v="0"/>
    <n v="47.92"/>
  </r>
  <r>
    <n v="759"/>
    <s v="CA-2014-117240"/>
    <x v="3"/>
    <x v="283"/>
    <d v="2014-07-29T00:00:00"/>
    <x v="1"/>
    <s v="CP-12340"/>
    <x v="291"/>
    <x v="1"/>
    <s v="United States"/>
    <s v="New York City"/>
    <x v="15"/>
    <n v="10009"/>
    <x v="3"/>
    <s v="OFF-BI-10000848"/>
    <x v="1"/>
    <x v="8"/>
    <x v="515"/>
    <x v="535"/>
    <n v="3"/>
    <n v="0.2"/>
    <n v="4.2665999999999986"/>
  </r>
  <r>
    <n v="760"/>
    <s v="CA-2014-133333"/>
    <x v="3"/>
    <x v="65"/>
    <d v="2014-09-23T00:00:00"/>
    <x v="1"/>
    <s v="BF-11020"/>
    <x v="292"/>
    <x v="1"/>
    <s v="United States"/>
    <s v="Green Bay"/>
    <x v="6"/>
    <n v="54302"/>
    <x v="2"/>
    <s v="OFF-PA-10002377"/>
    <x v="1"/>
    <x v="10"/>
    <x v="557"/>
    <x v="20"/>
    <n v="4"/>
    <n v="0"/>
    <n v="10.223999999999998"/>
  </r>
  <r>
    <n v="761"/>
    <s v="CA-2012-112319"/>
    <x v="1"/>
    <x v="284"/>
    <d v="2012-09-05T00:00:00"/>
    <x v="1"/>
    <s v="AR-10510"/>
    <x v="239"/>
    <x v="0"/>
    <s v="United States"/>
    <s v="Los Angeles"/>
    <x v="1"/>
    <n v="90004"/>
    <x v="1"/>
    <s v="OFF-PA-10003441"/>
    <x v="1"/>
    <x v="10"/>
    <x v="485"/>
    <x v="713"/>
    <n v="9"/>
    <n v="0"/>
    <n v="27.993600000000001"/>
  </r>
  <r>
    <n v="762"/>
    <s v="CA-2014-126046"/>
    <x v="3"/>
    <x v="132"/>
    <d v="2014-11-08T00:00:00"/>
    <x v="1"/>
    <s v="JC-16105"/>
    <x v="36"/>
    <x v="1"/>
    <s v="United States"/>
    <s v="Atlanta"/>
    <x v="32"/>
    <n v="30318"/>
    <x v="0"/>
    <s v="OFF-LA-10004484"/>
    <x v="1"/>
    <x v="2"/>
    <x v="612"/>
    <x v="714"/>
    <n v="3"/>
    <n v="0"/>
    <n v="5.6993999999999998"/>
  </r>
  <r>
    <n v="763"/>
    <s v="CA-2012-114923"/>
    <x v="1"/>
    <x v="285"/>
    <d v="2012-02-13T00:00:00"/>
    <x v="1"/>
    <s v="LH-17020"/>
    <x v="293"/>
    <x v="0"/>
    <s v="United States"/>
    <s v="Columbus"/>
    <x v="24"/>
    <n v="43229"/>
    <x v="3"/>
    <s v="TEC-PH-10003931"/>
    <x v="2"/>
    <x v="7"/>
    <x v="159"/>
    <x v="715"/>
    <n v="3"/>
    <n v="0.4"/>
    <n v="-26.995499999999993"/>
  </r>
  <r>
    <n v="764"/>
    <s v="CA-2011-162775"/>
    <x v="2"/>
    <x v="286"/>
    <d v="2011-01-16T00:00:00"/>
    <x v="0"/>
    <s v="CS-12250"/>
    <x v="294"/>
    <x v="1"/>
    <s v="United States"/>
    <s v="Bossier City"/>
    <x v="28"/>
    <n v="71111"/>
    <x v="0"/>
    <s v="OFF-EN-10001990"/>
    <x v="1"/>
    <x v="12"/>
    <x v="33"/>
    <x v="716"/>
    <n v="2"/>
    <n v="0"/>
    <n v="5.3391999999999991"/>
  </r>
  <r>
    <n v="765"/>
    <s v="CA-2011-162775"/>
    <x v="2"/>
    <x v="286"/>
    <d v="2011-01-16T00:00:00"/>
    <x v="0"/>
    <s v="CS-12250"/>
    <x v="294"/>
    <x v="1"/>
    <s v="United States"/>
    <s v="Bossier City"/>
    <x v="28"/>
    <n v="71111"/>
    <x v="0"/>
    <s v="OFF-EN-10001532"/>
    <x v="1"/>
    <x v="12"/>
    <x v="613"/>
    <x v="717"/>
    <n v="3"/>
    <n v="0"/>
    <n v="25.47"/>
  </r>
  <r>
    <n v="766"/>
    <s v="CA-2011-162775"/>
    <x v="2"/>
    <x v="286"/>
    <d v="2011-01-16T00:00:00"/>
    <x v="0"/>
    <s v="CS-12250"/>
    <x v="294"/>
    <x v="1"/>
    <s v="United States"/>
    <s v="Bossier City"/>
    <x v="28"/>
    <n v="71111"/>
    <x v="0"/>
    <s v="TEC-AC-10003174"/>
    <x v="2"/>
    <x v="11"/>
    <x v="614"/>
    <x v="718"/>
    <n v="6"/>
    <n v="0"/>
    <n v="258.69600000000003"/>
  </r>
  <r>
    <n v="767"/>
    <s v="CA-2011-162775"/>
    <x v="2"/>
    <x v="286"/>
    <d v="2011-01-16T00:00:00"/>
    <x v="0"/>
    <s v="CS-12250"/>
    <x v="294"/>
    <x v="1"/>
    <s v="United States"/>
    <s v="Bossier City"/>
    <x v="28"/>
    <n v="71111"/>
    <x v="0"/>
    <s v="OFF-BI-10004187"/>
    <x v="1"/>
    <x v="8"/>
    <x v="33"/>
    <x v="719"/>
    <n v="3"/>
    <n v="0"/>
    <n v="2.7071999999999994"/>
  </r>
  <r>
    <n v="768"/>
    <s v="CA-2011-162775"/>
    <x v="2"/>
    <x v="286"/>
    <d v="2011-01-16T00:00:00"/>
    <x v="0"/>
    <s v="CS-12250"/>
    <x v="294"/>
    <x v="1"/>
    <s v="United States"/>
    <s v="Bossier City"/>
    <x v="28"/>
    <n v="71111"/>
    <x v="0"/>
    <s v="OFF-ST-10000025"/>
    <x v="1"/>
    <x v="4"/>
    <x v="615"/>
    <x v="720"/>
    <n v="6"/>
    <n v="0"/>
    <n v="34.354799999999955"/>
  </r>
  <r>
    <n v="769"/>
    <s v="CA-2011-106810"/>
    <x v="2"/>
    <x v="287"/>
    <d v="2011-05-20T00:00:00"/>
    <x v="1"/>
    <s v="AJ-10795"/>
    <x v="295"/>
    <x v="1"/>
    <s v="United States"/>
    <s v="Saint Petersburg"/>
    <x v="2"/>
    <n v="33710"/>
    <x v="0"/>
    <s v="FUR-FU-10004306"/>
    <x v="0"/>
    <x v="5"/>
    <x v="616"/>
    <x v="721"/>
    <n v="2"/>
    <n v="0.2"/>
    <n v="23.315999999999988"/>
  </r>
  <r>
    <n v="770"/>
    <s v="CA-2013-157245"/>
    <x v="0"/>
    <x v="288"/>
    <d v="2013-05-25T00:00:00"/>
    <x v="1"/>
    <s v="LE-16810"/>
    <x v="97"/>
    <x v="0"/>
    <s v="United States"/>
    <s v="Arlington"/>
    <x v="17"/>
    <n v="22204"/>
    <x v="0"/>
    <s v="FUR-CH-10003746"/>
    <x v="0"/>
    <x v="1"/>
    <x v="617"/>
    <x v="722"/>
    <n v="2"/>
    <n v="0"/>
    <n v="179.74880000000002"/>
  </r>
  <r>
    <n v="771"/>
    <s v="CA-2014-104220"/>
    <x v="3"/>
    <x v="289"/>
    <d v="2014-02-06T00:00:00"/>
    <x v="1"/>
    <s v="BV-11245"/>
    <x v="296"/>
    <x v="1"/>
    <s v="United States"/>
    <s v="Des Moines"/>
    <x v="23"/>
    <n v="50315"/>
    <x v="2"/>
    <s v="OFF-BI-10001036"/>
    <x v="1"/>
    <x v="8"/>
    <x v="618"/>
    <x v="723"/>
    <n v="2"/>
    <n v="0"/>
    <n v="9.14"/>
  </r>
  <r>
    <n v="772"/>
    <s v="CA-2014-104220"/>
    <x v="3"/>
    <x v="289"/>
    <d v="2014-02-06T00:00:00"/>
    <x v="1"/>
    <s v="BV-11245"/>
    <x v="296"/>
    <x v="1"/>
    <s v="United States"/>
    <s v="Des Moines"/>
    <x v="23"/>
    <n v="50315"/>
    <x v="2"/>
    <s v="TEC-PH-10004614"/>
    <x v="2"/>
    <x v="7"/>
    <x v="299"/>
    <x v="724"/>
    <n v="3"/>
    <n v="0"/>
    <n v="51.75"/>
  </r>
  <r>
    <n v="773"/>
    <s v="CA-2014-104220"/>
    <x v="3"/>
    <x v="289"/>
    <d v="2014-02-06T00:00:00"/>
    <x v="1"/>
    <s v="BV-11245"/>
    <x v="296"/>
    <x v="1"/>
    <s v="United States"/>
    <s v="Des Moines"/>
    <x v="23"/>
    <n v="50315"/>
    <x v="2"/>
    <s v="OFF-BI-10000301"/>
    <x v="1"/>
    <x v="8"/>
    <x v="619"/>
    <x v="725"/>
    <n v="5"/>
    <n v="0"/>
    <n v="16.175000000000001"/>
  </r>
  <r>
    <n v="774"/>
    <s v="CA-2014-104220"/>
    <x v="3"/>
    <x v="289"/>
    <d v="2014-02-06T00:00:00"/>
    <x v="1"/>
    <s v="BV-11245"/>
    <x v="296"/>
    <x v="1"/>
    <s v="United States"/>
    <s v="Des Moines"/>
    <x v="23"/>
    <n v="50315"/>
    <x v="2"/>
    <s v="OFF-BI-10003910"/>
    <x v="1"/>
    <x v="8"/>
    <x v="8"/>
    <x v="726"/>
    <n v="1"/>
    <n v="0"/>
    <n v="3.4695"/>
  </r>
  <r>
    <n v="775"/>
    <s v="CA-2014-104220"/>
    <x v="3"/>
    <x v="289"/>
    <d v="2014-02-06T00:00:00"/>
    <x v="1"/>
    <s v="BV-11245"/>
    <x v="296"/>
    <x v="1"/>
    <s v="United States"/>
    <s v="Des Moines"/>
    <x v="23"/>
    <n v="50315"/>
    <x v="2"/>
    <s v="OFF-AR-10004648"/>
    <x v="1"/>
    <x v="6"/>
    <x v="620"/>
    <x v="727"/>
    <n v="2"/>
    <n v="0"/>
    <n v="10.881"/>
  </r>
  <r>
    <n v="776"/>
    <s v="CA-2014-104220"/>
    <x v="3"/>
    <x v="289"/>
    <d v="2014-02-06T00:00:00"/>
    <x v="1"/>
    <s v="BV-11245"/>
    <x v="296"/>
    <x v="1"/>
    <s v="United States"/>
    <s v="Des Moines"/>
    <x v="23"/>
    <n v="50315"/>
    <x v="2"/>
    <s v="FUR-FU-10002597"/>
    <x v="0"/>
    <x v="5"/>
    <x v="621"/>
    <x v="728"/>
    <n v="7"/>
    <n v="0"/>
    <n v="14.523600000000002"/>
  </r>
  <r>
    <n v="777"/>
    <s v="CA-2011-165974"/>
    <x v="2"/>
    <x v="290"/>
    <d v="2011-07-06T00:00:00"/>
    <x v="1"/>
    <s v="DL-12865"/>
    <x v="297"/>
    <x v="0"/>
    <s v="United States"/>
    <s v="Cincinnati"/>
    <x v="24"/>
    <n v="45231"/>
    <x v="3"/>
    <s v="OFF-AR-10003405"/>
    <x v="1"/>
    <x v="6"/>
    <x v="622"/>
    <x v="729"/>
    <n v="7"/>
    <n v="0.2"/>
    <n v="3.6854999999999958"/>
  </r>
  <r>
    <n v="778"/>
    <s v="CA-2012-144267"/>
    <x v="1"/>
    <x v="291"/>
    <d v="2012-08-23T00:00:00"/>
    <x v="2"/>
    <s v="NZ-18565"/>
    <x v="125"/>
    <x v="2"/>
    <s v="United States"/>
    <s v="San Francisco"/>
    <x v="1"/>
    <n v="94110"/>
    <x v="1"/>
    <s v="FUR-CH-10002335"/>
    <x v="0"/>
    <x v="1"/>
    <x v="623"/>
    <x v="730"/>
    <n v="3"/>
    <n v="0.2"/>
    <n v="40.800600000000003"/>
  </r>
  <r>
    <n v="779"/>
    <s v="CA-2012-144267"/>
    <x v="1"/>
    <x v="291"/>
    <d v="2012-08-23T00:00:00"/>
    <x v="2"/>
    <s v="NZ-18565"/>
    <x v="125"/>
    <x v="2"/>
    <s v="United States"/>
    <s v="San Francisco"/>
    <x v="1"/>
    <n v="94110"/>
    <x v="1"/>
    <s v="OFF-PA-10000157"/>
    <x v="1"/>
    <x v="10"/>
    <x v="364"/>
    <x v="731"/>
    <n v="3"/>
    <n v="0"/>
    <n v="28.171799999999998"/>
  </r>
  <r>
    <n v="780"/>
    <s v="CA-2012-144267"/>
    <x v="1"/>
    <x v="291"/>
    <d v="2012-08-23T00:00:00"/>
    <x v="2"/>
    <s v="NZ-18565"/>
    <x v="125"/>
    <x v="2"/>
    <s v="United States"/>
    <s v="San Francisco"/>
    <x v="1"/>
    <n v="94110"/>
    <x v="1"/>
    <s v="OFF-PA-10001947"/>
    <x v="1"/>
    <x v="10"/>
    <x v="354"/>
    <x v="100"/>
    <n v="4"/>
    <n v="0"/>
    <n v="11.720800000000001"/>
  </r>
  <r>
    <n v="781"/>
    <s v="CA-2012-144267"/>
    <x v="1"/>
    <x v="291"/>
    <d v="2012-08-23T00:00:00"/>
    <x v="2"/>
    <s v="NZ-18565"/>
    <x v="125"/>
    <x v="2"/>
    <s v="United States"/>
    <s v="San Francisco"/>
    <x v="1"/>
    <n v="94110"/>
    <x v="1"/>
    <s v="OFF-PA-10003657"/>
    <x v="1"/>
    <x v="10"/>
    <x v="624"/>
    <x v="732"/>
    <n v="1"/>
    <n v="0"/>
    <n v="1.9259999999999997"/>
  </r>
  <r>
    <n v="782"/>
    <s v="US-2012-157014"/>
    <x v="1"/>
    <x v="292"/>
    <d v="2012-10-06T00:00:00"/>
    <x v="0"/>
    <s v="BM-11785"/>
    <x v="298"/>
    <x v="0"/>
    <s v="United States"/>
    <s v="Columbus"/>
    <x v="24"/>
    <n v="43229"/>
    <x v="3"/>
    <s v="OFF-BI-10001098"/>
    <x v="1"/>
    <x v="8"/>
    <x v="405"/>
    <x v="733"/>
    <n v="5"/>
    <n v="0.7"/>
    <n v="-22.448999999999991"/>
  </r>
  <r>
    <n v="783"/>
    <s v="US-2012-157014"/>
    <x v="1"/>
    <x v="292"/>
    <d v="2012-10-06T00:00:00"/>
    <x v="0"/>
    <s v="BM-11785"/>
    <x v="298"/>
    <x v="0"/>
    <s v="United States"/>
    <s v="Columbus"/>
    <x v="24"/>
    <n v="43229"/>
    <x v="3"/>
    <s v="TEC-AC-10002167"/>
    <x v="2"/>
    <x v="11"/>
    <x v="46"/>
    <x v="734"/>
    <n v="2"/>
    <n v="0.2"/>
    <n v="-2.6999999999999993"/>
  </r>
  <r>
    <n v="784"/>
    <s v="US-2012-157014"/>
    <x v="1"/>
    <x v="292"/>
    <d v="2012-10-06T00:00:00"/>
    <x v="0"/>
    <s v="BM-11785"/>
    <x v="298"/>
    <x v="0"/>
    <s v="United States"/>
    <s v="Columbus"/>
    <x v="24"/>
    <n v="43229"/>
    <x v="3"/>
    <s v="FUR-BO-10004409"/>
    <x v="0"/>
    <x v="0"/>
    <x v="625"/>
    <x v="735"/>
    <n v="1"/>
    <n v="0.5"/>
    <n v="-15.615600000000001"/>
  </r>
  <r>
    <n v="785"/>
    <s v="US-2012-157014"/>
    <x v="1"/>
    <x v="292"/>
    <d v="2012-10-06T00:00:00"/>
    <x v="0"/>
    <s v="BM-11785"/>
    <x v="298"/>
    <x v="0"/>
    <s v="United States"/>
    <s v="Columbus"/>
    <x v="24"/>
    <n v="43229"/>
    <x v="3"/>
    <s v="TEC-AC-10000057"/>
    <x v="2"/>
    <x v="11"/>
    <x v="626"/>
    <x v="736"/>
    <n v="2"/>
    <n v="0.2"/>
    <n v="0.59979999999999656"/>
  </r>
  <r>
    <n v="786"/>
    <s v="CA-2012-154921"/>
    <x v="1"/>
    <x v="293"/>
    <d v="2012-05-28T00:00:00"/>
    <x v="1"/>
    <s v="EA-14035"/>
    <x v="105"/>
    <x v="1"/>
    <s v="United States"/>
    <s v="Columbia"/>
    <x v="20"/>
    <n v="29203"/>
    <x v="0"/>
    <s v="OFF-EN-10000056"/>
    <x v="1"/>
    <x v="12"/>
    <x v="627"/>
    <x v="737"/>
    <n v="3"/>
    <n v="0"/>
    <n v="87.744299999999981"/>
  </r>
  <r>
    <n v="787"/>
    <s v="CA-2014-129567"/>
    <x v="3"/>
    <x v="294"/>
    <d v="2014-03-22T00:00:00"/>
    <x v="0"/>
    <s v="CL-12565"/>
    <x v="52"/>
    <x v="0"/>
    <s v="United States"/>
    <s v="Lancaster"/>
    <x v="1"/>
    <n v="93534"/>
    <x v="1"/>
    <s v="OFF-BI-10000014"/>
    <x v="1"/>
    <x v="8"/>
    <x v="628"/>
    <x v="738"/>
    <n v="2"/>
    <n v="0.2"/>
    <n v="5.8914"/>
  </r>
  <r>
    <n v="788"/>
    <s v="CA-2012-154620"/>
    <x v="1"/>
    <x v="295"/>
    <d v="2012-12-16T00:00:00"/>
    <x v="1"/>
    <s v="LT-17110"/>
    <x v="299"/>
    <x v="0"/>
    <s v="United States"/>
    <s v="Lancaster"/>
    <x v="1"/>
    <n v="93534"/>
    <x v="1"/>
    <s v="FUR-CH-10004675"/>
    <x v="0"/>
    <x v="1"/>
    <x v="629"/>
    <x v="739"/>
    <n v="2"/>
    <n v="0.2"/>
    <n v="34.89279999999998"/>
  </r>
  <r>
    <n v="789"/>
    <s v="CA-2012-115938"/>
    <x v="1"/>
    <x v="153"/>
    <d v="2012-06-30T00:00:00"/>
    <x v="1"/>
    <s v="SA-20830"/>
    <x v="193"/>
    <x v="0"/>
    <s v="United States"/>
    <s v="Richmond"/>
    <x v="17"/>
    <n v="23223"/>
    <x v="0"/>
    <s v="OFF-BI-10001543"/>
    <x v="1"/>
    <x v="8"/>
    <x v="375"/>
    <x v="740"/>
    <n v="4"/>
    <n v="0"/>
    <n v="69.100800000000007"/>
  </r>
  <r>
    <n v="790"/>
    <s v="CA-2012-115938"/>
    <x v="1"/>
    <x v="153"/>
    <d v="2012-06-30T00:00:00"/>
    <x v="1"/>
    <s v="SA-20830"/>
    <x v="193"/>
    <x v="0"/>
    <s v="United States"/>
    <s v="Richmond"/>
    <x v="17"/>
    <n v="23223"/>
    <x v="0"/>
    <s v="OFF-ST-10001321"/>
    <x v="1"/>
    <x v="4"/>
    <x v="416"/>
    <x v="741"/>
    <n v="1"/>
    <n v="0"/>
    <n v="4.1634000000000011"/>
  </r>
  <r>
    <n v="791"/>
    <s v="CA-2012-115938"/>
    <x v="1"/>
    <x v="153"/>
    <d v="2012-06-30T00:00:00"/>
    <x v="1"/>
    <s v="SA-20830"/>
    <x v="193"/>
    <x v="0"/>
    <s v="United States"/>
    <s v="Richmond"/>
    <x v="17"/>
    <n v="23223"/>
    <x v="0"/>
    <s v="OFF-BI-10001132"/>
    <x v="1"/>
    <x v="8"/>
    <x v="630"/>
    <x v="742"/>
    <n v="8"/>
    <n v="0"/>
    <n v="21.089600000000001"/>
  </r>
  <r>
    <n v="792"/>
    <s v="CA-2012-115938"/>
    <x v="1"/>
    <x v="153"/>
    <d v="2012-06-30T00:00:00"/>
    <x v="1"/>
    <s v="SA-20830"/>
    <x v="193"/>
    <x v="0"/>
    <s v="United States"/>
    <s v="Richmond"/>
    <x v="17"/>
    <n v="23223"/>
    <x v="0"/>
    <s v="FUR-CH-10003199"/>
    <x v="0"/>
    <x v="1"/>
    <x v="631"/>
    <x v="743"/>
    <n v="3"/>
    <n v="0"/>
    <n v="79.905599999999993"/>
  </r>
  <r>
    <n v="793"/>
    <s v="CA-2013-105256"/>
    <x v="0"/>
    <x v="244"/>
    <d v="2013-05-21T00:00:00"/>
    <x v="3"/>
    <s v="JK-15730"/>
    <x v="300"/>
    <x v="0"/>
    <s v="United States"/>
    <s v="Asheville"/>
    <x v="3"/>
    <n v="28806"/>
    <x v="0"/>
    <s v="TEC-PH-10001530"/>
    <x v="2"/>
    <x v="7"/>
    <x v="632"/>
    <x v="744"/>
    <n v="5"/>
    <n v="0.2"/>
    <n v="85.247500000000002"/>
  </r>
  <r>
    <n v="794"/>
    <s v="CA-2011-156433"/>
    <x v="2"/>
    <x v="59"/>
    <d v="2011-09-26T00:00:00"/>
    <x v="1"/>
    <s v="ES-14020"/>
    <x v="301"/>
    <x v="0"/>
    <s v="United States"/>
    <s v="San Francisco"/>
    <x v="1"/>
    <n v="94110"/>
    <x v="1"/>
    <s v="OFF-LA-10001569"/>
    <x v="1"/>
    <x v="2"/>
    <x v="633"/>
    <x v="745"/>
    <n v="2"/>
    <n v="0"/>
    <n v="4.5815999999999999"/>
  </r>
  <r>
    <n v="795"/>
    <s v="CA-2011-156433"/>
    <x v="2"/>
    <x v="59"/>
    <d v="2011-09-26T00:00:00"/>
    <x v="1"/>
    <s v="ES-14020"/>
    <x v="301"/>
    <x v="0"/>
    <s v="United States"/>
    <s v="San Francisco"/>
    <x v="1"/>
    <n v="94110"/>
    <x v="1"/>
    <s v="OFF-PA-10003724"/>
    <x v="1"/>
    <x v="10"/>
    <x v="357"/>
    <x v="746"/>
    <n v="4"/>
    <n v="0"/>
    <n v="10.642799999999999"/>
  </r>
  <r>
    <n v="796"/>
    <s v="CA-2014-151428"/>
    <x v="3"/>
    <x v="296"/>
    <d v="2014-09-27T00:00:00"/>
    <x v="1"/>
    <s v="RH-19495"/>
    <x v="302"/>
    <x v="0"/>
    <s v="United States"/>
    <s v="Rochester"/>
    <x v="11"/>
    <n v="55901"/>
    <x v="2"/>
    <s v="OFF-BI-10000546"/>
    <x v="1"/>
    <x v="8"/>
    <x v="609"/>
    <x v="171"/>
    <n v="7"/>
    <n v="0"/>
    <n v="9.8783999999999992"/>
  </r>
  <r>
    <n v="797"/>
    <s v="CA-2012-124653"/>
    <x v="1"/>
    <x v="100"/>
    <d v="2012-12-26T00:00:00"/>
    <x v="2"/>
    <s v="DB-13120"/>
    <x v="106"/>
    <x v="1"/>
    <s v="United States"/>
    <s v="Rochester"/>
    <x v="15"/>
    <n v="14609"/>
    <x v="3"/>
    <s v="OFF-PA-10000176"/>
    <x v="1"/>
    <x v="10"/>
    <x v="634"/>
    <x v="747"/>
    <n v="7"/>
    <n v="0"/>
    <n v="63.739199999999997"/>
  </r>
  <r>
    <n v="798"/>
    <s v="CA-2012-124653"/>
    <x v="1"/>
    <x v="100"/>
    <d v="2012-12-26T00:00:00"/>
    <x v="2"/>
    <s v="DB-13120"/>
    <x v="106"/>
    <x v="1"/>
    <s v="United States"/>
    <s v="Rochester"/>
    <x v="15"/>
    <n v="14609"/>
    <x v="3"/>
    <s v="OFF-PA-10002365"/>
    <x v="1"/>
    <x v="10"/>
    <x v="12"/>
    <x v="91"/>
    <n v="2"/>
    <n v="0"/>
    <n v="6.2208000000000006"/>
  </r>
  <r>
    <n v="799"/>
    <s v="CA-2012-124653"/>
    <x v="1"/>
    <x v="100"/>
    <d v="2012-12-26T00:00:00"/>
    <x v="2"/>
    <s v="DB-13120"/>
    <x v="106"/>
    <x v="1"/>
    <s v="United States"/>
    <s v="Rochester"/>
    <x v="15"/>
    <n v="14609"/>
    <x v="3"/>
    <s v="OFF-LA-10002271"/>
    <x v="1"/>
    <x v="2"/>
    <x v="635"/>
    <x v="748"/>
    <n v="7"/>
    <n v="0"/>
    <n v="10.348799999999999"/>
  </r>
  <r>
    <n v="800"/>
    <s v="CA-2012-101910"/>
    <x v="1"/>
    <x v="154"/>
    <d v="2012-12-03T00:00:00"/>
    <x v="1"/>
    <s v="CD-11920"/>
    <x v="303"/>
    <x v="0"/>
    <s v="United States"/>
    <s v="Lake Elsinore"/>
    <x v="1"/>
    <n v="92530"/>
    <x v="1"/>
    <s v="FUR-CH-10002647"/>
    <x v="0"/>
    <x v="1"/>
    <x v="470"/>
    <x v="514"/>
    <n v="5"/>
    <n v="0.2"/>
    <n v="17.745000000000019"/>
  </r>
  <r>
    <n v="801"/>
    <s v="CA-2014-105809"/>
    <x v="3"/>
    <x v="297"/>
    <d v="2014-02-24T00:00:00"/>
    <x v="2"/>
    <s v="HW-14935"/>
    <x v="304"/>
    <x v="1"/>
    <s v="United States"/>
    <s v="San Diego"/>
    <x v="1"/>
    <n v="92105"/>
    <x v="1"/>
    <s v="FUR-FU-10004090"/>
    <x v="0"/>
    <x v="5"/>
    <x v="636"/>
    <x v="749"/>
    <n v="1"/>
    <n v="0"/>
    <n v="7.3358999999999988"/>
  </r>
  <r>
    <n v="802"/>
    <s v="CA-2014-105809"/>
    <x v="3"/>
    <x v="297"/>
    <d v="2014-02-24T00:00:00"/>
    <x v="2"/>
    <s v="HW-14935"/>
    <x v="304"/>
    <x v="1"/>
    <s v="United States"/>
    <s v="San Diego"/>
    <x v="1"/>
    <n v="92105"/>
    <x v="1"/>
    <s v="TEC-PH-10001580"/>
    <x v="2"/>
    <x v="7"/>
    <x v="231"/>
    <x v="750"/>
    <n v="2"/>
    <n v="0.2"/>
    <n v="18.897199999999991"/>
  </r>
  <r>
    <n v="803"/>
    <s v="CA-2013-136133"/>
    <x v="0"/>
    <x v="298"/>
    <d v="2013-08-24T00:00:00"/>
    <x v="0"/>
    <s v="HW-14935"/>
    <x v="304"/>
    <x v="1"/>
    <s v="United States"/>
    <s v="New York City"/>
    <x v="15"/>
    <n v="10024"/>
    <x v="3"/>
    <s v="OFF-AP-10000576"/>
    <x v="1"/>
    <x v="9"/>
    <x v="637"/>
    <x v="751"/>
    <n v="9"/>
    <n v="0"/>
    <n v="99.48960000000001"/>
  </r>
  <r>
    <n v="804"/>
    <s v="CA-2013-115504"/>
    <x v="0"/>
    <x v="299"/>
    <d v="2013-03-18T00:00:00"/>
    <x v="1"/>
    <s v="MC-18130"/>
    <x v="305"/>
    <x v="1"/>
    <s v="United States"/>
    <s v="Monroe"/>
    <x v="28"/>
    <n v="71203"/>
    <x v="0"/>
    <s v="OFF-PA-10003953"/>
    <x v="1"/>
    <x v="10"/>
    <x v="638"/>
    <x v="91"/>
    <n v="2"/>
    <n v="0"/>
    <n v="6.2208000000000006"/>
  </r>
  <r>
    <n v="805"/>
    <s v="CA-2014-135783"/>
    <x v="3"/>
    <x v="300"/>
    <d v="2014-04-25T00:00:00"/>
    <x v="2"/>
    <s v="GM-14440"/>
    <x v="306"/>
    <x v="0"/>
    <s v="United States"/>
    <s v="San Francisco"/>
    <x v="1"/>
    <n v="94122"/>
    <x v="1"/>
    <s v="FUR-FU-10000794"/>
    <x v="0"/>
    <x v="5"/>
    <x v="639"/>
    <x v="723"/>
    <n v="2"/>
    <n v="0"/>
    <n v="6.2151999999999994"/>
  </r>
  <r>
    <n v="806"/>
    <s v="CA-2011-134313"/>
    <x v="2"/>
    <x v="301"/>
    <d v="2011-11-07T00:00:00"/>
    <x v="1"/>
    <s v="RA-19915"/>
    <x v="154"/>
    <x v="0"/>
    <s v="United States"/>
    <s v="Denver"/>
    <x v="22"/>
    <n v="80219"/>
    <x v="1"/>
    <s v="OFF-AR-10001897"/>
    <x v="1"/>
    <x v="6"/>
    <x v="640"/>
    <x v="752"/>
    <n v="3"/>
    <n v="0.2"/>
    <n v="4.3176000000000005"/>
  </r>
  <r>
    <n v="807"/>
    <s v="CA-2011-134313"/>
    <x v="2"/>
    <x v="301"/>
    <d v="2011-11-07T00:00:00"/>
    <x v="1"/>
    <s v="RA-19915"/>
    <x v="154"/>
    <x v="0"/>
    <s v="United States"/>
    <s v="Denver"/>
    <x v="22"/>
    <n v="80219"/>
    <x v="1"/>
    <s v="TEC-PH-10001795"/>
    <x v="2"/>
    <x v="7"/>
    <x v="641"/>
    <x v="753"/>
    <n v="4"/>
    <n v="0.2"/>
    <n v="247.99599999999981"/>
  </r>
  <r>
    <n v="808"/>
    <s v="CA-2012-140921"/>
    <x v="1"/>
    <x v="302"/>
    <d v="2012-02-05T00:00:00"/>
    <x v="2"/>
    <s v="AA-10375"/>
    <x v="211"/>
    <x v="0"/>
    <s v="United States"/>
    <s v="Omaha"/>
    <x v="8"/>
    <n v="68104"/>
    <x v="2"/>
    <s v="FUR-FU-10003347"/>
    <x v="0"/>
    <x v="5"/>
    <x v="374"/>
    <x v="158"/>
    <n v="2"/>
    <n v="0"/>
    <n v="11.076000000000001"/>
  </r>
  <r>
    <n v="809"/>
    <s v="CA-2012-140921"/>
    <x v="1"/>
    <x v="302"/>
    <d v="2012-02-05T00:00:00"/>
    <x v="2"/>
    <s v="AA-10375"/>
    <x v="211"/>
    <x v="0"/>
    <s v="United States"/>
    <s v="Omaha"/>
    <x v="8"/>
    <n v="68104"/>
    <x v="2"/>
    <s v="TEC-AC-10004901"/>
    <x v="2"/>
    <x v="11"/>
    <x v="642"/>
    <x v="145"/>
    <n v="3"/>
    <n v="0"/>
    <n v="50.989800000000002"/>
  </r>
  <r>
    <n v="810"/>
    <s v="CA-2011-151995"/>
    <x v="2"/>
    <x v="303"/>
    <d v="2011-10-15T00:00:00"/>
    <x v="2"/>
    <s v="ZC-21910"/>
    <x v="233"/>
    <x v="0"/>
    <s v="United States"/>
    <s v="Edmonds"/>
    <x v="4"/>
    <n v="98026"/>
    <x v="1"/>
    <s v="OFF-AR-10003190"/>
    <x v="1"/>
    <x v="6"/>
    <x v="643"/>
    <x v="132"/>
    <n v="4"/>
    <n v="0"/>
    <n v="3.2256"/>
  </r>
  <r>
    <n v="811"/>
    <s v="CA-2011-151995"/>
    <x v="2"/>
    <x v="303"/>
    <d v="2011-10-15T00:00:00"/>
    <x v="2"/>
    <s v="ZC-21910"/>
    <x v="233"/>
    <x v="0"/>
    <s v="United States"/>
    <s v="Edmonds"/>
    <x v="4"/>
    <n v="98026"/>
    <x v="1"/>
    <s v="FUR-TA-10002903"/>
    <x v="0"/>
    <x v="3"/>
    <x v="255"/>
    <x v="754"/>
    <n v="5"/>
    <n v="0"/>
    <n v="311.65199999999999"/>
  </r>
  <r>
    <n v="812"/>
    <s v="CA-2011-151995"/>
    <x v="2"/>
    <x v="303"/>
    <d v="2011-10-15T00:00:00"/>
    <x v="2"/>
    <s v="ZC-21910"/>
    <x v="233"/>
    <x v="0"/>
    <s v="United States"/>
    <s v="Edmonds"/>
    <x v="4"/>
    <n v="98026"/>
    <x v="1"/>
    <s v="OFF-AP-10000240"/>
    <x v="1"/>
    <x v="9"/>
    <x v="644"/>
    <x v="755"/>
    <n v="4"/>
    <n v="0"/>
    <n v="62.036799999999971"/>
  </r>
  <r>
    <n v="813"/>
    <s v="CA-2011-151995"/>
    <x v="2"/>
    <x v="303"/>
    <d v="2011-10-15T00:00:00"/>
    <x v="2"/>
    <s v="ZC-21910"/>
    <x v="233"/>
    <x v="0"/>
    <s v="United States"/>
    <s v="Edmonds"/>
    <x v="4"/>
    <n v="98026"/>
    <x v="1"/>
    <s v="TEC-AC-10001101"/>
    <x v="2"/>
    <x v="11"/>
    <x v="547"/>
    <x v="756"/>
    <n v="2"/>
    <n v="0"/>
    <n v="2.5779999999999994"/>
  </r>
  <r>
    <n v="814"/>
    <s v="CA-2014-143686"/>
    <x v="3"/>
    <x v="304"/>
    <d v="2014-05-15T00:00:00"/>
    <x v="3"/>
    <s v="PJ-19015"/>
    <x v="307"/>
    <x v="0"/>
    <s v="United States"/>
    <s v="Santa Ana"/>
    <x v="1"/>
    <n v="92704"/>
    <x v="1"/>
    <s v="FUR-FU-10000794"/>
    <x v="0"/>
    <x v="5"/>
    <x v="639"/>
    <x v="723"/>
    <n v="2"/>
    <n v="0"/>
    <n v="6.2151999999999994"/>
  </r>
  <r>
    <n v="815"/>
    <s v="CA-2014-143686"/>
    <x v="3"/>
    <x v="304"/>
    <d v="2014-05-15T00:00:00"/>
    <x v="3"/>
    <s v="PJ-19015"/>
    <x v="307"/>
    <x v="0"/>
    <s v="United States"/>
    <s v="Santa Ana"/>
    <x v="1"/>
    <n v="92704"/>
    <x v="1"/>
    <s v="TEC-AC-10001838"/>
    <x v="2"/>
    <x v="11"/>
    <x v="645"/>
    <x v="757"/>
    <n v="7"/>
    <n v="0"/>
    <n v="601.96990000000005"/>
  </r>
  <r>
    <n v="816"/>
    <s v="CA-2012-106565"/>
    <x v="1"/>
    <x v="305"/>
    <d v="2012-03-23T00:00:00"/>
    <x v="2"/>
    <s v="BW-11110"/>
    <x v="308"/>
    <x v="1"/>
    <s v="United States"/>
    <s v="Milwaukee"/>
    <x v="6"/>
    <n v="53209"/>
    <x v="2"/>
    <s v="OFF-PA-10000061"/>
    <x v="1"/>
    <x v="10"/>
    <x v="179"/>
    <x v="187"/>
    <n v="8"/>
    <n v="0"/>
    <n v="24.883200000000002"/>
  </r>
  <r>
    <n v="817"/>
    <s v="CA-2013-149370"/>
    <x v="0"/>
    <x v="306"/>
    <d v="2013-09-20T00:00:00"/>
    <x v="1"/>
    <s v="DB-13210"/>
    <x v="203"/>
    <x v="0"/>
    <s v="United States"/>
    <s v="Philadelphia"/>
    <x v="9"/>
    <n v="19140"/>
    <x v="3"/>
    <s v="OFF-PA-10003651"/>
    <x v="1"/>
    <x v="10"/>
    <x v="646"/>
    <x v="758"/>
    <n v="1"/>
    <n v="0.2"/>
    <n v="1.8703999999999998"/>
  </r>
  <r>
    <n v="818"/>
    <s v="CA-2011-140858"/>
    <x v="2"/>
    <x v="307"/>
    <d v="2011-07-02T00:00:00"/>
    <x v="1"/>
    <s v="CA-12775"/>
    <x v="222"/>
    <x v="0"/>
    <s v="United States"/>
    <s v="Philadelphia"/>
    <x v="9"/>
    <n v="19140"/>
    <x v="3"/>
    <s v="OFF-PA-10000304"/>
    <x v="1"/>
    <x v="10"/>
    <x v="88"/>
    <x v="759"/>
    <n v="8"/>
    <n v="0.2"/>
    <n v="14.5152"/>
  </r>
  <r>
    <n v="819"/>
    <s v="CA-2011-140858"/>
    <x v="2"/>
    <x v="307"/>
    <d v="2011-07-02T00:00:00"/>
    <x v="1"/>
    <s v="CA-12775"/>
    <x v="222"/>
    <x v="0"/>
    <s v="United States"/>
    <s v="Philadelphia"/>
    <x v="9"/>
    <n v="19140"/>
    <x v="3"/>
    <s v="OFF-BI-10003094"/>
    <x v="1"/>
    <x v="8"/>
    <x v="647"/>
    <x v="760"/>
    <n v="3"/>
    <n v="0.7"/>
    <n v="-2.4287999999999998"/>
  </r>
  <r>
    <n v="820"/>
    <s v="CA-2011-140858"/>
    <x v="2"/>
    <x v="307"/>
    <d v="2011-07-02T00:00:00"/>
    <x v="1"/>
    <s v="CA-12775"/>
    <x v="222"/>
    <x v="0"/>
    <s v="United States"/>
    <s v="Philadelphia"/>
    <x v="9"/>
    <n v="19140"/>
    <x v="3"/>
    <s v="FUR-CH-10001394"/>
    <x v="0"/>
    <x v="1"/>
    <x v="648"/>
    <x v="761"/>
    <n v="5"/>
    <n v="0.3"/>
    <n v="0"/>
  </r>
  <r>
    <n v="821"/>
    <s v="CA-2011-140858"/>
    <x v="2"/>
    <x v="307"/>
    <d v="2011-07-02T00:00:00"/>
    <x v="1"/>
    <s v="CA-12775"/>
    <x v="222"/>
    <x v="0"/>
    <s v="United States"/>
    <s v="Philadelphia"/>
    <x v="9"/>
    <n v="19140"/>
    <x v="3"/>
    <s v="OFF-BI-10004230"/>
    <x v="1"/>
    <x v="8"/>
    <x v="649"/>
    <x v="762"/>
    <n v="3"/>
    <n v="0.7"/>
    <n v="-22.796399999999991"/>
  </r>
  <r>
    <n v="822"/>
    <s v="CA-2011-140858"/>
    <x v="2"/>
    <x v="307"/>
    <d v="2011-07-02T00:00:00"/>
    <x v="1"/>
    <s v="CA-12775"/>
    <x v="222"/>
    <x v="0"/>
    <s v="United States"/>
    <s v="Philadelphia"/>
    <x v="9"/>
    <n v="19140"/>
    <x v="3"/>
    <s v="OFF-PA-10003395"/>
    <x v="1"/>
    <x v="10"/>
    <x v="650"/>
    <x v="763"/>
    <n v="4"/>
    <n v="0.2"/>
    <n v="117.43199999999999"/>
  </r>
  <r>
    <n v="823"/>
    <s v="CA-2014-101434"/>
    <x v="3"/>
    <x v="308"/>
    <d v="2014-06-28T00:00:00"/>
    <x v="1"/>
    <s v="TR-21325"/>
    <x v="309"/>
    <x v="0"/>
    <s v="United States"/>
    <s v="Belleville"/>
    <x v="30"/>
    <n v="7109"/>
    <x v="3"/>
    <s v="TEC-AC-10002402"/>
    <x v="2"/>
    <x v="11"/>
    <x v="651"/>
    <x v="764"/>
    <n v="3"/>
    <n v="0"/>
    <n v="71.990999999999985"/>
  </r>
  <r>
    <n v="824"/>
    <s v="CA-2014-101434"/>
    <x v="3"/>
    <x v="308"/>
    <d v="2014-06-28T00:00:00"/>
    <x v="1"/>
    <s v="TR-21325"/>
    <x v="309"/>
    <x v="0"/>
    <s v="United States"/>
    <s v="Belleville"/>
    <x v="30"/>
    <n v="7109"/>
    <x v="3"/>
    <s v="OFF-LA-10003223"/>
    <x v="1"/>
    <x v="2"/>
    <x v="602"/>
    <x v="765"/>
    <n v="2"/>
    <n v="0"/>
    <n v="4.8117999999999999"/>
  </r>
  <r>
    <n v="825"/>
    <s v="US-2011-102071"/>
    <x v="2"/>
    <x v="309"/>
    <d v="2011-05-15T00:00:00"/>
    <x v="1"/>
    <s v="PG-18820"/>
    <x v="310"/>
    <x v="0"/>
    <s v="United States"/>
    <s v="San Francisco"/>
    <x v="1"/>
    <n v="94110"/>
    <x v="1"/>
    <s v="TEC-AC-10003441"/>
    <x v="2"/>
    <x v="11"/>
    <x v="652"/>
    <x v="766"/>
    <n v="4"/>
    <n v="0"/>
    <n v="4.0679999999999978"/>
  </r>
  <r>
    <n v="826"/>
    <s v="US-2011-102071"/>
    <x v="2"/>
    <x v="309"/>
    <d v="2011-05-15T00:00:00"/>
    <x v="1"/>
    <s v="PG-18820"/>
    <x v="310"/>
    <x v="0"/>
    <s v="United States"/>
    <s v="San Francisco"/>
    <x v="1"/>
    <n v="94110"/>
    <x v="1"/>
    <s v="TEC-AC-10000109"/>
    <x v="2"/>
    <x v="11"/>
    <x v="200"/>
    <x v="767"/>
    <n v="3"/>
    <n v="0"/>
    <n v="40.31280000000001"/>
  </r>
  <r>
    <n v="827"/>
    <s v="CA-2014-126956"/>
    <x v="3"/>
    <x v="170"/>
    <d v="2014-08-29T00:00:00"/>
    <x v="1"/>
    <s v="GT-14710"/>
    <x v="218"/>
    <x v="0"/>
    <s v="United States"/>
    <s v="Lakeville"/>
    <x v="11"/>
    <n v="55044"/>
    <x v="2"/>
    <s v="OFF-FA-10002280"/>
    <x v="1"/>
    <x v="13"/>
    <x v="653"/>
    <x v="768"/>
    <n v="7"/>
    <n v="0"/>
    <n v="16.8"/>
  </r>
  <r>
    <n v="828"/>
    <s v="CA-2014-126956"/>
    <x v="3"/>
    <x v="170"/>
    <d v="2014-08-29T00:00:00"/>
    <x v="1"/>
    <s v="GT-14710"/>
    <x v="218"/>
    <x v="0"/>
    <s v="United States"/>
    <s v="Lakeville"/>
    <x v="11"/>
    <n v="55044"/>
    <x v="2"/>
    <s v="OFF-SU-10000381"/>
    <x v="1"/>
    <x v="14"/>
    <x v="654"/>
    <x v="769"/>
    <n v="4"/>
    <n v="0"/>
    <n v="10.799599999999998"/>
  </r>
  <r>
    <n v="829"/>
    <s v="CA-2014-126956"/>
    <x v="3"/>
    <x v="170"/>
    <d v="2014-08-29T00:00:00"/>
    <x v="1"/>
    <s v="GT-14710"/>
    <x v="218"/>
    <x v="0"/>
    <s v="United States"/>
    <s v="Lakeville"/>
    <x v="11"/>
    <n v="55044"/>
    <x v="2"/>
    <s v="OFF-EN-10004459"/>
    <x v="1"/>
    <x v="12"/>
    <x v="655"/>
    <x v="770"/>
    <n v="2"/>
    <n v="0"/>
    <n v="7.4871999999999996"/>
  </r>
  <r>
    <n v="830"/>
    <s v="CA-2014-129462"/>
    <x v="3"/>
    <x v="114"/>
    <d v="2014-06-22T00:00:00"/>
    <x v="0"/>
    <s v="JE-15745"/>
    <x v="32"/>
    <x v="0"/>
    <s v="United States"/>
    <s v="Florence"/>
    <x v="0"/>
    <n v="41042"/>
    <x v="0"/>
    <s v="FUR-CH-10000665"/>
    <x v="0"/>
    <x v="1"/>
    <x v="656"/>
    <x v="85"/>
    <n v="2"/>
    <n v="0"/>
    <n v="90.587999999999965"/>
  </r>
  <r>
    <n v="831"/>
    <s v="CA-2014-129462"/>
    <x v="3"/>
    <x v="114"/>
    <d v="2014-06-22T00:00:00"/>
    <x v="0"/>
    <s v="JE-15745"/>
    <x v="32"/>
    <x v="0"/>
    <s v="United States"/>
    <s v="Florence"/>
    <x v="0"/>
    <n v="41042"/>
    <x v="0"/>
    <s v="OFF-AP-10003884"/>
    <x v="1"/>
    <x v="9"/>
    <x v="657"/>
    <x v="771"/>
    <n v="3"/>
    <n v="0"/>
    <n v="50.584800000000008"/>
  </r>
  <r>
    <n v="832"/>
    <s v="CA-2014-129462"/>
    <x v="3"/>
    <x v="114"/>
    <d v="2014-06-22T00:00:00"/>
    <x v="0"/>
    <s v="JE-15745"/>
    <x v="32"/>
    <x v="0"/>
    <s v="United States"/>
    <s v="Florence"/>
    <x v="0"/>
    <n v="41042"/>
    <x v="0"/>
    <s v="TEC-PH-10001557"/>
    <x v="2"/>
    <x v="7"/>
    <x v="658"/>
    <x v="772"/>
    <n v="2"/>
    <n v="0"/>
    <n v="51.834599999999995"/>
  </r>
  <r>
    <n v="833"/>
    <s v="CA-2014-129462"/>
    <x v="3"/>
    <x v="114"/>
    <d v="2014-06-22T00:00:00"/>
    <x v="0"/>
    <s v="JE-15745"/>
    <x v="32"/>
    <x v="0"/>
    <s v="United States"/>
    <s v="Florence"/>
    <x v="0"/>
    <n v="41042"/>
    <x v="0"/>
    <s v="TEC-PH-10002085"/>
    <x v="2"/>
    <x v="7"/>
    <x v="659"/>
    <x v="773"/>
    <n v="1"/>
    <n v="0"/>
    <n v="17.157400000000003"/>
  </r>
  <r>
    <n v="834"/>
    <s v="CA-2013-165316"/>
    <x v="0"/>
    <x v="310"/>
    <d v="2013-07-28T00:00:00"/>
    <x v="1"/>
    <s v="JB-15400"/>
    <x v="80"/>
    <x v="1"/>
    <s v="United States"/>
    <s v="Tampa"/>
    <x v="2"/>
    <n v="33614"/>
    <x v="0"/>
    <s v="OFF-AR-10002956"/>
    <x v="1"/>
    <x v="6"/>
    <x v="660"/>
    <x v="774"/>
    <n v="2"/>
    <n v="0.2"/>
    <n v="2.6411999999999995"/>
  </r>
  <r>
    <n v="835"/>
    <s v="CA-2013-165316"/>
    <x v="0"/>
    <x v="310"/>
    <d v="2013-07-28T00:00:00"/>
    <x v="1"/>
    <s v="JB-15400"/>
    <x v="80"/>
    <x v="1"/>
    <s v="United States"/>
    <s v="Tampa"/>
    <x v="2"/>
    <n v="33614"/>
    <x v="0"/>
    <s v="OFF-AP-10003266"/>
    <x v="1"/>
    <x v="9"/>
    <x v="661"/>
    <x v="775"/>
    <n v="2"/>
    <n v="0.2"/>
    <n v="6.5164"/>
  </r>
  <r>
    <n v="836"/>
    <s v="CA-2013-165316"/>
    <x v="0"/>
    <x v="310"/>
    <d v="2013-07-28T00:00:00"/>
    <x v="1"/>
    <s v="JB-15400"/>
    <x v="80"/>
    <x v="1"/>
    <s v="United States"/>
    <s v="Tampa"/>
    <x v="2"/>
    <n v="33614"/>
    <x v="0"/>
    <s v="TEC-MA-10004002"/>
    <x v="2"/>
    <x v="15"/>
    <x v="662"/>
    <x v="776"/>
    <n v="1"/>
    <n v="0.5"/>
    <n v="-111.49950000000007"/>
  </r>
  <r>
    <n v="837"/>
    <s v="US-2011-115987"/>
    <x v="2"/>
    <x v="78"/>
    <d v="2011-09-13T00:00:00"/>
    <x v="0"/>
    <s v="LH-17020"/>
    <x v="293"/>
    <x v="0"/>
    <s v="United States"/>
    <s v="Tyler"/>
    <x v="5"/>
    <n v="75701"/>
    <x v="2"/>
    <s v="OFF-BI-10001071"/>
    <x v="1"/>
    <x v="8"/>
    <x v="663"/>
    <x v="777"/>
    <n v="4"/>
    <n v="0.8"/>
    <n v="-79.335199999999986"/>
  </r>
  <r>
    <n v="838"/>
    <s v="US-2014-156083"/>
    <x v="3"/>
    <x v="259"/>
    <d v="2014-11-12T00:00:00"/>
    <x v="1"/>
    <s v="JL-15175"/>
    <x v="311"/>
    <x v="2"/>
    <s v="United States"/>
    <s v="Columbia"/>
    <x v="18"/>
    <n v="38401"/>
    <x v="0"/>
    <s v="OFF-PA-10001560"/>
    <x v="1"/>
    <x v="10"/>
    <x v="664"/>
    <x v="778"/>
    <n v="2"/>
    <n v="0.2"/>
    <n v="3.2615999999999996"/>
  </r>
  <r>
    <n v="839"/>
    <s v="US-2013-137547"/>
    <x v="0"/>
    <x v="311"/>
    <d v="2013-03-13T00:00:00"/>
    <x v="1"/>
    <s v="EB-13705"/>
    <x v="182"/>
    <x v="1"/>
    <s v="United States"/>
    <s v="Fort Worth"/>
    <x v="5"/>
    <n v="76106"/>
    <x v="2"/>
    <s v="TEC-PH-10002365"/>
    <x v="2"/>
    <x v="7"/>
    <x v="398"/>
    <x v="779"/>
    <n v="3"/>
    <n v="0.2"/>
    <n v="1.5804"/>
  </r>
  <r>
    <n v="840"/>
    <s v="CA-2012-100454"/>
    <x v="1"/>
    <x v="312"/>
    <d v="2012-11-25T00:00:00"/>
    <x v="1"/>
    <s v="BM-11650"/>
    <x v="312"/>
    <x v="1"/>
    <s v="United States"/>
    <s v="New York City"/>
    <x v="15"/>
    <n v="10035"/>
    <x v="3"/>
    <s v="OFF-AR-10004648"/>
    <x v="1"/>
    <x v="6"/>
    <x v="620"/>
    <x v="780"/>
    <n v="3"/>
    <n v="0"/>
    <n v="16.3215"/>
  </r>
  <r>
    <n v="841"/>
    <s v="CA-2012-100454"/>
    <x v="1"/>
    <x v="312"/>
    <d v="2012-11-25T00:00:00"/>
    <x v="1"/>
    <s v="BM-11650"/>
    <x v="312"/>
    <x v="1"/>
    <s v="United States"/>
    <s v="New York City"/>
    <x v="15"/>
    <n v="10035"/>
    <x v="3"/>
    <s v="OFF-AR-10002578"/>
    <x v="1"/>
    <x v="6"/>
    <x v="665"/>
    <x v="132"/>
    <n v="4"/>
    <n v="0"/>
    <n v="3.3407999999999998"/>
  </r>
  <r>
    <n v="842"/>
    <s v="CA-2012-100454"/>
    <x v="1"/>
    <x v="312"/>
    <d v="2012-11-25T00:00:00"/>
    <x v="1"/>
    <s v="BM-11650"/>
    <x v="312"/>
    <x v="1"/>
    <s v="United States"/>
    <s v="New York City"/>
    <x v="15"/>
    <n v="10035"/>
    <x v="3"/>
    <s v="FUR-BO-10001519"/>
    <x v="0"/>
    <x v="0"/>
    <x v="666"/>
    <x v="781"/>
    <n v="4"/>
    <n v="0.2"/>
    <n v="9.3024000000000058"/>
  </r>
  <r>
    <n v="843"/>
    <s v="CA-2013-161669"/>
    <x v="0"/>
    <x v="77"/>
    <d v="2013-11-10T00:00:00"/>
    <x v="2"/>
    <s v="EM-14095"/>
    <x v="313"/>
    <x v="1"/>
    <s v="United States"/>
    <s v="Los Angeles"/>
    <x v="1"/>
    <n v="90036"/>
    <x v="1"/>
    <s v="OFF-BI-10001294"/>
    <x v="1"/>
    <x v="8"/>
    <x v="667"/>
    <x v="782"/>
    <n v="4"/>
    <n v="0.2"/>
    <n v="11.699999999999996"/>
  </r>
  <r>
    <n v="844"/>
    <s v="CA-2013-161669"/>
    <x v="0"/>
    <x v="77"/>
    <d v="2013-11-10T00:00:00"/>
    <x v="2"/>
    <s v="EM-14095"/>
    <x v="313"/>
    <x v="1"/>
    <s v="United States"/>
    <s v="Los Angeles"/>
    <x v="1"/>
    <n v="90036"/>
    <x v="1"/>
    <s v="OFF-BI-10001636"/>
    <x v="1"/>
    <x v="8"/>
    <x v="668"/>
    <x v="783"/>
    <n v="4"/>
    <n v="0.2"/>
    <n v="8.767199999999999"/>
  </r>
  <r>
    <n v="845"/>
    <s v="CA-2013-161669"/>
    <x v="0"/>
    <x v="77"/>
    <d v="2013-11-10T00:00:00"/>
    <x v="2"/>
    <s v="EM-14095"/>
    <x v="313"/>
    <x v="1"/>
    <s v="United States"/>
    <s v="Los Angeles"/>
    <x v="1"/>
    <n v="90036"/>
    <x v="1"/>
    <s v="OFF-SU-10002503"/>
    <x v="1"/>
    <x v="14"/>
    <x v="669"/>
    <x v="716"/>
    <n v="2"/>
    <n v="0"/>
    <n v="3.2943999999999996"/>
  </r>
  <r>
    <n v="846"/>
    <s v="CA-2013-161669"/>
    <x v="0"/>
    <x v="77"/>
    <d v="2013-11-10T00:00:00"/>
    <x v="2"/>
    <s v="EM-14095"/>
    <x v="313"/>
    <x v="1"/>
    <s v="United States"/>
    <s v="Los Angeles"/>
    <x v="1"/>
    <n v="90036"/>
    <x v="1"/>
    <s v="OFF-LA-10004093"/>
    <x v="1"/>
    <x v="2"/>
    <x v="670"/>
    <x v="2"/>
    <n v="2"/>
    <n v="0"/>
    <n v="6.8713999999999995"/>
  </r>
  <r>
    <n v="847"/>
    <s v="CA-2012-114300"/>
    <x v="1"/>
    <x v="313"/>
    <d v="2012-10-17T00:00:00"/>
    <x v="1"/>
    <s v="AF-10885"/>
    <x v="314"/>
    <x v="0"/>
    <s v="United States"/>
    <s v="Louisville"/>
    <x v="0"/>
    <n v="40214"/>
    <x v="0"/>
    <s v="TEC-PH-10001552"/>
    <x v="2"/>
    <x v="7"/>
    <x v="178"/>
    <x v="784"/>
    <n v="7"/>
    <n v="0"/>
    <n v="23.441600000000005"/>
  </r>
  <r>
    <n v="848"/>
    <s v="CA-2012-114300"/>
    <x v="1"/>
    <x v="313"/>
    <d v="2012-10-17T00:00:00"/>
    <x v="1"/>
    <s v="AF-10885"/>
    <x v="314"/>
    <x v="0"/>
    <s v="United States"/>
    <s v="Louisville"/>
    <x v="0"/>
    <n v="40214"/>
    <x v="0"/>
    <s v="FUR-CH-10001891"/>
    <x v="0"/>
    <x v="1"/>
    <x v="265"/>
    <x v="785"/>
    <n v="3"/>
    <n v="0"/>
    <n v="77.743800000000022"/>
  </r>
  <r>
    <n v="849"/>
    <s v="CA-2014-107503"/>
    <x v="3"/>
    <x v="314"/>
    <d v="2014-01-07T00:00:00"/>
    <x v="1"/>
    <s v="GA-14725"/>
    <x v="315"/>
    <x v="0"/>
    <s v="United States"/>
    <s v="Lorain"/>
    <x v="24"/>
    <n v="44052"/>
    <x v="3"/>
    <s v="FUR-FU-10003878"/>
    <x v="0"/>
    <x v="5"/>
    <x v="671"/>
    <x v="786"/>
    <n v="4"/>
    <n v="0.2"/>
    <n v="8.5567999999999991"/>
  </r>
  <r>
    <n v="850"/>
    <s v="CA-2011-107755"/>
    <x v="2"/>
    <x v="315"/>
    <d v="2011-02-13T00:00:00"/>
    <x v="1"/>
    <s v="CK-12760"/>
    <x v="316"/>
    <x v="1"/>
    <s v="United States"/>
    <s v="Linden"/>
    <x v="30"/>
    <n v="7036"/>
    <x v="3"/>
    <s v="TEC-AC-10000710"/>
    <x v="2"/>
    <x v="11"/>
    <x v="672"/>
    <x v="787"/>
    <n v="7"/>
    <n v="0"/>
    <n v="49.604800000000012"/>
  </r>
  <r>
    <n v="851"/>
    <s v="CA-2013-152534"/>
    <x v="0"/>
    <x v="23"/>
    <d v="2013-06-26T00:00:00"/>
    <x v="0"/>
    <s v="DP-13105"/>
    <x v="317"/>
    <x v="1"/>
    <s v="United States"/>
    <s v="Salinas"/>
    <x v="1"/>
    <n v="93905"/>
    <x v="1"/>
    <s v="OFF-AR-10002335"/>
    <x v="1"/>
    <x v="6"/>
    <x v="673"/>
    <x v="788"/>
    <n v="2"/>
    <n v="0"/>
    <n v="1.3416000000000001"/>
  </r>
  <r>
    <n v="852"/>
    <s v="CA-2013-152534"/>
    <x v="0"/>
    <x v="23"/>
    <d v="2013-06-26T00:00:00"/>
    <x v="0"/>
    <s v="DP-13105"/>
    <x v="317"/>
    <x v="1"/>
    <s v="United States"/>
    <s v="Salinas"/>
    <x v="1"/>
    <n v="93905"/>
    <x v="1"/>
    <s v="OFF-PA-10001870"/>
    <x v="1"/>
    <x v="10"/>
    <x v="674"/>
    <x v="789"/>
    <n v="6"/>
    <n v="0"/>
    <n v="18.662400000000002"/>
  </r>
  <r>
    <n v="853"/>
    <s v="CA-2013-113747"/>
    <x v="0"/>
    <x v="316"/>
    <d v="2013-06-05T00:00:00"/>
    <x v="1"/>
    <s v="VD-21670"/>
    <x v="104"/>
    <x v="0"/>
    <s v="United States"/>
    <s v="Jackson"/>
    <x v="35"/>
    <n v="39212"/>
    <x v="0"/>
    <s v="OFF-AR-10003373"/>
    <x v="1"/>
    <x v="6"/>
    <x v="287"/>
    <x v="790"/>
    <n v="6"/>
    <n v="0"/>
    <n v="50.187599999999996"/>
  </r>
  <r>
    <n v="854"/>
    <s v="CA-2013-123274"/>
    <x v="0"/>
    <x v="317"/>
    <d v="2013-02-24T00:00:00"/>
    <x v="1"/>
    <s v="GT-14710"/>
    <x v="218"/>
    <x v="0"/>
    <s v="United States"/>
    <s v="New York City"/>
    <x v="15"/>
    <n v="10035"/>
    <x v="3"/>
    <s v="FUR-FU-10004090"/>
    <x v="0"/>
    <x v="5"/>
    <x v="636"/>
    <x v="791"/>
    <n v="2"/>
    <n v="0"/>
    <n v="14.671799999999998"/>
  </r>
  <r>
    <n v="855"/>
    <s v="CA-2013-123274"/>
    <x v="0"/>
    <x v="317"/>
    <d v="2013-02-24T00:00:00"/>
    <x v="1"/>
    <s v="GT-14710"/>
    <x v="218"/>
    <x v="0"/>
    <s v="United States"/>
    <s v="New York City"/>
    <x v="15"/>
    <n v="10035"/>
    <x v="3"/>
    <s v="OFF-ST-10000736"/>
    <x v="1"/>
    <x v="4"/>
    <x v="455"/>
    <x v="423"/>
    <n v="3"/>
    <n v="0"/>
    <n v="9.7175999999999902"/>
  </r>
  <r>
    <n v="856"/>
    <s v="CA-2011-125612"/>
    <x v="2"/>
    <x v="93"/>
    <d v="2011-08-08T00:00:00"/>
    <x v="1"/>
    <s v="BK-11260"/>
    <x v="318"/>
    <x v="0"/>
    <s v="United States"/>
    <s v="New York City"/>
    <x v="15"/>
    <n v="10035"/>
    <x v="3"/>
    <s v="OFF-PA-10001019"/>
    <x v="1"/>
    <x v="10"/>
    <x v="675"/>
    <x v="792"/>
    <n v="2"/>
    <n v="0"/>
    <n v="18.781199999999998"/>
  </r>
  <r>
    <n v="857"/>
    <s v="CA-2011-125612"/>
    <x v="2"/>
    <x v="93"/>
    <d v="2011-08-08T00:00:00"/>
    <x v="1"/>
    <s v="BK-11260"/>
    <x v="318"/>
    <x v="0"/>
    <s v="United States"/>
    <s v="New York City"/>
    <x v="15"/>
    <n v="10035"/>
    <x v="3"/>
    <s v="OFF-SU-10002537"/>
    <x v="1"/>
    <x v="14"/>
    <x v="676"/>
    <x v="793"/>
    <n v="10"/>
    <n v="0"/>
    <n v="26.598000000000006"/>
  </r>
  <r>
    <n v="858"/>
    <s v="CA-2011-125612"/>
    <x v="2"/>
    <x v="93"/>
    <d v="2011-08-08T00:00:00"/>
    <x v="1"/>
    <s v="BK-11260"/>
    <x v="318"/>
    <x v="0"/>
    <s v="United States"/>
    <s v="New York City"/>
    <x v="15"/>
    <n v="10035"/>
    <x v="3"/>
    <s v="OFF-ST-10003221"/>
    <x v="1"/>
    <x v="4"/>
    <x v="33"/>
    <x v="794"/>
    <n v="2"/>
    <n v="0"/>
    <n v="5.7672000000000008"/>
  </r>
  <r>
    <n v="859"/>
    <s v="CA-2014-161984"/>
    <x v="3"/>
    <x v="318"/>
    <d v="2014-04-16T00:00:00"/>
    <x v="1"/>
    <s v="SJ-20125"/>
    <x v="319"/>
    <x v="2"/>
    <s v="United States"/>
    <s v="New Brunswick"/>
    <x v="30"/>
    <n v="8901"/>
    <x v="3"/>
    <s v="OFF-PA-10004569"/>
    <x v="1"/>
    <x v="10"/>
    <x v="227"/>
    <x v="245"/>
    <n v="1"/>
    <n v="0"/>
    <n v="3.5766999999999998"/>
  </r>
  <r>
    <n v="860"/>
    <s v="CA-2014-161984"/>
    <x v="3"/>
    <x v="318"/>
    <d v="2014-04-16T00:00:00"/>
    <x v="1"/>
    <s v="SJ-20125"/>
    <x v="319"/>
    <x v="2"/>
    <s v="United States"/>
    <s v="New Brunswick"/>
    <x v="30"/>
    <n v="8901"/>
    <x v="3"/>
    <s v="OFF-FA-10000624"/>
    <x v="1"/>
    <x v="13"/>
    <x v="291"/>
    <x v="181"/>
    <n v="2"/>
    <n v="0"/>
    <n v="3.58"/>
  </r>
  <r>
    <n v="861"/>
    <s v="CA-2011-133851"/>
    <x v="2"/>
    <x v="3"/>
    <d v="2011-06-16T00:00:00"/>
    <x v="1"/>
    <s v="CM-12445"/>
    <x v="320"/>
    <x v="0"/>
    <s v="United States"/>
    <s v="San Francisco"/>
    <x v="1"/>
    <n v="94122"/>
    <x v="1"/>
    <s v="OFF-SU-10001225"/>
    <x v="1"/>
    <x v="14"/>
    <x v="33"/>
    <x v="351"/>
    <n v="2"/>
    <n v="0"/>
    <n v="0.14719999999999978"/>
  </r>
  <r>
    <n v="862"/>
    <s v="CA-2011-133851"/>
    <x v="2"/>
    <x v="3"/>
    <d v="2011-06-16T00:00:00"/>
    <x v="1"/>
    <s v="CM-12445"/>
    <x v="320"/>
    <x v="0"/>
    <s v="United States"/>
    <s v="San Francisco"/>
    <x v="1"/>
    <n v="94122"/>
    <x v="1"/>
    <s v="OFF-AR-10003752"/>
    <x v="1"/>
    <x v="6"/>
    <x v="677"/>
    <x v="795"/>
    <n v="2"/>
    <n v="0"/>
    <n v="10.625999999999999"/>
  </r>
  <r>
    <n v="863"/>
    <s v="CA-2013-134474"/>
    <x v="0"/>
    <x v="319"/>
    <d v="2013-01-07T00:00:00"/>
    <x v="0"/>
    <s v="AJ-10795"/>
    <x v="295"/>
    <x v="1"/>
    <s v="United States"/>
    <s v="Jacksonville"/>
    <x v="2"/>
    <n v="32216"/>
    <x v="0"/>
    <s v="TEC-AC-10001714"/>
    <x v="2"/>
    <x v="11"/>
    <x v="678"/>
    <x v="796"/>
    <n v="6"/>
    <n v="0.2"/>
    <n v="40.687800000000003"/>
  </r>
  <r>
    <n v="864"/>
    <s v="CA-2013-134474"/>
    <x v="0"/>
    <x v="319"/>
    <d v="2013-01-07T00:00:00"/>
    <x v="0"/>
    <s v="AJ-10795"/>
    <x v="295"/>
    <x v="1"/>
    <s v="United States"/>
    <s v="Jacksonville"/>
    <x v="2"/>
    <n v="32216"/>
    <x v="0"/>
    <s v="OFF-AR-10003958"/>
    <x v="1"/>
    <x v="6"/>
    <x v="679"/>
    <x v="797"/>
    <n v="2"/>
    <n v="0.2"/>
    <n v="0.59039999999999915"/>
  </r>
  <r>
    <n v="865"/>
    <s v="CA-2013-134474"/>
    <x v="0"/>
    <x v="319"/>
    <d v="2013-01-07T00:00:00"/>
    <x v="0"/>
    <s v="AJ-10795"/>
    <x v="295"/>
    <x v="1"/>
    <s v="United States"/>
    <s v="Jacksonville"/>
    <x v="2"/>
    <n v="32216"/>
    <x v="0"/>
    <s v="TEC-PH-10002923"/>
    <x v="2"/>
    <x v="7"/>
    <x v="680"/>
    <x v="798"/>
    <n v="2"/>
    <n v="0.2"/>
    <n v="5.1786000000000012"/>
  </r>
  <r>
    <n v="866"/>
    <s v="CA-2011-149020"/>
    <x v="2"/>
    <x v="320"/>
    <d v="2011-01-16T00:00:00"/>
    <x v="1"/>
    <s v="AJ-10780"/>
    <x v="321"/>
    <x v="1"/>
    <s v="United States"/>
    <s v="Springfield"/>
    <x v="17"/>
    <n v="22153"/>
    <x v="0"/>
    <s v="OFF-LA-10004272"/>
    <x v="1"/>
    <x v="2"/>
    <x v="681"/>
    <x v="799"/>
    <n v="1"/>
    <n v="0"/>
    <n v="1.3583000000000001"/>
  </r>
  <r>
    <n v="867"/>
    <s v="CA-2011-149020"/>
    <x v="2"/>
    <x v="320"/>
    <d v="2011-01-16T00:00:00"/>
    <x v="1"/>
    <s v="AJ-10780"/>
    <x v="321"/>
    <x v="1"/>
    <s v="United States"/>
    <s v="Springfield"/>
    <x v="17"/>
    <n v="22153"/>
    <x v="0"/>
    <s v="FUR-FU-10000965"/>
    <x v="0"/>
    <x v="5"/>
    <x v="682"/>
    <x v="800"/>
    <n v="1"/>
    <n v="0"/>
    <n v="21.295400000000001"/>
  </r>
  <r>
    <n v="868"/>
    <s v="CA-2013-134362"/>
    <x v="0"/>
    <x v="321"/>
    <d v="2013-10-03T00:00:00"/>
    <x v="2"/>
    <s v="LS-16945"/>
    <x v="322"/>
    <x v="1"/>
    <s v="United States"/>
    <s v="Philadelphia"/>
    <x v="9"/>
    <n v="19140"/>
    <x v="3"/>
    <s v="OFF-LA-10004853"/>
    <x v="1"/>
    <x v="2"/>
    <x v="683"/>
    <x v="801"/>
    <n v="4"/>
    <n v="0.2"/>
    <n v="5.1791999999999998"/>
  </r>
  <r>
    <n v="869"/>
    <s v="CA-2011-136742"/>
    <x v="2"/>
    <x v="322"/>
    <d v="2011-04-10T00:00:00"/>
    <x v="1"/>
    <s v="GP-14740"/>
    <x v="323"/>
    <x v="1"/>
    <s v="United States"/>
    <s v="Lancaster"/>
    <x v="9"/>
    <n v="17602"/>
    <x v="3"/>
    <s v="OFF-BI-10003719"/>
    <x v="1"/>
    <x v="8"/>
    <x v="684"/>
    <x v="802"/>
    <n v="6"/>
    <n v="0.7"/>
    <n v="-35.927999999999997"/>
  </r>
  <r>
    <n v="870"/>
    <s v="CA-2013-158099"/>
    <x v="0"/>
    <x v="323"/>
    <d v="2013-09-06T00:00:00"/>
    <x v="2"/>
    <s v="PK-18910"/>
    <x v="324"/>
    <x v="2"/>
    <s v="United States"/>
    <s v="Philadelphia"/>
    <x v="9"/>
    <n v="19143"/>
    <x v="3"/>
    <s v="OFF-BI-10000545"/>
    <x v="1"/>
    <x v="8"/>
    <x v="685"/>
    <x v="803"/>
    <n v="5"/>
    <n v="0.7"/>
    <n v="-760.98000000000025"/>
  </r>
  <r>
    <n v="871"/>
    <s v="CA-2013-158099"/>
    <x v="0"/>
    <x v="323"/>
    <d v="2013-09-06T00:00:00"/>
    <x v="2"/>
    <s v="PK-18910"/>
    <x v="324"/>
    <x v="2"/>
    <s v="United States"/>
    <s v="Philadelphia"/>
    <x v="9"/>
    <n v="19143"/>
    <x v="3"/>
    <s v="TEC-PH-10002496"/>
    <x v="2"/>
    <x v="7"/>
    <x v="490"/>
    <x v="804"/>
    <n v="3"/>
    <n v="0.4"/>
    <n v="-46.797000000000025"/>
  </r>
  <r>
    <n v="872"/>
    <s v="CA-2012-131128"/>
    <x v="1"/>
    <x v="324"/>
    <d v="2012-10-20T00:00:00"/>
    <x v="2"/>
    <s v="TB-21520"/>
    <x v="14"/>
    <x v="0"/>
    <s v="United States"/>
    <s v="Concord"/>
    <x v="38"/>
    <n v="3301"/>
    <x v="3"/>
    <s v="OFF-PA-10003591"/>
    <x v="1"/>
    <x v="10"/>
    <x v="686"/>
    <x v="805"/>
    <n v="3"/>
    <n v="0"/>
    <n v="17.22"/>
  </r>
  <r>
    <n v="873"/>
    <s v="CA-2011-148488"/>
    <x v="2"/>
    <x v="325"/>
    <d v="2011-12-15T00:00:00"/>
    <x v="1"/>
    <s v="SM-20005"/>
    <x v="325"/>
    <x v="0"/>
    <s v="United States"/>
    <s v="New York City"/>
    <x v="15"/>
    <n v="10009"/>
    <x v="3"/>
    <s v="OFF-PA-10004470"/>
    <x v="1"/>
    <x v="10"/>
    <x v="250"/>
    <x v="716"/>
    <n v="2"/>
    <n v="0"/>
    <n v="5.2255999999999991"/>
  </r>
  <r>
    <n v="874"/>
    <s v="CA-2011-148488"/>
    <x v="2"/>
    <x v="325"/>
    <d v="2011-12-15T00:00:00"/>
    <x v="1"/>
    <s v="SM-20005"/>
    <x v="325"/>
    <x v="0"/>
    <s v="United States"/>
    <s v="New York City"/>
    <x v="15"/>
    <n v="10009"/>
    <x v="3"/>
    <s v="OFF-BI-10000315"/>
    <x v="1"/>
    <x v="8"/>
    <x v="407"/>
    <x v="806"/>
    <n v="7"/>
    <n v="0.2"/>
    <n v="37.220399999999998"/>
  </r>
  <r>
    <n v="875"/>
    <s v="CA-2014-114636"/>
    <x v="3"/>
    <x v="326"/>
    <d v="2014-08-30T00:00:00"/>
    <x v="1"/>
    <s v="GA-14725"/>
    <x v="315"/>
    <x v="0"/>
    <s v="United States"/>
    <s v="Charlotte"/>
    <x v="3"/>
    <n v="28205"/>
    <x v="0"/>
    <s v="OFF-PA-10001790"/>
    <x v="1"/>
    <x v="10"/>
    <x v="687"/>
    <x v="807"/>
    <n v="5"/>
    <n v="0.2"/>
    <n v="67.255999999999986"/>
  </r>
  <r>
    <n v="876"/>
    <s v="CA-2013-116736"/>
    <x v="0"/>
    <x v="327"/>
    <d v="2013-01-21T00:00:00"/>
    <x v="1"/>
    <s v="CC-12430"/>
    <x v="254"/>
    <x v="2"/>
    <s v="United States"/>
    <s v="Concord"/>
    <x v="38"/>
    <n v="3301"/>
    <x v="3"/>
    <s v="FUR-FU-10004017"/>
    <x v="0"/>
    <x v="5"/>
    <x v="215"/>
    <x v="808"/>
    <n v="3"/>
    <n v="0"/>
    <n v="64.518000000000001"/>
  </r>
  <r>
    <n v="877"/>
    <s v="CA-2013-116736"/>
    <x v="0"/>
    <x v="327"/>
    <d v="2013-01-21T00:00:00"/>
    <x v="1"/>
    <s v="CC-12430"/>
    <x v="254"/>
    <x v="2"/>
    <s v="United States"/>
    <s v="Concord"/>
    <x v="38"/>
    <n v="3301"/>
    <x v="3"/>
    <s v="TEC-AC-10003628"/>
    <x v="2"/>
    <x v="11"/>
    <x v="244"/>
    <x v="809"/>
    <n v="1"/>
    <n v="0"/>
    <n v="13.195600000000002"/>
  </r>
  <r>
    <n v="878"/>
    <s v="CA-2013-116736"/>
    <x v="0"/>
    <x v="327"/>
    <d v="2013-01-21T00:00:00"/>
    <x v="1"/>
    <s v="CC-12430"/>
    <x v="254"/>
    <x v="2"/>
    <s v="United States"/>
    <s v="Concord"/>
    <x v="38"/>
    <n v="3301"/>
    <x v="3"/>
    <s v="TEC-AC-10002049"/>
    <x v="2"/>
    <x v="11"/>
    <x v="688"/>
    <x v="810"/>
    <n v="3"/>
    <n v="0"/>
    <n v="66.954599999999971"/>
  </r>
  <r>
    <n v="879"/>
    <s v="US-2011-158638"/>
    <x v="2"/>
    <x v="328"/>
    <d v="2011-09-21T00:00:00"/>
    <x v="1"/>
    <s v="AG-10765"/>
    <x v="326"/>
    <x v="2"/>
    <s v="United States"/>
    <s v="Philadelphia"/>
    <x v="9"/>
    <n v="19120"/>
    <x v="3"/>
    <s v="OFF-BI-10003712"/>
    <x v="1"/>
    <x v="8"/>
    <x v="689"/>
    <x v="811"/>
    <n v="4"/>
    <n v="0.7"/>
    <n v="-4.1243999999999996"/>
  </r>
  <r>
    <n v="880"/>
    <s v="CA-2014-111689"/>
    <x v="3"/>
    <x v="329"/>
    <d v="2014-12-03T00:00:00"/>
    <x v="0"/>
    <s v="HP-14815"/>
    <x v="6"/>
    <x v="2"/>
    <s v="United States"/>
    <s v="New York City"/>
    <x v="15"/>
    <n v="10024"/>
    <x v="3"/>
    <s v="OFF-BI-10003984"/>
    <x v="1"/>
    <x v="8"/>
    <x v="690"/>
    <x v="812"/>
    <n v="3"/>
    <n v="0.2"/>
    <n v="23.109299999999998"/>
  </r>
  <r>
    <n v="881"/>
    <s v="CA-2014-111689"/>
    <x v="3"/>
    <x v="329"/>
    <d v="2014-12-03T00:00:00"/>
    <x v="0"/>
    <s v="HP-14815"/>
    <x v="6"/>
    <x v="2"/>
    <s v="United States"/>
    <s v="New York City"/>
    <x v="15"/>
    <n v="10024"/>
    <x v="3"/>
    <s v="FUR-CH-10004287"/>
    <x v="0"/>
    <x v="1"/>
    <x v="156"/>
    <x v="813"/>
    <n v="5"/>
    <n v="0.1"/>
    <n v="262.38999999999987"/>
  </r>
  <r>
    <n v="882"/>
    <s v="CA-2012-129098"/>
    <x v="1"/>
    <x v="330"/>
    <d v="2012-10-13T00:00:00"/>
    <x v="1"/>
    <s v="DK-13090"/>
    <x v="54"/>
    <x v="0"/>
    <s v="United States"/>
    <s v="Springfield"/>
    <x v="17"/>
    <n v="22153"/>
    <x v="0"/>
    <s v="OFF-ST-10001321"/>
    <x v="1"/>
    <x v="4"/>
    <x v="416"/>
    <x v="117"/>
    <n v="2"/>
    <n v="0"/>
    <n v="8.3268000000000022"/>
  </r>
  <r>
    <n v="883"/>
    <s v="US-2014-123463"/>
    <x v="3"/>
    <x v="331"/>
    <d v="2014-12-24T00:00:00"/>
    <x v="3"/>
    <s v="GZ-14470"/>
    <x v="47"/>
    <x v="0"/>
    <s v="United States"/>
    <s v="San Francisco"/>
    <x v="1"/>
    <n v="94109"/>
    <x v="1"/>
    <s v="OFF-AR-10001118"/>
    <x v="1"/>
    <x v="6"/>
    <x v="576"/>
    <x v="814"/>
    <n v="4"/>
    <n v="0"/>
    <n v="5.9312000000000014"/>
  </r>
  <r>
    <n v="884"/>
    <s v="CA-2013-165148"/>
    <x v="0"/>
    <x v="332"/>
    <d v="2013-10-25T00:00:00"/>
    <x v="2"/>
    <s v="PM-19135"/>
    <x v="327"/>
    <x v="2"/>
    <s v="United States"/>
    <s v="Detroit"/>
    <x v="12"/>
    <n v="48227"/>
    <x v="2"/>
    <s v="FUR-FU-10000732"/>
    <x v="0"/>
    <x v="5"/>
    <x v="540"/>
    <x v="815"/>
    <n v="5"/>
    <n v="0"/>
    <n v="10.047999999999998"/>
  </r>
  <r>
    <n v="885"/>
    <s v="CA-2011-134061"/>
    <x v="2"/>
    <x v="333"/>
    <d v="2011-05-04T00:00:00"/>
    <x v="1"/>
    <s v="LL-16840"/>
    <x v="328"/>
    <x v="0"/>
    <s v="United States"/>
    <s v="Rochester"/>
    <x v="15"/>
    <n v="14609"/>
    <x v="3"/>
    <s v="FUR-FU-10001424"/>
    <x v="0"/>
    <x v="5"/>
    <x v="691"/>
    <x v="45"/>
    <n v="2"/>
    <n v="0"/>
    <n v="5.936399999999999"/>
  </r>
  <r>
    <n v="886"/>
    <s v="CA-2012-143602"/>
    <x v="1"/>
    <x v="334"/>
    <d v="2012-04-28T00:00:00"/>
    <x v="0"/>
    <s v="JS-15595"/>
    <x v="329"/>
    <x v="1"/>
    <s v="United States"/>
    <s v="Los Angeles"/>
    <x v="1"/>
    <n v="90045"/>
    <x v="1"/>
    <s v="OFF-BI-10002071"/>
    <x v="1"/>
    <x v="8"/>
    <x v="692"/>
    <x v="816"/>
    <n v="3"/>
    <n v="0.2"/>
    <n v="4.5317999999999996"/>
  </r>
  <r>
    <n v="887"/>
    <s v="CA-2014-115364"/>
    <x v="3"/>
    <x v="335"/>
    <d v="2014-07-03T00:00:00"/>
    <x v="1"/>
    <s v="OT-18730"/>
    <x v="220"/>
    <x v="0"/>
    <s v="United States"/>
    <s v="San Diego"/>
    <x v="1"/>
    <n v="92105"/>
    <x v="1"/>
    <s v="OFF-ST-10002486"/>
    <x v="1"/>
    <x v="4"/>
    <x v="693"/>
    <x v="817"/>
    <n v="12"/>
    <n v="0"/>
    <n v="1.6751999999999967"/>
  </r>
  <r>
    <n v="888"/>
    <s v="CA-2014-150707"/>
    <x v="3"/>
    <x v="336"/>
    <d v="2014-10-20T00:00:00"/>
    <x v="1"/>
    <s v="EL-13735"/>
    <x v="330"/>
    <x v="2"/>
    <s v="United States"/>
    <s v="Columbia"/>
    <x v="39"/>
    <n v="21044"/>
    <x v="3"/>
    <s v="OFF-BI-10001078"/>
    <x v="1"/>
    <x v="8"/>
    <x v="61"/>
    <x v="818"/>
    <n v="7"/>
    <n v="0"/>
    <n v="18.453400000000002"/>
  </r>
  <r>
    <n v="889"/>
    <s v="CA-2011-104976"/>
    <x v="2"/>
    <x v="337"/>
    <d v="2011-12-16T00:00:00"/>
    <x v="1"/>
    <s v="CK-12760"/>
    <x v="316"/>
    <x v="1"/>
    <s v="United States"/>
    <s v="San Francisco"/>
    <x v="1"/>
    <n v="94122"/>
    <x v="1"/>
    <s v="OFF-PA-10003845"/>
    <x v="1"/>
    <x v="10"/>
    <x v="367"/>
    <x v="819"/>
    <n v="6"/>
    <n v="0"/>
    <n v="16.993200000000002"/>
  </r>
  <r>
    <n v="890"/>
    <s v="CA-2014-132934"/>
    <x v="3"/>
    <x v="308"/>
    <d v="2014-06-27T00:00:00"/>
    <x v="1"/>
    <s v="JE-15475"/>
    <x v="188"/>
    <x v="0"/>
    <s v="United States"/>
    <s v="New Rochelle"/>
    <x v="15"/>
    <n v="10801"/>
    <x v="3"/>
    <s v="TEC-AC-10000927"/>
    <x v="2"/>
    <x v="11"/>
    <x v="694"/>
    <x v="179"/>
    <n v="5"/>
    <n v="0"/>
    <n v="14.994999999999994"/>
  </r>
  <r>
    <n v="891"/>
    <s v="CA-2014-132934"/>
    <x v="3"/>
    <x v="308"/>
    <d v="2014-06-27T00:00:00"/>
    <x v="1"/>
    <s v="JE-15475"/>
    <x v="188"/>
    <x v="0"/>
    <s v="United States"/>
    <s v="New Rochelle"/>
    <x v="15"/>
    <n v="10801"/>
    <x v="3"/>
    <s v="OFF-BI-10001098"/>
    <x v="1"/>
    <x v="8"/>
    <x v="405"/>
    <x v="96"/>
    <n v="3"/>
    <n v="0.2"/>
    <n v="18.600599999999996"/>
  </r>
  <r>
    <n v="892"/>
    <s v="CA-2014-133256"/>
    <x v="3"/>
    <x v="335"/>
    <d v="2014-06-28T00:00:00"/>
    <x v="2"/>
    <s v="TH-21550"/>
    <x v="274"/>
    <x v="2"/>
    <s v="United States"/>
    <s v="Detroit"/>
    <x v="12"/>
    <n v="48227"/>
    <x v="2"/>
    <s v="OFF-PA-10001622"/>
    <x v="1"/>
    <x v="10"/>
    <x v="695"/>
    <x v="820"/>
    <n v="1"/>
    <n v="0"/>
    <n v="2.0429999999999997"/>
  </r>
  <r>
    <n v="893"/>
    <s v="CA-2014-133256"/>
    <x v="3"/>
    <x v="335"/>
    <d v="2014-06-28T00:00:00"/>
    <x v="2"/>
    <s v="TH-21550"/>
    <x v="274"/>
    <x v="2"/>
    <s v="United States"/>
    <s v="Detroit"/>
    <x v="12"/>
    <n v="48227"/>
    <x v="2"/>
    <s v="OFF-AR-10003158"/>
    <x v="1"/>
    <x v="6"/>
    <x v="696"/>
    <x v="204"/>
    <n v="4"/>
    <n v="0"/>
    <n v="5.4127999999999989"/>
  </r>
  <r>
    <n v="894"/>
    <s v="CA-2014-133256"/>
    <x v="3"/>
    <x v="335"/>
    <d v="2014-06-28T00:00:00"/>
    <x v="2"/>
    <s v="TH-21550"/>
    <x v="274"/>
    <x v="2"/>
    <s v="United States"/>
    <s v="Detroit"/>
    <x v="12"/>
    <n v="48227"/>
    <x v="2"/>
    <s v="TEC-PH-10002660"/>
    <x v="2"/>
    <x v="7"/>
    <x v="697"/>
    <x v="821"/>
    <n v="8"/>
    <n v="0"/>
    <n v="135.98000000000002"/>
  </r>
  <r>
    <n v="895"/>
    <s v="CA-2013-105494"/>
    <x v="0"/>
    <x v="338"/>
    <d v="2013-11-13T00:00:00"/>
    <x v="2"/>
    <s v="PC-18745"/>
    <x v="331"/>
    <x v="1"/>
    <s v="United States"/>
    <s v="San Francisco"/>
    <x v="1"/>
    <n v="94122"/>
    <x v="1"/>
    <s v="OFF-ST-10002205"/>
    <x v="1"/>
    <x v="4"/>
    <x v="326"/>
    <x v="822"/>
    <n v="7"/>
    <n v="0"/>
    <n v="42.071400000000011"/>
  </r>
  <r>
    <n v="896"/>
    <s v="CA-2013-105494"/>
    <x v="0"/>
    <x v="338"/>
    <d v="2013-11-13T00:00:00"/>
    <x v="2"/>
    <s v="PC-18745"/>
    <x v="331"/>
    <x v="1"/>
    <s v="United States"/>
    <s v="San Francisco"/>
    <x v="1"/>
    <n v="94122"/>
    <x v="1"/>
    <s v="OFF-BI-10003364"/>
    <x v="1"/>
    <x v="8"/>
    <x v="698"/>
    <x v="823"/>
    <n v="3"/>
    <n v="0.2"/>
    <n v="24.502800000000001"/>
  </r>
  <r>
    <n v="897"/>
    <s v="CA-2013-140634"/>
    <x v="0"/>
    <x v="339"/>
    <d v="2013-10-07T00:00:00"/>
    <x v="0"/>
    <s v="HL-15040"/>
    <x v="332"/>
    <x v="0"/>
    <s v="United States"/>
    <s v="Houston"/>
    <x v="5"/>
    <n v="77095"/>
    <x v="2"/>
    <s v="OFF-EN-10001099"/>
    <x v="1"/>
    <x v="12"/>
    <x v="33"/>
    <x v="824"/>
    <n v="2"/>
    <n v="0.2"/>
    <n v="5.0855999999999986"/>
  </r>
  <r>
    <n v="898"/>
    <s v="CA-2011-144407"/>
    <x v="2"/>
    <x v="340"/>
    <d v="2011-09-15T00:00:00"/>
    <x v="1"/>
    <s v="MS-17365"/>
    <x v="333"/>
    <x v="0"/>
    <s v="United States"/>
    <s v="Detroit"/>
    <x v="12"/>
    <n v="48227"/>
    <x v="2"/>
    <s v="OFF-LA-10003923"/>
    <x v="1"/>
    <x v="2"/>
    <x v="424"/>
    <x v="825"/>
    <n v="7"/>
    <n v="0"/>
    <n v="51.800000000000004"/>
  </r>
  <r>
    <n v="899"/>
    <s v="CA-2014-160983"/>
    <x v="3"/>
    <x v="341"/>
    <d v="2014-11-01T00:00:00"/>
    <x v="0"/>
    <s v="GB-14530"/>
    <x v="334"/>
    <x v="1"/>
    <s v="United States"/>
    <s v="Auburn"/>
    <x v="15"/>
    <n v="13021"/>
    <x v="3"/>
    <s v="OFF-PA-10002250"/>
    <x v="1"/>
    <x v="10"/>
    <x v="699"/>
    <x v="826"/>
    <n v="8"/>
    <n v="0"/>
    <n v="22.540800000000001"/>
  </r>
  <r>
    <n v="900"/>
    <s v="US-2013-114622"/>
    <x v="0"/>
    <x v="342"/>
    <d v="2013-04-13T00:00:00"/>
    <x v="2"/>
    <s v="JR-16210"/>
    <x v="335"/>
    <x v="1"/>
    <s v="United States"/>
    <s v="Springfield"/>
    <x v="24"/>
    <n v="45503"/>
    <x v="3"/>
    <s v="OFF-BI-10004716"/>
    <x v="1"/>
    <x v="8"/>
    <x v="700"/>
    <x v="827"/>
    <n v="2"/>
    <n v="0.7"/>
    <n v="-6.5296000000000003"/>
  </r>
  <r>
    <n v="901"/>
    <s v="CA-2014-150959"/>
    <x v="3"/>
    <x v="343"/>
    <d v="2014-11-14T00:00:00"/>
    <x v="2"/>
    <s v="TD-20995"/>
    <x v="143"/>
    <x v="0"/>
    <s v="United States"/>
    <s v="Garland"/>
    <x v="5"/>
    <n v="75043"/>
    <x v="2"/>
    <s v="OFF-LA-10001045"/>
    <x v="1"/>
    <x v="2"/>
    <x v="701"/>
    <x v="828"/>
    <n v="5"/>
    <n v="0.2"/>
    <n v="3.3929999999999989"/>
  </r>
  <r>
    <n v="902"/>
    <s v="CA-2014-150959"/>
    <x v="3"/>
    <x v="343"/>
    <d v="2014-11-14T00:00:00"/>
    <x v="2"/>
    <s v="TD-20995"/>
    <x v="143"/>
    <x v="0"/>
    <s v="United States"/>
    <s v="Garland"/>
    <x v="5"/>
    <n v="75043"/>
    <x v="2"/>
    <s v="OFF-BI-10001510"/>
    <x v="1"/>
    <x v="8"/>
    <x v="702"/>
    <x v="829"/>
    <n v="4"/>
    <n v="0.8"/>
    <n v="-32.088000000000008"/>
  </r>
  <r>
    <n v="903"/>
    <s v="CA-2014-132353"/>
    <x v="3"/>
    <x v="175"/>
    <d v="2014-09-18T00:00:00"/>
    <x v="2"/>
    <s v="DB-13060"/>
    <x v="72"/>
    <x v="0"/>
    <s v="United States"/>
    <s v="Chicago"/>
    <x v="10"/>
    <n v="60653"/>
    <x v="2"/>
    <s v="TEC-PH-10004536"/>
    <x v="2"/>
    <x v="7"/>
    <x v="149"/>
    <x v="830"/>
    <n v="3"/>
    <n v="0.2"/>
    <n v="20.248499999999993"/>
  </r>
  <r>
    <n v="904"/>
    <s v="CA-2013-130477"/>
    <x v="0"/>
    <x v="143"/>
    <d v="2013-04-13T00:00:00"/>
    <x v="1"/>
    <s v="LC-17140"/>
    <x v="95"/>
    <x v="0"/>
    <s v="United States"/>
    <s v="Los Angeles"/>
    <x v="1"/>
    <n v="90032"/>
    <x v="1"/>
    <s v="OFF-PA-10002947"/>
    <x v="1"/>
    <x v="10"/>
    <x v="703"/>
    <x v="130"/>
    <n v="3"/>
    <n v="0"/>
    <n v="9.6191999999999993"/>
  </r>
  <r>
    <n v="905"/>
    <s v="CA-2013-130477"/>
    <x v="0"/>
    <x v="143"/>
    <d v="2013-04-13T00:00:00"/>
    <x v="1"/>
    <s v="LC-17140"/>
    <x v="95"/>
    <x v="0"/>
    <s v="United States"/>
    <s v="Los Angeles"/>
    <x v="1"/>
    <n v="90032"/>
    <x v="1"/>
    <s v="OFF-ST-10002583"/>
    <x v="1"/>
    <x v="4"/>
    <x v="566"/>
    <x v="647"/>
    <n v="2"/>
    <n v="0"/>
    <n v="2.598399999999998"/>
  </r>
  <r>
    <n v="906"/>
    <s v="CA-2013-130477"/>
    <x v="0"/>
    <x v="143"/>
    <d v="2013-04-13T00:00:00"/>
    <x v="1"/>
    <s v="LC-17140"/>
    <x v="95"/>
    <x v="0"/>
    <s v="United States"/>
    <s v="Los Angeles"/>
    <x v="1"/>
    <n v="90032"/>
    <x v="1"/>
    <s v="OFF-PA-10000019"/>
    <x v="1"/>
    <x v="10"/>
    <x v="704"/>
    <x v="91"/>
    <n v="2"/>
    <n v="0"/>
    <n v="6.2208000000000006"/>
  </r>
  <r>
    <n v="907"/>
    <s v="CA-2014-143259"/>
    <x v="3"/>
    <x v="247"/>
    <d v="2015-01-04T00:00:00"/>
    <x v="1"/>
    <s v="PO-18865"/>
    <x v="22"/>
    <x v="0"/>
    <s v="United States"/>
    <s v="New York City"/>
    <x v="15"/>
    <n v="10009"/>
    <x v="3"/>
    <s v="FUR-BO-10003441"/>
    <x v="0"/>
    <x v="0"/>
    <x v="705"/>
    <x v="831"/>
    <n v="4"/>
    <n v="0.2"/>
    <n v="12.117599999999968"/>
  </r>
  <r>
    <n v="908"/>
    <s v="CA-2014-143259"/>
    <x v="3"/>
    <x v="247"/>
    <d v="2015-01-04T00:00:00"/>
    <x v="1"/>
    <s v="PO-18865"/>
    <x v="22"/>
    <x v="0"/>
    <s v="United States"/>
    <s v="New York City"/>
    <x v="15"/>
    <n v="10009"/>
    <x v="3"/>
    <s v="TEC-PH-10004774"/>
    <x v="2"/>
    <x v="7"/>
    <x v="706"/>
    <x v="832"/>
    <n v="7"/>
    <n v="0"/>
    <n v="2.7278999999999964"/>
  </r>
  <r>
    <n v="909"/>
    <s v="CA-2014-143259"/>
    <x v="3"/>
    <x v="247"/>
    <d v="2015-01-04T00:00:00"/>
    <x v="1"/>
    <s v="PO-18865"/>
    <x v="22"/>
    <x v="0"/>
    <s v="United States"/>
    <s v="New York City"/>
    <x v="15"/>
    <n v="10009"/>
    <x v="3"/>
    <s v="OFF-BI-10003684"/>
    <x v="1"/>
    <x v="8"/>
    <x v="707"/>
    <x v="833"/>
    <n v="3"/>
    <n v="0.2"/>
    <n v="19.791"/>
  </r>
  <r>
    <n v="910"/>
    <s v="CA-2014-137596"/>
    <x v="3"/>
    <x v="264"/>
    <d v="2014-09-08T00:00:00"/>
    <x v="1"/>
    <s v="BE-11335"/>
    <x v="336"/>
    <x v="2"/>
    <s v="United States"/>
    <s v="Jackson"/>
    <x v="12"/>
    <n v="49201"/>
    <x v="2"/>
    <s v="TEC-PH-10001494"/>
    <x v="2"/>
    <x v="7"/>
    <x v="708"/>
    <x v="834"/>
    <n v="4"/>
    <n v="0"/>
    <n v="323.94600000000003"/>
  </r>
  <r>
    <n v="911"/>
    <s v="CA-2014-137596"/>
    <x v="3"/>
    <x v="264"/>
    <d v="2014-09-08T00:00:00"/>
    <x v="1"/>
    <s v="BE-11335"/>
    <x v="336"/>
    <x v="2"/>
    <s v="United States"/>
    <s v="Jackson"/>
    <x v="12"/>
    <n v="49201"/>
    <x v="2"/>
    <s v="TEC-AC-10004666"/>
    <x v="2"/>
    <x v="11"/>
    <x v="709"/>
    <x v="835"/>
    <n v="7"/>
    <n v="0"/>
    <n v="829.37540000000024"/>
  </r>
  <r>
    <n v="912"/>
    <s v="CA-2014-137596"/>
    <x v="3"/>
    <x v="264"/>
    <d v="2014-09-08T00:00:00"/>
    <x v="1"/>
    <s v="BE-11335"/>
    <x v="336"/>
    <x v="2"/>
    <s v="United States"/>
    <s v="Jackson"/>
    <x v="12"/>
    <n v="49201"/>
    <x v="2"/>
    <s v="OFF-ST-10003816"/>
    <x v="1"/>
    <x v="4"/>
    <x v="710"/>
    <x v="836"/>
    <n v="2"/>
    <n v="0"/>
    <n v="81.047399999999982"/>
  </r>
  <r>
    <n v="913"/>
    <s v="CA-2012-133627"/>
    <x v="1"/>
    <x v="70"/>
    <d v="2012-06-07T00:00:00"/>
    <x v="1"/>
    <s v="SC-20050"/>
    <x v="337"/>
    <x v="2"/>
    <s v="United States"/>
    <s v="Norwich"/>
    <x v="29"/>
    <n v="6360"/>
    <x v="3"/>
    <s v="FUR-FU-10001935"/>
    <x v="0"/>
    <x v="5"/>
    <x v="341"/>
    <x v="500"/>
    <n v="6"/>
    <n v="0"/>
    <n v="9.1020000000000021"/>
  </r>
  <r>
    <n v="914"/>
    <s v="CA-2014-102519"/>
    <x v="3"/>
    <x v="344"/>
    <d v="2014-11-30T00:00:00"/>
    <x v="2"/>
    <s v="BM-11650"/>
    <x v="312"/>
    <x v="1"/>
    <s v="United States"/>
    <s v="Milwaukee"/>
    <x v="6"/>
    <n v="53209"/>
    <x v="2"/>
    <s v="FUR-FU-10004091"/>
    <x v="0"/>
    <x v="5"/>
    <x v="264"/>
    <x v="837"/>
    <n v="1"/>
    <n v="0"/>
    <n v="19.2454"/>
  </r>
  <r>
    <n v="915"/>
    <s v="CA-2014-102519"/>
    <x v="3"/>
    <x v="344"/>
    <d v="2014-11-30T00:00:00"/>
    <x v="2"/>
    <s v="BM-11650"/>
    <x v="312"/>
    <x v="1"/>
    <s v="United States"/>
    <s v="Milwaukee"/>
    <x v="6"/>
    <n v="53209"/>
    <x v="2"/>
    <s v="TEC-AC-10001772"/>
    <x v="2"/>
    <x v="11"/>
    <x v="400"/>
    <x v="838"/>
    <n v="9"/>
    <n v="0"/>
    <n v="56.054700000000011"/>
  </r>
  <r>
    <n v="916"/>
    <s v="US-2011-141215"/>
    <x v="2"/>
    <x v="345"/>
    <d v="2011-06-21T00:00:00"/>
    <x v="1"/>
    <s v="KL-16555"/>
    <x v="126"/>
    <x v="1"/>
    <s v="United States"/>
    <s v="San Antonio"/>
    <x v="5"/>
    <n v="78207"/>
    <x v="2"/>
    <s v="FUR-TA-10001520"/>
    <x v="0"/>
    <x v="3"/>
    <x v="711"/>
    <x v="839"/>
    <n v="2"/>
    <n v="0.3"/>
    <n v="-18.556200000000018"/>
  </r>
  <r>
    <n v="917"/>
    <s v="US-2011-141215"/>
    <x v="2"/>
    <x v="345"/>
    <d v="2011-06-21T00:00:00"/>
    <x v="1"/>
    <s v="KL-16555"/>
    <x v="126"/>
    <x v="1"/>
    <s v="United States"/>
    <s v="San Antonio"/>
    <x v="5"/>
    <n v="78207"/>
    <x v="2"/>
    <s v="FUR-CH-10003379"/>
    <x v="0"/>
    <x v="1"/>
    <x v="459"/>
    <x v="840"/>
    <n v="4"/>
    <n v="0.3"/>
    <n v="-56.995999999999981"/>
  </r>
  <r>
    <n v="918"/>
    <s v="US-2011-141215"/>
    <x v="2"/>
    <x v="345"/>
    <d v="2011-06-21T00:00:00"/>
    <x v="1"/>
    <s v="KL-16555"/>
    <x v="126"/>
    <x v="1"/>
    <s v="United States"/>
    <s v="San Antonio"/>
    <x v="5"/>
    <n v="78207"/>
    <x v="2"/>
    <s v="OFF-BI-10002706"/>
    <x v="1"/>
    <x v="8"/>
    <x v="273"/>
    <x v="841"/>
    <n v="3"/>
    <n v="0.8"/>
    <n v="-14.5656"/>
  </r>
  <r>
    <n v="919"/>
    <s v="CA-2013-165218"/>
    <x v="0"/>
    <x v="346"/>
    <d v="2013-03-12T00:00:00"/>
    <x v="1"/>
    <s v="RW-19630"/>
    <x v="338"/>
    <x v="1"/>
    <s v="United States"/>
    <s v="Dallas"/>
    <x v="5"/>
    <n v="75220"/>
    <x v="2"/>
    <s v="OFF-EN-10000056"/>
    <x v="1"/>
    <x v="12"/>
    <x v="627"/>
    <x v="842"/>
    <n v="3"/>
    <n v="0.2"/>
    <n v="50.40629999999998"/>
  </r>
  <r>
    <n v="920"/>
    <s v="CA-2013-165218"/>
    <x v="0"/>
    <x v="346"/>
    <d v="2013-03-12T00:00:00"/>
    <x v="1"/>
    <s v="RW-19630"/>
    <x v="338"/>
    <x v="1"/>
    <s v="United States"/>
    <s v="Dallas"/>
    <x v="5"/>
    <n v="75220"/>
    <x v="2"/>
    <s v="OFF-ST-10001558"/>
    <x v="1"/>
    <x v="4"/>
    <x v="712"/>
    <x v="843"/>
    <n v="1"/>
    <n v="0.2"/>
    <n v="-0.81199999999999983"/>
  </r>
  <r>
    <n v="921"/>
    <s v="CA-2011-138296"/>
    <x v="2"/>
    <x v="29"/>
    <d v="2011-12-12T00:00:00"/>
    <x v="1"/>
    <s v="RC-19825"/>
    <x v="116"/>
    <x v="0"/>
    <s v="United States"/>
    <s v="Alexandria"/>
    <x v="17"/>
    <n v="22304"/>
    <x v="0"/>
    <s v="OFF-ST-10002444"/>
    <x v="1"/>
    <x v="4"/>
    <x v="571"/>
    <x v="335"/>
    <n v="2"/>
    <n v="0"/>
    <n v="6.8767999999999994"/>
  </r>
  <r>
    <n v="922"/>
    <s v="CA-2012-111164"/>
    <x v="1"/>
    <x v="347"/>
    <d v="2012-04-15T00:00:00"/>
    <x v="1"/>
    <s v="SE-20110"/>
    <x v="339"/>
    <x v="0"/>
    <s v="United States"/>
    <s v="New York City"/>
    <x v="15"/>
    <n v="10009"/>
    <x v="3"/>
    <s v="TEC-AC-10002473"/>
    <x v="2"/>
    <x v="11"/>
    <x v="713"/>
    <x v="844"/>
    <n v="3"/>
    <n v="0"/>
    <n v="34.907399999999996"/>
  </r>
  <r>
    <n v="923"/>
    <s v="CA-2012-111164"/>
    <x v="1"/>
    <x v="347"/>
    <d v="2012-04-15T00:00:00"/>
    <x v="1"/>
    <s v="SE-20110"/>
    <x v="339"/>
    <x v="0"/>
    <s v="United States"/>
    <s v="New York City"/>
    <x v="15"/>
    <n v="10009"/>
    <x v="3"/>
    <s v="TEC-PH-10004531"/>
    <x v="2"/>
    <x v="7"/>
    <x v="714"/>
    <x v="845"/>
    <n v="1"/>
    <n v="0"/>
    <n v="10.555199999999999"/>
  </r>
  <r>
    <n v="924"/>
    <s v="CA-2012-111164"/>
    <x v="1"/>
    <x v="347"/>
    <d v="2012-04-15T00:00:00"/>
    <x v="1"/>
    <s v="SE-20110"/>
    <x v="339"/>
    <x v="0"/>
    <s v="United States"/>
    <s v="New York City"/>
    <x v="15"/>
    <n v="10009"/>
    <x v="3"/>
    <s v="OFF-AP-10004487"/>
    <x v="1"/>
    <x v="9"/>
    <x v="715"/>
    <x v="846"/>
    <n v="5"/>
    <n v="0"/>
    <n v="113.84799999999998"/>
  </r>
  <r>
    <n v="925"/>
    <s v="CA-2013-149797"/>
    <x v="0"/>
    <x v="306"/>
    <d v="2013-09-21T00:00:00"/>
    <x v="1"/>
    <s v="AH-10075"/>
    <x v="340"/>
    <x v="1"/>
    <s v="United States"/>
    <s v="New York City"/>
    <x v="15"/>
    <n v="10011"/>
    <x v="3"/>
    <s v="OFF-BI-10003650"/>
    <x v="1"/>
    <x v="8"/>
    <x v="115"/>
    <x v="847"/>
    <n v="2"/>
    <n v="0.2"/>
    <n v="294.54879999999991"/>
  </r>
  <r>
    <n v="926"/>
    <s v="CA-2011-132962"/>
    <x v="2"/>
    <x v="103"/>
    <d v="2011-09-16T00:00:00"/>
    <x v="2"/>
    <s v="JM-15535"/>
    <x v="341"/>
    <x v="0"/>
    <s v="United States"/>
    <s v="Philadelphia"/>
    <x v="9"/>
    <n v="19143"/>
    <x v="3"/>
    <s v="OFF-PA-10003543"/>
    <x v="1"/>
    <x v="10"/>
    <x v="716"/>
    <x v="12"/>
    <n v="3"/>
    <n v="0.2"/>
    <n v="5.4432"/>
  </r>
  <r>
    <n v="927"/>
    <s v="CA-2011-132962"/>
    <x v="2"/>
    <x v="103"/>
    <d v="2011-09-16T00:00:00"/>
    <x v="2"/>
    <s v="JM-15535"/>
    <x v="341"/>
    <x v="0"/>
    <s v="United States"/>
    <s v="Philadelphia"/>
    <x v="9"/>
    <n v="19143"/>
    <x v="3"/>
    <s v="TEC-AC-10004353"/>
    <x v="2"/>
    <x v="11"/>
    <x v="717"/>
    <x v="848"/>
    <n v="5"/>
    <n v="0.2"/>
    <n v="53.550000000000004"/>
  </r>
  <r>
    <n v="928"/>
    <s v="CA-2012-115091"/>
    <x v="1"/>
    <x v="348"/>
    <d v="2012-10-09T00:00:00"/>
    <x v="1"/>
    <s v="JJ-15760"/>
    <x v="342"/>
    <x v="2"/>
    <s v="United States"/>
    <s v="Springfield"/>
    <x v="17"/>
    <n v="22153"/>
    <x v="0"/>
    <s v="OFF-AR-10000658"/>
    <x v="1"/>
    <x v="6"/>
    <x v="328"/>
    <x v="849"/>
    <n v="4"/>
    <n v="0"/>
    <n v="12.936"/>
  </r>
  <r>
    <n v="929"/>
    <s v="CA-2012-115091"/>
    <x v="1"/>
    <x v="348"/>
    <d v="2012-10-09T00:00:00"/>
    <x v="1"/>
    <s v="JJ-15760"/>
    <x v="342"/>
    <x v="2"/>
    <s v="United States"/>
    <s v="Springfield"/>
    <x v="17"/>
    <n v="22153"/>
    <x v="0"/>
    <s v="OFF-AP-10000696"/>
    <x v="1"/>
    <x v="9"/>
    <x v="332"/>
    <x v="850"/>
    <n v="2"/>
    <n v="0"/>
    <n v="9.517199999999999"/>
  </r>
  <r>
    <n v="930"/>
    <s v="CA-2014-144932"/>
    <x v="3"/>
    <x v="349"/>
    <d v="2014-04-18T00:00:00"/>
    <x v="2"/>
    <s v="AB-10165"/>
    <x v="269"/>
    <x v="0"/>
    <s v="United States"/>
    <s v="Toledo"/>
    <x v="24"/>
    <n v="43615"/>
    <x v="3"/>
    <s v="OFF-AR-10003560"/>
    <x v="1"/>
    <x v="6"/>
    <x v="482"/>
    <x v="851"/>
    <n v="3"/>
    <n v="0.2"/>
    <n v="2.5535999999999985"/>
  </r>
  <r>
    <n v="931"/>
    <s v="CA-2014-144932"/>
    <x v="3"/>
    <x v="349"/>
    <d v="2014-04-18T00:00:00"/>
    <x v="2"/>
    <s v="AB-10165"/>
    <x v="269"/>
    <x v="0"/>
    <s v="United States"/>
    <s v="Toledo"/>
    <x v="24"/>
    <n v="43615"/>
    <x v="3"/>
    <s v="OFF-AR-10001468"/>
    <x v="1"/>
    <x v="6"/>
    <x v="718"/>
    <x v="852"/>
    <n v="3"/>
    <n v="0.2"/>
    <n v="21.340800000000002"/>
  </r>
  <r>
    <n v="932"/>
    <s v="CA-2014-144932"/>
    <x v="3"/>
    <x v="349"/>
    <d v="2014-04-18T00:00:00"/>
    <x v="2"/>
    <s v="AB-10165"/>
    <x v="269"/>
    <x v="0"/>
    <s v="United States"/>
    <s v="Toledo"/>
    <x v="24"/>
    <n v="43615"/>
    <x v="3"/>
    <s v="OFF-PA-10004971"/>
    <x v="1"/>
    <x v="10"/>
    <x v="604"/>
    <x v="853"/>
    <n v="3"/>
    <n v="0.2"/>
    <n v="5.0286000000000008"/>
  </r>
  <r>
    <n v="933"/>
    <s v="CA-2014-114216"/>
    <x v="3"/>
    <x v="264"/>
    <d v="2014-09-07T00:00:00"/>
    <x v="1"/>
    <s v="RK-19300"/>
    <x v="343"/>
    <x v="0"/>
    <s v="United States"/>
    <s v="Philadelphia"/>
    <x v="9"/>
    <n v="19140"/>
    <x v="3"/>
    <s v="OFF-PA-10002195"/>
    <x v="1"/>
    <x v="10"/>
    <x v="719"/>
    <x v="854"/>
    <n v="3"/>
    <n v="0.2"/>
    <n v="4.1147999999999998"/>
  </r>
  <r>
    <n v="934"/>
    <s v="CA-2013-140081"/>
    <x v="0"/>
    <x v="23"/>
    <d v="2013-06-25T00:00:00"/>
    <x v="1"/>
    <s v="CG-12040"/>
    <x v="344"/>
    <x v="2"/>
    <s v="United States"/>
    <s v="Philadelphia"/>
    <x v="9"/>
    <n v="19120"/>
    <x v="3"/>
    <s v="OFF-PA-10001745"/>
    <x v="1"/>
    <x v="10"/>
    <x v="720"/>
    <x v="855"/>
    <n v="8"/>
    <n v="0.2"/>
    <n v="15.206399999999997"/>
  </r>
  <r>
    <n v="935"/>
    <s v="CA-2013-140081"/>
    <x v="0"/>
    <x v="23"/>
    <d v="2013-06-25T00:00:00"/>
    <x v="1"/>
    <s v="CG-12040"/>
    <x v="344"/>
    <x v="2"/>
    <s v="United States"/>
    <s v="Philadelphia"/>
    <x v="9"/>
    <n v="19120"/>
    <x v="3"/>
    <s v="OFF-BI-10004826"/>
    <x v="1"/>
    <x v="8"/>
    <x v="721"/>
    <x v="856"/>
    <n v="6"/>
    <n v="0.7"/>
    <n v="-21.793199999999992"/>
  </r>
  <r>
    <n v="936"/>
    <s v="CA-2013-140081"/>
    <x v="0"/>
    <x v="23"/>
    <d v="2013-06-25T00:00:00"/>
    <x v="1"/>
    <s v="CG-12040"/>
    <x v="344"/>
    <x v="2"/>
    <s v="United States"/>
    <s v="Philadelphia"/>
    <x v="9"/>
    <n v="19120"/>
    <x v="3"/>
    <s v="OFF-PA-10001870"/>
    <x v="1"/>
    <x v="10"/>
    <x v="674"/>
    <x v="12"/>
    <n v="3"/>
    <n v="0.2"/>
    <n v="5.4432"/>
  </r>
  <r>
    <n v="937"/>
    <s v="CA-2013-140081"/>
    <x v="0"/>
    <x v="23"/>
    <d v="2013-06-25T00:00:00"/>
    <x v="1"/>
    <s v="CG-12040"/>
    <x v="344"/>
    <x v="2"/>
    <s v="United States"/>
    <s v="Philadelphia"/>
    <x v="9"/>
    <n v="19120"/>
    <x v="3"/>
    <s v="OFF-AP-10001058"/>
    <x v="1"/>
    <x v="9"/>
    <x v="137"/>
    <x v="857"/>
    <n v="2"/>
    <n v="0.2"/>
    <n v="33.577199999999976"/>
  </r>
  <r>
    <n v="938"/>
    <s v="US-2014-111745"/>
    <x v="3"/>
    <x v="60"/>
    <d v="2014-11-07T00:00:00"/>
    <x v="2"/>
    <s v="RA-19885"/>
    <x v="19"/>
    <x v="1"/>
    <s v="United States"/>
    <s v="Farmington"/>
    <x v="27"/>
    <n v="87401"/>
    <x v="1"/>
    <s v="TEC-AC-10003911"/>
    <x v="2"/>
    <x v="11"/>
    <x v="327"/>
    <x v="858"/>
    <n v="1"/>
    <n v="0"/>
    <n v="54.396599999999992"/>
  </r>
  <r>
    <n v="939"/>
    <s v="CA-2012-148250"/>
    <x v="1"/>
    <x v="350"/>
    <d v="2012-12-17T00:00:00"/>
    <x v="1"/>
    <s v="RP-19270"/>
    <x v="345"/>
    <x v="1"/>
    <s v="United States"/>
    <s v="Riverside"/>
    <x v="1"/>
    <n v="92503"/>
    <x v="1"/>
    <s v="OFF-PA-10000289"/>
    <x v="1"/>
    <x v="10"/>
    <x v="722"/>
    <x v="91"/>
    <n v="2"/>
    <n v="0"/>
    <n v="6.2208000000000006"/>
  </r>
  <r>
    <n v="940"/>
    <s v="CA-2012-148250"/>
    <x v="1"/>
    <x v="350"/>
    <d v="2012-12-17T00:00:00"/>
    <x v="1"/>
    <s v="RP-19270"/>
    <x v="345"/>
    <x v="1"/>
    <s v="United States"/>
    <s v="Riverside"/>
    <x v="1"/>
    <n v="92503"/>
    <x v="1"/>
    <s v="OFF-AP-10003040"/>
    <x v="1"/>
    <x v="9"/>
    <x v="723"/>
    <x v="859"/>
    <n v="4"/>
    <n v="0"/>
    <n v="34.964799999999997"/>
  </r>
  <r>
    <n v="941"/>
    <s v="CA-2013-105760"/>
    <x v="0"/>
    <x v="351"/>
    <d v="2013-06-21T00:00:00"/>
    <x v="2"/>
    <s v="KC-16255"/>
    <x v="346"/>
    <x v="1"/>
    <s v="United States"/>
    <s v="San Francisco"/>
    <x v="1"/>
    <n v="94110"/>
    <x v="1"/>
    <s v="OFF-PA-10000350"/>
    <x v="1"/>
    <x v="10"/>
    <x v="724"/>
    <x v="860"/>
    <n v="2"/>
    <n v="0"/>
    <n v="8.0464000000000002"/>
  </r>
  <r>
    <n v="942"/>
    <s v="CA-2013-142958"/>
    <x v="0"/>
    <x v="180"/>
    <d v="2013-12-21T00:00:00"/>
    <x v="1"/>
    <s v="RW-19630"/>
    <x v="338"/>
    <x v="1"/>
    <s v="United States"/>
    <s v="Torrance"/>
    <x v="1"/>
    <n v="90503"/>
    <x v="1"/>
    <s v="OFF-BI-10001759"/>
    <x v="1"/>
    <x v="8"/>
    <x v="725"/>
    <x v="861"/>
    <n v="2"/>
    <n v="0.2"/>
    <n v="2.2098"/>
  </r>
  <r>
    <n v="943"/>
    <s v="CA-2013-142958"/>
    <x v="0"/>
    <x v="180"/>
    <d v="2013-12-21T00:00:00"/>
    <x v="1"/>
    <s v="RW-19630"/>
    <x v="338"/>
    <x v="1"/>
    <s v="United States"/>
    <s v="Torrance"/>
    <x v="1"/>
    <n v="90503"/>
    <x v="1"/>
    <s v="FUR-TA-10000577"/>
    <x v="0"/>
    <x v="3"/>
    <x v="3"/>
    <x v="862"/>
    <n v="4"/>
    <n v="0.2"/>
    <n v="41.785200000000032"/>
  </r>
  <r>
    <n v="944"/>
    <s v="CA-2012-120880"/>
    <x v="1"/>
    <x v="352"/>
    <d v="2012-06-03T00:00:00"/>
    <x v="1"/>
    <s v="JL-15850"/>
    <x v="139"/>
    <x v="0"/>
    <s v="United States"/>
    <s v="Seattle"/>
    <x v="4"/>
    <n v="98105"/>
    <x v="1"/>
    <s v="OFF-PA-10004101"/>
    <x v="1"/>
    <x v="10"/>
    <x v="506"/>
    <x v="56"/>
    <n v="5"/>
    <n v="0"/>
    <n v="15.552000000000001"/>
  </r>
  <r>
    <n v="945"/>
    <s v="CA-2012-120880"/>
    <x v="1"/>
    <x v="352"/>
    <d v="2012-06-03T00:00:00"/>
    <x v="1"/>
    <s v="JL-15850"/>
    <x v="139"/>
    <x v="0"/>
    <s v="United States"/>
    <s v="Seattle"/>
    <x v="4"/>
    <n v="98105"/>
    <x v="1"/>
    <s v="OFF-ST-10001496"/>
    <x v="1"/>
    <x v="4"/>
    <x v="726"/>
    <x v="863"/>
    <n v="3"/>
    <n v="0"/>
    <n v="140.54820000000001"/>
  </r>
  <r>
    <n v="946"/>
    <s v="CA-2012-120880"/>
    <x v="1"/>
    <x v="352"/>
    <d v="2012-06-03T00:00:00"/>
    <x v="1"/>
    <s v="JL-15850"/>
    <x v="139"/>
    <x v="0"/>
    <s v="United States"/>
    <s v="Seattle"/>
    <x v="4"/>
    <n v="98105"/>
    <x v="1"/>
    <s v="OFF-BI-10002931"/>
    <x v="1"/>
    <x v="8"/>
    <x v="727"/>
    <x v="864"/>
    <n v="5"/>
    <n v="0.2"/>
    <n v="62.91"/>
  </r>
  <r>
    <n v="947"/>
    <s v="US-2012-140200"/>
    <x v="1"/>
    <x v="353"/>
    <d v="2012-07-28T00:00:00"/>
    <x v="2"/>
    <s v="CA-12775"/>
    <x v="222"/>
    <x v="0"/>
    <s v="United States"/>
    <s v="Mesa"/>
    <x v="16"/>
    <n v="85204"/>
    <x v="1"/>
    <s v="FUR-TA-10002356"/>
    <x v="0"/>
    <x v="3"/>
    <x v="728"/>
    <x v="865"/>
    <n v="3"/>
    <n v="0.5"/>
    <n v="-204.44580000000005"/>
  </r>
  <r>
    <n v="948"/>
    <s v="US-2014-110576"/>
    <x v="3"/>
    <x v="354"/>
    <d v="2014-12-03T00:00:00"/>
    <x v="1"/>
    <s v="RB-19795"/>
    <x v="176"/>
    <x v="2"/>
    <s v="United States"/>
    <s v="Philadelphia"/>
    <x v="9"/>
    <n v="19120"/>
    <x v="3"/>
    <s v="FUR-FU-10003601"/>
    <x v="0"/>
    <x v="5"/>
    <x v="729"/>
    <x v="866"/>
    <n v="7"/>
    <n v="0.2"/>
    <n v="-12.912200000000027"/>
  </r>
  <r>
    <n v="949"/>
    <s v="US-2014-110576"/>
    <x v="3"/>
    <x v="354"/>
    <d v="2014-12-03T00:00:00"/>
    <x v="1"/>
    <s v="RB-19795"/>
    <x v="176"/>
    <x v="2"/>
    <s v="United States"/>
    <s v="Philadelphia"/>
    <x v="9"/>
    <n v="19120"/>
    <x v="3"/>
    <s v="FUR-FU-10000576"/>
    <x v="0"/>
    <x v="5"/>
    <x v="219"/>
    <x v="867"/>
    <n v="6"/>
    <n v="0.2"/>
    <n v="75.542400000000015"/>
  </r>
  <r>
    <n v="950"/>
    <s v="US-2014-110576"/>
    <x v="3"/>
    <x v="354"/>
    <d v="2014-12-03T00:00:00"/>
    <x v="1"/>
    <s v="RB-19795"/>
    <x v="176"/>
    <x v="2"/>
    <s v="United States"/>
    <s v="Philadelphia"/>
    <x v="9"/>
    <n v="19120"/>
    <x v="3"/>
    <s v="FUR-TA-10004154"/>
    <x v="0"/>
    <x v="3"/>
    <x v="730"/>
    <x v="868"/>
    <n v="12"/>
    <n v="0.4"/>
    <n v="-619.59600000000012"/>
  </r>
  <r>
    <n v="951"/>
    <s v="US-2014-110576"/>
    <x v="3"/>
    <x v="354"/>
    <d v="2014-12-03T00:00:00"/>
    <x v="1"/>
    <s v="RB-19795"/>
    <x v="176"/>
    <x v="2"/>
    <s v="United States"/>
    <s v="Philadelphia"/>
    <x v="9"/>
    <n v="19120"/>
    <x v="3"/>
    <s v="OFF-PA-10000788"/>
    <x v="1"/>
    <x v="10"/>
    <x v="731"/>
    <x v="12"/>
    <n v="3"/>
    <n v="0.2"/>
    <n v="5.4432"/>
  </r>
  <r>
    <n v="952"/>
    <s v="US-2014-110576"/>
    <x v="3"/>
    <x v="354"/>
    <d v="2014-12-03T00:00:00"/>
    <x v="1"/>
    <s v="RB-19795"/>
    <x v="176"/>
    <x v="2"/>
    <s v="United States"/>
    <s v="Philadelphia"/>
    <x v="9"/>
    <n v="19120"/>
    <x v="3"/>
    <s v="OFF-PA-10002479"/>
    <x v="1"/>
    <x v="10"/>
    <x v="217"/>
    <x v="869"/>
    <n v="6"/>
    <n v="0.2"/>
    <n v="7.92"/>
  </r>
  <r>
    <n v="953"/>
    <s v="CA-2014-131156"/>
    <x v="3"/>
    <x v="355"/>
    <d v="2014-04-08T00:00:00"/>
    <x v="1"/>
    <s v="KH-16360"/>
    <x v="347"/>
    <x v="0"/>
    <s v="United States"/>
    <s v="Philadelphia"/>
    <x v="9"/>
    <n v="19143"/>
    <x v="3"/>
    <s v="FUR-FU-10001940"/>
    <x v="0"/>
    <x v="5"/>
    <x v="33"/>
    <x v="870"/>
    <n v="4"/>
    <n v="0.2"/>
    <n v="7.6416000000000022"/>
  </r>
  <r>
    <n v="954"/>
    <s v="CA-2014-136539"/>
    <x v="3"/>
    <x v="116"/>
    <d v="2015-01-02T00:00:00"/>
    <x v="1"/>
    <s v="GH-14665"/>
    <x v="348"/>
    <x v="0"/>
    <s v="United States"/>
    <s v="Round Rock"/>
    <x v="5"/>
    <n v="78664"/>
    <x v="2"/>
    <s v="OFF-AR-10001958"/>
    <x v="1"/>
    <x v="6"/>
    <x v="206"/>
    <x v="220"/>
    <n v="2"/>
    <n v="0.2"/>
    <n v="2.7168000000000001"/>
  </r>
  <r>
    <n v="955"/>
    <s v="CA-2014-136539"/>
    <x v="3"/>
    <x v="116"/>
    <d v="2015-01-02T00:00:00"/>
    <x v="1"/>
    <s v="GH-14665"/>
    <x v="348"/>
    <x v="0"/>
    <s v="United States"/>
    <s v="Round Rock"/>
    <x v="5"/>
    <n v="78664"/>
    <x v="2"/>
    <s v="FUR-BO-10004709"/>
    <x v="0"/>
    <x v="0"/>
    <x v="263"/>
    <x v="871"/>
    <n v="2"/>
    <n v="0.32"/>
    <n v="-11.595999999999997"/>
  </r>
  <r>
    <n v="956"/>
    <s v="CA-2014-119305"/>
    <x v="3"/>
    <x v="329"/>
    <d v="2014-12-05T00:00:00"/>
    <x v="1"/>
    <s v="SW-20275"/>
    <x v="349"/>
    <x v="0"/>
    <s v="United States"/>
    <s v="Jackson"/>
    <x v="35"/>
    <n v="39212"/>
    <x v="0"/>
    <s v="OFF-ST-10000604"/>
    <x v="1"/>
    <x v="4"/>
    <x v="54"/>
    <x v="872"/>
    <n v="5"/>
    <n v="0"/>
    <n v="43.449999999999989"/>
  </r>
  <r>
    <n v="957"/>
    <s v="CA-2014-102414"/>
    <x v="3"/>
    <x v="356"/>
    <d v="2014-05-19T00:00:00"/>
    <x v="0"/>
    <s v="JA-15970"/>
    <x v="350"/>
    <x v="0"/>
    <s v="United States"/>
    <s v="Phoenix"/>
    <x v="16"/>
    <n v="85023"/>
    <x v="1"/>
    <s v="TEC-PH-10002923"/>
    <x v="2"/>
    <x v="7"/>
    <x v="680"/>
    <x v="873"/>
    <n v="1"/>
    <n v="0.2"/>
    <n v="2.5893000000000006"/>
  </r>
  <r>
    <n v="958"/>
    <s v="CA-2014-102414"/>
    <x v="3"/>
    <x v="356"/>
    <d v="2014-05-19T00:00:00"/>
    <x v="0"/>
    <s v="JA-15970"/>
    <x v="350"/>
    <x v="0"/>
    <s v="United States"/>
    <s v="Phoenix"/>
    <x v="16"/>
    <n v="85023"/>
    <x v="1"/>
    <s v="OFF-BI-10004465"/>
    <x v="1"/>
    <x v="8"/>
    <x v="732"/>
    <x v="323"/>
    <n v="2"/>
    <n v="0.7"/>
    <n v="-3.1679999999999993"/>
  </r>
  <r>
    <n v="959"/>
    <s v="CA-2014-102414"/>
    <x v="3"/>
    <x v="356"/>
    <d v="2014-05-19T00:00:00"/>
    <x v="0"/>
    <s v="JA-15970"/>
    <x v="350"/>
    <x v="0"/>
    <s v="United States"/>
    <s v="Phoenix"/>
    <x v="16"/>
    <n v="85023"/>
    <x v="1"/>
    <s v="OFF-PA-10002333"/>
    <x v="1"/>
    <x v="10"/>
    <x v="733"/>
    <x v="12"/>
    <n v="3"/>
    <n v="0.2"/>
    <n v="5.6375999999999999"/>
  </r>
  <r>
    <n v="960"/>
    <s v="CA-2012-112571"/>
    <x v="1"/>
    <x v="357"/>
    <d v="2012-09-22T00:00:00"/>
    <x v="3"/>
    <s v="DL-12925"/>
    <x v="351"/>
    <x v="0"/>
    <s v="United States"/>
    <s v="Oceanside"/>
    <x v="1"/>
    <n v="92054"/>
    <x v="1"/>
    <s v="FUR-FU-10004188"/>
    <x v="0"/>
    <x v="5"/>
    <x v="734"/>
    <x v="874"/>
    <n v="2"/>
    <n v="0"/>
    <n v="53.195999999999998"/>
  </r>
  <r>
    <n v="961"/>
    <s v="CA-2014-152142"/>
    <x v="3"/>
    <x v="237"/>
    <d v="2014-11-20T00:00:00"/>
    <x v="1"/>
    <s v="LW-16990"/>
    <x v="352"/>
    <x v="1"/>
    <s v="United States"/>
    <s v="San Francisco"/>
    <x v="1"/>
    <n v="94110"/>
    <x v="1"/>
    <s v="FUR-CH-10002965"/>
    <x v="0"/>
    <x v="1"/>
    <x v="226"/>
    <x v="244"/>
    <n v="2"/>
    <n v="0.2"/>
    <n v="28.137200000000007"/>
  </r>
  <r>
    <n v="962"/>
    <s v="CA-2012-160059"/>
    <x v="1"/>
    <x v="154"/>
    <d v="2012-12-01T00:00:00"/>
    <x v="1"/>
    <s v="TB-21190"/>
    <x v="353"/>
    <x v="2"/>
    <s v="United States"/>
    <s v="Fayetteville"/>
    <x v="36"/>
    <n v="72701"/>
    <x v="0"/>
    <s v="OFF-BI-10000145"/>
    <x v="1"/>
    <x v="8"/>
    <x v="735"/>
    <x v="875"/>
    <n v="2"/>
    <n v="0"/>
    <n v="3.0575999999999999"/>
  </r>
  <r>
    <n v="963"/>
    <s v="CA-2013-120859"/>
    <x v="0"/>
    <x v="142"/>
    <d v="2013-09-05T00:00:00"/>
    <x v="2"/>
    <s v="CV-12805"/>
    <x v="51"/>
    <x v="1"/>
    <s v="United States"/>
    <s v="San Francisco"/>
    <x v="1"/>
    <n v="94110"/>
    <x v="1"/>
    <s v="OFF-EN-10001335"/>
    <x v="1"/>
    <x v="12"/>
    <x v="462"/>
    <x v="876"/>
    <n v="2"/>
    <n v="0"/>
    <n v="10.94"/>
  </r>
  <r>
    <n v="964"/>
    <s v="CA-2011-127488"/>
    <x v="2"/>
    <x v="358"/>
    <d v="2011-09-24T00:00:00"/>
    <x v="0"/>
    <s v="MS-17365"/>
    <x v="333"/>
    <x v="0"/>
    <s v="United States"/>
    <s v="Boca Raton"/>
    <x v="2"/>
    <n v="33433"/>
    <x v="0"/>
    <s v="OFF-LA-10001613"/>
    <x v="1"/>
    <x v="2"/>
    <x v="736"/>
    <x v="877"/>
    <n v="2"/>
    <n v="0.2"/>
    <n v="1.6704000000000001"/>
  </r>
  <r>
    <n v="965"/>
    <s v="CA-2014-135279"/>
    <x v="3"/>
    <x v="359"/>
    <d v="2014-04-12T00:00:00"/>
    <x v="2"/>
    <s v="BS-11800"/>
    <x v="354"/>
    <x v="2"/>
    <s v="United States"/>
    <s v="New York City"/>
    <x v="15"/>
    <n v="10011"/>
    <x v="3"/>
    <s v="OFF-LA-10004055"/>
    <x v="1"/>
    <x v="2"/>
    <x v="737"/>
    <x v="765"/>
    <n v="2"/>
    <n v="0"/>
    <n v="4.8117999999999999"/>
  </r>
  <r>
    <n v="966"/>
    <s v="CA-2014-135279"/>
    <x v="3"/>
    <x v="359"/>
    <d v="2014-04-12T00:00:00"/>
    <x v="2"/>
    <s v="BS-11800"/>
    <x v="354"/>
    <x v="2"/>
    <s v="United States"/>
    <s v="New York City"/>
    <x v="15"/>
    <n v="10011"/>
    <x v="3"/>
    <s v="OFF-AR-10004344"/>
    <x v="1"/>
    <x v="6"/>
    <x v="365"/>
    <x v="878"/>
    <n v="3"/>
    <n v="0"/>
    <n v="9.7118999999999982"/>
  </r>
  <r>
    <n v="967"/>
    <s v="CA-2014-135279"/>
    <x v="3"/>
    <x v="359"/>
    <d v="2014-04-12T00:00:00"/>
    <x v="2"/>
    <s v="BS-11800"/>
    <x v="354"/>
    <x v="2"/>
    <s v="United States"/>
    <s v="New York City"/>
    <x v="15"/>
    <n v="10011"/>
    <x v="3"/>
    <s v="OFF-PA-10004621"/>
    <x v="1"/>
    <x v="10"/>
    <x v="738"/>
    <x v="91"/>
    <n v="2"/>
    <n v="0"/>
    <n v="6.2208000000000006"/>
  </r>
  <r>
    <n v="968"/>
    <s v="CA-2014-135279"/>
    <x v="3"/>
    <x v="359"/>
    <d v="2014-04-12T00:00:00"/>
    <x v="2"/>
    <s v="BS-11800"/>
    <x v="354"/>
    <x v="2"/>
    <s v="United States"/>
    <s v="New York City"/>
    <x v="15"/>
    <n v="10011"/>
    <x v="3"/>
    <s v="OFF-PA-10001281"/>
    <x v="1"/>
    <x v="10"/>
    <x v="739"/>
    <x v="879"/>
    <n v="4"/>
    <n v="0"/>
    <n v="91.967999999999989"/>
  </r>
  <r>
    <n v="969"/>
    <s v="CA-2014-135279"/>
    <x v="3"/>
    <x v="359"/>
    <d v="2014-04-12T00:00:00"/>
    <x v="2"/>
    <s v="BS-11800"/>
    <x v="354"/>
    <x v="2"/>
    <s v="United States"/>
    <s v="New York City"/>
    <x v="15"/>
    <n v="10011"/>
    <x v="3"/>
    <s v="OFF-LA-10001613"/>
    <x v="1"/>
    <x v="2"/>
    <x v="736"/>
    <x v="880"/>
    <n v="3"/>
    <n v="0"/>
    <n v="4.2336"/>
  </r>
  <r>
    <n v="970"/>
    <s v="CA-2014-135279"/>
    <x v="3"/>
    <x v="359"/>
    <d v="2014-04-12T00:00:00"/>
    <x v="2"/>
    <s v="BS-11800"/>
    <x v="354"/>
    <x v="2"/>
    <s v="United States"/>
    <s v="New York City"/>
    <x v="15"/>
    <n v="10011"/>
    <x v="3"/>
    <s v="OFF-ST-10001097"/>
    <x v="1"/>
    <x v="4"/>
    <x v="740"/>
    <x v="881"/>
    <n v="3"/>
    <n v="0"/>
    <n v="0"/>
  </r>
  <r>
    <n v="971"/>
    <s v="CA-2011-115791"/>
    <x v="2"/>
    <x v="360"/>
    <d v="2011-01-19T00:00:00"/>
    <x v="0"/>
    <s v="DL-13315"/>
    <x v="111"/>
    <x v="0"/>
    <s v="United States"/>
    <s v="Philadelphia"/>
    <x v="9"/>
    <n v="19134"/>
    <x v="3"/>
    <s v="FUR-FU-10001095"/>
    <x v="0"/>
    <x v="5"/>
    <x v="741"/>
    <x v="882"/>
    <n v="6"/>
    <n v="0.2"/>
    <n v="28.598399999999998"/>
  </r>
  <r>
    <n v="972"/>
    <s v="CA-2011-115791"/>
    <x v="2"/>
    <x v="360"/>
    <d v="2011-01-19T00:00:00"/>
    <x v="0"/>
    <s v="DL-13315"/>
    <x v="111"/>
    <x v="0"/>
    <s v="United States"/>
    <s v="Philadelphia"/>
    <x v="9"/>
    <n v="19134"/>
    <x v="3"/>
    <s v="TEC-PH-10004614"/>
    <x v="2"/>
    <x v="7"/>
    <x v="299"/>
    <x v="883"/>
    <n v="3"/>
    <n v="0.4"/>
    <n v="-31.050000000000011"/>
  </r>
  <r>
    <n v="973"/>
    <s v="CA-2011-115791"/>
    <x v="2"/>
    <x v="360"/>
    <d v="2011-01-19T00:00:00"/>
    <x v="0"/>
    <s v="DL-13315"/>
    <x v="111"/>
    <x v="0"/>
    <s v="United States"/>
    <s v="Philadelphia"/>
    <x v="9"/>
    <n v="19134"/>
    <x v="3"/>
    <s v="OFF-BI-10001575"/>
    <x v="1"/>
    <x v="8"/>
    <x v="577"/>
    <x v="662"/>
    <n v="2"/>
    <n v="0.7"/>
    <n v="-13.6312"/>
  </r>
  <r>
    <n v="974"/>
    <s v="CA-2011-115791"/>
    <x v="2"/>
    <x v="360"/>
    <d v="2011-01-19T00:00:00"/>
    <x v="0"/>
    <s v="DL-13315"/>
    <x v="111"/>
    <x v="0"/>
    <s v="United States"/>
    <s v="Philadelphia"/>
    <x v="9"/>
    <n v="19134"/>
    <x v="3"/>
    <s v="OFF-LA-10001074"/>
    <x v="1"/>
    <x v="2"/>
    <x v="297"/>
    <x v="884"/>
    <n v="3"/>
    <n v="0.2"/>
    <n v="10.149299999999997"/>
  </r>
  <r>
    <n v="975"/>
    <s v="US-2014-103247"/>
    <x v="3"/>
    <x v="361"/>
    <d v="2014-10-09T00:00:00"/>
    <x v="0"/>
    <s v="PO-19195"/>
    <x v="285"/>
    <x v="2"/>
    <s v="United States"/>
    <s v="New York City"/>
    <x v="15"/>
    <n v="10011"/>
    <x v="3"/>
    <s v="TEC-PH-10003555"/>
    <x v="2"/>
    <x v="7"/>
    <x v="457"/>
    <x v="885"/>
    <n v="7"/>
    <n v="0"/>
    <n v="3.2186000000000092"/>
  </r>
  <r>
    <n v="976"/>
    <s v="US-2014-103247"/>
    <x v="3"/>
    <x v="361"/>
    <d v="2014-10-09T00:00:00"/>
    <x v="0"/>
    <s v="PO-19195"/>
    <x v="285"/>
    <x v="2"/>
    <s v="United States"/>
    <s v="New York City"/>
    <x v="15"/>
    <n v="10011"/>
    <x v="3"/>
    <s v="OFF-BI-10004492"/>
    <x v="1"/>
    <x v="8"/>
    <x v="347"/>
    <x v="376"/>
    <n v="3"/>
    <n v="0.2"/>
    <n v="25.579799999999992"/>
  </r>
  <r>
    <n v="977"/>
    <s v="US-2014-100209"/>
    <x v="3"/>
    <x v="362"/>
    <d v="2014-07-16T00:00:00"/>
    <x v="1"/>
    <s v="TD-20995"/>
    <x v="143"/>
    <x v="0"/>
    <s v="United States"/>
    <s v="Portland"/>
    <x v="21"/>
    <n v="97206"/>
    <x v="1"/>
    <s v="OFF-BI-10002012"/>
    <x v="1"/>
    <x v="8"/>
    <x v="742"/>
    <x v="886"/>
    <n v="2"/>
    <n v="0.7"/>
    <n v="-0.79200000000000004"/>
  </r>
  <r>
    <n v="978"/>
    <s v="CA-2014-159366"/>
    <x v="3"/>
    <x v="363"/>
    <d v="2014-01-11T00:00:00"/>
    <x v="2"/>
    <s v="BW-11110"/>
    <x v="308"/>
    <x v="1"/>
    <s v="United States"/>
    <s v="Detroit"/>
    <x v="12"/>
    <n v="48205"/>
    <x v="2"/>
    <s v="TEC-MA-10000822"/>
    <x v="2"/>
    <x v="15"/>
    <x v="154"/>
    <x v="257"/>
    <n v="2"/>
    <n v="0.1"/>
    <n v="679.99599999999964"/>
  </r>
  <r>
    <n v="979"/>
    <s v="CA-2013-145499"/>
    <x v="0"/>
    <x v="198"/>
    <d v="2013-06-01T00:00:00"/>
    <x v="2"/>
    <s v="RW-19690"/>
    <x v="355"/>
    <x v="0"/>
    <s v="United States"/>
    <s v="Wilmington"/>
    <x v="3"/>
    <n v="28403"/>
    <x v="0"/>
    <s v="OFF-BI-10000848"/>
    <x v="1"/>
    <x v="8"/>
    <x v="515"/>
    <x v="577"/>
    <n v="2"/>
    <n v="0.7"/>
    <n v="-2.6256000000000004"/>
  </r>
  <r>
    <n v="980"/>
    <s v="CA-2012-157035"/>
    <x v="1"/>
    <x v="364"/>
    <d v="2012-12-12T00:00:00"/>
    <x v="2"/>
    <s v="KB-16600"/>
    <x v="33"/>
    <x v="1"/>
    <s v="United States"/>
    <s v="Columbus"/>
    <x v="14"/>
    <n v="47201"/>
    <x v="2"/>
    <s v="OFF-PA-10004156"/>
    <x v="1"/>
    <x v="10"/>
    <x v="743"/>
    <x v="887"/>
    <n v="3"/>
    <n v="0"/>
    <n v="16.669799999999999"/>
  </r>
  <r>
    <n v="981"/>
    <s v="CA-2013-144939"/>
    <x v="0"/>
    <x v="339"/>
    <d v="2013-10-09T00:00:00"/>
    <x v="1"/>
    <s v="EB-13870"/>
    <x v="12"/>
    <x v="0"/>
    <s v="United States"/>
    <s v="New York City"/>
    <x v="15"/>
    <n v="10035"/>
    <x v="3"/>
    <s v="FUR-CH-10003199"/>
    <x v="0"/>
    <x v="1"/>
    <x v="631"/>
    <x v="888"/>
    <n v="6"/>
    <n v="0.1"/>
    <n v="93.223199999999977"/>
  </r>
  <r>
    <n v="982"/>
    <s v="CA-2011-163419"/>
    <x v="2"/>
    <x v="7"/>
    <d v="2011-11-14T00:00:00"/>
    <x v="0"/>
    <s v="TZ-21580"/>
    <x v="356"/>
    <x v="0"/>
    <s v="United States"/>
    <s v="Louisville"/>
    <x v="22"/>
    <n v="80027"/>
    <x v="1"/>
    <s v="OFF-AR-10000034"/>
    <x v="1"/>
    <x v="6"/>
    <x v="744"/>
    <x v="889"/>
    <n v="1"/>
    <n v="0.2"/>
    <n v="0.80559999999999987"/>
  </r>
  <r>
    <n v="983"/>
    <s v="CA-2011-163419"/>
    <x v="2"/>
    <x v="7"/>
    <d v="2011-11-14T00:00:00"/>
    <x v="0"/>
    <s v="TZ-21580"/>
    <x v="356"/>
    <x v="0"/>
    <s v="United States"/>
    <s v="Louisville"/>
    <x v="22"/>
    <n v="80027"/>
    <x v="1"/>
    <s v="TEC-PH-10000560"/>
    <x v="2"/>
    <x v="7"/>
    <x v="745"/>
    <x v="890"/>
    <n v="2"/>
    <n v="0.2"/>
    <n v="55.998400000000032"/>
  </r>
  <r>
    <n v="984"/>
    <s v="CA-2011-163419"/>
    <x v="2"/>
    <x v="7"/>
    <d v="2011-11-14T00:00:00"/>
    <x v="0"/>
    <s v="TZ-21580"/>
    <x v="356"/>
    <x v="0"/>
    <s v="United States"/>
    <s v="Louisville"/>
    <x v="22"/>
    <n v="80027"/>
    <x v="1"/>
    <s v="FUR-CH-10000665"/>
    <x v="0"/>
    <x v="1"/>
    <x v="656"/>
    <x v="891"/>
    <n v="5"/>
    <n v="0.2"/>
    <n v="75.489999999999924"/>
  </r>
  <r>
    <n v="985"/>
    <s v="CA-2014-100314"/>
    <x v="3"/>
    <x v="365"/>
    <d v="2014-10-06T00:00:00"/>
    <x v="1"/>
    <s v="AS-10630"/>
    <x v="357"/>
    <x v="2"/>
    <s v="United States"/>
    <s v="Pasadena"/>
    <x v="5"/>
    <n v="77506"/>
    <x v="2"/>
    <s v="OFF-LA-10001569"/>
    <x v="1"/>
    <x v="2"/>
    <x v="633"/>
    <x v="892"/>
    <n v="2"/>
    <n v="0.2"/>
    <n v="2.5895999999999999"/>
  </r>
  <r>
    <n v="986"/>
    <s v="CA-2014-100314"/>
    <x v="3"/>
    <x v="365"/>
    <d v="2014-10-06T00:00:00"/>
    <x v="1"/>
    <s v="AS-10630"/>
    <x v="357"/>
    <x v="2"/>
    <s v="United States"/>
    <s v="Pasadena"/>
    <x v="5"/>
    <n v="77506"/>
    <x v="2"/>
    <s v="OFF-EN-10000461"/>
    <x v="1"/>
    <x v="12"/>
    <x v="746"/>
    <x v="893"/>
    <n v="4"/>
    <n v="0.2"/>
    <n v="9.4391999999999996"/>
  </r>
  <r>
    <n v="987"/>
    <s v="CA-2014-100314"/>
    <x v="3"/>
    <x v="365"/>
    <d v="2014-10-06T00:00:00"/>
    <x v="1"/>
    <s v="AS-10630"/>
    <x v="357"/>
    <x v="2"/>
    <s v="United States"/>
    <s v="Pasadena"/>
    <x v="5"/>
    <n v="77506"/>
    <x v="2"/>
    <s v="TEC-MA-10003066"/>
    <x v="2"/>
    <x v="15"/>
    <x v="747"/>
    <x v="894"/>
    <n v="3"/>
    <n v="0.4"/>
    <n v="44.867999999999967"/>
  </r>
  <r>
    <n v="988"/>
    <s v="CA-2012-146829"/>
    <x v="1"/>
    <x v="366"/>
    <d v="2012-03-10T00:00:00"/>
    <x v="3"/>
    <s v="TS-21340"/>
    <x v="358"/>
    <x v="0"/>
    <s v="United States"/>
    <s v="Houston"/>
    <x v="5"/>
    <n v="77041"/>
    <x v="2"/>
    <s v="OFF-BI-10004022"/>
    <x v="1"/>
    <x v="8"/>
    <x v="748"/>
    <x v="895"/>
    <n v="2"/>
    <n v="0.8"/>
    <n v="-1.8904000000000001"/>
  </r>
  <r>
    <n v="989"/>
    <s v="CA-2014-167899"/>
    <x v="3"/>
    <x v="367"/>
    <d v="2014-05-27T00:00:00"/>
    <x v="1"/>
    <s v="JG-15805"/>
    <x v="189"/>
    <x v="1"/>
    <s v="United States"/>
    <s v="Auburn"/>
    <x v="15"/>
    <n v="13021"/>
    <x v="3"/>
    <s v="FUR-FU-10004071"/>
    <x v="0"/>
    <x v="5"/>
    <x v="570"/>
    <x v="896"/>
    <n v="5"/>
    <n v="0"/>
    <n v="72.807000000000031"/>
  </r>
  <r>
    <n v="990"/>
    <s v="CA-2014-167899"/>
    <x v="3"/>
    <x v="367"/>
    <d v="2014-05-27T00:00:00"/>
    <x v="1"/>
    <s v="JG-15805"/>
    <x v="189"/>
    <x v="1"/>
    <s v="United States"/>
    <s v="Auburn"/>
    <x v="15"/>
    <n v="13021"/>
    <x v="3"/>
    <s v="OFF-AR-10001988"/>
    <x v="1"/>
    <x v="6"/>
    <x v="749"/>
    <x v="897"/>
    <n v="3"/>
    <n v="0"/>
    <n v="5.2112999999999996"/>
  </r>
  <r>
    <n v="991"/>
    <s v="CA-2012-153549"/>
    <x v="1"/>
    <x v="368"/>
    <d v="2012-03-31T00:00:00"/>
    <x v="0"/>
    <s v="SL-20155"/>
    <x v="359"/>
    <x v="2"/>
    <s v="United States"/>
    <s v="Jacksonville"/>
    <x v="2"/>
    <n v="32216"/>
    <x v="0"/>
    <s v="FUR-CH-10004086"/>
    <x v="0"/>
    <x v="1"/>
    <x v="281"/>
    <x v="898"/>
    <n v="5"/>
    <n v="0.2"/>
    <n v="131.27849999999995"/>
  </r>
  <r>
    <n v="992"/>
    <s v="CA-2013-110023"/>
    <x v="0"/>
    <x v="369"/>
    <d v="2013-09-12T00:00:00"/>
    <x v="2"/>
    <s v="TS-21610"/>
    <x v="59"/>
    <x v="0"/>
    <s v="United States"/>
    <s v="New York City"/>
    <x v="15"/>
    <n v="10024"/>
    <x v="3"/>
    <s v="OFF-BI-10001036"/>
    <x v="1"/>
    <x v="8"/>
    <x v="618"/>
    <x v="899"/>
    <n v="2"/>
    <n v="0.2"/>
    <n v="5.484"/>
  </r>
  <r>
    <n v="993"/>
    <s v="CA-2013-105585"/>
    <x v="0"/>
    <x v="370"/>
    <d v="2013-08-28T00:00:00"/>
    <x v="2"/>
    <s v="RF-19735"/>
    <x v="288"/>
    <x v="0"/>
    <s v="United States"/>
    <s v="San Jose"/>
    <x v="1"/>
    <n v="95123"/>
    <x v="1"/>
    <s v="OFF-FA-10002983"/>
    <x v="1"/>
    <x v="13"/>
    <x v="260"/>
    <x v="900"/>
    <n v="3"/>
    <n v="0"/>
    <n v="4.9104000000000001"/>
  </r>
  <r>
    <n v="994"/>
    <s v="CA-2013-105585"/>
    <x v="0"/>
    <x v="370"/>
    <d v="2013-08-28T00:00:00"/>
    <x v="2"/>
    <s v="RF-19735"/>
    <x v="288"/>
    <x v="0"/>
    <s v="United States"/>
    <s v="San Jose"/>
    <x v="1"/>
    <n v="95123"/>
    <x v="1"/>
    <s v="OFF-PA-10003625"/>
    <x v="1"/>
    <x v="10"/>
    <x v="750"/>
    <x v="901"/>
    <n v="5"/>
    <n v="0"/>
    <n v="69.704999999999998"/>
  </r>
  <r>
    <n v="995"/>
    <s v="CA-2011-117639"/>
    <x v="2"/>
    <x v="371"/>
    <d v="2011-05-25T00:00:00"/>
    <x v="1"/>
    <s v="MW-18235"/>
    <x v="360"/>
    <x v="1"/>
    <s v="United States"/>
    <s v="Virginia Beach"/>
    <x v="17"/>
    <n v="23464"/>
    <x v="0"/>
    <s v="OFF-BI-10003925"/>
    <x v="1"/>
    <x v="8"/>
    <x v="751"/>
    <x v="902"/>
    <n v="7"/>
    <n v="0"/>
    <n v="1276.4871000000001"/>
  </r>
  <r>
    <n v="996"/>
    <s v="CA-2011-117639"/>
    <x v="2"/>
    <x v="371"/>
    <d v="2011-05-25T00:00:00"/>
    <x v="1"/>
    <s v="MW-18235"/>
    <x v="360"/>
    <x v="1"/>
    <s v="United States"/>
    <s v="Virginia Beach"/>
    <x v="17"/>
    <n v="23464"/>
    <x v="0"/>
    <s v="TEC-PH-10001530"/>
    <x v="2"/>
    <x v="7"/>
    <x v="752"/>
    <x v="903"/>
    <n v="3"/>
    <n v="0"/>
    <n v="173.0316"/>
  </r>
  <r>
    <n v="997"/>
    <s v="CA-2012-162537"/>
    <x v="1"/>
    <x v="372"/>
    <d v="2012-11-03T00:00:00"/>
    <x v="1"/>
    <s v="RD-19585"/>
    <x v="361"/>
    <x v="0"/>
    <s v="United States"/>
    <s v="Henderson"/>
    <x v="0"/>
    <n v="42420"/>
    <x v="0"/>
    <s v="OFF-EN-10003862"/>
    <x v="1"/>
    <x v="12"/>
    <x v="753"/>
    <x v="904"/>
    <n v="1"/>
    <n v="0"/>
    <n v="4.9081999999999999"/>
  </r>
  <r>
    <n v="998"/>
    <s v="CA-2012-162537"/>
    <x v="1"/>
    <x v="372"/>
    <d v="2012-11-03T00:00:00"/>
    <x v="1"/>
    <s v="RD-19585"/>
    <x v="361"/>
    <x v="0"/>
    <s v="United States"/>
    <s v="Henderson"/>
    <x v="0"/>
    <n v="42420"/>
    <x v="0"/>
    <s v="OFF-ST-10004258"/>
    <x v="1"/>
    <x v="4"/>
    <x v="754"/>
    <x v="905"/>
    <n v="3"/>
    <n v="0"/>
    <n v="9.8901000000000039"/>
  </r>
  <r>
    <n v="999"/>
    <s v="CA-2012-162537"/>
    <x v="1"/>
    <x v="372"/>
    <d v="2012-11-03T00:00:00"/>
    <x v="1"/>
    <s v="RD-19585"/>
    <x v="361"/>
    <x v="0"/>
    <s v="United States"/>
    <s v="Henderson"/>
    <x v="0"/>
    <n v="42420"/>
    <x v="0"/>
    <s v="FUR-FU-10002885"/>
    <x v="0"/>
    <x v="5"/>
    <x v="755"/>
    <x v="906"/>
    <n v="5"/>
    <n v="0"/>
    <n v="9.1580000000000013"/>
  </r>
  <r>
    <n v="1000"/>
    <s v="CA-2012-162537"/>
    <x v="1"/>
    <x v="372"/>
    <d v="2012-11-03T00:00:00"/>
    <x v="1"/>
    <s v="RD-19585"/>
    <x v="361"/>
    <x v="0"/>
    <s v="United States"/>
    <s v="Henderson"/>
    <x v="0"/>
    <n v="42420"/>
    <x v="0"/>
    <s v="FUR-FU-10001918"/>
    <x v="0"/>
    <x v="5"/>
    <x v="280"/>
    <x v="907"/>
    <n v="7"/>
    <n v="0"/>
    <n v="12.912900000000004"/>
  </r>
  <r>
    <n v="1001"/>
    <s v="CA-2013-155488"/>
    <x v="0"/>
    <x v="373"/>
    <d v="2013-11-18T00:00:00"/>
    <x v="1"/>
    <s v="FM-14290"/>
    <x v="86"/>
    <x v="2"/>
    <s v="United States"/>
    <s v="Vancouver"/>
    <x v="4"/>
    <n v="98661"/>
    <x v="1"/>
    <s v="OFF-AR-10002956"/>
    <x v="1"/>
    <x v="6"/>
    <x v="660"/>
    <x v="908"/>
    <n v="2"/>
    <n v="0"/>
    <n v="11.4452"/>
  </r>
  <r>
    <n v="1002"/>
    <s v="CA-2012-124891"/>
    <x v="1"/>
    <x v="374"/>
    <d v="2012-07-31T00:00:00"/>
    <x v="3"/>
    <s v="RH-19495"/>
    <x v="302"/>
    <x v="0"/>
    <s v="United States"/>
    <s v="New York City"/>
    <x v="15"/>
    <n v="10024"/>
    <x v="3"/>
    <s v="TEC-AC-10003033"/>
    <x v="2"/>
    <x v="11"/>
    <x v="756"/>
    <x v="909"/>
    <n v="7"/>
    <n v="0"/>
    <n v="762.18449999999984"/>
  </r>
  <r>
    <n v="1003"/>
    <s v="CA-2012-124891"/>
    <x v="1"/>
    <x v="374"/>
    <d v="2012-07-31T00:00:00"/>
    <x v="3"/>
    <s v="RH-19495"/>
    <x v="302"/>
    <x v="0"/>
    <s v="United States"/>
    <s v="New York City"/>
    <x v="15"/>
    <n v="10024"/>
    <x v="3"/>
    <s v="FUR-TA-10002903"/>
    <x v="0"/>
    <x v="3"/>
    <x v="255"/>
    <x v="910"/>
    <n v="7"/>
    <n v="0.4"/>
    <n v="-290.87520000000001"/>
  </r>
  <r>
    <n v="1004"/>
    <s v="CA-2012-124891"/>
    <x v="1"/>
    <x v="374"/>
    <d v="2012-07-31T00:00:00"/>
    <x v="3"/>
    <s v="RH-19495"/>
    <x v="302"/>
    <x v="0"/>
    <s v="United States"/>
    <s v="New York City"/>
    <x v="15"/>
    <n v="10024"/>
    <x v="3"/>
    <s v="OFF-PA-10004621"/>
    <x v="1"/>
    <x v="10"/>
    <x v="738"/>
    <x v="541"/>
    <n v="3"/>
    <n v="0"/>
    <n v="9.3312000000000008"/>
  </r>
  <r>
    <n v="1005"/>
    <s v="CA-2012-126445"/>
    <x v="1"/>
    <x v="375"/>
    <d v="2012-08-31T00:00:00"/>
    <x v="1"/>
    <s v="RA-19945"/>
    <x v="362"/>
    <x v="0"/>
    <s v="United States"/>
    <s v="Murrieta"/>
    <x v="1"/>
    <n v="92563"/>
    <x v="1"/>
    <s v="OFF-ST-10000046"/>
    <x v="1"/>
    <x v="4"/>
    <x v="757"/>
    <x v="911"/>
    <n v="3"/>
    <n v="0"/>
    <n v="92.083500000000015"/>
  </r>
  <r>
    <n v="1006"/>
    <s v="CA-2012-111199"/>
    <x v="1"/>
    <x v="50"/>
    <d v="2012-11-17T00:00:00"/>
    <x v="1"/>
    <s v="JK-15730"/>
    <x v="300"/>
    <x v="0"/>
    <s v="United States"/>
    <s v="Jacksonville"/>
    <x v="3"/>
    <n v="28540"/>
    <x v="0"/>
    <s v="OFF-PA-10001790"/>
    <x v="1"/>
    <x v="10"/>
    <x v="687"/>
    <x v="912"/>
    <n v="3"/>
    <n v="0.2"/>
    <n v="40.353599999999986"/>
  </r>
  <r>
    <n v="1007"/>
    <s v="CA-2012-105312"/>
    <x v="1"/>
    <x v="376"/>
    <d v="2012-11-09T00:00:00"/>
    <x v="2"/>
    <s v="MT-17815"/>
    <x v="363"/>
    <x v="0"/>
    <s v="United States"/>
    <s v="Scottsdale"/>
    <x v="16"/>
    <n v="85254"/>
    <x v="1"/>
    <s v="OFF-EN-10002600"/>
    <x v="1"/>
    <x v="12"/>
    <x v="111"/>
    <x v="913"/>
    <n v="3"/>
    <n v="0.2"/>
    <n v="2.4779999999999989"/>
  </r>
  <r>
    <n v="1008"/>
    <s v="CA-2012-105312"/>
    <x v="1"/>
    <x v="376"/>
    <d v="2012-11-09T00:00:00"/>
    <x v="2"/>
    <s v="MT-17815"/>
    <x v="363"/>
    <x v="0"/>
    <s v="United States"/>
    <s v="Scottsdale"/>
    <x v="16"/>
    <n v="85254"/>
    <x v="1"/>
    <s v="OFF-BI-10002049"/>
    <x v="1"/>
    <x v="8"/>
    <x v="758"/>
    <x v="914"/>
    <n v="3"/>
    <n v="0.7"/>
    <n v="-3.5207999999999995"/>
  </r>
  <r>
    <n v="1009"/>
    <s v="US-2014-106705"/>
    <x v="3"/>
    <x v="377"/>
    <d v="2015-01-02T00:00:00"/>
    <x v="1"/>
    <s v="PO-18850"/>
    <x v="138"/>
    <x v="0"/>
    <s v="United States"/>
    <s v="Burlington"/>
    <x v="23"/>
    <n v="52601"/>
    <x v="2"/>
    <s v="OFF-PA-10001509"/>
    <x v="1"/>
    <x v="10"/>
    <x v="417"/>
    <x v="915"/>
    <n v="5"/>
    <n v="0"/>
    <n v="20.584999999999994"/>
  </r>
  <r>
    <n v="1010"/>
    <s v="CA-2014-135034"/>
    <x v="3"/>
    <x v="378"/>
    <d v="2014-08-04T00:00:00"/>
    <x v="2"/>
    <s v="AT-10735"/>
    <x v="247"/>
    <x v="0"/>
    <s v="United States"/>
    <s v="Chicago"/>
    <x v="10"/>
    <n v="60653"/>
    <x v="2"/>
    <s v="TEC-PH-10003931"/>
    <x v="2"/>
    <x v="7"/>
    <x v="159"/>
    <x v="916"/>
    <n v="2"/>
    <n v="0.2"/>
    <n v="5.9990000000000023"/>
  </r>
  <r>
    <n v="1011"/>
    <s v="CA-2011-158540"/>
    <x v="2"/>
    <x v="156"/>
    <d v="2011-11-26T00:00:00"/>
    <x v="2"/>
    <s v="VG-21790"/>
    <x v="364"/>
    <x v="0"/>
    <s v="United States"/>
    <s v="San Diego"/>
    <x v="1"/>
    <n v="92037"/>
    <x v="1"/>
    <s v="FUR-FU-10001602"/>
    <x v="0"/>
    <x v="5"/>
    <x v="759"/>
    <x v="917"/>
    <n v="4"/>
    <n v="0"/>
    <n v="27.309599999999989"/>
  </r>
  <r>
    <n v="1012"/>
    <s v="CA-2014-118437"/>
    <x v="3"/>
    <x v="46"/>
    <d v="2014-06-22T00:00:00"/>
    <x v="0"/>
    <s v="PF-19165"/>
    <x v="58"/>
    <x v="0"/>
    <s v="United States"/>
    <s v="Olympia"/>
    <x v="4"/>
    <n v="98502"/>
    <x v="1"/>
    <s v="FUR-FU-10004848"/>
    <x v="0"/>
    <x v="5"/>
    <x v="28"/>
    <x v="918"/>
    <n v="3"/>
    <n v="0"/>
    <n v="46.574999999999996"/>
  </r>
  <r>
    <n v="1013"/>
    <s v="CA-2014-118437"/>
    <x v="3"/>
    <x v="46"/>
    <d v="2014-06-22T00:00:00"/>
    <x v="0"/>
    <s v="PF-19165"/>
    <x v="58"/>
    <x v="0"/>
    <s v="United States"/>
    <s v="Olympia"/>
    <x v="4"/>
    <n v="98502"/>
    <x v="1"/>
    <s v="OFF-ST-10003722"/>
    <x v="1"/>
    <x v="4"/>
    <x v="760"/>
    <x v="919"/>
    <n v="1"/>
    <n v="0"/>
    <n v="4.068699999999998"/>
  </r>
  <r>
    <n v="1014"/>
    <s v="US-2012-126214"/>
    <x v="1"/>
    <x v="379"/>
    <d v="2012-12-24T00:00:00"/>
    <x v="0"/>
    <s v="JS-15880"/>
    <x v="365"/>
    <x v="0"/>
    <s v="United States"/>
    <s v="Seattle"/>
    <x v="4"/>
    <n v="98103"/>
    <x v="1"/>
    <s v="FUR-TA-10003748"/>
    <x v="0"/>
    <x v="3"/>
    <x v="208"/>
    <x v="920"/>
    <n v="13"/>
    <n v="0"/>
    <n v="356.04139999999995"/>
  </r>
  <r>
    <n v="1015"/>
    <s v="US-2012-126214"/>
    <x v="1"/>
    <x v="379"/>
    <d v="2012-12-24T00:00:00"/>
    <x v="0"/>
    <s v="JS-15880"/>
    <x v="365"/>
    <x v="0"/>
    <s v="United States"/>
    <s v="Seattle"/>
    <x v="4"/>
    <n v="98103"/>
    <x v="1"/>
    <s v="TEC-AC-10003198"/>
    <x v="2"/>
    <x v="11"/>
    <x v="761"/>
    <x v="921"/>
    <n v="1"/>
    <n v="0"/>
    <n v="36.851999999999997"/>
  </r>
  <r>
    <n v="1016"/>
    <s v="CA-2012-133025"/>
    <x v="1"/>
    <x v="14"/>
    <d v="2012-09-19T00:00:00"/>
    <x v="0"/>
    <s v="MO-17800"/>
    <x v="246"/>
    <x v="2"/>
    <s v="United States"/>
    <s v="Los Angeles"/>
    <x v="1"/>
    <n v="90036"/>
    <x v="1"/>
    <s v="OFF-PA-10004100"/>
    <x v="1"/>
    <x v="10"/>
    <x v="257"/>
    <x v="56"/>
    <n v="5"/>
    <n v="0"/>
    <n v="15.552000000000001"/>
  </r>
  <r>
    <n v="1017"/>
    <s v="CA-2012-108665"/>
    <x v="1"/>
    <x v="380"/>
    <d v="2012-07-10T00:00:00"/>
    <x v="1"/>
    <s v="KM-16225"/>
    <x v="366"/>
    <x v="1"/>
    <s v="United States"/>
    <s v="New York City"/>
    <x v="15"/>
    <n v="10011"/>
    <x v="3"/>
    <s v="FUR-FU-10002191"/>
    <x v="0"/>
    <x v="5"/>
    <x v="762"/>
    <x v="544"/>
    <n v="2"/>
    <n v="0"/>
    <n v="6.7008000000000001"/>
  </r>
  <r>
    <n v="1018"/>
    <s v="CA-2012-108665"/>
    <x v="1"/>
    <x v="380"/>
    <d v="2012-07-10T00:00:00"/>
    <x v="1"/>
    <s v="KM-16225"/>
    <x v="366"/>
    <x v="1"/>
    <s v="United States"/>
    <s v="New York City"/>
    <x v="15"/>
    <n v="10011"/>
    <x v="3"/>
    <s v="FUR-FU-10000965"/>
    <x v="0"/>
    <x v="5"/>
    <x v="682"/>
    <x v="922"/>
    <n v="3"/>
    <n v="0"/>
    <n v="63.886200000000002"/>
  </r>
  <r>
    <n v="1019"/>
    <s v="CA-2012-108665"/>
    <x v="1"/>
    <x v="380"/>
    <d v="2012-07-10T00:00:00"/>
    <x v="1"/>
    <s v="KM-16225"/>
    <x v="366"/>
    <x v="1"/>
    <s v="United States"/>
    <s v="New York City"/>
    <x v="15"/>
    <n v="10011"/>
    <x v="3"/>
    <s v="TEC-PH-10004188"/>
    <x v="2"/>
    <x v="7"/>
    <x v="763"/>
    <x v="923"/>
    <n v="5"/>
    <n v="0"/>
    <n v="2.4990000000000023"/>
  </r>
  <r>
    <n v="1020"/>
    <s v="CA-2012-108665"/>
    <x v="1"/>
    <x v="380"/>
    <d v="2012-07-10T00:00:00"/>
    <x v="1"/>
    <s v="KM-16225"/>
    <x v="366"/>
    <x v="1"/>
    <s v="United States"/>
    <s v="New York City"/>
    <x v="15"/>
    <n v="10011"/>
    <x v="3"/>
    <s v="OFF-ST-10001526"/>
    <x v="1"/>
    <x v="4"/>
    <x v="764"/>
    <x v="924"/>
    <n v="5"/>
    <n v="0"/>
    <n v="156.42899999999997"/>
  </r>
  <r>
    <n v="1021"/>
    <s v="CA-2012-124450"/>
    <x v="1"/>
    <x v="381"/>
    <d v="2012-05-03T00:00:00"/>
    <x v="1"/>
    <s v="GT-14710"/>
    <x v="218"/>
    <x v="0"/>
    <s v="United States"/>
    <s v="Washington"/>
    <x v="40"/>
    <n v="20016"/>
    <x v="3"/>
    <s v="OFF-AR-10001166"/>
    <x v="1"/>
    <x v="6"/>
    <x v="33"/>
    <x v="925"/>
    <n v="3"/>
    <n v="0"/>
    <n v="8.8686000000000007"/>
  </r>
  <r>
    <n v="1022"/>
    <s v="CA-2012-124450"/>
    <x v="1"/>
    <x v="381"/>
    <d v="2012-05-03T00:00:00"/>
    <x v="1"/>
    <s v="GT-14710"/>
    <x v="218"/>
    <x v="0"/>
    <s v="United States"/>
    <s v="Washington"/>
    <x v="40"/>
    <n v="20016"/>
    <x v="3"/>
    <s v="FUR-CH-10000309"/>
    <x v="0"/>
    <x v="1"/>
    <x v="765"/>
    <x v="926"/>
    <n v="3"/>
    <n v="0"/>
    <n v="316.88249999999999"/>
  </r>
  <r>
    <n v="1023"/>
    <s v="CA-2012-124450"/>
    <x v="1"/>
    <x v="381"/>
    <d v="2012-05-03T00:00:00"/>
    <x v="1"/>
    <s v="GT-14710"/>
    <x v="218"/>
    <x v="0"/>
    <s v="United States"/>
    <s v="Washington"/>
    <x v="40"/>
    <n v="20016"/>
    <x v="3"/>
    <s v="TEC-MA-10004212"/>
    <x v="2"/>
    <x v="15"/>
    <x v="766"/>
    <x v="927"/>
    <n v="8"/>
    <n v="0"/>
    <n v="648.56240000000003"/>
  </r>
  <r>
    <n v="1024"/>
    <s v="CA-2012-167269"/>
    <x v="1"/>
    <x v="382"/>
    <d v="2012-06-20T00:00:00"/>
    <x v="1"/>
    <s v="PB-19150"/>
    <x v="171"/>
    <x v="0"/>
    <s v="United States"/>
    <s v="Philadelphia"/>
    <x v="9"/>
    <n v="19134"/>
    <x v="3"/>
    <s v="OFF-EN-10003072"/>
    <x v="1"/>
    <x v="12"/>
    <x v="767"/>
    <x v="928"/>
    <n v="2"/>
    <n v="0.2"/>
    <n v="2.1728000000000001"/>
  </r>
  <r>
    <n v="1025"/>
    <s v="CA-2014-106964"/>
    <x v="3"/>
    <x v="94"/>
    <d v="2014-12-21T00:00:00"/>
    <x v="2"/>
    <s v="HR-14770"/>
    <x v="367"/>
    <x v="2"/>
    <s v="United States"/>
    <s v="Los Angeles"/>
    <x v="1"/>
    <n v="90045"/>
    <x v="1"/>
    <s v="OFF-BI-10000320"/>
    <x v="1"/>
    <x v="8"/>
    <x v="768"/>
    <x v="929"/>
    <n v="2"/>
    <n v="0.2"/>
    <n v="4.2804000000000002"/>
  </r>
  <r>
    <n v="1026"/>
    <s v="CA-2013-126529"/>
    <x v="0"/>
    <x v="383"/>
    <d v="2013-01-13T00:00:00"/>
    <x v="0"/>
    <s v="DE-13255"/>
    <x v="368"/>
    <x v="2"/>
    <s v="United States"/>
    <s v="Springfield"/>
    <x v="24"/>
    <n v="45503"/>
    <x v="3"/>
    <s v="OFF-PA-10001166"/>
    <x v="1"/>
    <x v="10"/>
    <x v="769"/>
    <x v="12"/>
    <n v="3"/>
    <n v="0.2"/>
    <n v="5.4432"/>
  </r>
  <r>
    <n v="1027"/>
    <s v="CA-2013-126529"/>
    <x v="0"/>
    <x v="383"/>
    <d v="2013-01-13T00:00:00"/>
    <x v="0"/>
    <s v="DE-13255"/>
    <x v="368"/>
    <x v="2"/>
    <s v="United States"/>
    <s v="Springfield"/>
    <x v="24"/>
    <n v="45503"/>
    <x v="3"/>
    <s v="OFF-PA-10003656"/>
    <x v="1"/>
    <x v="10"/>
    <x v="770"/>
    <x v="930"/>
    <n v="3"/>
    <n v="0.2"/>
    <n v="20.576399999999996"/>
  </r>
  <r>
    <n v="1028"/>
    <s v="CA-2013-126529"/>
    <x v="0"/>
    <x v="383"/>
    <d v="2013-01-13T00:00:00"/>
    <x v="0"/>
    <s v="DE-13255"/>
    <x v="368"/>
    <x v="2"/>
    <s v="United States"/>
    <s v="Springfield"/>
    <x v="24"/>
    <n v="45503"/>
    <x v="3"/>
    <s v="TEC-PH-10000148"/>
    <x v="2"/>
    <x v="7"/>
    <x v="771"/>
    <x v="931"/>
    <n v="2"/>
    <n v="0.4"/>
    <n v="-9.8724000000000007"/>
  </r>
  <r>
    <n v="1029"/>
    <s v="CA-2011-163552"/>
    <x v="2"/>
    <x v="384"/>
    <d v="2011-07-15T00:00:00"/>
    <x v="1"/>
    <s v="LA-16780"/>
    <x v="156"/>
    <x v="1"/>
    <s v="United States"/>
    <s v="Hackensack"/>
    <x v="30"/>
    <n v="7601"/>
    <x v="3"/>
    <s v="OFF-PA-10000474"/>
    <x v="1"/>
    <x v="10"/>
    <x v="33"/>
    <x v="932"/>
    <n v="5"/>
    <n v="0"/>
    <n v="83.283999999999992"/>
  </r>
  <r>
    <n v="1030"/>
    <s v="CA-2011-163552"/>
    <x v="2"/>
    <x v="384"/>
    <d v="2011-07-15T00:00:00"/>
    <x v="1"/>
    <s v="LA-16780"/>
    <x v="156"/>
    <x v="1"/>
    <s v="United States"/>
    <s v="Hackensack"/>
    <x v="30"/>
    <n v="7601"/>
    <x v="3"/>
    <s v="TEC-PH-10003885"/>
    <x v="2"/>
    <x v="7"/>
    <x v="772"/>
    <x v="933"/>
    <n v="3"/>
    <n v="0"/>
    <n v="57.41129999999999"/>
  </r>
  <r>
    <n v="1031"/>
    <s v="CA-2011-163552"/>
    <x v="2"/>
    <x v="384"/>
    <d v="2011-07-15T00:00:00"/>
    <x v="1"/>
    <s v="LA-16780"/>
    <x v="156"/>
    <x v="1"/>
    <s v="United States"/>
    <s v="Hackensack"/>
    <x v="30"/>
    <n v="7601"/>
    <x v="3"/>
    <s v="FUR-CH-10003379"/>
    <x v="0"/>
    <x v="1"/>
    <x v="459"/>
    <x v="934"/>
    <n v="3"/>
    <n v="0"/>
    <n v="213.73500000000001"/>
  </r>
  <r>
    <n v="1032"/>
    <s v="CA-2011-163552"/>
    <x v="2"/>
    <x v="384"/>
    <d v="2011-07-15T00:00:00"/>
    <x v="1"/>
    <s v="LA-16780"/>
    <x v="156"/>
    <x v="1"/>
    <s v="United States"/>
    <s v="Hackensack"/>
    <x v="30"/>
    <n v="7601"/>
    <x v="3"/>
    <s v="FUR-FU-10000629"/>
    <x v="0"/>
    <x v="5"/>
    <x v="93"/>
    <x v="935"/>
    <n v="9"/>
    <n v="0"/>
    <n v="52.126200000000004"/>
  </r>
  <r>
    <n v="1033"/>
    <s v="CA-2011-163552"/>
    <x v="2"/>
    <x v="384"/>
    <d v="2011-07-15T00:00:00"/>
    <x v="1"/>
    <s v="LA-16780"/>
    <x v="156"/>
    <x v="1"/>
    <s v="United States"/>
    <s v="Hackensack"/>
    <x v="30"/>
    <n v="7601"/>
    <x v="3"/>
    <s v="OFF-LA-10001175"/>
    <x v="1"/>
    <x v="2"/>
    <x v="773"/>
    <x v="936"/>
    <n v="5"/>
    <n v="0"/>
    <n v="7.056"/>
  </r>
  <r>
    <n v="1034"/>
    <s v="CA-2013-109820"/>
    <x v="0"/>
    <x v="73"/>
    <d v="2013-11-23T00:00:00"/>
    <x v="2"/>
    <s v="AG-10390"/>
    <x v="369"/>
    <x v="0"/>
    <s v="United States"/>
    <s v="Cincinnati"/>
    <x v="24"/>
    <n v="45231"/>
    <x v="3"/>
    <s v="OFF-PA-10000955"/>
    <x v="1"/>
    <x v="10"/>
    <x v="774"/>
    <x v="937"/>
    <n v="3"/>
    <n v="0.2"/>
    <n v="5.1011999999999995"/>
  </r>
  <r>
    <n v="1035"/>
    <s v="CA-2013-109820"/>
    <x v="0"/>
    <x v="73"/>
    <d v="2013-11-23T00:00:00"/>
    <x v="2"/>
    <s v="AG-10390"/>
    <x v="369"/>
    <x v="0"/>
    <s v="United States"/>
    <s v="Cincinnati"/>
    <x v="24"/>
    <n v="45231"/>
    <x v="3"/>
    <s v="OFF-BI-10003460"/>
    <x v="1"/>
    <x v="8"/>
    <x v="234"/>
    <x v="938"/>
    <n v="2"/>
    <n v="0.7"/>
    <n v="-1.9272"/>
  </r>
  <r>
    <n v="1036"/>
    <s v="CA-2013-109820"/>
    <x v="0"/>
    <x v="73"/>
    <d v="2013-11-23T00:00:00"/>
    <x v="2"/>
    <s v="AG-10390"/>
    <x v="369"/>
    <x v="0"/>
    <s v="United States"/>
    <s v="Cincinnati"/>
    <x v="24"/>
    <n v="45231"/>
    <x v="3"/>
    <s v="OFF-BI-10000474"/>
    <x v="1"/>
    <x v="8"/>
    <x v="27"/>
    <x v="939"/>
    <n v="3"/>
    <n v="0.7"/>
    <n v="-10.579799999999999"/>
  </r>
  <r>
    <n v="1037"/>
    <s v="CA-2013-113061"/>
    <x v="0"/>
    <x v="183"/>
    <d v="2013-04-27T00:00:00"/>
    <x v="1"/>
    <s v="EL-13735"/>
    <x v="330"/>
    <x v="2"/>
    <s v="United States"/>
    <s v="Jefferson City"/>
    <x v="25"/>
    <n v="65109"/>
    <x v="2"/>
    <s v="FUR-FU-10003975"/>
    <x v="0"/>
    <x v="5"/>
    <x v="775"/>
    <x v="940"/>
    <n v="2"/>
    <n v="0"/>
    <n v="8.6619999999999919"/>
  </r>
  <r>
    <n v="1038"/>
    <s v="CA-2012-127418"/>
    <x v="1"/>
    <x v="385"/>
    <d v="2012-06-14T00:00:00"/>
    <x v="2"/>
    <s v="JJ-15445"/>
    <x v="370"/>
    <x v="0"/>
    <s v="United States"/>
    <s v="Los Angeles"/>
    <x v="1"/>
    <n v="90004"/>
    <x v="1"/>
    <s v="OFF-BI-10003707"/>
    <x v="1"/>
    <x v="8"/>
    <x v="776"/>
    <x v="941"/>
    <n v="3"/>
    <n v="0.2"/>
    <n v="13.734"/>
  </r>
  <r>
    <n v="1039"/>
    <s v="CA-2014-121818"/>
    <x v="3"/>
    <x v="225"/>
    <d v="2014-11-22T00:00:00"/>
    <x v="2"/>
    <s v="JH-15430"/>
    <x v="371"/>
    <x v="0"/>
    <s v="United States"/>
    <s v="Burlington"/>
    <x v="3"/>
    <n v="27217"/>
    <x v="0"/>
    <s v="OFF-AR-10000203"/>
    <x v="1"/>
    <x v="6"/>
    <x v="777"/>
    <x v="942"/>
    <n v="7"/>
    <n v="0.2"/>
    <n v="2.696399999999997"/>
  </r>
  <r>
    <n v="1040"/>
    <s v="CA-2014-121818"/>
    <x v="3"/>
    <x v="225"/>
    <d v="2014-11-22T00:00:00"/>
    <x v="2"/>
    <s v="JH-15430"/>
    <x v="371"/>
    <x v="0"/>
    <s v="United States"/>
    <s v="Burlington"/>
    <x v="3"/>
    <n v="27217"/>
    <x v="0"/>
    <s v="OFF-AR-10004790"/>
    <x v="1"/>
    <x v="6"/>
    <x v="33"/>
    <x v="943"/>
    <n v="3"/>
    <n v="0.2"/>
    <n v="1.7954999999999988"/>
  </r>
  <r>
    <n v="1041"/>
    <s v="CA-2013-127670"/>
    <x v="0"/>
    <x v="231"/>
    <d v="2013-03-25T00:00:00"/>
    <x v="1"/>
    <s v="RD-19660"/>
    <x v="372"/>
    <x v="2"/>
    <s v="United States"/>
    <s v="Saint Peters"/>
    <x v="25"/>
    <n v="63376"/>
    <x v="2"/>
    <s v="FUR-TA-10001095"/>
    <x v="0"/>
    <x v="3"/>
    <x v="611"/>
    <x v="944"/>
    <n v="4"/>
    <n v="0"/>
    <n v="146.40359999999998"/>
  </r>
  <r>
    <n v="1042"/>
    <s v="CA-2013-102981"/>
    <x v="0"/>
    <x v="47"/>
    <d v="2013-09-10T00:00:00"/>
    <x v="0"/>
    <s v="MO-17500"/>
    <x v="373"/>
    <x v="0"/>
    <s v="United States"/>
    <s v="New York City"/>
    <x v="15"/>
    <n v="10035"/>
    <x v="3"/>
    <s v="TEC-AC-10004761"/>
    <x v="2"/>
    <x v="11"/>
    <x v="778"/>
    <x v="945"/>
    <n v="2"/>
    <n v="0"/>
    <n v="11.151"/>
  </r>
  <r>
    <n v="1043"/>
    <s v="CA-2013-102981"/>
    <x v="0"/>
    <x v="47"/>
    <d v="2013-09-10T00:00:00"/>
    <x v="0"/>
    <s v="MO-17500"/>
    <x v="373"/>
    <x v="0"/>
    <s v="United States"/>
    <s v="New York City"/>
    <x v="15"/>
    <n v="10035"/>
    <x v="3"/>
    <s v="FUR-BO-10001811"/>
    <x v="0"/>
    <x v="0"/>
    <x v="779"/>
    <x v="946"/>
    <n v="3"/>
    <n v="0.2"/>
    <n v="90.293999999999926"/>
  </r>
  <r>
    <n v="1044"/>
    <s v="CA-2014-115651"/>
    <x v="3"/>
    <x v="362"/>
    <d v="2014-07-13T00:00:00"/>
    <x v="2"/>
    <s v="NS-18640"/>
    <x v="374"/>
    <x v="1"/>
    <s v="United States"/>
    <s v="Chicago"/>
    <x v="10"/>
    <n v="60610"/>
    <x v="2"/>
    <s v="OFF-AR-10001130"/>
    <x v="1"/>
    <x v="6"/>
    <x v="780"/>
    <x v="947"/>
    <n v="5"/>
    <n v="0.2"/>
    <n v="2.9835000000000003"/>
  </r>
  <r>
    <n v="1045"/>
    <s v="CA-2014-115651"/>
    <x v="3"/>
    <x v="362"/>
    <d v="2014-07-13T00:00:00"/>
    <x v="2"/>
    <s v="NS-18640"/>
    <x v="374"/>
    <x v="1"/>
    <s v="United States"/>
    <s v="Chicago"/>
    <x v="10"/>
    <n v="60610"/>
    <x v="2"/>
    <s v="OFF-AP-10000055"/>
    <x v="1"/>
    <x v="9"/>
    <x v="781"/>
    <x v="948"/>
    <n v="9"/>
    <n v="0.8"/>
    <n v="-146.16000000000003"/>
  </r>
  <r>
    <n v="1046"/>
    <s v="CA-2014-152702"/>
    <x v="3"/>
    <x v="386"/>
    <d v="2014-10-17T00:00:00"/>
    <x v="1"/>
    <s v="SN-20710"/>
    <x v="17"/>
    <x v="2"/>
    <s v="United States"/>
    <s v="Rockford"/>
    <x v="10"/>
    <n v="61107"/>
    <x v="2"/>
    <s v="FUR-CH-10002304"/>
    <x v="0"/>
    <x v="1"/>
    <x v="782"/>
    <x v="949"/>
    <n v="14"/>
    <n v="0.3"/>
    <n v="-18.185999999999993"/>
  </r>
  <r>
    <n v="1047"/>
    <s v="CA-2013-169103"/>
    <x v="0"/>
    <x v="387"/>
    <d v="2013-03-14T00:00:00"/>
    <x v="1"/>
    <s v="ZC-21910"/>
    <x v="233"/>
    <x v="0"/>
    <s v="United States"/>
    <s v="Miami"/>
    <x v="2"/>
    <n v="33142"/>
    <x v="0"/>
    <s v="TEC-PH-10001530"/>
    <x v="2"/>
    <x v="7"/>
    <x v="632"/>
    <x v="744"/>
    <n v="5"/>
    <n v="0.2"/>
    <n v="85.247500000000002"/>
  </r>
  <r>
    <n v="1048"/>
    <s v="CA-2013-169103"/>
    <x v="0"/>
    <x v="387"/>
    <d v="2013-03-14T00:00:00"/>
    <x v="1"/>
    <s v="ZC-21910"/>
    <x v="233"/>
    <x v="0"/>
    <s v="United States"/>
    <s v="Miami"/>
    <x v="2"/>
    <n v="33142"/>
    <x v="0"/>
    <s v="FUR-FU-10004006"/>
    <x v="0"/>
    <x v="5"/>
    <x v="101"/>
    <x v="102"/>
    <n v="3"/>
    <n v="0.2"/>
    <n v="-3.8385000000000105"/>
  </r>
  <r>
    <n v="1049"/>
    <s v="CA-2011-139192"/>
    <x v="2"/>
    <x v="279"/>
    <d v="2011-06-01T00:00:00"/>
    <x v="0"/>
    <s v="LC-16885"/>
    <x v="62"/>
    <x v="0"/>
    <s v="United States"/>
    <s v="San Francisco"/>
    <x v="1"/>
    <n v="94109"/>
    <x v="1"/>
    <s v="TEC-PH-10000486"/>
    <x v="2"/>
    <x v="7"/>
    <x v="39"/>
    <x v="950"/>
    <n v="12"/>
    <n v="0.2"/>
    <n v="125.2691999999999"/>
  </r>
  <r>
    <n v="1050"/>
    <s v="CA-2011-139192"/>
    <x v="2"/>
    <x v="279"/>
    <d v="2011-06-01T00:00:00"/>
    <x v="0"/>
    <s v="LC-16885"/>
    <x v="62"/>
    <x v="0"/>
    <s v="United States"/>
    <s v="San Francisco"/>
    <x v="1"/>
    <n v="94109"/>
    <x v="1"/>
    <s v="TEC-AC-10001606"/>
    <x v="2"/>
    <x v="11"/>
    <x v="585"/>
    <x v="313"/>
    <n v="1"/>
    <n v="0"/>
    <n v="37.996200000000002"/>
  </r>
  <r>
    <n v="1051"/>
    <s v="US-2012-153500"/>
    <x v="1"/>
    <x v="230"/>
    <d v="2012-07-05T00:00:00"/>
    <x v="2"/>
    <s v="DG-13300"/>
    <x v="375"/>
    <x v="1"/>
    <s v="United States"/>
    <s v="Philadelphia"/>
    <x v="9"/>
    <n v="19134"/>
    <x v="3"/>
    <s v="FUR-FU-10000293"/>
    <x v="0"/>
    <x v="5"/>
    <x v="783"/>
    <x v="951"/>
    <n v="2"/>
    <n v="0.2"/>
    <n v="-29.481200000000022"/>
  </r>
  <r>
    <n v="1052"/>
    <s v="US-2012-153500"/>
    <x v="1"/>
    <x v="230"/>
    <d v="2012-07-05T00:00:00"/>
    <x v="2"/>
    <s v="DG-13300"/>
    <x v="375"/>
    <x v="1"/>
    <s v="United States"/>
    <s v="Philadelphia"/>
    <x v="9"/>
    <n v="19134"/>
    <x v="3"/>
    <s v="OFF-PA-10001307"/>
    <x v="1"/>
    <x v="10"/>
    <x v="784"/>
    <x v="952"/>
    <n v="2"/>
    <n v="0.2"/>
    <n v="2.4359999999999995"/>
  </r>
  <r>
    <n v="1053"/>
    <s v="US-2012-153500"/>
    <x v="1"/>
    <x v="230"/>
    <d v="2012-07-05T00:00:00"/>
    <x v="2"/>
    <s v="DG-13300"/>
    <x v="375"/>
    <x v="1"/>
    <s v="United States"/>
    <s v="Philadelphia"/>
    <x v="9"/>
    <n v="19134"/>
    <x v="3"/>
    <s v="FUR-FU-10004460"/>
    <x v="0"/>
    <x v="5"/>
    <x v="785"/>
    <x v="953"/>
    <n v="9"/>
    <n v="0.2"/>
    <n v="56.577599999999961"/>
  </r>
  <r>
    <n v="1054"/>
    <s v="CA-2012-110667"/>
    <x v="1"/>
    <x v="388"/>
    <d v="2012-04-08T00:00:00"/>
    <x v="1"/>
    <s v="NF-18595"/>
    <x v="376"/>
    <x v="2"/>
    <s v="United States"/>
    <s v="New York City"/>
    <x v="15"/>
    <n v="10009"/>
    <x v="3"/>
    <s v="OFF-AR-10000716"/>
    <x v="1"/>
    <x v="6"/>
    <x v="786"/>
    <x v="954"/>
    <n v="2"/>
    <n v="0"/>
    <n v="4.3524000000000003"/>
  </r>
  <r>
    <n v="1055"/>
    <s v="CA-2012-110667"/>
    <x v="1"/>
    <x v="388"/>
    <d v="2012-04-08T00:00:00"/>
    <x v="1"/>
    <s v="NF-18595"/>
    <x v="376"/>
    <x v="2"/>
    <s v="United States"/>
    <s v="New York City"/>
    <x v="15"/>
    <n v="10009"/>
    <x v="3"/>
    <s v="FUR-FU-10004622"/>
    <x v="0"/>
    <x v="5"/>
    <x v="787"/>
    <x v="955"/>
    <n v="2"/>
    <n v="0"/>
    <n v="22.763999999999996"/>
  </r>
  <r>
    <n v="1056"/>
    <s v="CA-2012-110667"/>
    <x v="1"/>
    <x v="388"/>
    <d v="2012-04-08T00:00:00"/>
    <x v="1"/>
    <s v="NF-18595"/>
    <x v="376"/>
    <x v="2"/>
    <s v="United States"/>
    <s v="New York City"/>
    <x v="15"/>
    <n v="10009"/>
    <x v="3"/>
    <s v="OFF-BI-10002735"/>
    <x v="1"/>
    <x v="8"/>
    <x v="141"/>
    <x v="956"/>
    <n v="3"/>
    <n v="0.2"/>
    <n v="27.791100000000004"/>
  </r>
  <r>
    <n v="1057"/>
    <s v="CA-2012-110667"/>
    <x v="1"/>
    <x v="388"/>
    <d v="2012-04-08T00:00:00"/>
    <x v="1"/>
    <s v="NF-18595"/>
    <x v="376"/>
    <x v="2"/>
    <s v="United States"/>
    <s v="New York City"/>
    <x v="15"/>
    <n v="10009"/>
    <x v="3"/>
    <s v="OFF-BI-10003529"/>
    <x v="1"/>
    <x v="8"/>
    <x v="788"/>
    <x v="957"/>
    <n v="4"/>
    <n v="0.2"/>
    <n v="3.2944"/>
  </r>
  <r>
    <n v="1058"/>
    <s v="CA-2014-167150"/>
    <x v="3"/>
    <x v="389"/>
    <d v="2014-12-18T00:00:00"/>
    <x v="1"/>
    <s v="BP-11185"/>
    <x v="130"/>
    <x v="1"/>
    <s v="United States"/>
    <s v="San Diego"/>
    <x v="1"/>
    <n v="92037"/>
    <x v="1"/>
    <s v="OFF-BI-10001097"/>
    <x v="1"/>
    <x v="8"/>
    <x v="789"/>
    <x v="958"/>
    <n v="4"/>
    <n v="0.2"/>
    <n v="7.2267999999999999"/>
  </r>
  <r>
    <n v="1059"/>
    <s v="CA-2014-167150"/>
    <x v="3"/>
    <x v="389"/>
    <d v="2014-12-18T00:00:00"/>
    <x v="1"/>
    <s v="BP-11185"/>
    <x v="130"/>
    <x v="1"/>
    <s v="United States"/>
    <s v="San Diego"/>
    <x v="1"/>
    <n v="92037"/>
    <x v="1"/>
    <s v="OFF-BI-10001597"/>
    <x v="1"/>
    <x v="8"/>
    <x v="790"/>
    <x v="959"/>
    <n v="2"/>
    <n v="0.2"/>
    <n v="22.948799999999995"/>
  </r>
  <r>
    <n v="1060"/>
    <s v="CA-2013-105284"/>
    <x v="0"/>
    <x v="390"/>
    <d v="2013-12-02T00:00:00"/>
    <x v="1"/>
    <s v="MG-17650"/>
    <x v="377"/>
    <x v="2"/>
    <s v="United States"/>
    <s v="Philadelphia"/>
    <x v="9"/>
    <n v="19143"/>
    <x v="3"/>
    <s v="OFF-FA-10001754"/>
    <x v="1"/>
    <x v="13"/>
    <x v="791"/>
    <x v="960"/>
    <n v="3"/>
    <n v="0.2"/>
    <n v="1.6008"/>
  </r>
  <r>
    <n v="1061"/>
    <s v="US-2012-125374"/>
    <x v="1"/>
    <x v="391"/>
    <d v="2012-03-29T00:00:00"/>
    <x v="1"/>
    <s v="JD-16060"/>
    <x v="148"/>
    <x v="0"/>
    <s v="United States"/>
    <s v="Houston"/>
    <x v="5"/>
    <n v="77095"/>
    <x v="2"/>
    <s v="FUR-CH-10003396"/>
    <x v="0"/>
    <x v="1"/>
    <x v="385"/>
    <x v="961"/>
    <n v="2"/>
    <n v="0.3"/>
    <n v="-29.252400000000009"/>
  </r>
  <r>
    <n v="1062"/>
    <s v="CA-2012-161263"/>
    <x v="1"/>
    <x v="392"/>
    <d v="2012-04-21T00:00:00"/>
    <x v="1"/>
    <s v="TS-21160"/>
    <x v="378"/>
    <x v="1"/>
    <s v="United States"/>
    <s v="Toledo"/>
    <x v="24"/>
    <n v="43615"/>
    <x v="3"/>
    <s v="OFF-AP-10002350"/>
    <x v="1"/>
    <x v="9"/>
    <x v="545"/>
    <x v="962"/>
    <n v="3"/>
    <n v="0.2"/>
    <n v="4.5215999999999994"/>
  </r>
  <r>
    <n v="1063"/>
    <s v="CA-2012-161263"/>
    <x v="1"/>
    <x v="392"/>
    <d v="2012-04-21T00:00:00"/>
    <x v="1"/>
    <s v="TS-21160"/>
    <x v="378"/>
    <x v="1"/>
    <s v="United States"/>
    <s v="Toledo"/>
    <x v="24"/>
    <n v="43615"/>
    <x v="3"/>
    <s v="OFF-FA-10004838"/>
    <x v="1"/>
    <x v="13"/>
    <x v="792"/>
    <x v="963"/>
    <n v="7"/>
    <n v="0.2"/>
    <n v="-2.2134"/>
  </r>
  <r>
    <n v="1064"/>
    <s v="CA-2012-161263"/>
    <x v="1"/>
    <x v="392"/>
    <d v="2012-04-21T00:00:00"/>
    <x v="1"/>
    <s v="TS-21160"/>
    <x v="378"/>
    <x v="1"/>
    <s v="United States"/>
    <s v="Toledo"/>
    <x v="24"/>
    <n v="43615"/>
    <x v="3"/>
    <s v="OFF-AR-10004757"/>
    <x v="1"/>
    <x v="6"/>
    <x v="342"/>
    <x v="964"/>
    <n v="3"/>
    <n v="0.2"/>
    <n v="1.2791999999999994"/>
  </r>
  <r>
    <n v="1065"/>
    <s v="CA-2012-161263"/>
    <x v="1"/>
    <x v="392"/>
    <d v="2012-04-21T00:00:00"/>
    <x v="1"/>
    <s v="TS-21160"/>
    <x v="378"/>
    <x v="1"/>
    <s v="United States"/>
    <s v="Toledo"/>
    <x v="24"/>
    <n v="43615"/>
    <x v="3"/>
    <s v="TEC-PH-10002115"/>
    <x v="2"/>
    <x v="7"/>
    <x v="793"/>
    <x v="965"/>
    <n v="3"/>
    <n v="0.4"/>
    <n v="-27.715799999999994"/>
  </r>
  <r>
    <n v="1066"/>
    <s v="CA-2012-161263"/>
    <x v="1"/>
    <x v="392"/>
    <d v="2012-04-21T00:00:00"/>
    <x v="1"/>
    <s v="TS-21160"/>
    <x v="378"/>
    <x v="1"/>
    <s v="United States"/>
    <s v="Toledo"/>
    <x v="24"/>
    <n v="43615"/>
    <x v="3"/>
    <s v="OFF-FA-10003059"/>
    <x v="1"/>
    <x v="13"/>
    <x v="794"/>
    <x v="966"/>
    <n v="1"/>
    <n v="0.2"/>
    <n v="0.2352999999999999"/>
  </r>
  <r>
    <n v="1067"/>
    <s v="CA-2012-161263"/>
    <x v="1"/>
    <x v="392"/>
    <d v="2012-04-21T00:00:00"/>
    <x v="1"/>
    <s v="TS-21160"/>
    <x v="378"/>
    <x v="1"/>
    <s v="United States"/>
    <s v="Toledo"/>
    <x v="24"/>
    <n v="43615"/>
    <x v="3"/>
    <s v="OFF-BI-10004330"/>
    <x v="1"/>
    <x v="8"/>
    <x v="795"/>
    <x v="967"/>
    <n v="5"/>
    <n v="0.7"/>
    <n v="-46.224999999999994"/>
  </r>
  <r>
    <n v="1068"/>
    <s v="CA-2013-157686"/>
    <x v="0"/>
    <x v="393"/>
    <d v="2013-10-03T00:00:00"/>
    <x v="2"/>
    <s v="BD-11620"/>
    <x v="379"/>
    <x v="0"/>
    <s v="United States"/>
    <s v="San Francisco"/>
    <x v="1"/>
    <n v="94122"/>
    <x v="1"/>
    <s v="FUR-CH-10001146"/>
    <x v="0"/>
    <x v="1"/>
    <x v="64"/>
    <x v="968"/>
    <n v="4"/>
    <n v="0.2"/>
    <n v="12.177999999999983"/>
  </r>
  <r>
    <n v="1069"/>
    <s v="US-2014-139955"/>
    <x v="3"/>
    <x v="394"/>
    <d v="2014-10-01T00:00:00"/>
    <x v="0"/>
    <s v="CM-12160"/>
    <x v="380"/>
    <x v="0"/>
    <s v="United States"/>
    <s v="Brownsville"/>
    <x v="5"/>
    <n v="78521"/>
    <x v="2"/>
    <s v="OFF-SU-10001935"/>
    <x v="1"/>
    <x v="14"/>
    <x v="33"/>
    <x v="969"/>
    <n v="1"/>
    <n v="0.2"/>
    <n v="-0.34880000000000033"/>
  </r>
  <r>
    <n v="1070"/>
    <s v="US-2012-150161"/>
    <x v="1"/>
    <x v="395"/>
    <d v="2012-07-29T00:00:00"/>
    <x v="1"/>
    <s v="RB-19795"/>
    <x v="176"/>
    <x v="2"/>
    <s v="United States"/>
    <s v="Philadelphia"/>
    <x v="9"/>
    <n v="19143"/>
    <x v="3"/>
    <s v="OFF-BI-10001524"/>
    <x v="1"/>
    <x v="8"/>
    <x v="298"/>
    <x v="970"/>
    <n v="4"/>
    <n v="0.7"/>
    <n v="-18.462400000000002"/>
  </r>
  <r>
    <n v="1071"/>
    <s v="CA-2012-144652"/>
    <x v="1"/>
    <x v="312"/>
    <d v="2012-11-26T00:00:00"/>
    <x v="1"/>
    <s v="SN-20560"/>
    <x v="381"/>
    <x v="2"/>
    <s v="United States"/>
    <s v="Los Angeles"/>
    <x v="1"/>
    <n v="90008"/>
    <x v="1"/>
    <s v="OFF-AR-10003732"/>
    <x v="1"/>
    <x v="6"/>
    <x v="321"/>
    <x v="21"/>
    <n v="7"/>
    <n v="0"/>
    <n v="5.0595999999999997"/>
  </r>
  <r>
    <n v="1072"/>
    <s v="CA-2013-152814"/>
    <x v="0"/>
    <x v="236"/>
    <d v="2013-05-03T00:00:00"/>
    <x v="1"/>
    <s v="EH-14005"/>
    <x v="382"/>
    <x v="2"/>
    <s v="United States"/>
    <s v="Denver"/>
    <x v="22"/>
    <n v="80219"/>
    <x v="1"/>
    <s v="OFF-PA-10001970"/>
    <x v="1"/>
    <x v="10"/>
    <x v="311"/>
    <x v="34"/>
    <n v="3"/>
    <n v="0.2"/>
    <n v="9.9467999999999979"/>
  </r>
  <r>
    <n v="1073"/>
    <s v="CA-2014-106943"/>
    <x v="3"/>
    <x v="237"/>
    <d v="2014-11-20T00:00:00"/>
    <x v="1"/>
    <s v="FO-14305"/>
    <x v="383"/>
    <x v="0"/>
    <s v="United States"/>
    <s v="New York City"/>
    <x v="15"/>
    <n v="10035"/>
    <x v="3"/>
    <s v="OFF-BI-10003669"/>
    <x v="1"/>
    <x v="8"/>
    <x v="796"/>
    <x v="880"/>
    <n v="2"/>
    <n v="0.2"/>
    <n v="3.024"/>
  </r>
  <r>
    <n v="1074"/>
    <s v="CA-2013-134348"/>
    <x v="0"/>
    <x v="396"/>
    <d v="2013-11-20T00:00:00"/>
    <x v="1"/>
    <s v="MS-17710"/>
    <x v="384"/>
    <x v="0"/>
    <s v="United States"/>
    <s v="Mesa"/>
    <x v="16"/>
    <n v="85204"/>
    <x v="1"/>
    <s v="OFF-BI-10003727"/>
    <x v="1"/>
    <x v="8"/>
    <x v="797"/>
    <x v="971"/>
    <n v="5"/>
    <n v="0.7"/>
    <n v="-4.5980000000000008"/>
  </r>
  <r>
    <n v="1075"/>
    <s v="CA-2013-134348"/>
    <x v="0"/>
    <x v="396"/>
    <d v="2013-11-20T00:00:00"/>
    <x v="1"/>
    <s v="MS-17710"/>
    <x v="384"/>
    <x v="0"/>
    <s v="United States"/>
    <s v="Mesa"/>
    <x v="16"/>
    <n v="85204"/>
    <x v="1"/>
    <s v="OFF-BI-10004967"/>
    <x v="1"/>
    <x v="8"/>
    <x v="253"/>
    <x v="972"/>
    <n v="7"/>
    <n v="0.7"/>
    <n v="-3.3487999999999998"/>
  </r>
  <r>
    <n v="1076"/>
    <s v="CA-2013-134348"/>
    <x v="0"/>
    <x v="396"/>
    <d v="2013-11-20T00:00:00"/>
    <x v="1"/>
    <s v="MS-17710"/>
    <x v="384"/>
    <x v="0"/>
    <s v="United States"/>
    <s v="Mesa"/>
    <x v="16"/>
    <n v="85204"/>
    <x v="1"/>
    <s v="TEC-AC-10003447"/>
    <x v="2"/>
    <x v="11"/>
    <x v="798"/>
    <x v="236"/>
    <n v="2"/>
    <n v="0.2"/>
    <n v="1.9989999999999979"/>
  </r>
  <r>
    <n v="1077"/>
    <s v="CA-2013-161781"/>
    <x v="0"/>
    <x v="321"/>
    <d v="2013-10-01T00:00:00"/>
    <x v="2"/>
    <s v="CC-12100"/>
    <x v="385"/>
    <x v="2"/>
    <s v="United States"/>
    <s v="Columbus"/>
    <x v="14"/>
    <n v="47201"/>
    <x v="2"/>
    <s v="OFF-AR-10000255"/>
    <x v="1"/>
    <x v="6"/>
    <x v="799"/>
    <x v="973"/>
    <n v="7"/>
    <n v="0"/>
    <n v="10.628799999999998"/>
  </r>
  <r>
    <n v="1078"/>
    <s v="CA-2014-132521"/>
    <x v="3"/>
    <x v="397"/>
    <d v="2014-09-26T00:00:00"/>
    <x v="0"/>
    <s v="DW-13540"/>
    <x v="386"/>
    <x v="0"/>
    <s v="United States"/>
    <s v="Seattle"/>
    <x v="4"/>
    <n v="98105"/>
    <x v="1"/>
    <s v="OFF-AP-10002191"/>
    <x v="1"/>
    <x v="9"/>
    <x v="800"/>
    <x v="668"/>
    <n v="2"/>
    <n v="0"/>
    <n v="33.588800000000006"/>
  </r>
  <r>
    <n v="1079"/>
    <s v="CA-2014-132521"/>
    <x v="3"/>
    <x v="397"/>
    <d v="2014-09-26T00:00:00"/>
    <x v="0"/>
    <s v="DW-13540"/>
    <x v="386"/>
    <x v="0"/>
    <s v="United States"/>
    <s v="Seattle"/>
    <x v="4"/>
    <n v="98105"/>
    <x v="1"/>
    <s v="OFF-ST-10001325"/>
    <x v="1"/>
    <x v="4"/>
    <x v="466"/>
    <x v="974"/>
    <n v="3"/>
    <n v="0"/>
    <n v="8.4888000000000012"/>
  </r>
  <r>
    <n v="1080"/>
    <s v="CA-2014-132521"/>
    <x v="3"/>
    <x v="397"/>
    <d v="2014-09-26T00:00:00"/>
    <x v="0"/>
    <s v="DW-13540"/>
    <x v="386"/>
    <x v="0"/>
    <s v="United States"/>
    <s v="Seattle"/>
    <x v="4"/>
    <n v="98105"/>
    <x v="1"/>
    <s v="OFF-BI-10000404"/>
    <x v="1"/>
    <x v="8"/>
    <x v="476"/>
    <x v="975"/>
    <n v="1"/>
    <n v="0.2"/>
    <n v="2.3220000000000001"/>
  </r>
  <r>
    <n v="1081"/>
    <s v="CA-2012-110016"/>
    <x v="1"/>
    <x v="239"/>
    <d v="2012-12-04T00:00:00"/>
    <x v="1"/>
    <s v="BT-11395"/>
    <x v="387"/>
    <x v="1"/>
    <s v="United States"/>
    <s v="Detroit"/>
    <x v="12"/>
    <n v="48227"/>
    <x v="2"/>
    <s v="OFF-PA-10000349"/>
    <x v="1"/>
    <x v="10"/>
    <x v="33"/>
    <x v="548"/>
    <n v="4"/>
    <n v="0"/>
    <n v="9.3624000000000009"/>
  </r>
  <r>
    <n v="1082"/>
    <s v="CA-2012-110016"/>
    <x v="1"/>
    <x v="239"/>
    <d v="2012-12-04T00:00:00"/>
    <x v="1"/>
    <s v="BT-11395"/>
    <x v="387"/>
    <x v="1"/>
    <s v="United States"/>
    <s v="Detroit"/>
    <x v="12"/>
    <n v="48227"/>
    <x v="2"/>
    <s v="FUR-CH-10002880"/>
    <x v="0"/>
    <x v="1"/>
    <x v="801"/>
    <x v="976"/>
    <n v="9"/>
    <n v="0"/>
    <n v="121.76009999999994"/>
  </r>
  <r>
    <n v="1083"/>
    <s v="US-2013-143819"/>
    <x v="0"/>
    <x v="398"/>
    <d v="2013-03-06T00:00:00"/>
    <x v="1"/>
    <s v="KD-16270"/>
    <x v="30"/>
    <x v="0"/>
    <s v="United States"/>
    <s v="Yonkers"/>
    <x v="15"/>
    <n v="10701"/>
    <x v="3"/>
    <s v="FUR-TA-10001095"/>
    <x v="0"/>
    <x v="3"/>
    <x v="611"/>
    <x v="977"/>
    <n v="8"/>
    <n v="0.4"/>
    <n v="-264.92079999999999"/>
  </r>
  <r>
    <n v="1084"/>
    <s v="US-2013-143819"/>
    <x v="0"/>
    <x v="398"/>
    <d v="2013-03-06T00:00:00"/>
    <x v="1"/>
    <s v="KD-16270"/>
    <x v="30"/>
    <x v="0"/>
    <s v="United States"/>
    <s v="Yonkers"/>
    <x v="15"/>
    <n v="10701"/>
    <x v="3"/>
    <s v="OFF-PA-10003127"/>
    <x v="1"/>
    <x v="10"/>
    <x v="33"/>
    <x v="978"/>
    <n v="1"/>
    <n v="0"/>
    <n v="12.134799999999998"/>
  </r>
  <r>
    <n v="1085"/>
    <s v="US-2013-143819"/>
    <x v="0"/>
    <x v="398"/>
    <d v="2013-03-06T00:00:00"/>
    <x v="1"/>
    <s v="KD-16270"/>
    <x v="30"/>
    <x v="0"/>
    <s v="United States"/>
    <s v="Yonkers"/>
    <x v="15"/>
    <n v="10701"/>
    <x v="3"/>
    <s v="OFF-ST-10003208"/>
    <x v="1"/>
    <x v="4"/>
    <x v="243"/>
    <x v="979"/>
    <n v="2"/>
    <n v="0"/>
    <n v="105.24679999999995"/>
  </r>
  <r>
    <n v="1086"/>
    <s v="US-2013-143819"/>
    <x v="0"/>
    <x v="398"/>
    <d v="2013-03-06T00:00:00"/>
    <x v="1"/>
    <s v="KD-16270"/>
    <x v="30"/>
    <x v="0"/>
    <s v="United States"/>
    <s v="Yonkers"/>
    <x v="15"/>
    <n v="10701"/>
    <x v="3"/>
    <s v="TEC-MA-10003979"/>
    <x v="2"/>
    <x v="15"/>
    <x v="802"/>
    <x v="980"/>
    <n v="7"/>
    <n v="0"/>
    <n v="2400.9656999999997"/>
  </r>
  <r>
    <n v="1087"/>
    <s v="CA-2013-167584"/>
    <x v="0"/>
    <x v="399"/>
    <d v="2013-08-13T00:00:00"/>
    <x v="3"/>
    <s v="LC-16870"/>
    <x v="48"/>
    <x v="0"/>
    <s v="United States"/>
    <s v="Des Moines"/>
    <x v="23"/>
    <n v="50315"/>
    <x v="2"/>
    <s v="OFF-PA-10000029"/>
    <x v="1"/>
    <x v="10"/>
    <x v="803"/>
    <x v="90"/>
    <n v="1"/>
    <n v="0"/>
    <n v="3.1104000000000003"/>
  </r>
  <r>
    <n v="1088"/>
    <s v="CA-2013-166163"/>
    <x v="0"/>
    <x v="243"/>
    <d v="2013-08-21T00:00:00"/>
    <x v="0"/>
    <s v="CY-12745"/>
    <x v="388"/>
    <x v="1"/>
    <s v="United States"/>
    <s v="Oakland"/>
    <x v="1"/>
    <n v="94601"/>
    <x v="1"/>
    <s v="TEC-PH-10004896"/>
    <x v="2"/>
    <x v="7"/>
    <x v="172"/>
    <x v="981"/>
    <n v="3"/>
    <n v="0.2"/>
    <n v="7.1976000000000049"/>
  </r>
  <r>
    <n v="1089"/>
    <s v="CA-2013-166163"/>
    <x v="0"/>
    <x v="243"/>
    <d v="2013-08-21T00:00:00"/>
    <x v="0"/>
    <s v="CY-12745"/>
    <x v="388"/>
    <x v="1"/>
    <s v="United States"/>
    <s v="Oakland"/>
    <x v="1"/>
    <n v="94601"/>
    <x v="1"/>
    <s v="OFF-LA-10000452"/>
    <x v="1"/>
    <x v="2"/>
    <x v="804"/>
    <x v="982"/>
    <n v="1"/>
    <n v="0"/>
    <n v="1.512"/>
  </r>
  <r>
    <n v="1090"/>
    <s v="CA-2014-158407"/>
    <x v="3"/>
    <x v="400"/>
    <d v="2014-06-11T00:00:00"/>
    <x v="1"/>
    <s v="LW-16990"/>
    <x v="352"/>
    <x v="1"/>
    <s v="United States"/>
    <s v="Monroe"/>
    <x v="3"/>
    <n v="28110"/>
    <x v="0"/>
    <s v="FUR-FU-10001967"/>
    <x v="0"/>
    <x v="5"/>
    <x v="293"/>
    <x v="236"/>
    <n v="2"/>
    <n v="0.2"/>
    <n v="1.9989999999999979"/>
  </r>
  <r>
    <n v="1091"/>
    <s v="CA-2014-158407"/>
    <x v="3"/>
    <x v="400"/>
    <d v="2014-06-11T00:00:00"/>
    <x v="1"/>
    <s v="LW-16990"/>
    <x v="352"/>
    <x v="1"/>
    <s v="United States"/>
    <s v="Monroe"/>
    <x v="3"/>
    <n v="28110"/>
    <x v="0"/>
    <s v="TEC-PH-10001819"/>
    <x v="2"/>
    <x v="7"/>
    <x v="805"/>
    <x v="983"/>
    <n v="2"/>
    <n v="0.2"/>
    <n v="25.194399999999995"/>
  </r>
  <r>
    <n v="1092"/>
    <s v="CA-2012-143490"/>
    <x v="1"/>
    <x v="401"/>
    <d v="2012-12-13T00:00:00"/>
    <x v="1"/>
    <s v="NP-18325"/>
    <x v="268"/>
    <x v="0"/>
    <s v="United States"/>
    <s v="San Diego"/>
    <x v="1"/>
    <n v="92105"/>
    <x v="1"/>
    <s v="OFF-AR-10002952"/>
    <x v="1"/>
    <x v="6"/>
    <x v="806"/>
    <x v="984"/>
    <n v="9"/>
    <n v="0"/>
    <n v="33.641999999999996"/>
  </r>
  <r>
    <n v="1093"/>
    <s v="CA-2012-143490"/>
    <x v="1"/>
    <x v="401"/>
    <d v="2012-12-13T00:00:00"/>
    <x v="1"/>
    <s v="NP-18325"/>
    <x v="268"/>
    <x v="0"/>
    <s v="United States"/>
    <s v="San Diego"/>
    <x v="1"/>
    <n v="92105"/>
    <x v="1"/>
    <s v="TEC-PH-10000576"/>
    <x v="2"/>
    <x v="7"/>
    <x v="807"/>
    <x v="985"/>
    <n v="2"/>
    <n v="0.2"/>
    <n v="19.178600000000003"/>
  </r>
  <r>
    <n v="1094"/>
    <s v="CA-2012-165085"/>
    <x v="1"/>
    <x v="17"/>
    <d v="2012-12-31T00:00:00"/>
    <x v="1"/>
    <s v="BT-11485"/>
    <x v="389"/>
    <x v="2"/>
    <s v="United States"/>
    <s v="Clinton"/>
    <x v="39"/>
    <n v="20735"/>
    <x v="3"/>
    <s v="OFF-PA-10000605"/>
    <x v="1"/>
    <x v="10"/>
    <x v="808"/>
    <x v="986"/>
    <n v="5"/>
    <n v="0"/>
    <n v="14.161000000000001"/>
  </r>
  <r>
    <n v="1095"/>
    <s v="CA-2012-165085"/>
    <x v="1"/>
    <x v="17"/>
    <d v="2012-12-31T00:00:00"/>
    <x v="1"/>
    <s v="BT-11485"/>
    <x v="389"/>
    <x v="2"/>
    <s v="United States"/>
    <s v="Clinton"/>
    <x v="39"/>
    <n v="20735"/>
    <x v="3"/>
    <s v="OFF-AP-10002518"/>
    <x v="1"/>
    <x v="9"/>
    <x v="158"/>
    <x v="987"/>
    <n v="2"/>
    <n v="0"/>
    <n v="103.22839999999997"/>
  </r>
  <r>
    <n v="1096"/>
    <s v="CA-2014-160423"/>
    <x v="3"/>
    <x v="276"/>
    <d v="2014-01-27T00:00:00"/>
    <x v="1"/>
    <s v="PS-19045"/>
    <x v="390"/>
    <x v="2"/>
    <s v="United States"/>
    <s v="Charlotte"/>
    <x v="3"/>
    <n v="28205"/>
    <x v="0"/>
    <s v="OFF-ST-10004340"/>
    <x v="1"/>
    <x v="4"/>
    <x v="809"/>
    <x v="988"/>
    <n v="7"/>
    <n v="0.2"/>
    <n v="30.468200000000024"/>
  </r>
  <r>
    <n v="1097"/>
    <s v="CA-2014-160423"/>
    <x v="3"/>
    <x v="276"/>
    <d v="2014-01-27T00:00:00"/>
    <x v="1"/>
    <s v="PS-19045"/>
    <x v="390"/>
    <x v="2"/>
    <s v="United States"/>
    <s v="Charlotte"/>
    <x v="3"/>
    <n v="28205"/>
    <x v="0"/>
    <s v="OFF-BI-10004001"/>
    <x v="1"/>
    <x v="8"/>
    <x v="810"/>
    <x v="989"/>
    <n v="7"/>
    <n v="0.7"/>
    <n v="-28.627200000000009"/>
  </r>
  <r>
    <n v="1098"/>
    <s v="CA-2011-159338"/>
    <x v="2"/>
    <x v="402"/>
    <d v="2011-06-28T00:00:00"/>
    <x v="2"/>
    <s v="NS-18640"/>
    <x v="374"/>
    <x v="1"/>
    <s v="United States"/>
    <s v="Los Angeles"/>
    <x v="1"/>
    <n v="90049"/>
    <x v="1"/>
    <s v="FUR-TA-10004147"/>
    <x v="0"/>
    <x v="3"/>
    <x v="811"/>
    <x v="990"/>
    <n v="5"/>
    <n v="0.2"/>
    <n v="11.19599999999997"/>
  </r>
  <r>
    <n v="1099"/>
    <s v="CA-2013-107216"/>
    <x v="0"/>
    <x v="403"/>
    <d v="2013-06-18T00:00:00"/>
    <x v="2"/>
    <s v="PV-18985"/>
    <x v="391"/>
    <x v="2"/>
    <s v="United States"/>
    <s v="San Francisco"/>
    <x v="1"/>
    <n v="94122"/>
    <x v="1"/>
    <s v="OFF-AR-10001545"/>
    <x v="1"/>
    <x v="6"/>
    <x v="812"/>
    <x v="991"/>
    <n v="4"/>
    <n v="0"/>
    <n v="2.0415999999999999"/>
  </r>
  <r>
    <n v="1100"/>
    <s v="CA-2013-107216"/>
    <x v="0"/>
    <x v="403"/>
    <d v="2013-06-18T00:00:00"/>
    <x v="2"/>
    <s v="PV-18985"/>
    <x v="391"/>
    <x v="2"/>
    <s v="United States"/>
    <s v="San Francisco"/>
    <x v="1"/>
    <n v="94122"/>
    <x v="1"/>
    <s v="FUR-FU-10000206"/>
    <x v="0"/>
    <x v="5"/>
    <x v="392"/>
    <x v="992"/>
    <n v="3"/>
    <n v="0"/>
    <n v="4.1030999999999995"/>
  </r>
  <r>
    <n v="1101"/>
    <s v="CA-2013-107216"/>
    <x v="0"/>
    <x v="403"/>
    <d v="2013-06-18T00:00:00"/>
    <x v="2"/>
    <s v="PV-18985"/>
    <x v="391"/>
    <x v="2"/>
    <s v="United States"/>
    <s v="San Francisco"/>
    <x v="1"/>
    <n v="94122"/>
    <x v="1"/>
    <s v="TEC-AC-10001013"/>
    <x v="2"/>
    <x v="11"/>
    <x v="813"/>
    <x v="993"/>
    <n v="1"/>
    <n v="0"/>
    <n v="9.6656999999999975"/>
  </r>
  <r>
    <n v="1102"/>
    <s v="CA-2013-107216"/>
    <x v="0"/>
    <x v="403"/>
    <d v="2013-06-18T00:00:00"/>
    <x v="2"/>
    <s v="PV-18985"/>
    <x v="391"/>
    <x v="2"/>
    <s v="United States"/>
    <s v="San Francisco"/>
    <x v="1"/>
    <n v="94122"/>
    <x v="1"/>
    <s v="OFF-AR-10002255"/>
    <x v="1"/>
    <x v="6"/>
    <x v="814"/>
    <x v="880"/>
    <n v="3"/>
    <n v="0"/>
    <n v="2.5055999999999998"/>
  </r>
  <r>
    <n v="1103"/>
    <s v="US-2014-145863"/>
    <x v="3"/>
    <x v="81"/>
    <d v="2014-04-28T00:00:00"/>
    <x v="1"/>
    <s v="RP-19390"/>
    <x v="261"/>
    <x v="0"/>
    <s v="United States"/>
    <s v="Houston"/>
    <x v="5"/>
    <n v="77041"/>
    <x v="2"/>
    <s v="OFF-BI-10004140"/>
    <x v="1"/>
    <x v="8"/>
    <x v="304"/>
    <x v="994"/>
    <n v="3"/>
    <n v="0.8"/>
    <n v="-4.7145000000000028"/>
  </r>
  <r>
    <n v="1104"/>
    <s v="US-2014-145863"/>
    <x v="3"/>
    <x v="81"/>
    <d v="2014-04-28T00:00:00"/>
    <x v="1"/>
    <s v="RP-19390"/>
    <x v="261"/>
    <x v="0"/>
    <s v="United States"/>
    <s v="Houston"/>
    <x v="5"/>
    <n v="77041"/>
    <x v="2"/>
    <s v="OFF-BI-10002049"/>
    <x v="1"/>
    <x v="8"/>
    <x v="758"/>
    <x v="995"/>
    <n v="3"/>
    <n v="0.8"/>
    <n v="-4.9878000000000018"/>
  </r>
  <r>
    <n v="1105"/>
    <s v="CA-2013-112340"/>
    <x v="0"/>
    <x v="147"/>
    <d v="2013-10-28T00:00:00"/>
    <x v="1"/>
    <s v="NM-18520"/>
    <x v="392"/>
    <x v="0"/>
    <s v="United States"/>
    <s v="Riverside"/>
    <x v="1"/>
    <n v="92503"/>
    <x v="1"/>
    <s v="OFF-PA-10001892"/>
    <x v="1"/>
    <x v="10"/>
    <x v="815"/>
    <x v="996"/>
    <n v="3"/>
    <n v="0"/>
    <n v="11.230799999999999"/>
  </r>
  <r>
    <n v="1106"/>
    <s v="US-2013-110156"/>
    <x v="0"/>
    <x v="258"/>
    <d v="2013-11-25T00:00:00"/>
    <x v="1"/>
    <s v="EH-13945"/>
    <x v="13"/>
    <x v="0"/>
    <s v="United States"/>
    <s v="Houston"/>
    <x v="5"/>
    <n v="77041"/>
    <x v="2"/>
    <s v="OFF-ST-10000642"/>
    <x v="1"/>
    <x v="4"/>
    <x v="192"/>
    <x v="997"/>
    <n v="6"/>
    <n v="0.2"/>
    <n v="-16.36440000000001"/>
  </r>
  <r>
    <n v="1107"/>
    <s v="US-2013-110156"/>
    <x v="0"/>
    <x v="258"/>
    <d v="2013-11-25T00:00:00"/>
    <x v="1"/>
    <s v="EH-13945"/>
    <x v="13"/>
    <x v="0"/>
    <s v="United States"/>
    <s v="Houston"/>
    <x v="5"/>
    <n v="77041"/>
    <x v="2"/>
    <s v="FUR-FU-10000206"/>
    <x v="0"/>
    <x v="5"/>
    <x v="392"/>
    <x v="998"/>
    <n v="2"/>
    <n v="0.6"/>
    <n v="-0.75660000000000016"/>
  </r>
  <r>
    <n v="1108"/>
    <s v="US-2013-110156"/>
    <x v="0"/>
    <x v="258"/>
    <d v="2013-11-25T00:00:00"/>
    <x v="1"/>
    <s v="EH-13945"/>
    <x v="13"/>
    <x v="0"/>
    <s v="United States"/>
    <s v="Houston"/>
    <x v="5"/>
    <n v="77041"/>
    <x v="2"/>
    <s v="OFF-BI-10003676"/>
    <x v="1"/>
    <x v="8"/>
    <x v="816"/>
    <x v="999"/>
    <n v="5"/>
    <n v="0.8"/>
    <n v="-17.248000000000008"/>
  </r>
  <r>
    <n v="1109"/>
    <s v="US-2013-110156"/>
    <x v="0"/>
    <x v="258"/>
    <d v="2013-11-25T00:00:00"/>
    <x v="1"/>
    <s v="EH-13945"/>
    <x v="13"/>
    <x v="0"/>
    <s v="United States"/>
    <s v="Houston"/>
    <x v="5"/>
    <n v="77041"/>
    <x v="2"/>
    <s v="OFF-FA-10003495"/>
    <x v="1"/>
    <x v="13"/>
    <x v="33"/>
    <x v="1000"/>
    <n v="12"/>
    <n v="0.2"/>
    <n v="21.888000000000002"/>
  </r>
  <r>
    <n v="1110"/>
    <s v="US-2013-110156"/>
    <x v="0"/>
    <x v="258"/>
    <d v="2013-11-25T00:00:00"/>
    <x v="1"/>
    <s v="EH-13945"/>
    <x v="13"/>
    <x v="0"/>
    <s v="United States"/>
    <s v="Houston"/>
    <x v="5"/>
    <n v="77041"/>
    <x v="2"/>
    <s v="OFF-EN-10003798"/>
    <x v="1"/>
    <x v="12"/>
    <x v="817"/>
    <x v="1001"/>
    <n v="3"/>
    <n v="0.2"/>
    <n v="13.826699999999999"/>
  </r>
  <r>
    <n v="1111"/>
    <s v="US-2013-110156"/>
    <x v="0"/>
    <x v="258"/>
    <d v="2013-11-25T00:00:00"/>
    <x v="1"/>
    <s v="EH-13945"/>
    <x v="13"/>
    <x v="0"/>
    <s v="United States"/>
    <s v="Houston"/>
    <x v="5"/>
    <n v="77041"/>
    <x v="2"/>
    <s v="TEC-PH-10003589"/>
    <x v="2"/>
    <x v="7"/>
    <x v="818"/>
    <x v="1002"/>
    <n v="5"/>
    <n v="0.2"/>
    <n v="25.185999999999996"/>
  </r>
  <r>
    <n v="1112"/>
    <s v="US-2013-110156"/>
    <x v="0"/>
    <x v="258"/>
    <d v="2013-11-25T00:00:00"/>
    <x v="1"/>
    <s v="EH-13945"/>
    <x v="13"/>
    <x v="0"/>
    <s v="United States"/>
    <s v="Houston"/>
    <x v="5"/>
    <n v="77041"/>
    <x v="2"/>
    <s v="OFF-PA-10004735"/>
    <x v="1"/>
    <x v="10"/>
    <x v="819"/>
    <x v="563"/>
    <n v="2"/>
    <n v="0.2"/>
    <n v="3.6288"/>
  </r>
  <r>
    <n v="1113"/>
    <s v="US-2013-110156"/>
    <x v="0"/>
    <x v="258"/>
    <d v="2013-11-25T00:00:00"/>
    <x v="1"/>
    <s v="EH-13945"/>
    <x v="13"/>
    <x v="0"/>
    <s v="United States"/>
    <s v="Houston"/>
    <x v="5"/>
    <n v="77041"/>
    <x v="2"/>
    <s v="OFF-BI-10002609"/>
    <x v="1"/>
    <x v="8"/>
    <x v="98"/>
    <x v="1003"/>
    <n v="2"/>
    <n v="0.8"/>
    <n v="-2.0264000000000002"/>
  </r>
  <r>
    <n v="1114"/>
    <s v="CA-2014-140585"/>
    <x v="3"/>
    <x v="404"/>
    <d v="2014-12-24T00:00:00"/>
    <x v="0"/>
    <s v="RA-19915"/>
    <x v="154"/>
    <x v="0"/>
    <s v="United States"/>
    <s v="Encinitas"/>
    <x v="1"/>
    <n v="92024"/>
    <x v="1"/>
    <s v="OFF-BI-10003364"/>
    <x v="1"/>
    <x v="8"/>
    <x v="698"/>
    <x v="1004"/>
    <n v="2"/>
    <n v="0.2"/>
    <n v="16.3352"/>
  </r>
  <r>
    <n v="1115"/>
    <s v="CA-2014-140585"/>
    <x v="3"/>
    <x v="404"/>
    <d v="2014-12-24T00:00:00"/>
    <x v="0"/>
    <s v="RA-19915"/>
    <x v="154"/>
    <x v="0"/>
    <s v="United States"/>
    <s v="Encinitas"/>
    <x v="1"/>
    <n v="92024"/>
    <x v="1"/>
    <s v="FUR-BO-10002206"/>
    <x v="0"/>
    <x v="0"/>
    <x v="820"/>
    <x v="1005"/>
    <n v="1"/>
    <n v="0.15"/>
    <n v="-12.688200000000002"/>
  </r>
  <r>
    <n v="1116"/>
    <s v="CA-2014-140585"/>
    <x v="3"/>
    <x v="404"/>
    <d v="2014-12-24T00:00:00"/>
    <x v="0"/>
    <s v="RA-19915"/>
    <x v="154"/>
    <x v="0"/>
    <s v="United States"/>
    <s v="Encinitas"/>
    <x v="1"/>
    <n v="92024"/>
    <x v="1"/>
    <s v="TEC-AC-10003610"/>
    <x v="2"/>
    <x v="11"/>
    <x v="598"/>
    <x v="1006"/>
    <n v="2"/>
    <n v="0"/>
    <n v="57.590400000000002"/>
  </r>
  <r>
    <n v="1117"/>
    <s v="CA-2013-144855"/>
    <x v="0"/>
    <x v="405"/>
    <d v="2013-07-25T00:00:00"/>
    <x v="0"/>
    <s v="DL-13495"/>
    <x v="393"/>
    <x v="1"/>
    <s v="United States"/>
    <s v="San Francisco"/>
    <x v="1"/>
    <n v="94110"/>
    <x v="1"/>
    <s v="OFF-LA-10003766"/>
    <x v="1"/>
    <x v="2"/>
    <x v="360"/>
    <x v="689"/>
    <n v="2"/>
    <n v="0"/>
    <n v="3.024"/>
  </r>
  <r>
    <n v="1118"/>
    <s v="CA-2012-142755"/>
    <x v="1"/>
    <x v="406"/>
    <d v="2012-09-08T00:00:00"/>
    <x v="1"/>
    <s v="CS-12355"/>
    <x v="394"/>
    <x v="0"/>
    <s v="United States"/>
    <s v="Roswell"/>
    <x v="32"/>
    <n v="30076"/>
    <x v="0"/>
    <s v="OFF-PA-10001970"/>
    <x v="1"/>
    <x v="10"/>
    <x v="361"/>
    <x v="1007"/>
    <n v="5"/>
    <n v="0"/>
    <n v="137.15100000000001"/>
  </r>
  <r>
    <n v="1119"/>
    <s v="CA-2012-142755"/>
    <x v="1"/>
    <x v="406"/>
    <d v="2012-09-08T00:00:00"/>
    <x v="1"/>
    <s v="CS-12355"/>
    <x v="394"/>
    <x v="0"/>
    <s v="United States"/>
    <s v="Roswell"/>
    <x v="32"/>
    <n v="30076"/>
    <x v="0"/>
    <s v="TEC-AC-10002049"/>
    <x v="2"/>
    <x v="11"/>
    <x v="688"/>
    <x v="1008"/>
    <n v="5"/>
    <n v="0"/>
    <n v="111.59099999999995"/>
  </r>
  <r>
    <n v="1120"/>
    <s v="CA-2012-142755"/>
    <x v="1"/>
    <x v="406"/>
    <d v="2012-09-08T00:00:00"/>
    <x v="1"/>
    <s v="CS-12355"/>
    <x v="394"/>
    <x v="0"/>
    <s v="United States"/>
    <s v="Roswell"/>
    <x v="32"/>
    <n v="30076"/>
    <x v="0"/>
    <s v="OFF-PA-10000141"/>
    <x v="1"/>
    <x v="10"/>
    <x v="821"/>
    <x v="1009"/>
    <n v="2"/>
    <n v="0"/>
    <n v="2.0491999999999999"/>
  </r>
  <r>
    <n v="1121"/>
    <s v="CA-2012-142755"/>
    <x v="1"/>
    <x v="406"/>
    <d v="2012-09-08T00:00:00"/>
    <x v="1"/>
    <s v="CS-12355"/>
    <x v="394"/>
    <x v="0"/>
    <s v="United States"/>
    <s v="Roswell"/>
    <x v="32"/>
    <n v="30076"/>
    <x v="0"/>
    <s v="OFF-EN-10004459"/>
    <x v="1"/>
    <x v="12"/>
    <x v="655"/>
    <x v="770"/>
    <n v="2"/>
    <n v="0"/>
    <n v="7.4871999999999996"/>
  </r>
  <r>
    <n v="1122"/>
    <s v="US-2011-147627"/>
    <x v="2"/>
    <x v="407"/>
    <d v="2011-01-27T00:00:00"/>
    <x v="1"/>
    <s v="HL-15040"/>
    <x v="332"/>
    <x v="0"/>
    <s v="United States"/>
    <s v="Jonesboro"/>
    <x v="36"/>
    <n v="72401"/>
    <x v="0"/>
    <s v="TEC-PH-10001061"/>
    <x v="2"/>
    <x v="7"/>
    <x v="822"/>
    <x v="1010"/>
    <n v="7"/>
    <n v="0"/>
    <n v="181.98179999999999"/>
  </r>
  <r>
    <n v="1123"/>
    <s v="US-2011-147627"/>
    <x v="2"/>
    <x v="407"/>
    <d v="2011-01-27T00:00:00"/>
    <x v="1"/>
    <s v="HL-15040"/>
    <x v="332"/>
    <x v="0"/>
    <s v="United States"/>
    <s v="Jonesboro"/>
    <x v="36"/>
    <n v="72401"/>
    <x v="0"/>
    <s v="OFF-AR-10002375"/>
    <x v="1"/>
    <x v="6"/>
    <x v="823"/>
    <x v="1011"/>
    <n v="7"/>
    <n v="0"/>
    <n v="6.6583999999999968"/>
  </r>
  <r>
    <n v="1124"/>
    <s v="US-2011-147627"/>
    <x v="2"/>
    <x v="407"/>
    <d v="2011-01-27T00:00:00"/>
    <x v="1"/>
    <s v="HL-15040"/>
    <x v="332"/>
    <x v="0"/>
    <s v="United States"/>
    <s v="Jonesboro"/>
    <x v="36"/>
    <n v="72401"/>
    <x v="0"/>
    <s v="FUR-FU-10003194"/>
    <x v="0"/>
    <x v="5"/>
    <x v="76"/>
    <x v="1012"/>
    <n v="4"/>
    <n v="0"/>
    <n v="11.579999999999998"/>
  </r>
  <r>
    <n v="1125"/>
    <s v="US-2011-147627"/>
    <x v="2"/>
    <x v="407"/>
    <d v="2011-01-27T00:00:00"/>
    <x v="1"/>
    <s v="HL-15040"/>
    <x v="332"/>
    <x v="0"/>
    <s v="United States"/>
    <s v="Jonesboro"/>
    <x v="36"/>
    <n v="72401"/>
    <x v="0"/>
    <s v="OFF-AR-10003811"/>
    <x v="1"/>
    <x v="6"/>
    <x v="449"/>
    <x v="153"/>
    <n v="3"/>
    <n v="0"/>
    <n v="1.7901"/>
  </r>
  <r>
    <n v="1126"/>
    <s v="US-2011-147627"/>
    <x v="2"/>
    <x v="407"/>
    <d v="2011-01-27T00:00:00"/>
    <x v="1"/>
    <s v="HL-15040"/>
    <x v="332"/>
    <x v="0"/>
    <s v="United States"/>
    <s v="Jonesboro"/>
    <x v="36"/>
    <n v="72401"/>
    <x v="0"/>
    <s v="OFF-EN-10001539"/>
    <x v="1"/>
    <x v="12"/>
    <x v="33"/>
    <x v="1013"/>
    <n v="3"/>
    <n v="0"/>
    <n v="10.969799999999999"/>
  </r>
  <r>
    <n v="1127"/>
    <s v="US-2011-147627"/>
    <x v="2"/>
    <x v="407"/>
    <d v="2011-01-27T00:00:00"/>
    <x v="1"/>
    <s v="HL-15040"/>
    <x v="332"/>
    <x v="0"/>
    <s v="United States"/>
    <s v="Jonesboro"/>
    <x v="36"/>
    <n v="72401"/>
    <x v="0"/>
    <s v="FUR-CH-10002331"/>
    <x v="0"/>
    <x v="1"/>
    <x v="402"/>
    <x v="1014"/>
    <n v="3"/>
    <n v="0"/>
    <n v="224.2673999999999"/>
  </r>
  <r>
    <n v="1128"/>
    <s v="CA-2012-105970"/>
    <x v="1"/>
    <x v="56"/>
    <d v="2012-03-07T00:00:00"/>
    <x v="1"/>
    <s v="PA-19060"/>
    <x v="50"/>
    <x v="2"/>
    <s v="United States"/>
    <s v="Richmond"/>
    <x v="14"/>
    <n v="47374"/>
    <x v="2"/>
    <s v="OFF-AR-10003156"/>
    <x v="1"/>
    <x v="6"/>
    <x v="396"/>
    <x v="1015"/>
    <n v="1"/>
    <n v="0"/>
    <n v="2.6416000000000004"/>
  </r>
  <r>
    <n v="1129"/>
    <s v="CA-2012-105970"/>
    <x v="1"/>
    <x v="56"/>
    <d v="2012-03-07T00:00:00"/>
    <x v="1"/>
    <s v="PA-19060"/>
    <x v="50"/>
    <x v="2"/>
    <s v="United States"/>
    <s v="Richmond"/>
    <x v="14"/>
    <n v="47374"/>
    <x v="2"/>
    <s v="OFF-EN-10001532"/>
    <x v="1"/>
    <x v="12"/>
    <x v="613"/>
    <x v="1016"/>
    <n v="6"/>
    <n v="0"/>
    <n v="50.94"/>
  </r>
  <r>
    <n v="1130"/>
    <s v="CA-2013-112102"/>
    <x v="0"/>
    <x v="408"/>
    <d v="2013-04-17T00:00:00"/>
    <x v="1"/>
    <s v="BD-11605"/>
    <x v="205"/>
    <x v="0"/>
    <s v="United States"/>
    <s v="Springfield"/>
    <x v="17"/>
    <n v="22153"/>
    <x v="0"/>
    <s v="FUR-TA-10004086"/>
    <x v="0"/>
    <x v="3"/>
    <x v="824"/>
    <x v="1017"/>
    <n v="4"/>
    <n v="0"/>
    <n v="75.662399999999991"/>
  </r>
  <r>
    <n v="1131"/>
    <s v="CA-2013-112102"/>
    <x v="0"/>
    <x v="408"/>
    <d v="2013-04-17T00:00:00"/>
    <x v="1"/>
    <s v="BD-11605"/>
    <x v="205"/>
    <x v="0"/>
    <s v="United States"/>
    <s v="Springfield"/>
    <x v="17"/>
    <n v="22153"/>
    <x v="0"/>
    <s v="OFF-PA-10000100"/>
    <x v="1"/>
    <x v="10"/>
    <x v="825"/>
    <x v="1018"/>
    <n v="1"/>
    <n v="0"/>
    <n v="20.085100000000001"/>
  </r>
  <r>
    <n v="1132"/>
    <s v="CA-2013-112102"/>
    <x v="0"/>
    <x v="408"/>
    <d v="2013-04-17T00:00:00"/>
    <x v="1"/>
    <s v="BD-11605"/>
    <x v="205"/>
    <x v="0"/>
    <s v="United States"/>
    <s v="Springfield"/>
    <x v="17"/>
    <n v="22153"/>
    <x v="0"/>
    <s v="OFF-EN-10002500"/>
    <x v="1"/>
    <x v="12"/>
    <x v="118"/>
    <x v="1019"/>
    <n v="5"/>
    <n v="0"/>
    <n v="28.754999999999995"/>
  </r>
  <r>
    <n v="1133"/>
    <s v="US-2013-114776"/>
    <x v="0"/>
    <x v="409"/>
    <d v="2013-12-08T00:00:00"/>
    <x v="2"/>
    <s v="GG-14650"/>
    <x v="55"/>
    <x v="1"/>
    <s v="United States"/>
    <s v="Antioch"/>
    <x v="1"/>
    <n v="94509"/>
    <x v="1"/>
    <s v="OFF-PA-10004100"/>
    <x v="1"/>
    <x v="10"/>
    <x v="257"/>
    <x v="541"/>
    <n v="3"/>
    <n v="0"/>
    <n v="9.3312000000000008"/>
  </r>
  <r>
    <n v="1134"/>
    <s v="US-2013-134908"/>
    <x v="0"/>
    <x v="410"/>
    <d v="2013-06-10T00:00:00"/>
    <x v="1"/>
    <s v="JS-15940"/>
    <x v="185"/>
    <x v="2"/>
    <s v="United States"/>
    <s v="Philadelphia"/>
    <x v="9"/>
    <n v="19134"/>
    <x v="3"/>
    <s v="OFF-ST-10003479"/>
    <x v="1"/>
    <x v="4"/>
    <x v="41"/>
    <x v="1020"/>
    <n v="4"/>
    <n v="0.2"/>
    <n v="-23.364000000000019"/>
  </r>
  <r>
    <n v="1135"/>
    <s v="US-2013-134908"/>
    <x v="0"/>
    <x v="410"/>
    <d v="2013-06-10T00:00:00"/>
    <x v="1"/>
    <s v="JS-15940"/>
    <x v="185"/>
    <x v="2"/>
    <s v="United States"/>
    <s v="Philadelphia"/>
    <x v="9"/>
    <n v="19134"/>
    <x v="3"/>
    <s v="OFF-LA-10000973"/>
    <x v="1"/>
    <x v="2"/>
    <x v="826"/>
    <x v="262"/>
    <n v="3"/>
    <n v="0.2"/>
    <n v="2.6459999999999995"/>
  </r>
  <r>
    <n v="1136"/>
    <s v="US-2013-148803"/>
    <x v="0"/>
    <x v="25"/>
    <d v="2013-12-12T00:00:00"/>
    <x v="3"/>
    <s v="LR-16915"/>
    <x v="235"/>
    <x v="0"/>
    <s v="United States"/>
    <s v="Homestead"/>
    <x v="2"/>
    <n v="33030"/>
    <x v="0"/>
    <s v="OFF-ST-10001476"/>
    <x v="1"/>
    <x v="4"/>
    <x v="827"/>
    <x v="1021"/>
    <n v="3"/>
    <n v="0.2"/>
    <n v="7.4571000000000041"/>
  </r>
  <r>
    <n v="1137"/>
    <s v="CA-2013-152170"/>
    <x v="0"/>
    <x v="396"/>
    <d v="2013-11-16T00:00:00"/>
    <x v="0"/>
    <s v="FH-14275"/>
    <x v="395"/>
    <x v="1"/>
    <s v="United States"/>
    <s v="La Porte"/>
    <x v="14"/>
    <n v="46350"/>
    <x v="2"/>
    <s v="OFF-EN-10002831"/>
    <x v="1"/>
    <x v="12"/>
    <x v="828"/>
    <x v="1022"/>
    <n v="8"/>
    <n v="0"/>
    <n v="129.38399999999999"/>
  </r>
  <r>
    <n v="1138"/>
    <s v="CA-2013-152170"/>
    <x v="0"/>
    <x v="396"/>
    <d v="2013-11-16T00:00:00"/>
    <x v="0"/>
    <s v="FH-14275"/>
    <x v="395"/>
    <x v="1"/>
    <s v="United States"/>
    <s v="La Porte"/>
    <x v="14"/>
    <n v="46350"/>
    <x v="2"/>
    <s v="OFF-AP-10002350"/>
    <x v="1"/>
    <x v="9"/>
    <x v="545"/>
    <x v="1023"/>
    <n v="2"/>
    <n v="0"/>
    <n v="10.5504"/>
  </r>
  <r>
    <n v="1139"/>
    <s v="CA-2013-152170"/>
    <x v="0"/>
    <x v="396"/>
    <d v="2013-11-16T00:00:00"/>
    <x v="0"/>
    <s v="FH-14275"/>
    <x v="395"/>
    <x v="1"/>
    <s v="United States"/>
    <s v="La Porte"/>
    <x v="14"/>
    <n v="46350"/>
    <x v="2"/>
    <s v="OFF-PA-10001763"/>
    <x v="1"/>
    <x v="10"/>
    <x v="829"/>
    <x v="1024"/>
    <n v="2"/>
    <n v="0"/>
    <n v="8.9909999999999997"/>
  </r>
  <r>
    <n v="1140"/>
    <s v="CA-2013-152170"/>
    <x v="0"/>
    <x v="396"/>
    <d v="2013-11-16T00:00:00"/>
    <x v="0"/>
    <s v="FH-14275"/>
    <x v="395"/>
    <x v="1"/>
    <s v="United States"/>
    <s v="La Porte"/>
    <x v="14"/>
    <n v="46350"/>
    <x v="2"/>
    <s v="OFF-AR-10003394"/>
    <x v="1"/>
    <x v="6"/>
    <x v="496"/>
    <x v="1025"/>
    <n v="7"/>
    <n v="0"/>
    <n v="5.5566000000000004"/>
  </r>
  <r>
    <n v="1141"/>
    <s v="CA-2013-152170"/>
    <x v="0"/>
    <x v="396"/>
    <d v="2013-11-16T00:00:00"/>
    <x v="0"/>
    <s v="FH-14275"/>
    <x v="395"/>
    <x v="1"/>
    <s v="United States"/>
    <s v="La Porte"/>
    <x v="14"/>
    <n v="46350"/>
    <x v="2"/>
    <s v="OFF-BI-10002072"/>
    <x v="1"/>
    <x v="8"/>
    <x v="830"/>
    <x v="1026"/>
    <n v="2"/>
    <n v="0"/>
    <n v="8.69"/>
  </r>
  <r>
    <n v="1142"/>
    <s v="CA-2011-146969"/>
    <x v="2"/>
    <x v="411"/>
    <d v="2011-10-03T00:00:00"/>
    <x v="1"/>
    <s v="AP-10915"/>
    <x v="275"/>
    <x v="0"/>
    <s v="United States"/>
    <s v="Los Angeles"/>
    <x v="1"/>
    <n v="90045"/>
    <x v="1"/>
    <s v="FUR-FU-10004188"/>
    <x v="0"/>
    <x v="5"/>
    <x v="734"/>
    <x v="874"/>
    <n v="2"/>
    <n v="0"/>
    <n v="53.195999999999998"/>
  </r>
  <r>
    <n v="1143"/>
    <s v="CA-2011-146969"/>
    <x v="2"/>
    <x v="411"/>
    <d v="2011-10-03T00:00:00"/>
    <x v="1"/>
    <s v="AP-10915"/>
    <x v="275"/>
    <x v="0"/>
    <s v="United States"/>
    <s v="Los Angeles"/>
    <x v="1"/>
    <n v="90045"/>
    <x v="1"/>
    <s v="OFF-FA-10001561"/>
    <x v="1"/>
    <x v="13"/>
    <x v="831"/>
    <x v="525"/>
    <n v="4"/>
    <n v="0"/>
    <n v="2.8776000000000002"/>
  </r>
  <r>
    <n v="1144"/>
    <s v="CA-2011-146969"/>
    <x v="2"/>
    <x v="411"/>
    <d v="2011-10-03T00:00:00"/>
    <x v="1"/>
    <s v="AP-10915"/>
    <x v="275"/>
    <x v="0"/>
    <s v="United States"/>
    <s v="Los Angeles"/>
    <x v="1"/>
    <n v="90045"/>
    <x v="1"/>
    <s v="OFF-PA-10002105"/>
    <x v="1"/>
    <x v="10"/>
    <x v="269"/>
    <x v="90"/>
    <n v="1"/>
    <n v="0"/>
    <n v="3.1104000000000003"/>
  </r>
  <r>
    <n v="1145"/>
    <s v="CA-2011-146969"/>
    <x v="2"/>
    <x v="411"/>
    <d v="2011-10-03T00:00:00"/>
    <x v="1"/>
    <s v="AP-10915"/>
    <x v="275"/>
    <x v="0"/>
    <s v="United States"/>
    <s v="Los Angeles"/>
    <x v="1"/>
    <n v="90045"/>
    <x v="1"/>
    <s v="TEC-MA-10004241"/>
    <x v="2"/>
    <x v="15"/>
    <x v="832"/>
    <x v="1027"/>
    <n v="2"/>
    <n v="0.2"/>
    <n v="223.05399999999995"/>
  </r>
  <r>
    <n v="1146"/>
    <s v="CA-2011-146969"/>
    <x v="2"/>
    <x v="411"/>
    <d v="2011-10-03T00:00:00"/>
    <x v="1"/>
    <s v="AP-10915"/>
    <x v="275"/>
    <x v="0"/>
    <s v="United States"/>
    <s v="Los Angeles"/>
    <x v="1"/>
    <n v="90045"/>
    <x v="1"/>
    <s v="OFF-ST-10004340"/>
    <x v="1"/>
    <x v="4"/>
    <x v="809"/>
    <x v="1028"/>
    <n v="1"/>
    <n v="0"/>
    <n v="16.788600000000002"/>
  </r>
  <r>
    <n v="1147"/>
    <s v="CA-2012-112452"/>
    <x v="1"/>
    <x v="388"/>
    <d v="2012-04-04T00:00:00"/>
    <x v="3"/>
    <s v="NC-18340"/>
    <x v="396"/>
    <x v="0"/>
    <s v="United States"/>
    <s v="Lansing"/>
    <x v="12"/>
    <n v="48911"/>
    <x v="2"/>
    <s v="OFF-AP-10003849"/>
    <x v="1"/>
    <x v="9"/>
    <x v="833"/>
    <x v="1029"/>
    <n v="2"/>
    <n v="0.1"/>
    <n v="107.34599999999996"/>
  </r>
  <r>
    <n v="1148"/>
    <s v="CA-2012-112452"/>
    <x v="1"/>
    <x v="388"/>
    <d v="2012-04-04T00:00:00"/>
    <x v="3"/>
    <s v="NC-18340"/>
    <x v="396"/>
    <x v="0"/>
    <s v="United States"/>
    <s v="Lansing"/>
    <x v="12"/>
    <n v="48911"/>
    <x v="2"/>
    <s v="OFF-FA-10000735"/>
    <x v="1"/>
    <x v="13"/>
    <x v="33"/>
    <x v="572"/>
    <n v="2"/>
    <n v="0"/>
    <n v="2.6279999999999997"/>
  </r>
  <r>
    <n v="1149"/>
    <s v="CA-2012-112452"/>
    <x v="1"/>
    <x v="388"/>
    <d v="2012-04-04T00:00:00"/>
    <x v="3"/>
    <s v="NC-18340"/>
    <x v="396"/>
    <x v="0"/>
    <s v="United States"/>
    <s v="Lansing"/>
    <x v="12"/>
    <n v="48911"/>
    <x v="2"/>
    <s v="OFF-BI-10003350"/>
    <x v="1"/>
    <x v="8"/>
    <x v="834"/>
    <x v="1030"/>
    <n v="2"/>
    <n v="0"/>
    <n v="5.8695999999999993"/>
  </r>
  <r>
    <n v="1150"/>
    <s v="CA-2012-112452"/>
    <x v="1"/>
    <x v="388"/>
    <d v="2012-04-04T00:00:00"/>
    <x v="3"/>
    <s v="NC-18340"/>
    <x v="396"/>
    <x v="0"/>
    <s v="United States"/>
    <s v="Lansing"/>
    <x v="12"/>
    <n v="48911"/>
    <x v="2"/>
    <s v="TEC-PH-10000307"/>
    <x v="2"/>
    <x v="7"/>
    <x v="835"/>
    <x v="1031"/>
    <n v="1"/>
    <n v="0"/>
    <n v="0.43799999999999883"/>
  </r>
  <r>
    <n v="1151"/>
    <s v="CA-2012-112452"/>
    <x v="1"/>
    <x v="388"/>
    <d v="2012-04-04T00:00:00"/>
    <x v="3"/>
    <s v="NC-18340"/>
    <x v="396"/>
    <x v="0"/>
    <s v="United States"/>
    <s v="Lansing"/>
    <x v="12"/>
    <n v="48911"/>
    <x v="2"/>
    <s v="TEC-CO-10004202"/>
    <x v="2"/>
    <x v="16"/>
    <x v="836"/>
    <x v="1032"/>
    <n v="2"/>
    <n v="0"/>
    <n v="209.99299999999999"/>
  </r>
  <r>
    <n v="1152"/>
    <s v="CA-2012-113971"/>
    <x v="1"/>
    <x v="412"/>
    <d v="2012-05-14T00:00:00"/>
    <x v="1"/>
    <s v="CB-12535"/>
    <x v="118"/>
    <x v="1"/>
    <s v="United States"/>
    <s v="Cuyahoga Falls"/>
    <x v="24"/>
    <n v="44221"/>
    <x v="3"/>
    <s v="FUR-FU-10001852"/>
    <x v="0"/>
    <x v="5"/>
    <x v="837"/>
    <x v="1033"/>
    <n v="6"/>
    <n v="0.2"/>
    <n v="1.2527999999999997"/>
  </r>
  <r>
    <n v="1153"/>
    <s v="CA-2014-160395"/>
    <x v="3"/>
    <x v="413"/>
    <d v="2014-01-07T00:00:00"/>
    <x v="1"/>
    <s v="KL-16555"/>
    <x v="126"/>
    <x v="1"/>
    <s v="United States"/>
    <s v="Reno"/>
    <x v="33"/>
    <n v="89502"/>
    <x v="1"/>
    <s v="OFF-AR-10003759"/>
    <x v="1"/>
    <x v="6"/>
    <x v="838"/>
    <x v="1034"/>
    <n v="2"/>
    <n v="0"/>
    <n v="1.6379999999999999"/>
  </r>
  <r>
    <n v="1154"/>
    <s v="CA-2014-160395"/>
    <x v="3"/>
    <x v="413"/>
    <d v="2014-01-07T00:00:00"/>
    <x v="1"/>
    <s v="KL-16555"/>
    <x v="126"/>
    <x v="1"/>
    <s v="United States"/>
    <s v="Reno"/>
    <x v="33"/>
    <n v="89502"/>
    <x v="1"/>
    <s v="OFF-BI-10003984"/>
    <x v="1"/>
    <x v="8"/>
    <x v="690"/>
    <x v="1035"/>
    <n v="7"/>
    <n v="0.2"/>
    <n v="53.921700000000008"/>
  </r>
  <r>
    <n v="1155"/>
    <s v="CA-2011-136567"/>
    <x v="2"/>
    <x v="414"/>
    <d v="2011-12-21T00:00:00"/>
    <x v="2"/>
    <s v="PS-19045"/>
    <x v="390"/>
    <x v="2"/>
    <s v="United States"/>
    <s v="Harrisonburg"/>
    <x v="17"/>
    <n v="22801"/>
    <x v="0"/>
    <s v="OFF-ST-10004337"/>
    <x v="1"/>
    <x v="4"/>
    <x v="839"/>
    <x v="1036"/>
    <n v="2"/>
    <n v="0"/>
    <n v="0"/>
  </r>
  <r>
    <n v="1156"/>
    <s v="CA-2011-136567"/>
    <x v="2"/>
    <x v="414"/>
    <d v="2011-12-21T00:00:00"/>
    <x v="2"/>
    <s v="PS-19045"/>
    <x v="390"/>
    <x v="2"/>
    <s v="United States"/>
    <s v="Harrisonburg"/>
    <x v="17"/>
    <n v="22801"/>
    <x v="0"/>
    <s v="FUR-TA-10001932"/>
    <x v="0"/>
    <x v="3"/>
    <x v="840"/>
    <x v="1037"/>
    <n v="7"/>
    <n v="0"/>
    <n v="493.78559999999993"/>
  </r>
  <r>
    <n v="1157"/>
    <s v="CA-2011-136567"/>
    <x v="2"/>
    <x v="414"/>
    <d v="2011-12-21T00:00:00"/>
    <x v="2"/>
    <s v="PS-19045"/>
    <x v="390"/>
    <x v="2"/>
    <s v="United States"/>
    <s v="Harrisonburg"/>
    <x v="17"/>
    <n v="22801"/>
    <x v="0"/>
    <s v="OFF-BI-10003982"/>
    <x v="1"/>
    <x v="8"/>
    <x v="346"/>
    <x v="1038"/>
    <n v="3"/>
    <n v="0"/>
    <n v="29.285699999999999"/>
  </r>
  <r>
    <n v="1158"/>
    <s v="CA-2011-136567"/>
    <x v="2"/>
    <x v="414"/>
    <d v="2011-12-21T00:00:00"/>
    <x v="2"/>
    <s v="PS-19045"/>
    <x v="390"/>
    <x v="2"/>
    <s v="United States"/>
    <s v="Harrisonburg"/>
    <x v="17"/>
    <n v="22801"/>
    <x v="0"/>
    <s v="FUR-TA-10000617"/>
    <x v="0"/>
    <x v="3"/>
    <x v="338"/>
    <x v="1039"/>
    <n v="2"/>
    <n v="0"/>
    <n v="100.12200000000001"/>
  </r>
  <r>
    <n v="1159"/>
    <s v="CA-2013-149314"/>
    <x v="0"/>
    <x v="415"/>
    <d v="2013-07-08T00:00:00"/>
    <x v="0"/>
    <s v="GB-14530"/>
    <x v="334"/>
    <x v="1"/>
    <s v="United States"/>
    <s v="Los Angeles"/>
    <x v="1"/>
    <n v="90004"/>
    <x v="1"/>
    <s v="FUR-CH-10002126"/>
    <x v="0"/>
    <x v="1"/>
    <x v="841"/>
    <x v="1040"/>
    <n v="1"/>
    <n v="0.2"/>
    <n v="19.518400000000007"/>
  </r>
  <r>
    <n v="1160"/>
    <s v="CA-2014-147039"/>
    <x v="3"/>
    <x v="222"/>
    <d v="2014-07-05T00:00:00"/>
    <x v="1"/>
    <s v="AA-10315"/>
    <x v="397"/>
    <x v="0"/>
    <s v="United States"/>
    <s v="Minneapolis"/>
    <x v="11"/>
    <n v="55407"/>
    <x v="2"/>
    <s v="OFF-AP-10000576"/>
    <x v="1"/>
    <x v="9"/>
    <x v="842"/>
    <x v="1041"/>
    <n v="3"/>
    <n v="0"/>
    <n v="90.735000000000014"/>
  </r>
  <r>
    <n v="1161"/>
    <s v="CA-2014-147039"/>
    <x v="3"/>
    <x v="222"/>
    <d v="2014-07-05T00:00:00"/>
    <x v="1"/>
    <s v="AA-10315"/>
    <x v="397"/>
    <x v="0"/>
    <s v="United States"/>
    <s v="Minneapolis"/>
    <x v="11"/>
    <n v="55407"/>
    <x v="2"/>
    <s v="OFF-BI-10004654"/>
    <x v="1"/>
    <x v="8"/>
    <x v="68"/>
    <x v="1042"/>
    <n v="2"/>
    <n v="0"/>
    <n v="5.77"/>
  </r>
  <r>
    <n v="1162"/>
    <s v="CA-2011-126522"/>
    <x v="2"/>
    <x v="416"/>
    <d v="2011-09-05T00:00:00"/>
    <x v="0"/>
    <s v="LT-16765"/>
    <x v="398"/>
    <x v="0"/>
    <s v="United States"/>
    <s v="Escondido"/>
    <x v="1"/>
    <n v="92025"/>
    <x v="1"/>
    <s v="OFF-AR-10004042"/>
    <x v="1"/>
    <x v="6"/>
    <x v="30"/>
    <x v="1043"/>
    <n v="3"/>
    <n v="0"/>
    <n v="15.642599999999995"/>
  </r>
  <r>
    <n v="1163"/>
    <s v="CA-2011-127964"/>
    <x v="2"/>
    <x v="223"/>
    <d v="2011-03-08T00:00:00"/>
    <x v="1"/>
    <s v="AP-10720"/>
    <x v="399"/>
    <x v="2"/>
    <s v="United States"/>
    <s v="New York City"/>
    <x v="15"/>
    <n v="10035"/>
    <x v="3"/>
    <s v="TEC-PH-10004700"/>
    <x v="2"/>
    <x v="7"/>
    <x v="843"/>
    <x v="1044"/>
    <n v="1"/>
    <n v="0"/>
    <n v="4.5953999999999997"/>
  </r>
  <r>
    <n v="1164"/>
    <s v="CA-2011-127964"/>
    <x v="2"/>
    <x v="223"/>
    <d v="2011-03-08T00:00:00"/>
    <x v="1"/>
    <s v="AP-10720"/>
    <x v="399"/>
    <x v="2"/>
    <s v="United States"/>
    <s v="New York City"/>
    <x v="15"/>
    <n v="10035"/>
    <x v="3"/>
    <s v="OFF-BI-10004593"/>
    <x v="1"/>
    <x v="8"/>
    <x v="267"/>
    <x v="1045"/>
    <n v="3"/>
    <n v="0.2"/>
    <n v="40.872"/>
  </r>
  <r>
    <n v="1165"/>
    <s v="CA-2011-127964"/>
    <x v="2"/>
    <x v="223"/>
    <d v="2011-03-08T00:00:00"/>
    <x v="1"/>
    <s v="AP-10720"/>
    <x v="399"/>
    <x v="2"/>
    <s v="United States"/>
    <s v="New York City"/>
    <x v="15"/>
    <n v="10035"/>
    <x v="3"/>
    <s v="OFF-BI-10003429"/>
    <x v="1"/>
    <x v="8"/>
    <x v="844"/>
    <x v="1046"/>
    <n v="5"/>
    <n v="0.2"/>
    <n v="9.1785000000000014"/>
  </r>
  <r>
    <n v="1166"/>
    <s v="CA-2011-117709"/>
    <x v="2"/>
    <x v="417"/>
    <d v="2011-05-08T00:00:00"/>
    <x v="1"/>
    <s v="PM-18940"/>
    <x v="400"/>
    <x v="0"/>
    <s v="United States"/>
    <s v="Jackson"/>
    <x v="12"/>
    <n v="49201"/>
    <x v="2"/>
    <s v="OFF-BI-10001294"/>
    <x v="1"/>
    <x v="8"/>
    <x v="667"/>
    <x v="1047"/>
    <n v="4"/>
    <n v="0"/>
    <n v="21.059999999999995"/>
  </r>
  <r>
    <n v="1167"/>
    <s v="CA-2012-125416"/>
    <x v="1"/>
    <x v="121"/>
    <d v="2012-11-02T00:00:00"/>
    <x v="3"/>
    <s v="KC-16540"/>
    <x v="110"/>
    <x v="0"/>
    <s v="United States"/>
    <s v="Seattle"/>
    <x v="4"/>
    <n v="98115"/>
    <x v="1"/>
    <s v="TEC-AC-10001552"/>
    <x v="2"/>
    <x v="11"/>
    <x v="100"/>
    <x v="1048"/>
    <n v="9"/>
    <n v="0"/>
    <n v="49.272299999999987"/>
  </r>
  <r>
    <n v="1168"/>
    <s v="CA-2014-145226"/>
    <x v="3"/>
    <x v="166"/>
    <d v="2014-12-11T00:00:00"/>
    <x v="0"/>
    <s v="DL-13315"/>
    <x v="111"/>
    <x v="0"/>
    <s v="United States"/>
    <s v="New York City"/>
    <x v="15"/>
    <n v="10035"/>
    <x v="3"/>
    <s v="FUR-FU-10004952"/>
    <x v="0"/>
    <x v="5"/>
    <x v="845"/>
    <x v="1049"/>
    <n v="2"/>
    <n v="0"/>
    <n v="33.938800000000001"/>
  </r>
  <r>
    <n v="1169"/>
    <s v="CA-2014-145226"/>
    <x v="3"/>
    <x v="166"/>
    <d v="2014-12-11T00:00:00"/>
    <x v="0"/>
    <s v="DL-13315"/>
    <x v="111"/>
    <x v="0"/>
    <s v="United States"/>
    <s v="New York City"/>
    <x v="15"/>
    <n v="10035"/>
    <x v="3"/>
    <s v="OFF-ST-10004123"/>
    <x v="1"/>
    <x v="4"/>
    <x v="72"/>
    <x v="1050"/>
    <n v="3"/>
    <n v="0"/>
    <n v="0"/>
  </r>
  <r>
    <n v="1170"/>
    <s v="CA-2014-145226"/>
    <x v="3"/>
    <x v="166"/>
    <d v="2014-12-11T00:00:00"/>
    <x v="0"/>
    <s v="DL-13315"/>
    <x v="111"/>
    <x v="0"/>
    <s v="United States"/>
    <s v="New York City"/>
    <x v="15"/>
    <n v="10035"/>
    <x v="3"/>
    <s v="OFF-PA-10003172"/>
    <x v="1"/>
    <x v="10"/>
    <x v="846"/>
    <x v="541"/>
    <n v="3"/>
    <n v="0"/>
    <n v="9.3312000000000008"/>
  </r>
  <r>
    <n v="1171"/>
    <s v="CA-2014-145226"/>
    <x v="3"/>
    <x v="166"/>
    <d v="2014-12-11T00:00:00"/>
    <x v="0"/>
    <s v="DL-13315"/>
    <x v="111"/>
    <x v="0"/>
    <s v="United States"/>
    <s v="New York City"/>
    <x v="15"/>
    <n v="10035"/>
    <x v="3"/>
    <s v="OFF-ST-10002352"/>
    <x v="1"/>
    <x v="4"/>
    <x v="847"/>
    <x v="1051"/>
    <n v="4"/>
    <n v="0"/>
    <n v="8.299199999999999"/>
  </r>
  <r>
    <n v="1172"/>
    <s v="US-2011-100279"/>
    <x v="2"/>
    <x v="418"/>
    <d v="2011-03-14T00:00:00"/>
    <x v="1"/>
    <s v="SW-20275"/>
    <x v="349"/>
    <x v="0"/>
    <s v="United States"/>
    <s v="Royal Oak"/>
    <x v="12"/>
    <n v="48073"/>
    <x v="2"/>
    <s v="OFF-PA-10002259"/>
    <x v="1"/>
    <x v="10"/>
    <x v="848"/>
    <x v="1052"/>
    <n v="2"/>
    <n v="0"/>
    <n v="10.7424"/>
  </r>
  <r>
    <n v="1173"/>
    <s v="CA-2011-158064"/>
    <x v="2"/>
    <x v="419"/>
    <d v="2011-04-25T00:00:00"/>
    <x v="1"/>
    <s v="AA-10375"/>
    <x v="211"/>
    <x v="0"/>
    <s v="United States"/>
    <s v="Los Angeles"/>
    <x v="1"/>
    <n v="90008"/>
    <x v="1"/>
    <s v="OFF-BI-10002976"/>
    <x v="1"/>
    <x v="8"/>
    <x v="849"/>
    <x v="1053"/>
    <n v="5"/>
    <n v="0.2"/>
    <n v="5.5754999999999999"/>
  </r>
  <r>
    <n v="1174"/>
    <s v="US-2012-104430"/>
    <x v="1"/>
    <x v="420"/>
    <d v="2012-10-26T00:00:00"/>
    <x v="1"/>
    <s v="LT-17110"/>
    <x v="299"/>
    <x v="0"/>
    <s v="United States"/>
    <s v="Bloomington"/>
    <x v="10"/>
    <n v="61701"/>
    <x v="2"/>
    <s v="OFF-BI-10000301"/>
    <x v="1"/>
    <x v="8"/>
    <x v="619"/>
    <x v="1054"/>
    <n v="4"/>
    <n v="0.8"/>
    <n v="-7.7640000000000011"/>
  </r>
  <r>
    <n v="1175"/>
    <s v="CA-2012-132080"/>
    <x v="1"/>
    <x v="421"/>
    <d v="2012-08-25T00:00:00"/>
    <x v="2"/>
    <s v="DP-13105"/>
    <x v="317"/>
    <x v="1"/>
    <s v="United States"/>
    <s v="New York City"/>
    <x v="15"/>
    <n v="10035"/>
    <x v="3"/>
    <s v="OFF-BI-10003694"/>
    <x v="1"/>
    <x v="8"/>
    <x v="850"/>
    <x v="1055"/>
    <n v="6"/>
    <n v="0.2"/>
    <n v="16.2864"/>
  </r>
  <r>
    <n v="1176"/>
    <s v="CA-2013-161207"/>
    <x v="0"/>
    <x v="48"/>
    <d v="2013-09-04T00:00:00"/>
    <x v="1"/>
    <s v="AB-10060"/>
    <x v="144"/>
    <x v="2"/>
    <s v="United States"/>
    <s v="Concord"/>
    <x v="38"/>
    <n v="3301"/>
    <x v="3"/>
    <s v="OFF-SU-10000381"/>
    <x v="1"/>
    <x v="14"/>
    <x v="654"/>
    <x v="1056"/>
    <n v="3"/>
    <n v="0"/>
    <n v="8.0996999999999986"/>
  </r>
  <r>
    <n v="1177"/>
    <s v="CA-2011-120243"/>
    <x v="2"/>
    <x v="422"/>
    <d v="2011-12-30T00:00:00"/>
    <x v="0"/>
    <s v="AT-10435"/>
    <x v="401"/>
    <x v="2"/>
    <s v="United States"/>
    <s v="Los Angeles"/>
    <x v="1"/>
    <n v="90004"/>
    <x v="1"/>
    <s v="OFF-LA-10004425"/>
    <x v="1"/>
    <x v="2"/>
    <x v="33"/>
    <x v="1057"/>
    <n v="4"/>
    <n v="0"/>
    <n v="5.4332000000000003"/>
  </r>
  <r>
    <n v="1178"/>
    <s v="CA-2013-113621"/>
    <x v="0"/>
    <x v="49"/>
    <d v="2013-12-06T00:00:00"/>
    <x v="1"/>
    <s v="JE-15745"/>
    <x v="32"/>
    <x v="0"/>
    <s v="United States"/>
    <s v="Rockville"/>
    <x v="39"/>
    <n v="20852"/>
    <x v="3"/>
    <s v="FUR-CH-10001270"/>
    <x v="0"/>
    <x v="1"/>
    <x v="851"/>
    <x v="1058"/>
    <n v="2"/>
    <n v="0"/>
    <n v="51.749999999999986"/>
  </r>
  <r>
    <n v="1179"/>
    <s v="CA-2013-113621"/>
    <x v="0"/>
    <x v="49"/>
    <d v="2013-12-06T00:00:00"/>
    <x v="1"/>
    <s v="JE-15745"/>
    <x v="32"/>
    <x v="0"/>
    <s v="United States"/>
    <s v="Rockville"/>
    <x v="39"/>
    <n v="20852"/>
    <x v="3"/>
    <s v="TEC-PH-10003931"/>
    <x v="2"/>
    <x v="7"/>
    <x v="159"/>
    <x v="690"/>
    <n v="3"/>
    <n v="0"/>
    <n v="44.992500000000007"/>
  </r>
  <r>
    <n v="1180"/>
    <s v="CA-2013-168081"/>
    <x v="0"/>
    <x v="423"/>
    <d v="2013-04-28T00:00:00"/>
    <x v="0"/>
    <s v="CA-12055"/>
    <x v="402"/>
    <x v="2"/>
    <s v="United States"/>
    <s v="Houston"/>
    <x v="5"/>
    <n v="77070"/>
    <x v="2"/>
    <s v="TEC-AC-10003174"/>
    <x v="2"/>
    <x v="11"/>
    <x v="614"/>
    <x v="1059"/>
    <n v="3"/>
    <n v="0.2"/>
    <n v="64.674000000000007"/>
  </r>
  <r>
    <n v="1181"/>
    <s v="CA-2011-128146"/>
    <x v="2"/>
    <x v="261"/>
    <d v="2011-06-25T00:00:00"/>
    <x v="1"/>
    <s v="DB-13060"/>
    <x v="72"/>
    <x v="0"/>
    <s v="United States"/>
    <s v="Lakewood"/>
    <x v="30"/>
    <n v="8701"/>
    <x v="3"/>
    <s v="TEC-PH-10004539"/>
    <x v="2"/>
    <x v="7"/>
    <x v="852"/>
    <x v="1060"/>
    <n v="7"/>
    <n v="0"/>
    <n v="357.19110000000001"/>
  </r>
  <r>
    <n v="1182"/>
    <s v="CA-2011-128146"/>
    <x v="2"/>
    <x v="261"/>
    <d v="2011-06-25T00:00:00"/>
    <x v="1"/>
    <s v="DB-13060"/>
    <x v="72"/>
    <x v="0"/>
    <s v="United States"/>
    <s v="Lakewood"/>
    <x v="30"/>
    <n v="8701"/>
    <x v="3"/>
    <s v="OFF-AR-10001919"/>
    <x v="1"/>
    <x v="6"/>
    <x v="853"/>
    <x v="1061"/>
    <n v="2"/>
    <n v="0"/>
    <n v="1.0903999999999998"/>
  </r>
  <r>
    <n v="1183"/>
    <s v="CA-2014-138779"/>
    <x v="3"/>
    <x v="424"/>
    <d v="2014-01-16T00:00:00"/>
    <x v="2"/>
    <s v="RB-19570"/>
    <x v="262"/>
    <x v="0"/>
    <s v="United States"/>
    <s v="Jacksonville"/>
    <x v="3"/>
    <n v="28540"/>
    <x v="0"/>
    <s v="OFF-EN-10002504"/>
    <x v="1"/>
    <x v="12"/>
    <x v="113"/>
    <x v="1062"/>
    <n v="1"/>
    <n v="0.2"/>
    <n v="7.3385999999999996"/>
  </r>
  <r>
    <n v="1184"/>
    <s v="CA-2014-138779"/>
    <x v="3"/>
    <x v="424"/>
    <d v="2014-01-16T00:00:00"/>
    <x v="2"/>
    <s v="RB-19570"/>
    <x v="262"/>
    <x v="0"/>
    <s v="United States"/>
    <s v="Jacksonville"/>
    <x v="3"/>
    <n v="28540"/>
    <x v="0"/>
    <s v="TEC-PH-10003655"/>
    <x v="2"/>
    <x v="7"/>
    <x v="854"/>
    <x v="1063"/>
    <n v="5"/>
    <n v="0.2"/>
    <n v="0.69300000000000006"/>
  </r>
  <r>
    <n v="1185"/>
    <s v="CA-2011-127131"/>
    <x v="2"/>
    <x v="156"/>
    <d v="2011-11-30T00:00:00"/>
    <x v="1"/>
    <s v="HR-14830"/>
    <x v="403"/>
    <x v="1"/>
    <s v="United States"/>
    <s v="Seattle"/>
    <x v="4"/>
    <n v="98103"/>
    <x v="1"/>
    <s v="OFF-BI-10004656"/>
    <x v="1"/>
    <x v="8"/>
    <x v="855"/>
    <x v="1064"/>
    <n v="7"/>
    <n v="0.2"/>
    <n v="4.2335999999999991"/>
  </r>
  <r>
    <n v="1186"/>
    <s v="CA-2011-127131"/>
    <x v="2"/>
    <x v="156"/>
    <d v="2011-11-30T00:00:00"/>
    <x v="1"/>
    <s v="HR-14830"/>
    <x v="403"/>
    <x v="1"/>
    <s v="United States"/>
    <s v="Seattle"/>
    <x v="4"/>
    <n v="98103"/>
    <x v="1"/>
    <s v="OFF-ST-10002344"/>
    <x v="1"/>
    <x v="4"/>
    <x v="856"/>
    <x v="1065"/>
    <n v="6"/>
    <n v="0"/>
    <n v="9.7176000000000329"/>
  </r>
  <r>
    <n v="1187"/>
    <s v="CA-2011-127131"/>
    <x v="2"/>
    <x v="156"/>
    <d v="2011-11-30T00:00:00"/>
    <x v="1"/>
    <s v="HR-14830"/>
    <x v="403"/>
    <x v="1"/>
    <s v="United States"/>
    <s v="Seattle"/>
    <x v="4"/>
    <n v="98103"/>
    <x v="1"/>
    <s v="OFF-PA-10001800"/>
    <x v="1"/>
    <x v="10"/>
    <x v="580"/>
    <x v="243"/>
    <n v="4"/>
    <n v="0"/>
    <n v="12.441600000000001"/>
  </r>
  <r>
    <n v="1188"/>
    <s v="CA-2011-127131"/>
    <x v="2"/>
    <x v="156"/>
    <d v="2011-11-30T00:00:00"/>
    <x v="1"/>
    <s v="HR-14830"/>
    <x v="403"/>
    <x v="1"/>
    <s v="United States"/>
    <s v="Seattle"/>
    <x v="4"/>
    <n v="98103"/>
    <x v="1"/>
    <s v="OFF-ST-10000036"/>
    <x v="1"/>
    <x v="4"/>
    <x v="590"/>
    <x v="1066"/>
    <n v="2"/>
    <n v="0"/>
    <n v="53.346599999999995"/>
  </r>
  <r>
    <n v="1189"/>
    <s v="CA-2014-117212"/>
    <x v="3"/>
    <x v="425"/>
    <d v="2014-03-01T00:00:00"/>
    <x v="0"/>
    <s v="BT-11530"/>
    <x v="404"/>
    <x v="2"/>
    <s v="United States"/>
    <s v="Los Angeles"/>
    <x v="1"/>
    <n v="90036"/>
    <x v="1"/>
    <s v="OFF-AP-10004532"/>
    <x v="1"/>
    <x v="9"/>
    <x v="559"/>
    <x v="1067"/>
    <n v="4"/>
    <n v="0"/>
    <n v="22.118400000000001"/>
  </r>
  <r>
    <n v="1190"/>
    <s v="CA-2014-117212"/>
    <x v="3"/>
    <x v="425"/>
    <d v="2014-03-01T00:00:00"/>
    <x v="0"/>
    <s v="BT-11530"/>
    <x v="404"/>
    <x v="2"/>
    <s v="United States"/>
    <s v="Los Angeles"/>
    <x v="1"/>
    <n v="90036"/>
    <x v="1"/>
    <s v="TEC-PH-10004447"/>
    <x v="2"/>
    <x v="7"/>
    <x v="857"/>
    <x v="1068"/>
    <n v="8"/>
    <n v="0.2"/>
    <n v="66.715199999999982"/>
  </r>
  <r>
    <n v="1191"/>
    <s v="CA-2014-117212"/>
    <x v="3"/>
    <x v="425"/>
    <d v="2014-03-01T00:00:00"/>
    <x v="0"/>
    <s v="BT-11530"/>
    <x v="404"/>
    <x v="2"/>
    <s v="United States"/>
    <s v="Los Angeles"/>
    <x v="1"/>
    <n v="90036"/>
    <x v="1"/>
    <s v="FUR-CH-10003973"/>
    <x v="0"/>
    <x v="1"/>
    <x v="858"/>
    <x v="1069"/>
    <n v="3"/>
    <n v="0.2"/>
    <n v="89.222400000000022"/>
  </r>
  <r>
    <n v="1192"/>
    <s v="CA-2014-117212"/>
    <x v="3"/>
    <x v="425"/>
    <d v="2014-03-01T00:00:00"/>
    <x v="0"/>
    <s v="BT-11530"/>
    <x v="404"/>
    <x v="2"/>
    <s v="United States"/>
    <s v="Los Angeles"/>
    <x v="1"/>
    <n v="90036"/>
    <x v="1"/>
    <s v="OFF-PA-10001970"/>
    <x v="1"/>
    <x v="10"/>
    <x v="361"/>
    <x v="1070"/>
    <n v="4"/>
    <n v="0"/>
    <n v="109.7208"/>
  </r>
  <r>
    <n v="1193"/>
    <s v="CA-2014-117212"/>
    <x v="3"/>
    <x v="425"/>
    <d v="2014-03-01T00:00:00"/>
    <x v="0"/>
    <s v="BT-11530"/>
    <x v="404"/>
    <x v="2"/>
    <s v="United States"/>
    <s v="Los Angeles"/>
    <x v="1"/>
    <n v="90036"/>
    <x v="1"/>
    <s v="OFF-PA-10000682"/>
    <x v="1"/>
    <x v="10"/>
    <x v="859"/>
    <x v="1071"/>
    <n v="4"/>
    <n v="0"/>
    <n v="11.328800000000001"/>
  </r>
  <r>
    <n v="1194"/>
    <s v="US-2012-130519"/>
    <x v="1"/>
    <x v="426"/>
    <d v="2012-09-15T00:00:00"/>
    <x v="3"/>
    <s v="NG-18355"/>
    <x v="243"/>
    <x v="1"/>
    <s v="United States"/>
    <s v="Coral Springs"/>
    <x v="2"/>
    <n v="33065"/>
    <x v="0"/>
    <s v="OFF-PA-10001937"/>
    <x v="1"/>
    <x v="10"/>
    <x v="286"/>
    <x v="12"/>
    <n v="3"/>
    <n v="0.2"/>
    <n v="5.4432"/>
  </r>
  <r>
    <n v="1195"/>
    <s v="US-2012-130519"/>
    <x v="1"/>
    <x v="426"/>
    <d v="2012-09-15T00:00:00"/>
    <x v="3"/>
    <s v="NG-18355"/>
    <x v="243"/>
    <x v="1"/>
    <s v="United States"/>
    <s v="Coral Springs"/>
    <x v="2"/>
    <n v="33065"/>
    <x v="0"/>
    <s v="FUR-FU-10002268"/>
    <x v="0"/>
    <x v="5"/>
    <x v="860"/>
    <x v="581"/>
    <n v="4"/>
    <n v="0.2"/>
    <n v="2.553199999999999"/>
  </r>
  <r>
    <n v="1196"/>
    <s v="US-2012-130519"/>
    <x v="1"/>
    <x v="426"/>
    <d v="2012-09-15T00:00:00"/>
    <x v="3"/>
    <s v="NG-18355"/>
    <x v="243"/>
    <x v="1"/>
    <s v="United States"/>
    <s v="Coral Springs"/>
    <x v="2"/>
    <n v="33065"/>
    <x v="0"/>
    <s v="OFF-ST-10001321"/>
    <x v="1"/>
    <x v="4"/>
    <x v="416"/>
    <x v="1072"/>
    <n v="2"/>
    <n v="0.2"/>
    <n v="2.1588000000000021"/>
  </r>
  <r>
    <n v="1197"/>
    <s v="US-2012-130519"/>
    <x v="1"/>
    <x v="426"/>
    <d v="2012-09-15T00:00:00"/>
    <x v="3"/>
    <s v="NG-18355"/>
    <x v="243"/>
    <x v="1"/>
    <s v="United States"/>
    <s v="Coral Springs"/>
    <x v="2"/>
    <n v="33065"/>
    <x v="0"/>
    <s v="FUR-FU-10003394"/>
    <x v="0"/>
    <x v="5"/>
    <x v="578"/>
    <x v="1073"/>
    <n v="1"/>
    <n v="0.2"/>
    <n v="-2.098800000000006"/>
  </r>
  <r>
    <n v="1198"/>
    <s v="CA-2013-130946"/>
    <x v="0"/>
    <x v="143"/>
    <d v="2013-04-13T00:00:00"/>
    <x v="1"/>
    <s v="ZC-21910"/>
    <x v="233"/>
    <x v="0"/>
    <s v="United States"/>
    <s v="Houston"/>
    <x v="5"/>
    <n v="77041"/>
    <x v="2"/>
    <s v="TEC-AC-10001990"/>
    <x v="2"/>
    <x v="11"/>
    <x v="861"/>
    <x v="1074"/>
    <n v="9"/>
    <n v="0.2"/>
    <n v="64.789199999999951"/>
  </r>
  <r>
    <n v="1199"/>
    <s v="CA-2013-130946"/>
    <x v="0"/>
    <x v="143"/>
    <d v="2013-04-13T00:00:00"/>
    <x v="1"/>
    <s v="ZC-21910"/>
    <x v="233"/>
    <x v="0"/>
    <s v="United States"/>
    <s v="Houston"/>
    <x v="5"/>
    <n v="77041"/>
    <x v="2"/>
    <s v="FUR-CH-10004540"/>
    <x v="0"/>
    <x v="1"/>
    <x v="862"/>
    <x v="1075"/>
    <n v="4"/>
    <n v="0.3"/>
    <n v="-4.1135999999999981"/>
  </r>
  <r>
    <n v="1200"/>
    <s v="CA-2013-130946"/>
    <x v="0"/>
    <x v="143"/>
    <d v="2013-04-13T00:00:00"/>
    <x v="1"/>
    <s v="ZC-21910"/>
    <x v="233"/>
    <x v="0"/>
    <s v="United States"/>
    <s v="Houston"/>
    <x v="5"/>
    <n v="77041"/>
    <x v="2"/>
    <s v="OFF-BI-10004995"/>
    <x v="1"/>
    <x v="8"/>
    <x v="313"/>
    <x v="1076"/>
    <n v="4"/>
    <n v="0.8"/>
    <n v="-1850.9464000000007"/>
  </r>
  <r>
    <n v="1201"/>
    <s v="CA-2013-114727"/>
    <x v="0"/>
    <x v="427"/>
    <d v="2013-07-25T00:00:00"/>
    <x v="1"/>
    <s v="LS-16945"/>
    <x v="322"/>
    <x v="1"/>
    <s v="United States"/>
    <s v="Denver"/>
    <x v="22"/>
    <n v="80219"/>
    <x v="1"/>
    <s v="FUR-CH-10002335"/>
    <x v="0"/>
    <x v="1"/>
    <x v="623"/>
    <x v="730"/>
    <n v="3"/>
    <n v="0.2"/>
    <n v="40.800600000000003"/>
  </r>
  <r>
    <n v="1202"/>
    <s v="CA-2013-114727"/>
    <x v="0"/>
    <x v="427"/>
    <d v="2013-07-25T00:00:00"/>
    <x v="1"/>
    <s v="LS-16945"/>
    <x v="322"/>
    <x v="1"/>
    <s v="United States"/>
    <s v="Denver"/>
    <x v="22"/>
    <n v="80219"/>
    <x v="1"/>
    <s v="OFF-BI-10004967"/>
    <x v="1"/>
    <x v="8"/>
    <x v="253"/>
    <x v="1077"/>
    <n v="3"/>
    <n v="0.7"/>
    <n v="-1.4352"/>
  </r>
  <r>
    <n v="1203"/>
    <s v="CA-2013-114727"/>
    <x v="0"/>
    <x v="427"/>
    <d v="2013-07-25T00:00:00"/>
    <x v="1"/>
    <s v="LS-16945"/>
    <x v="322"/>
    <x v="1"/>
    <s v="United States"/>
    <s v="Denver"/>
    <x v="22"/>
    <n v="80219"/>
    <x v="1"/>
    <s v="FUR-CH-10002331"/>
    <x v="0"/>
    <x v="1"/>
    <x v="402"/>
    <x v="1078"/>
    <n v="3"/>
    <n v="0.2"/>
    <n v="10.679399999999873"/>
  </r>
  <r>
    <n v="1204"/>
    <s v="CA-2013-114727"/>
    <x v="0"/>
    <x v="427"/>
    <d v="2013-07-25T00:00:00"/>
    <x v="1"/>
    <s v="LS-16945"/>
    <x v="322"/>
    <x v="1"/>
    <s v="United States"/>
    <s v="Denver"/>
    <x v="22"/>
    <n v="80219"/>
    <x v="1"/>
    <s v="OFF-ST-10002292"/>
    <x v="1"/>
    <x v="4"/>
    <x v="863"/>
    <x v="1079"/>
    <n v="2"/>
    <n v="0.2"/>
    <n v="0"/>
  </r>
  <r>
    <n v="1205"/>
    <s v="CA-2013-114727"/>
    <x v="0"/>
    <x v="427"/>
    <d v="2013-07-25T00:00:00"/>
    <x v="1"/>
    <s v="LS-16945"/>
    <x v="322"/>
    <x v="1"/>
    <s v="United States"/>
    <s v="Denver"/>
    <x v="22"/>
    <n v="80219"/>
    <x v="1"/>
    <s v="OFF-ST-10000689"/>
    <x v="1"/>
    <x v="4"/>
    <x v="421"/>
    <x v="1080"/>
    <n v="3"/>
    <n v="0.2"/>
    <n v="-33.804000000000002"/>
  </r>
  <r>
    <n v="1206"/>
    <s v="CA-2014-133235"/>
    <x v="3"/>
    <x v="378"/>
    <d v="2014-08-05T00:00:00"/>
    <x v="2"/>
    <s v="LH-16750"/>
    <x v="405"/>
    <x v="0"/>
    <s v="United States"/>
    <s v="Charlotte"/>
    <x v="3"/>
    <n v="28205"/>
    <x v="0"/>
    <s v="TEC-PH-10002660"/>
    <x v="2"/>
    <x v="7"/>
    <x v="697"/>
    <x v="1081"/>
    <n v="5"/>
    <n v="0.2"/>
    <n v="16.997500000000016"/>
  </r>
  <r>
    <n v="1207"/>
    <s v="CA-2013-137050"/>
    <x v="0"/>
    <x v="216"/>
    <d v="2013-07-19T00:00:00"/>
    <x v="0"/>
    <s v="SW-20755"/>
    <x v="406"/>
    <x v="1"/>
    <s v="United States"/>
    <s v="New York City"/>
    <x v="15"/>
    <n v="10009"/>
    <x v="3"/>
    <s v="OFF-ST-10004634"/>
    <x v="1"/>
    <x v="4"/>
    <x v="597"/>
    <x v="1082"/>
    <n v="1"/>
    <n v="0"/>
    <n v="3.3629999999999995"/>
  </r>
  <r>
    <n v="1208"/>
    <s v="CA-2013-137050"/>
    <x v="0"/>
    <x v="216"/>
    <d v="2013-07-19T00:00:00"/>
    <x v="0"/>
    <s v="SW-20755"/>
    <x v="406"/>
    <x v="1"/>
    <s v="United States"/>
    <s v="New York City"/>
    <x v="15"/>
    <n v="10009"/>
    <x v="3"/>
    <s v="OFF-BI-10002160"/>
    <x v="1"/>
    <x v="8"/>
    <x v="312"/>
    <x v="1083"/>
    <n v="3"/>
    <n v="0.2"/>
    <n v="3.2003999999999997"/>
  </r>
  <r>
    <n v="1209"/>
    <s v="CA-2013-137050"/>
    <x v="0"/>
    <x v="216"/>
    <d v="2013-07-19T00:00:00"/>
    <x v="0"/>
    <s v="SW-20755"/>
    <x v="406"/>
    <x v="1"/>
    <s v="United States"/>
    <s v="New York City"/>
    <x v="15"/>
    <n v="10009"/>
    <x v="3"/>
    <s v="OFF-FA-10002988"/>
    <x v="1"/>
    <x v="13"/>
    <x v="131"/>
    <x v="1084"/>
    <n v="7"/>
    <n v="0"/>
    <n v="6.8942999999999994"/>
  </r>
  <r>
    <n v="1210"/>
    <s v="CA-2013-137050"/>
    <x v="0"/>
    <x v="216"/>
    <d v="2013-07-19T00:00:00"/>
    <x v="0"/>
    <s v="SW-20755"/>
    <x v="406"/>
    <x v="1"/>
    <s v="United States"/>
    <s v="New York City"/>
    <x v="15"/>
    <n v="10009"/>
    <x v="3"/>
    <s v="OFF-AR-10004999"/>
    <x v="1"/>
    <x v="6"/>
    <x v="864"/>
    <x v="1085"/>
    <n v="7"/>
    <n v="0"/>
    <n v="10.465"/>
  </r>
  <r>
    <n v="1211"/>
    <s v="CA-2013-137050"/>
    <x v="0"/>
    <x v="216"/>
    <d v="2013-07-19T00:00:00"/>
    <x v="0"/>
    <s v="SW-20755"/>
    <x v="406"/>
    <x v="1"/>
    <s v="United States"/>
    <s v="New York City"/>
    <x v="15"/>
    <n v="10009"/>
    <x v="3"/>
    <s v="OFF-BI-10001031"/>
    <x v="1"/>
    <x v="8"/>
    <x v="865"/>
    <x v="1086"/>
    <n v="2"/>
    <n v="0.2"/>
    <n v="2.8835999999999995"/>
  </r>
  <r>
    <n v="1212"/>
    <s v="CA-2013-137050"/>
    <x v="0"/>
    <x v="216"/>
    <d v="2013-07-19T00:00:00"/>
    <x v="0"/>
    <s v="SW-20755"/>
    <x v="406"/>
    <x v="1"/>
    <s v="United States"/>
    <s v="New York City"/>
    <x v="15"/>
    <n v="10009"/>
    <x v="3"/>
    <s v="FUR-BO-10004695"/>
    <x v="0"/>
    <x v="0"/>
    <x v="198"/>
    <x v="1087"/>
    <n v="4"/>
    <n v="0.2"/>
    <n v="21.717599999999948"/>
  </r>
  <r>
    <n v="1213"/>
    <s v="US-2014-118087"/>
    <x v="3"/>
    <x v="428"/>
    <d v="2014-09-14T00:00:00"/>
    <x v="1"/>
    <s v="SP-20620"/>
    <x v="407"/>
    <x v="1"/>
    <s v="United States"/>
    <s v="Philadelphia"/>
    <x v="9"/>
    <n v="19134"/>
    <x v="3"/>
    <s v="FUR-CH-10004860"/>
    <x v="0"/>
    <x v="1"/>
    <x v="210"/>
    <x v="1088"/>
    <n v="2"/>
    <n v="0.3"/>
    <n v="-48.470400000000019"/>
  </r>
  <r>
    <n v="1214"/>
    <s v="US-2014-118087"/>
    <x v="3"/>
    <x v="428"/>
    <d v="2014-09-14T00:00:00"/>
    <x v="1"/>
    <s v="SP-20620"/>
    <x v="407"/>
    <x v="1"/>
    <s v="United States"/>
    <s v="Philadelphia"/>
    <x v="9"/>
    <n v="19134"/>
    <x v="3"/>
    <s v="OFF-BI-10002432"/>
    <x v="1"/>
    <x v="8"/>
    <x v="866"/>
    <x v="1089"/>
    <n v="2"/>
    <n v="0.7"/>
    <n v="-2.3275999999999994"/>
  </r>
  <r>
    <n v="1215"/>
    <s v="US-2014-118087"/>
    <x v="3"/>
    <x v="428"/>
    <d v="2014-09-14T00:00:00"/>
    <x v="1"/>
    <s v="SP-20620"/>
    <x v="407"/>
    <x v="1"/>
    <s v="United States"/>
    <s v="Philadelphia"/>
    <x v="9"/>
    <n v="19134"/>
    <x v="3"/>
    <s v="OFF-BI-10000069"/>
    <x v="1"/>
    <x v="8"/>
    <x v="486"/>
    <x v="1090"/>
    <n v="1"/>
    <n v="0.7"/>
    <n v="-3.6024000000000012"/>
  </r>
  <r>
    <n v="1216"/>
    <s v="US-2014-118087"/>
    <x v="3"/>
    <x v="428"/>
    <d v="2014-09-14T00:00:00"/>
    <x v="1"/>
    <s v="SP-20620"/>
    <x v="407"/>
    <x v="1"/>
    <s v="United States"/>
    <s v="Philadelphia"/>
    <x v="9"/>
    <n v="19134"/>
    <x v="3"/>
    <s v="OFF-AR-10003602"/>
    <x v="1"/>
    <x v="6"/>
    <x v="239"/>
    <x v="1091"/>
    <n v="1"/>
    <n v="0.2"/>
    <n v="1.5767999999999998"/>
  </r>
  <r>
    <n v="1217"/>
    <s v="US-2014-118087"/>
    <x v="3"/>
    <x v="428"/>
    <d v="2014-09-14T00:00:00"/>
    <x v="1"/>
    <s v="SP-20620"/>
    <x v="407"/>
    <x v="1"/>
    <s v="United States"/>
    <s v="Philadelphia"/>
    <x v="9"/>
    <n v="19134"/>
    <x v="3"/>
    <s v="TEC-AC-10004469"/>
    <x v="2"/>
    <x v="11"/>
    <x v="238"/>
    <x v="1092"/>
    <n v="3"/>
    <n v="0.2"/>
    <n v="28.764000000000006"/>
  </r>
  <r>
    <n v="1218"/>
    <s v="US-2014-118087"/>
    <x v="3"/>
    <x v="428"/>
    <d v="2014-09-14T00:00:00"/>
    <x v="1"/>
    <s v="SP-20620"/>
    <x v="407"/>
    <x v="1"/>
    <s v="United States"/>
    <s v="Philadelphia"/>
    <x v="9"/>
    <n v="19134"/>
    <x v="3"/>
    <s v="FUR-FU-10001867"/>
    <x v="0"/>
    <x v="5"/>
    <x v="867"/>
    <x v="1093"/>
    <n v="2"/>
    <n v="0.2"/>
    <n v="1.7024000000000008"/>
  </r>
  <r>
    <n v="1219"/>
    <s v="US-2014-118087"/>
    <x v="3"/>
    <x v="428"/>
    <d v="2014-09-14T00:00:00"/>
    <x v="1"/>
    <s v="SP-20620"/>
    <x v="407"/>
    <x v="1"/>
    <s v="United States"/>
    <s v="Philadelphia"/>
    <x v="9"/>
    <n v="19134"/>
    <x v="3"/>
    <s v="TEC-AC-10003174"/>
    <x v="2"/>
    <x v="11"/>
    <x v="614"/>
    <x v="1059"/>
    <n v="3"/>
    <n v="0.2"/>
    <n v="64.674000000000007"/>
  </r>
  <r>
    <n v="1220"/>
    <s v="US-2014-118087"/>
    <x v="3"/>
    <x v="428"/>
    <d v="2014-09-14T00:00:00"/>
    <x v="1"/>
    <s v="SP-20620"/>
    <x v="407"/>
    <x v="1"/>
    <s v="United States"/>
    <s v="Philadelphia"/>
    <x v="9"/>
    <n v="19134"/>
    <x v="3"/>
    <s v="TEC-PH-10002200"/>
    <x v="2"/>
    <x v="7"/>
    <x v="868"/>
    <x v="1094"/>
    <n v="7"/>
    <n v="0.4"/>
    <n v="-386.3915999999997"/>
  </r>
  <r>
    <n v="1221"/>
    <s v="CA-2011-110184"/>
    <x v="2"/>
    <x v="136"/>
    <d v="2011-07-16T00:00:00"/>
    <x v="1"/>
    <s v="BF-11170"/>
    <x v="408"/>
    <x v="2"/>
    <s v="United States"/>
    <s v="Los Angeles"/>
    <x v="1"/>
    <n v="90036"/>
    <x v="1"/>
    <s v="OFF-ST-10000107"/>
    <x v="1"/>
    <x v="4"/>
    <x v="17"/>
    <x v="1095"/>
    <n v="9"/>
    <n v="0"/>
    <n v="44.954999999999977"/>
  </r>
  <r>
    <n v="1222"/>
    <s v="CA-2011-110184"/>
    <x v="2"/>
    <x v="136"/>
    <d v="2011-07-16T00:00:00"/>
    <x v="1"/>
    <s v="BF-11170"/>
    <x v="408"/>
    <x v="2"/>
    <s v="United States"/>
    <s v="Los Angeles"/>
    <x v="1"/>
    <n v="90036"/>
    <x v="1"/>
    <s v="TEC-PH-10000439"/>
    <x v="2"/>
    <x v="7"/>
    <x v="869"/>
    <x v="1096"/>
    <n v="8"/>
    <n v="0.2"/>
    <n v="28.792799999999971"/>
  </r>
  <r>
    <n v="1223"/>
    <s v="CA-2013-126004"/>
    <x v="0"/>
    <x v="429"/>
    <d v="2013-12-06T00:00:00"/>
    <x v="2"/>
    <s v="BM-11140"/>
    <x v="78"/>
    <x v="0"/>
    <s v="United States"/>
    <s v="New York City"/>
    <x v="15"/>
    <n v="10024"/>
    <x v="3"/>
    <s v="FUR-FU-10001602"/>
    <x v="0"/>
    <x v="5"/>
    <x v="759"/>
    <x v="1097"/>
    <n v="3"/>
    <n v="0"/>
    <n v="20.482199999999992"/>
  </r>
  <r>
    <n v="1224"/>
    <s v="CA-2013-126004"/>
    <x v="0"/>
    <x v="429"/>
    <d v="2013-12-06T00:00:00"/>
    <x v="2"/>
    <s v="BM-11140"/>
    <x v="78"/>
    <x v="0"/>
    <s v="United States"/>
    <s v="New York City"/>
    <x v="15"/>
    <n v="10024"/>
    <x v="3"/>
    <s v="TEC-AC-10001432"/>
    <x v="2"/>
    <x v="11"/>
    <x v="471"/>
    <x v="1098"/>
    <n v="1"/>
    <n v="0"/>
    <n v="34.38600000000001"/>
  </r>
  <r>
    <n v="1225"/>
    <s v="CA-2013-126004"/>
    <x v="0"/>
    <x v="429"/>
    <d v="2013-12-06T00:00:00"/>
    <x v="2"/>
    <s v="BM-11140"/>
    <x v="78"/>
    <x v="0"/>
    <s v="United States"/>
    <s v="New York City"/>
    <x v="15"/>
    <n v="10024"/>
    <x v="3"/>
    <s v="OFF-BI-10004656"/>
    <x v="1"/>
    <x v="8"/>
    <x v="855"/>
    <x v="1099"/>
    <n v="1"/>
    <n v="0.2"/>
    <n v="0.60479999999999989"/>
  </r>
  <r>
    <n v="1226"/>
    <s v="CA-2013-126004"/>
    <x v="0"/>
    <x v="429"/>
    <d v="2013-12-06T00:00:00"/>
    <x v="2"/>
    <s v="BM-11140"/>
    <x v="78"/>
    <x v="0"/>
    <s v="United States"/>
    <s v="New York City"/>
    <x v="15"/>
    <n v="10024"/>
    <x v="3"/>
    <s v="OFF-PA-10001685"/>
    <x v="1"/>
    <x v="10"/>
    <x v="33"/>
    <x v="1100"/>
    <n v="4"/>
    <n v="0"/>
    <n v="19.874400000000001"/>
  </r>
  <r>
    <n v="1227"/>
    <s v="CA-2013-126004"/>
    <x v="0"/>
    <x v="429"/>
    <d v="2013-12-06T00:00:00"/>
    <x v="2"/>
    <s v="BM-11140"/>
    <x v="78"/>
    <x v="0"/>
    <s v="United States"/>
    <s v="New York City"/>
    <x v="15"/>
    <n v="10024"/>
    <x v="3"/>
    <s v="OFF-ST-10001418"/>
    <x v="1"/>
    <x v="4"/>
    <x v="870"/>
    <x v="1101"/>
    <n v="3"/>
    <n v="0"/>
    <n v="3.6587999999999994"/>
  </r>
  <r>
    <n v="1228"/>
    <s v="CA-2013-126004"/>
    <x v="0"/>
    <x v="429"/>
    <d v="2013-12-06T00:00:00"/>
    <x v="2"/>
    <s v="BM-11140"/>
    <x v="78"/>
    <x v="0"/>
    <s v="United States"/>
    <s v="New York City"/>
    <x v="15"/>
    <n v="10024"/>
    <x v="3"/>
    <s v="OFF-ST-10000676"/>
    <x v="1"/>
    <x v="4"/>
    <x v="871"/>
    <x v="1102"/>
    <n v="2"/>
    <n v="0"/>
    <n v="11.631599999999992"/>
  </r>
  <r>
    <n v="1229"/>
    <s v="CA-2014-100013"/>
    <x v="3"/>
    <x v="44"/>
    <d v="2014-11-12T00:00:00"/>
    <x v="1"/>
    <s v="ZC-21910"/>
    <x v="233"/>
    <x v="0"/>
    <s v="United States"/>
    <s v="Los Angeles"/>
    <x v="1"/>
    <n v="90045"/>
    <x v="1"/>
    <s v="OFF-EN-10001219"/>
    <x v="1"/>
    <x v="12"/>
    <x v="583"/>
    <x v="770"/>
    <n v="2"/>
    <n v="0"/>
    <n v="7.4871999999999996"/>
  </r>
  <r>
    <n v="1230"/>
    <s v="CA-2014-100013"/>
    <x v="3"/>
    <x v="44"/>
    <d v="2014-11-12T00:00:00"/>
    <x v="1"/>
    <s v="ZC-21910"/>
    <x v="233"/>
    <x v="0"/>
    <s v="United States"/>
    <s v="Los Angeles"/>
    <x v="1"/>
    <n v="90045"/>
    <x v="1"/>
    <s v="FUR-FU-10001424"/>
    <x v="0"/>
    <x v="5"/>
    <x v="691"/>
    <x v="992"/>
    <n v="1"/>
    <n v="0"/>
    <n v="2.9681999999999995"/>
  </r>
  <r>
    <n v="1231"/>
    <s v="CA-2014-100013"/>
    <x v="3"/>
    <x v="44"/>
    <d v="2014-11-12T00:00:00"/>
    <x v="1"/>
    <s v="ZC-21910"/>
    <x v="233"/>
    <x v="0"/>
    <s v="United States"/>
    <s v="Los Angeles"/>
    <x v="1"/>
    <n v="90045"/>
    <x v="1"/>
    <s v="OFF-AR-10001022"/>
    <x v="1"/>
    <x v="6"/>
    <x v="872"/>
    <x v="1103"/>
    <n v="2"/>
    <n v="0"/>
    <n v="1.7607999999999997"/>
  </r>
  <r>
    <n v="1232"/>
    <s v="CA-2012-132570"/>
    <x v="1"/>
    <x v="89"/>
    <d v="2012-11-02T00:00:00"/>
    <x v="0"/>
    <s v="KT-16480"/>
    <x v="409"/>
    <x v="0"/>
    <s v="United States"/>
    <s v="Buffalo"/>
    <x v="15"/>
    <n v="14215"/>
    <x v="3"/>
    <s v="OFF-AR-10000369"/>
    <x v="1"/>
    <x v="6"/>
    <x v="377"/>
    <x v="1104"/>
    <n v="2"/>
    <n v="0"/>
    <n v="0.72279999999999989"/>
  </r>
  <r>
    <n v="1233"/>
    <s v="CA-2012-132570"/>
    <x v="1"/>
    <x v="89"/>
    <d v="2012-11-02T00:00:00"/>
    <x v="0"/>
    <s v="KT-16480"/>
    <x v="409"/>
    <x v="0"/>
    <s v="United States"/>
    <s v="Buffalo"/>
    <x v="15"/>
    <n v="14215"/>
    <x v="3"/>
    <s v="OFF-EN-10003055"/>
    <x v="1"/>
    <x v="12"/>
    <x v="873"/>
    <x v="1105"/>
    <n v="2"/>
    <n v="0"/>
    <n v="35.981999999999992"/>
  </r>
  <r>
    <n v="1234"/>
    <s v="CA-2013-153682"/>
    <x v="0"/>
    <x v="198"/>
    <d v="2013-06-02T00:00:00"/>
    <x v="2"/>
    <s v="BG-11695"/>
    <x v="410"/>
    <x v="1"/>
    <s v="United States"/>
    <s v="Cincinnati"/>
    <x v="24"/>
    <n v="45231"/>
    <x v="3"/>
    <s v="TEC-CO-10001046"/>
    <x v="2"/>
    <x v="16"/>
    <x v="874"/>
    <x v="1106"/>
    <n v="2"/>
    <n v="0.4"/>
    <n v="69.99899999999991"/>
  </r>
  <r>
    <n v="1235"/>
    <s v="CA-2013-144344"/>
    <x v="0"/>
    <x v="99"/>
    <d v="2013-10-29T00:00:00"/>
    <x v="3"/>
    <s v="PG-18820"/>
    <x v="310"/>
    <x v="0"/>
    <s v="United States"/>
    <s v="Boynton Beach"/>
    <x v="2"/>
    <n v="33437"/>
    <x v="0"/>
    <s v="FUR-FU-10000076"/>
    <x v="0"/>
    <x v="5"/>
    <x v="875"/>
    <x v="1107"/>
    <n v="3"/>
    <n v="0.2"/>
    <n v="13.786200000000006"/>
  </r>
  <r>
    <n v="1236"/>
    <s v="CA-2013-144344"/>
    <x v="0"/>
    <x v="99"/>
    <d v="2013-10-29T00:00:00"/>
    <x v="3"/>
    <s v="PG-18820"/>
    <x v="310"/>
    <x v="0"/>
    <s v="United States"/>
    <s v="Boynton Beach"/>
    <x v="2"/>
    <n v="33437"/>
    <x v="0"/>
    <s v="OFF-BI-10003719"/>
    <x v="1"/>
    <x v="8"/>
    <x v="684"/>
    <x v="1108"/>
    <n v="5"/>
    <n v="0.7"/>
    <n v="-29.940000000000012"/>
  </r>
  <r>
    <n v="1237"/>
    <s v="CA-2013-144344"/>
    <x v="0"/>
    <x v="99"/>
    <d v="2013-10-29T00:00:00"/>
    <x v="3"/>
    <s v="PG-18820"/>
    <x v="310"/>
    <x v="0"/>
    <s v="United States"/>
    <s v="Boynton Beach"/>
    <x v="2"/>
    <n v="33437"/>
    <x v="0"/>
    <s v="FUR-FU-10003268"/>
    <x v="0"/>
    <x v="5"/>
    <x v="876"/>
    <x v="1109"/>
    <n v="2"/>
    <n v="0.2"/>
    <n v="0"/>
  </r>
  <r>
    <n v="1238"/>
    <s v="CA-2013-144344"/>
    <x v="0"/>
    <x v="99"/>
    <d v="2013-10-29T00:00:00"/>
    <x v="3"/>
    <s v="PG-18820"/>
    <x v="310"/>
    <x v="0"/>
    <s v="United States"/>
    <s v="Boynton Beach"/>
    <x v="2"/>
    <n v="33437"/>
    <x v="0"/>
    <s v="FUR-FU-10003553"/>
    <x v="0"/>
    <x v="5"/>
    <x v="563"/>
    <x v="1110"/>
    <n v="3"/>
    <n v="0.2"/>
    <n v="41.262"/>
  </r>
  <r>
    <n v="1239"/>
    <s v="CA-2011-127012"/>
    <x v="2"/>
    <x v="430"/>
    <d v="2011-08-15T00:00:00"/>
    <x v="1"/>
    <s v="GM-14680"/>
    <x v="411"/>
    <x v="0"/>
    <s v="United States"/>
    <s v="Seattle"/>
    <x v="4"/>
    <n v="98105"/>
    <x v="1"/>
    <s v="FUR-FU-10003691"/>
    <x v="0"/>
    <x v="5"/>
    <x v="877"/>
    <x v="1111"/>
    <n v="1"/>
    <n v="0"/>
    <n v="5.4340000000000002"/>
  </r>
  <r>
    <n v="1240"/>
    <s v="CA-2011-127012"/>
    <x v="2"/>
    <x v="430"/>
    <d v="2011-08-15T00:00:00"/>
    <x v="1"/>
    <s v="GM-14680"/>
    <x v="411"/>
    <x v="0"/>
    <s v="United States"/>
    <s v="Seattle"/>
    <x v="4"/>
    <n v="98105"/>
    <x v="1"/>
    <s v="OFF-AR-10003903"/>
    <x v="1"/>
    <x v="6"/>
    <x v="878"/>
    <x v="1112"/>
    <n v="1"/>
    <n v="0"/>
    <n v="10.652200000000001"/>
  </r>
  <r>
    <n v="1241"/>
    <s v="CA-2011-127012"/>
    <x v="2"/>
    <x v="430"/>
    <d v="2011-08-15T00:00:00"/>
    <x v="1"/>
    <s v="GM-14680"/>
    <x v="411"/>
    <x v="0"/>
    <s v="United States"/>
    <s v="Seattle"/>
    <x v="4"/>
    <n v="98105"/>
    <x v="1"/>
    <s v="OFF-FA-10004854"/>
    <x v="1"/>
    <x v="13"/>
    <x v="268"/>
    <x v="1113"/>
    <n v="2"/>
    <n v="0"/>
    <n v="10.7912"/>
  </r>
  <r>
    <n v="1242"/>
    <s v="CA-2013-128727"/>
    <x v="0"/>
    <x v="48"/>
    <d v="2013-09-05T00:00:00"/>
    <x v="1"/>
    <s v="MO-17800"/>
    <x v="246"/>
    <x v="2"/>
    <s v="United States"/>
    <s v="New York City"/>
    <x v="15"/>
    <n v="10024"/>
    <x v="3"/>
    <s v="TEC-PH-10003442"/>
    <x v="2"/>
    <x v="7"/>
    <x v="879"/>
    <x v="1114"/>
    <n v="4"/>
    <n v="0"/>
    <n v="5.5"/>
  </r>
  <r>
    <n v="1243"/>
    <s v="US-2013-162859"/>
    <x v="0"/>
    <x v="431"/>
    <d v="2013-02-22T00:00:00"/>
    <x v="1"/>
    <s v="PG-18820"/>
    <x v="310"/>
    <x v="0"/>
    <s v="United States"/>
    <s v="New York City"/>
    <x v="15"/>
    <n v="10009"/>
    <x v="3"/>
    <s v="OFF-BI-10004519"/>
    <x v="1"/>
    <x v="8"/>
    <x v="880"/>
    <x v="1115"/>
    <n v="3"/>
    <n v="0.2"/>
    <n v="124.48499999999999"/>
  </r>
  <r>
    <n v="1244"/>
    <s v="US-2013-162859"/>
    <x v="0"/>
    <x v="431"/>
    <d v="2013-02-22T00:00:00"/>
    <x v="1"/>
    <s v="PG-18820"/>
    <x v="310"/>
    <x v="0"/>
    <s v="United States"/>
    <s v="New York City"/>
    <x v="15"/>
    <n v="10009"/>
    <x v="3"/>
    <s v="OFF-FA-10000304"/>
    <x v="1"/>
    <x v="13"/>
    <x v="52"/>
    <x v="525"/>
    <n v="4"/>
    <n v="0"/>
    <n v="3.5752000000000006"/>
  </r>
  <r>
    <n v="1245"/>
    <s v="CA-2014-133641"/>
    <x v="3"/>
    <x v="304"/>
    <d v="2014-05-22T00:00:00"/>
    <x v="1"/>
    <s v="EJ-14155"/>
    <x v="412"/>
    <x v="0"/>
    <s v="United States"/>
    <s v="Gulfport"/>
    <x v="35"/>
    <n v="39503"/>
    <x v="0"/>
    <s v="OFF-EN-10004955"/>
    <x v="1"/>
    <x v="12"/>
    <x v="881"/>
    <x v="1116"/>
    <n v="9"/>
    <n v="0"/>
    <n v="23.8581"/>
  </r>
  <r>
    <n v="1246"/>
    <s v="CA-2011-168494"/>
    <x v="2"/>
    <x v="432"/>
    <d v="2011-12-14T00:00:00"/>
    <x v="0"/>
    <s v="NP-18700"/>
    <x v="413"/>
    <x v="0"/>
    <s v="United States"/>
    <s v="Fresno"/>
    <x v="1"/>
    <n v="93727"/>
    <x v="1"/>
    <s v="FUR-TA-10004619"/>
    <x v="0"/>
    <x v="3"/>
    <x v="882"/>
    <x v="1117"/>
    <n v="6"/>
    <n v="0.2"/>
    <n v="95.585999999999899"/>
  </r>
  <r>
    <n v="1247"/>
    <s v="CA-2011-168494"/>
    <x v="2"/>
    <x v="432"/>
    <d v="2011-12-14T00:00:00"/>
    <x v="0"/>
    <s v="NP-18700"/>
    <x v="413"/>
    <x v="0"/>
    <s v="United States"/>
    <s v="Fresno"/>
    <x v="1"/>
    <n v="93727"/>
    <x v="1"/>
    <s v="FUR-TA-10003473"/>
    <x v="0"/>
    <x v="3"/>
    <x v="214"/>
    <x v="1118"/>
    <n v="12"/>
    <n v="0.2"/>
    <n v="135.4068000000002"/>
  </r>
  <r>
    <n v="1248"/>
    <s v="CA-2011-168494"/>
    <x v="2"/>
    <x v="432"/>
    <d v="2011-12-14T00:00:00"/>
    <x v="0"/>
    <s v="NP-18700"/>
    <x v="413"/>
    <x v="0"/>
    <s v="United States"/>
    <s v="Fresno"/>
    <x v="1"/>
    <n v="93727"/>
    <x v="1"/>
    <s v="FUR-BO-10004467"/>
    <x v="0"/>
    <x v="0"/>
    <x v="883"/>
    <x v="1119"/>
    <n v="3"/>
    <n v="0.15"/>
    <n v="11.998799999999989"/>
  </r>
  <r>
    <n v="1249"/>
    <s v="CA-2014-115602"/>
    <x v="3"/>
    <x v="404"/>
    <d v="2014-12-25T00:00:00"/>
    <x v="1"/>
    <s v="DJ-13630"/>
    <x v="264"/>
    <x v="0"/>
    <s v="United States"/>
    <s v="New York City"/>
    <x v="15"/>
    <n v="10009"/>
    <x v="3"/>
    <s v="OFF-AR-10002280"/>
    <x v="1"/>
    <x v="6"/>
    <x v="33"/>
    <x v="1120"/>
    <n v="6"/>
    <n v="0"/>
    <n v="17.468999999999998"/>
  </r>
  <r>
    <n v="1250"/>
    <s v="CA-2014-115602"/>
    <x v="3"/>
    <x v="404"/>
    <d v="2014-12-25T00:00:00"/>
    <x v="1"/>
    <s v="DJ-13630"/>
    <x v="264"/>
    <x v="0"/>
    <s v="United States"/>
    <s v="New York City"/>
    <x v="15"/>
    <n v="10009"/>
    <x v="3"/>
    <s v="FUR-CH-10001708"/>
    <x v="0"/>
    <x v="1"/>
    <x v="884"/>
    <x v="1121"/>
    <n v="9"/>
    <n v="0.1"/>
    <n v="139.57019999999989"/>
  </r>
  <r>
    <n v="1251"/>
    <s v="CA-2014-115602"/>
    <x v="3"/>
    <x v="404"/>
    <d v="2014-12-25T00:00:00"/>
    <x v="1"/>
    <s v="DJ-13630"/>
    <x v="264"/>
    <x v="0"/>
    <s v="United States"/>
    <s v="New York City"/>
    <x v="15"/>
    <n v="10009"/>
    <x v="3"/>
    <s v="OFF-AP-10000891"/>
    <x v="1"/>
    <x v="9"/>
    <x v="163"/>
    <x v="1122"/>
    <n v="13"/>
    <n v="0"/>
    <n v="511.36799999999999"/>
  </r>
  <r>
    <n v="1252"/>
    <s v="CA-2014-115602"/>
    <x v="3"/>
    <x v="404"/>
    <d v="2014-12-25T00:00:00"/>
    <x v="1"/>
    <s v="DJ-13630"/>
    <x v="264"/>
    <x v="0"/>
    <s v="United States"/>
    <s v="New York City"/>
    <x v="15"/>
    <n v="10009"/>
    <x v="3"/>
    <s v="OFF-AR-10000462"/>
    <x v="1"/>
    <x v="6"/>
    <x v="885"/>
    <x v="1123"/>
    <n v="2"/>
    <n v="0"/>
    <n v="1.3760000000000003"/>
  </r>
  <r>
    <n v="1253"/>
    <s v="CA-2012-154956"/>
    <x v="1"/>
    <x v="433"/>
    <d v="2012-07-09T00:00:00"/>
    <x v="1"/>
    <s v="IM-15070"/>
    <x v="5"/>
    <x v="0"/>
    <s v="United States"/>
    <s v="Milwaukee"/>
    <x v="6"/>
    <n v="53209"/>
    <x v="2"/>
    <s v="TEC-PH-10004165"/>
    <x v="2"/>
    <x v="7"/>
    <x v="886"/>
    <x v="1124"/>
    <n v="4"/>
    <n v="0"/>
    <n v="285.9896"/>
  </r>
  <r>
    <n v="1254"/>
    <s v="CA-2014-144638"/>
    <x v="3"/>
    <x v="434"/>
    <d v="2014-03-15T00:00:00"/>
    <x v="1"/>
    <s v="MH-18115"/>
    <x v="414"/>
    <x v="2"/>
    <s v="United States"/>
    <s v="Chester"/>
    <x v="9"/>
    <n v="19013"/>
    <x v="3"/>
    <s v="OFF-AR-10003958"/>
    <x v="1"/>
    <x v="6"/>
    <x v="679"/>
    <x v="797"/>
    <n v="2"/>
    <n v="0.2"/>
    <n v="0.59039999999999915"/>
  </r>
  <r>
    <n v="1255"/>
    <s v="CA-2014-144638"/>
    <x v="3"/>
    <x v="434"/>
    <d v="2014-03-15T00:00:00"/>
    <x v="1"/>
    <s v="MH-18115"/>
    <x v="414"/>
    <x v="2"/>
    <s v="United States"/>
    <s v="Chester"/>
    <x v="9"/>
    <n v="19013"/>
    <x v="3"/>
    <s v="TEC-PH-10000149"/>
    <x v="2"/>
    <x v="7"/>
    <x v="419"/>
    <x v="1125"/>
    <n v="3"/>
    <n v="0.4"/>
    <n v="-8.3790000000000031"/>
  </r>
  <r>
    <n v="1256"/>
    <s v="CA-2014-144638"/>
    <x v="3"/>
    <x v="434"/>
    <d v="2014-03-15T00:00:00"/>
    <x v="1"/>
    <s v="MH-18115"/>
    <x v="414"/>
    <x v="2"/>
    <s v="United States"/>
    <s v="Chester"/>
    <x v="9"/>
    <n v="19013"/>
    <x v="3"/>
    <s v="FUR-FU-10003724"/>
    <x v="0"/>
    <x v="5"/>
    <x v="887"/>
    <x v="1126"/>
    <n v="1"/>
    <n v="0.2"/>
    <n v="0.50219999999999976"/>
  </r>
  <r>
    <n v="1257"/>
    <s v="CA-2014-144638"/>
    <x v="3"/>
    <x v="434"/>
    <d v="2014-03-15T00:00:00"/>
    <x v="1"/>
    <s v="MH-18115"/>
    <x v="414"/>
    <x v="2"/>
    <s v="United States"/>
    <s v="Chester"/>
    <x v="9"/>
    <n v="19013"/>
    <x v="3"/>
    <s v="FUR-FU-10003535"/>
    <x v="0"/>
    <x v="5"/>
    <x v="888"/>
    <x v="1127"/>
    <n v="2"/>
    <n v="0.2"/>
    <n v="11.516399999999999"/>
  </r>
  <r>
    <n v="1258"/>
    <s v="US-2013-168620"/>
    <x v="0"/>
    <x v="435"/>
    <d v="2013-12-29T00:00:00"/>
    <x v="0"/>
    <s v="RB-19795"/>
    <x v="176"/>
    <x v="2"/>
    <s v="United States"/>
    <s v="Charlotte"/>
    <x v="3"/>
    <n v="28205"/>
    <x v="0"/>
    <s v="OFF-BI-10001575"/>
    <x v="1"/>
    <x v="8"/>
    <x v="577"/>
    <x v="1128"/>
    <n v="3"/>
    <n v="0.7"/>
    <n v="-20.446799999999996"/>
  </r>
  <r>
    <n v="1259"/>
    <s v="US-2013-168620"/>
    <x v="0"/>
    <x v="435"/>
    <d v="2013-12-29T00:00:00"/>
    <x v="0"/>
    <s v="RB-19795"/>
    <x v="176"/>
    <x v="2"/>
    <s v="United States"/>
    <s v="Charlotte"/>
    <x v="3"/>
    <n v="28205"/>
    <x v="0"/>
    <s v="OFF-ST-10003716"/>
    <x v="1"/>
    <x v="4"/>
    <x v="889"/>
    <x v="1129"/>
    <n v="3"/>
    <n v="0.2"/>
    <n v="-47.254199999999997"/>
  </r>
  <r>
    <n v="1260"/>
    <s v="US-2013-168620"/>
    <x v="0"/>
    <x v="435"/>
    <d v="2013-12-29T00:00:00"/>
    <x v="0"/>
    <s v="RB-19795"/>
    <x v="176"/>
    <x v="2"/>
    <s v="United States"/>
    <s v="Charlotte"/>
    <x v="3"/>
    <n v="28205"/>
    <x v="0"/>
    <s v="TEC-AC-10004469"/>
    <x v="2"/>
    <x v="11"/>
    <x v="238"/>
    <x v="1130"/>
    <n v="8"/>
    <n v="0.2"/>
    <n v="76.704000000000008"/>
  </r>
  <r>
    <n v="1261"/>
    <s v="CA-2014-117079"/>
    <x v="3"/>
    <x v="436"/>
    <d v="2014-10-28T00:00:00"/>
    <x v="1"/>
    <s v="JR-15700"/>
    <x v="415"/>
    <x v="0"/>
    <s v="United States"/>
    <s v="Jacksonville"/>
    <x v="2"/>
    <n v="32216"/>
    <x v="0"/>
    <s v="TEC-PH-10004586"/>
    <x v="2"/>
    <x v="7"/>
    <x v="890"/>
    <x v="1131"/>
    <n v="3"/>
    <n v="0.2"/>
    <n v="107.98499999999996"/>
  </r>
  <r>
    <n v="1262"/>
    <s v="US-2013-144393"/>
    <x v="0"/>
    <x v="99"/>
    <d v="2013-11-05T00:00:00"/>
    <x v="1"/>
    <s v="SM-20950"/>
    <x v="416"/>
    <x v="1"/>
    <s v="United States"/>
    <s v="Greenville"/>
    <x v="3"/>
    <n v="27834"/>
    <x v="0"/>
    <s v="OFF-BI-10004236"/>
    <x v="1"/>
    <x v="8"/>
    <x v="891"/>
    <x v="1132"/>
    <n v="4"/>
    <n v="0.7"/>
    <n v="-14.0928"/>
  </r>
  <r>
    <n v="1263"/>
    <s v="CA-2014-105053"/>
    <x v="3"/>
    <x v="437"/>
    <d v="2014-07-10T00:00:00"/>
    <x v="0"/>
    <s v="CS-12355"/>
    <x v="394"/>
    <x v="0"/>
    <s v="United States"/>
    <s v="Long Beach"/>
    <x v="15"/>
    <n v="11561"/>
    <x v="3"/>
    <s v="OFF-BI-10001634"/>
    <x v="1"/>
    <x v="8"/>
    <x v="24"/>
    <x v="1133"/>
    <n v="3"/>
    <n v="0.2"/>
    <n v="6.3336000000000006"/>
  </r>
  <r>
    <n v="1264"/>
    <s v="CA-2013-155992"/>
    <x v="0"/>
    <x v="393"/>
    <d v="2013-10-03T00:00:00"/>
    <x v="2"/>
    <s v="CC-12220"/>
    <x v="417"/>
    <x v="0"/>
    <s v="United States"/>
    <s v="La Porte"/>
    <x v="14"/>
    <n v="46350"/>
    <x v="2"/>
    <s v="TEC-PH-10000215"/>
    <x v="2"/>
    <x v="7"/>
    <x v="139"/>
    <x v="1134"/>
    <n v="2"/>
    <n v="0"/>
    <n v="18.873000000000005"/>
  </r>
  <r>
    <n v="1265"/>
    <s v="CA-2013-155992"/>
    <x v="0"/>
    <x v="393"/>
    <d v="2013-10-03T00:00:00"/>
    <x v="2"/>
    <s v="CC-12220"/>
    <x v="417"/>
    <x v="0"/>
    <s v="United States"/>
    <s v="La Porte"/>
    <x v="14"/>
    <n v="46350"/>
    <x v="2"/>
    <s v="FUR-FU-10003724"/>
    <x v="0"/>
    <x v="5"/>
    <x v="887"/>
    <x v="1135"/>
    <n v="5"/>
    <n v="0"/>
    <n v="10.880999999999998"/>
  </r>
  <r>
    <n v="1266"/>
    <s v="CA-2014-110380"/>
    <x v="3"/>
    <x v="264"/>
    <d v="2014-09-08T00:00:00"/>
    <x v="1"/>
    <s v="PF-19225"/>
    <x v="418"/>
    <x v="0"/>
    <s v="United States"/>
    <s v="San Francisco"/>
    <x v="1"/>
    <n v="94122"/>
    <x v="1"/>
    <s v="OFF-AR-10000422"/>
    <x v="1"/>
    <x v="6"/>
    <x v="892"/>
    <x v="1136"/>
    <n v="3"/>
    <n v="0"/>
    <n v="1.7738999999999998"/>
  </r>
  <r>
    <n v="1267"/>
    <s v="US-2011-167738"/>
    <x v="2"/>
    <x v="163"/>
    <d v="2011-12-29T00:00:00"/>
    <x v="1"/>
    <s v="JC-16105"/>
    <x v="36"/>
    <x v="1"/>
    <s v="United States"/>
    <s v="Los Angeles"/>
    <x v="1"/>
    <n v="90045"/>
    <x v="1"/>
    <s v="OFF-ST-10003306"/>
    <x v="1"/>
    <x v="4"/>
    <x v="380"/>
    <x v="1137"/>
    <n v="1"/>
    <n v="0"/>
    <n v="41.429399999999987"/>
  </r>
  <r>
    <n v="1268"/>
    <s v="US-2011-167738"/>
    <x v="2"/>
    <x v="163"/>
    <d v="2011-12-29T00:00:00"/>
    <x v="1"/>
    <s v="JC-16105"/>
    <x v="36"/>
    <x v="1"/>
    <s v="United States"/>
    <s v="Los Angeles"/>
    <x v="1"/>
    <n v="90045"/>
    <x v="1"/>
    <s v="FUR-CH-10001146"/>
    <x v="0"/>
    <x v="1"/>
    <x v="64"/>
    <x v="1138"/>
    <n v="6"/>
    <n v="0.2"/>
    <n v="18.266999999999967"/>
  </r>
  <r>
    <n v="1269"/>
    <s v="CA-2014-121412"/>
    <x v="3"/>
    <x v="397"/>
    <d v="2014-09-28T00:00:00"/>
    <x v="1"/>
    <s v="BG-11695"/>
    <x v="410"/>
    <x v="1"/>
    <s v="United States"/>
    <s v="Louisville"/>
    <x v="22"/>
    <n v="80027"/>
    <x v="1"/>
    <s v="FUR-FU-10000246"/>
    <x v="0"/>
    <x v="5"/>
    <x v="386"/>
    <x v="1139"/>
    <n v="3"/>
    <n v="0.2"/>
    <n v="3.665999999999995"/>
  </r>
  <r>
    <n v="1270"/>
    <s v="CA-2014-100426"/>
    <x v="3"/>
    <x v="400"/>
    <d v="2014-06-09T00:00:00"/>
    <x v="1"/>
    <s v="DC-12850"/>
    <x v="419"/>
    <x v="0"/>
    <s v="United States"/>
    <s v="Florence"/>
    <x v="19"/>
    <n v="35630"/>
    <x v="0"/>
    <s v="OFF-PA-10002870"/>
    <x v="1"/>
    <x v="10"/>
    <x v="893"/>
    <x v="1140"/>
    <n v="2"/>
    <n v="0"/>
    <n v="5.6159999999999997"/>
  </r>
  <r>
    <n v="1271"/>
    <s v="US-2013-103646"/>
    <x v="0"/>
    <x v="438"/>
    <d v="2013-04-27T00:00:00"/>
    <x v="1"/>
    <s v="SP-20545"/>
    <x v="259"/>
    <x v="1"/>
    <s v="United States"/>
    <s v="Chicago"/>
    <x v="10"/>
    <n v="60623"/>
    <x v="2"/>
    <s v="OFF-ST-10000563"/>
    <x v="1"/>
    <x v="4"/>
    <x v="894"/>
    <x v="1141"/>
    <n v="4"/>
    <n v="0.2"/>
    <n v="-12.792000000000002"/>
  </r>
  <r>
    <n v="1272"/>
    <s v="US-2013-103646"/>
    <x v="0"/>
    <x v="438"/>
    <d v="2013-04-27T00:00:00"/>
    <x v="1"/>
    <s v="SP-20545"/>
    <x v="259"/>
    <x v="1"/>
    <s v="United States"/>
    <s v="Chicago"/>
    <x v="10"/>
    <n v="60623"/>
    <x v="2"/>
    <s v="OFF-AP-10004487"/>
    <x v="1"/>
    <x v="9"/>
    <x v="715"/>
    <x v="1142"/>
    <n v="3"/>
    <n v="0.8"/>
    <n v="-126.85920000000002"/>
  </r>
  <r>
    <n v="1273"/>
    <s v="US-2013-103646"/>
    <x v="0"/>
    <x v="438"/>
    <d v="2013-04-27T00:00:00"/>
    <x v="1"/>
    <s v="SP-20545"/>
    <x v="259"/>
    <x v="1"/>
    <s v="United States"/>
    <s v="Chicago"/>
    <x v="10"/>
    <n v="60623"/>
    <x v="2"/>
    <s v="OFF-BI-10002854"/>
    <x v="1"/>
    <x v="8"/>
    <x v="895"/>
    <x v="1143"/>
    <n v="8"/>
    <n v="0.8"/>
    <n v="-67.27200000000002"/>
  </r>
  <r>
    <n v="1274"/>
    <s v="CA-2013-119186"/>
    <x v="0"/>
    <x v="439"/>
    <d v="2013-05-27T00:00:00"/>
    <x v="3"/>
    <s v="MS-17710"/>
    <x v="384"/>
    <x v="0"/>
    <s v="United States"/>
    <s v="Fort Worth"/>
    <x v="5"/>
    <n v="76106"/>
    <x v="2"/>
    <s v="OFF-PA-10004621"/>
    <x v="1"/>
    <x v="10"/>
    <x v="738"/>
    <x v="563"/>
    <n v="2"/>
    <n v="0.2"/>
    <n v="3.6288"/>
  </r>
  <r>
    <n v="1275"/>
    <s v="CA-2013-119186"/>
    <x v="0"/>
    <x v="439"/>
    <d v="2013-05-27T00:00:00"/>
    <x v="3"/>
    <s v="MS-17710"/>
    <x v="384"/>
    <x v="0"/>
    <s v="United States"/>
    <s v="Fort Worth"/>
    <x v="5"/>
    <n v="76106"/>
    <x v="2"/>
    <s v="FUR-CH-10001973"/>
    <x v="0"/>
    <x v="1"/>
    <x v="896"/>
    <x v="1144"/>
    <n v="5"/>
    <n v="0.3"/>
    <n v="-88.783999999999978"/>
  </r>
  <r>
    <n v="1276"/>
    <s v="CA-2013-119186"/>
    <x v="0"/>
    <x v="439"/>
    <d v="2013-05-27T00:00:00"/>
    <x v="3"/>
    <s v="MS-17710"/>
    <x v="384"/>
    <x v="0"/>
    <s v="United States"/>
    <s v="Fort Worth"/>
    <x v="5"/>
    <n v="76106"/>
    <x v="2"/>
    <s v="OFF-PA-10004040"/>
    <x v="1"/>
    <x v="10"/>
    <x v="99"/>
    <x v="646"/>
    <n v="3"/>
    <n v="0.2"/>
    <n v="5.2026000000000003"/>
  </r>
  <r>
    <n v="1277"/>
    <s v="CA-2013-119186"/>
    <x v="0"/>
    <x v="439"/>
    <d v="2013-05-27T00:00:00"/>
    <x v="3"/>
    <s v="MS-17710"/>
    <x v="384"/>
    <x v="0"/>
    <s v="United States"/>
    <s v="Fort Worth"/>
    <x v="5"/>
    <n v="76106"/>
    <x v="2"/>
    <s v="TEC-AC-10000580"/>
    <x v="2"/>
    <x v="11"/>
    <x v="897"/>
    <x v="1145"/>
    <n v="1"/>
    <n v="0.2"/>
    <n v="-7.1990999999999961"/>
  </r>
  <r>
    <n v="1278"/>
    <s v="CA-2013-148698"/>
    <x v="0"/>
    <x v="440"/>
    <d v="2013-05-08T00:00:00"/>
    <x v="1"/>
    <s v="BD-11770"/>
    <x v="420"/>
    <x v="0"/>
    <s v="United States"/>
    <s v="Houston"/>
    <x v="5"/>
    <n v="77070"/>
    <x v="2"/>
    <s v="OFF-AR-10004022"/>
    <x v="1"/>
    <x v="6"/>
    <x v="898"/>
    <x v="1146"/>
    <n v="3"/>
    <n v="0.2"/>
    <n v="5.3969999999999914"/>
  </r>
  <r>
    <n v="1279"/>
    <s v="CA-2011-163293"/>
    <x v="2"/>
    <x v="78"/>
    <d v="2011-09-11T00:00:00"/>
    <x v="2"/>
    <s v="KC-16255"/>
    <x v="346"/>
    <x v="1"/>
    <s v="United States"/>
    <s v="Macon"/>
    <x v="32"/>
    <n v="31204"/>
    <x v="0"/>
    <s v="TEC-AC-10004209"/>
    <x v="2"/>
    <x v="11"/>
    <x v="899"/>
    <x v="1147"/>
    <n v="3"/>
    <n v="0"/>
    <n v="12.8583"/>
  </r>
  <r>
    <n v="1280"/>
    <s v="CA-2011-163293"/>
    <x v="2"/>
    <x v="78"/>
    <d v="2011-09-11T00:00:00"/>
    <x v="2"/>
    <s v="KC-16255"/>
    <x v="346"/>
    <x v="1"/>
    <s v="United States"/>
    <s v="Macon"/>
    <x v="32"/>
    <n v="31204"/>
    <x v="0"/>
    <s v="TEC-AC-10000023"/>
    <x v="2"/>
    <x v="11"/>
    <x v="900"/>
    <x v="1148"/>
    <n v="4"/>
    <n v="0"/>
    <n v="30.196799999999996"/>
  </r>
  <r>
    <n v="1281"/>
    <s v="CA-2013-160815"/>
    <x v="0"/>
    <x v="64"/>
    <d v="2013-09-07T00:00:00"/>
    <x v="2"/>
    <s v="TR-21325"/>
    <x v="309"/>
    <x v="0"/>
    <s v="United States"/>
    <s v="Cedar Rapids"/>
    <x v="23"/>
    <n v="52402"/>
    <x v="2"/>
    <s v="TEC-PH-10003505"/>
    <x v="2"/>
    <x v="7"/>
    <x v="901"/>
    <x v="1149"/>
    <n v="3"/>
    <n v="0"/>
    <n v="80.735999999999976"/>
  </r>
  <r>
    <n v="1282"/>
    <s v="CA-2014-122154"/>
    <x v="3"/>
    <x v="359"/>
    <d v="2014-04-12T00:00:00"/>
    <x v="2"/>
    <s v="SA-20830"/>
    <x v="193"/>
    <x v="0"/>
    <s v="United States"/>
    <s v="Jacksonville"/>
    <x v="2"/>
    <n v="32216"/>
    <x v="0"/>
    <s v="OFF-LA-10000121"/>
    <x v="1"/>
    <x v="2"/>
    <x v="902"/>
    <x v="1150"/>
    <n v="3"/>
    <n v="0.2"/>
    <n v="4.9139999999999988"/>
  </r>
  <r>
    <n v="1283"/>
    <s v="CA-2014-122154"/>
    <x v="3"/>
    <x v="359"/>
    <d v="2014-04-12T00:00:00"/>
    <x v="2"/>
    <s v="SA-20830"/>
    <x v="193"/>
    <x v="0"/>
    <s v="United States"/>
    <s v="Jacksonville"/>
    <x v="2"/>
    <n v="32216"/>
    <x v="0"/>
    <s v="OFF-BI-10002026"/>
    <x v="1"/>
    <x v="8"/>
    <x v="903"/>
    <x v="1151"/>
    <n v="1"/>
    <n v="0.7"/>
    <n v="-13.363000000000003"/>
  </r>
  <r>
    <n v="1284"/>
    <s v="CA-2014-122154"/>
    <x v="3"/>
    <x v="359"/>
    <d v="2014-04-12T00:00:00"/>
    <x v="2"/>
    <s v="SA-20830"/>
    <x v="193"/>
    <x v="0"/>
    <s v="United States"/>
    <s v="Jacksonville"/>
    <x v="2"/>
    <n v="32216"/>
    <x v="0"/>
    <s v="OFF-PA-10000994"/>
    <x v="1"/>
    <x v="10"/>
    <x v="904"/>
    <x v="1152"/>
    <n v="3"/>
    <n v="0.2"/>
    <n v="88.073999999999984"/>
  </r>
  <r>
    <n v="1285"/>
    <s v="US-2012-149692"/>
    <x v="1"/>
    <x v="401"/>
    <d v="2012-12-12T00:00:00"/>
    <x v="1"/>
    <s v="KW-16435"/>
    <x v="147"/>
    <x v="0"/>
    <s v="United States"/>
    <s v="Austin"/>
    <x v="5"/>
    <n v="78745"/>
    <x v="2"/>
    <s v="OFF-BI-10002813"/>
    <x v="1"/>
    <x v="8"/>
    <x v="905"/>
    <x v="1153"/>
    <n v="7"/>
    <n v="0.8"/>
    <n v="-4.8510000000000009"/>
  </r>
  <r>
    <n v="1286"/>
    <s v="CA-2013-119445"/>
    <x v="0"/>
    <x v="190"/>
    <d v="2013-07-04T00:00:00"/>
    <x v="1"/>
    <s v="GM-14500"/>
    <x v="421"/>
    <x v="0"/>
    <s v="United States"/>
    <s v="Providence"/>
    <x v="34"/>
    <n v="2908"/>
    <x v="3"/>
    <s v="OFF-ST-10000617"/>
    <x v="1"/>
    <x v="4"/>
    <x v="379"/>
    <x v="81"/>
    <n v="5"/>
    <n v="0"/>
    <n v="1.0429999999999984"/>
  </r>
  <r>
    <n v="1287"/>
    <s v="CA-2012-124268"/>
    <x v="1"/>
    <x v="433"/>
    <d v="2012-07-08T00:00:00"/>
    <x v="1"/>
    <s v="AD-10180"/>
    <x v="57"/>
    <x v="2"/>
    <s v="United States"/>
    <s v="New York City"/>
    <x v="15"/>
    <n v="10035"/>
    <x v="3"/>
    <s v="OFF-AR-10004817"/>
    <x v="1"/>
    <x v="6"/>
    <x v="906"/>
    <x v="1154"/>
    <n v="3"/>
    <n v="0"/>
    <n v="4.4891999999999985"/>
  </r>
  <r>
    <n v="1288"/>
    <s v="CA-2013-154711"/>
    <x v="0"/>
    <x v="441"/>
    <d v="2013-11-27T00:00:00"/>
    <x v="1"/>
    <s v="TB-21355"/>
    <x v="422"/>
    <x v="1"/>
    <s v="United States"/>
    <s v="New York City"/>
    <x v="15"/>
    <n v="10009"/>
    <x v="3"/>
    <s v="FUR-FU-10000397"/>
    <x v="0"/>
    <x v="5"/>
    <x v="63"/>
    <x v="1155"/>
    <n v="2"/>
    <n v="0"/>
    <n v="11.166400000000003"/>
  </r>
  <r>
    <n v="1289"/>
    <s v="CA-2013-154711"/>
    <x v="0"/>
    <x v="441"/>
    <d v="2013-11-27T00:00:00"/>
    <x v="1"/>
    <s v="TB-21355"/>
    <x v="422"/>
    <x v="1"/>
    <s v="United States"/>
    <s v="New York City"/>
    <x v="15"/>
    <n v="10009"/>
    <x v="3"/>
    <s v="OFF-BI-10000605"/>
    <x v="1"/>
    <x v="8"/>
    <x v="531"/>
    <x v="854"/>
    <n v="4"/>
    <n v="0.2"/>
    <n v="4.1147999999999989"/>
  </r>
  <r>
    <n v="1290"/>
    <s v="CA-2013-154711"/>
    <x v="0"/>
    <x v="441"/>
    <d v="2013-11-27T00:00:00"/>
    <x v="1"/>
    <s v="TB-21355"/>
    <x v="422"/>
    <x v="1"/>
    <s v="United States"/>
    <s v="New York City"/>
    <x v="15"/>
    <n v="10009"/>
    <x v="3"/>
    <s v="OFF-AR-10001860"/>
    <x v="1"/>
    <x v="6"/>
    <x v="907"/>
    <x v="1156"/>
    <n v="3"/>
    <n v="0"/>
    <n v="7.4952000000000005"/>
  </r>
  <r>
    <n v="1291"/>
    <s v="CA-2013-163384"/>
    <x v="0"/>
    <x v="338"/>
    <d v="2013-11-13T00:00:00"/>
    <x v="2"/>
    <s v="CC-12430"/>
    <x v="254"/>
    <x v="2"/>
    <s v="United States"/>
    <s v="San Francisco"/>
    <x v="1"/>
    <n v="94122"/>
    <x v="1"/>
    <s v="OFF-BI-10004970"/>
    <x v="1"/>
    <x v="8"/>
    <x v="908"/>
    <x v="1157"/>
    <n v="4"/>
    <n v="0.2"/>
    <n v="4.4603999999999999"/>
  </r>
  <r>
    <n v="1292"/>
    <s v="CA-2013-163384"/>
    <x v="0"/>
    <x v="338"/>
    <d v="2013-11-13T00:00:00"/>
    <x v="2"/>
    <s v="CC-12430"/>
    <x v="254"/>
    <x v="2"/>
    <s v="United States"/>
    <s v="San Francisco"/>
    <x v="1"/>
    <n v="94122"/>
    <x v="1"/>
    <s v="OFF-PA-10003172"/>
    <x v="1"/>
    <x v="10"/>
    <x v="846"/>
    <x v="56"/>
    <n v="5"/>
    <n v="0"/>
    <n v="15.552000000000001"/>
  </r>
  <r>
    <n v="1293"/>
    <s v="CA-2012-101707"/>
    <x v="1"/>
    <x v="375"/>
    <d v="2012-09-01T00:00:00"/>
    <x v="1"/>
    <s v="PF-19165"/>
    <x v="58"/>
    <x v="0"/>
    <s v="United States"/>
    <s v="San Diego"/>
    <x v="1"/>
    <n v="92105"/>
    <x v="1"/>
    <s v="OFF-SU-10001218"/>
    <x v="1"/>
    <x v="14"/>
    <x v="133"/>
    <x v="1158"/>
    <n v="3"/>
    <n v="0"/>
    <n v="9.2232000000000021"/>
  </r>
  <r>
    <n v="1294"/>
    <s v="CA-2012-101707"/>
    <x v="1"/>
    <x v="375"/>
    <d v="2012-09-01T00:00:00"/>
    <x v="1"/>
    <s v="PF-19165"/>
    <x v="58"/>
    <x v="0"/>
    <s v="United States"/>
    <s v="San Diego"/>
    <x v="1"/>
    <n v="92105"/>
    <x v="1"/>
    <s v="OFF-PA-10002968"/>
    <x v="1"/>
    <x v="10"/>
    <x v="909"/>
    <x v="1159"/>
    <n v="5"/>
    <n v="0"/>
    <n v="52.531999999999996"/>
  </r>
  <r>
    <n v="1295"/>
    <s v="CA-2012-101707"/>
    <x v="1"/>
    <x v="375"/>
    <d v="2012-09-01T00:00:00"/>
    <x v="1"/>
    <s v="PF-19165"/>
    <x v="58"/>
    <x v="0"/>
    <s v="United States"/>
    <s v="San Diego"/>
    <x v="1"/>
    <n v="92105"/>
    <x v="1"/>
    <s v="OFF-LA-10000134"/>
    <x v="1"/>
    <x v="2"/>
    <x v="85"/>
    <x v="1160"/>
    <n v="1"/>
    <n v="0"/>
    <n v="1.4783999999999999"/>
  </r>
  <r>
    <n v="1296"/>
    <s v="CA-2012-138898"/>
    <x v="1"/>
    <x v="442"/>
    <d v="2012-05-29T00:00:00"/>
    <x v="1"/>
    <s v="JH-16180"/>
    <x v="423"/>
    <x v="0"/>
    <s v="United States"/>
    <s v="Pueblo"/>
    <x v="22"/>
    <n v="81001"/>
    <x v="1"/>
    <s v="OFF-AP-10004487"/>
    <x v="1"/>
    <x v="9"/>
    <x v="715"/>
    <x v="1161"/>
    <n v="13"/>
    <n v="0.2"/>
    <n v="84.572799999999944"/>
  </r>
  <r>
    <n v="1297"/>
    <s v="CA-2014-115427"/>
    <x v="3"/>
    <x v="247"/>
    <d v="2015-01-04T00:00:00"/>
    <x v="1"/>
    <s v="EB-13975"/>
    <x v="424"/>
    <x v="1"/>
    <s v="United States"/>
    <s v="Fairfield"/>
    <x v="1"/>
    <n v="94533"/>
    <x v="1"/>
    <s v="OFF-BI-10002103"/>
    <x v="1"/>
    <x v="8"/>
    <x v="525"/>
    <x v="1162"/>
    <n v="2"/>
    <n v="0.2"/>
    <n v="4.5187999999999997"/>
  </r>
  <r>
    <n v="1298"/>
    <s v="CA-2014-115427"/>
    <x v="3"/>
    <x v="247"/>
    <d v="2015-01-04T00:00:00"/>
    <x v="1"/>
    <s v="EB-13975"/>
    <x v="424"/>
    <x v="1"/>
    <s v="United States"/>
    <s v="Fairfield"/>
    <x v="1"/>
    <n v="94533"/>
    <x v="1"/>
    <s v="OFF-BI-10004632"/>
    <x v="1"/>
    <x v="8"/>
    <x v="910"/>
    <x v="1163"/>
    <n v="2"/>
    <n v="0.2"/>
    <n v="6.4749999999999979"/>
  </r>
  <r>
    <n v="1299"/>
    <s v="CA-2013-134425"/>
    <x v="0"/>
    <x v="16"/>
    <d v="2013-12-13T00:00:00"/>
    <x v="0"/>
    <s v="QJ-19255"/>
    <x v="425"/>
    <x v="1"/>
    <s v="United States"/>
    <s v="Saint Paul"/>
    <x v="11"/>
    <n v="55106"/>
    <x v="2"/>
    <s v="TEC-PH-10003555"/>
    <x v="2"/>
    <x v="7"/>
    <x v="457"/>
    <x v="1164"/>
    <n v="5"/>
    <n v="0"/>
    <n v="2.2990000000000066"/>
  </r>
  <r>
    <n v="1300"/>
    <s v="CA-2012-121391"/>
    <x v="1"/>
    <x v="242"/>
    <d v="2012-10-07T00:00:00"/>
    <x v="2"/>
    <s v="AA-10315"/>
    <x v="397"/>
    <x v="0"/>
    <s v="United States"/>
    <s v="San Francisco"/>
    <x v="1"/>
    <n v="94109"/>
    <x v="1"/>
    <s v="OFF-ST-10001590"/>
    <x v="1"/>
    <x v="4"/>
    <x v="146"/>
    <x v="1165"/>
    <n v="2"/>
    <n v="0"/>
    <n v="7.0095999999999989"/>
  </r>
  <r>
    <n v="1301"/>
    <s v="CA-2013-137043"/>
    <x v="0"/>
    <x v="443"/>
    <d v="2013-12-26T00:00:00"/>
    <x v="0"/>
    <s v="LC-17140"/>
    <x v="95"/>
    <x v="0"/>
    <s v="United States"/>
    <s v="Springfield"/>
    <x v="17"/>
    <n v="22153"/>
    <x v="0"/>
    <s v="FUR-FU-10003664"/>
    <x v="0"/>
    <x v="5"/>
    <x v="35"/>
    <x v="1166"/>
    <n v="6"/>
    <n v="0"/>
    <n v="166.10039999999995"/>
  </r>
  <r>
    <n v="1302"/>
    <s v="CA-2013-137043"/>
    <x v="0"/>
    <x v="443"/>
    <d v="2013-12-26T00:00:00"/>
    <x v="0"/>
    <s v="LC-17140"/>
    <x v="95"/>
    <x v="0"/>
    <s v="United States"/>
    <s v="Springfield"/>
    <x v="17"/>
    <n v="22153"/>
    <x v="0"/>
    <s v="FUR-FU-10003664"/>
    <x v="0"/>
    <x v="5"/>
    <x v="35"/>
    <x v="1167"/>
    <n v="3"/>
    <n v="0"/>
    <n v="83.050199999999975"/>
  </r>
  <r>
    <n v="1303"/>
    <s v="CA-2012-115847"/>
    <x v="1"/>
    <x v="444"/>
    <d v="2012-09-24T00:00:00"/>
    <x v="0"/>
    <s v="TC-21535"/>
    <x v="426"/>
    <x v="2"/>
    <s v="United States"/>
    <s v="Arlington"/>
    <x v="17"/>
    <n v="22204"/>
    <x v="0"/>
    <s v="FUR-BO-10003433"/>
    <x v="0"/>
    <x v="0"/>
    <x v="911"/>
    <x v="1168"/>
    <n v="2"/>
    <n v="0"/>
    <n v="4.3371999999999957"/>
  </r>
  <r>
    <n v="1304"/>
    <s v="US-2014-126179"/>
    <x v="3"/>
    <x v="445"/>
    <d v="2014-07-08T00:00:00"/>
    <x v="1"/>
    <s v="CS-12460"/>
    <x v="427"/>
    <x v="0"/>
    <s v="United States"/>
    <s v="Columbus"/>
    <x v="32"/>
    <n v="31907"/>
    <x v="0"/>
    <s v="FUR-FU-10002554"/>
    <x v="0"/>
    <x v="5"/>
    <x v="912"/>
    <x v="1169"/>
    <n v="1"/>
    <n v="0"/>
    <n v="5.5176999999999978"/>
  </r>
  <r>
    <n v="1305"/>
    <s v="US-2014-126179"/>
    <x v="3"/>
    <x v="445"/>
    <d v="2014-07-08T00:00:00"/>
    <x v="1"/>
    <s v="CS-12460"/>
    <x v="427"/>
    <x v="0"/>
    <s v="United States"/>
    <s v="Columbus"/>
    <x v="32"/>
    <n v="31907"/>
    <x v="0"/>
    <s v="TEC-PH-10001557"/>
    <x v="2"/>
    <x v="7"/>
    <x v="658"/>
    <x v="1170"/>
    <n v="3"/>
    <n v="0"/>
    <n v="77.751899999999992"/>
  </r>
  <r>
    <n v="1306"/>
    <s v="CA-2013-101966"/>
    <x v="0"/>
    <x v="216"/>
    <d v="2013-07-17T00:00:00"/>
    <x v="0"/>
    <s v="BM-11785"/>
    <x v="298"/>
    <x v="0"/>
    <s v="United States"/>
    <s v="Houston"/>
    <x v="5"/>
    <n v="77036"/>
    <x v="2"/>
    <s v="TEC-PH-10003437"/>
    <x v="2"/>
    <x v="7"/>
    <x v="913"/>
    <x v="1171"/>
    <n v="7"/>
    <n v="0.2"/>
    <n v="52.492999999999967"/>
  </r>
  <r>
    <n v="1307"/>
    <s v="CA-2013-141397"/>
    <x v="0"/>
    <x v="23"/>
    <d v="2013-06-22T00:00:00"/>
    <x v="2"/>
    <s v="RC-19825"/>
    <x v="116"/>
    <x v="0"/>
    <s v="United States"/>
    <s v="Pasadena"/>
    <x v="1"/>
    <n v="91104"/>
    <x v="1"/>
    <s v="OFF-PA-10002986"/>
    <x v="1"/>
    <x v="10"/>
    <x v="477"/>
    <x v="1172"/>
    <n v="7"/>
    <n v="0"/>
    <n v="22.444800000000001"/>
  </r>
  <r>
    <n v="1308"/>
    <s v="CA-2013-141397"/>
    <x v="0"/>
    <x v="23"/>
    <d v="2013-06-22T00:00:00"/>
    <x v="2"/>
    <s v="RC-19825"/>
    <x v="116"/>
    <x v="0"/>
    <s v="United States"/>
    <s v="Pasadena"/>
    <x v="1"/>
    <n v="91104"/>
    <x v="1"/>
    <s v="OFF-BI-10000320"/>
    <x v="1"/>
    <x v="8"/>
    <x v="768"/>
    <x v="1173"/>
    <n v="3"/>
    <n v="0.2"/>
    <n v="6.4206000000000012"/>
  </r>
  <r>
    <n v="1309"/>
    <s v="CA-2013-141397"/>
    <x v="0"/>
    <x v="23"/>
    <d v="2013-06-22T00:00:00"/>
    <x v="2"/>
    <s v="RC-19825"/>
    <x v="116"/>
    <x v="0"/>
    <s v="United States"/>
    <s v="Pasadena"/>
    <x v="1"/>
    <n v="91104"/>
    <x v="1"/>
    <s v="OFF-AP-10003971"/>
    <x v="1"/>
    <x v="9"/>
    <x v="914"/>
    <x v="1174"/>
    <n v="2"/>
    <n v="0"/>
    <n v="5.6628000000000007"/>
  </r>
  <r>
    <n v="1310"/>
    <s v="CA-2013-141397"/>
    <x v="0"/>
    <x v="23"/>
    <d v="2013-06-22T00:00:00"/>
    <x v="2"/>
    <s v="RC-19825"/>
    <x v="116"/>
    <x v="0"/>
    <s v="United States"/>
    <s v="Pasadena"/>
    <x v="1"/>
    <n v="91104"/>
    <x v="1"/>
    <s v="OFF-ST-10001469"/>
    <x v="1"/>
    <x v="4"/>
    <x v="394"/>
    <x v="427"/>
    <n v="3"/>
    <n v="0"/>
    <n v="9.716399999999993"/>
  </r>
  <r>
    <n v="1311"/>
    <s v="CA-2013-141397"/>
    <x v="0"/>
    <x v="23"/>
    <d v="2013-06-22T00:00:00"/>
    <x v="2"/>
    <s v="RC-19825"/>
    <x v="116"/>
    <x v="0"/>
    <s v="United States"/>
    <s v="Pasadena"/>
    <x v="1"/>
    <n v="91104"/>
    <x v="1"/>
    <s v="FUR-CH-10003846"/>
    <x v="0"/>
    <x v="1"/>
    <x v="915"/>
    <x v="224"/>
    <n v="2"/>
    <n v="0.2"/>
    <n v="-8.0783999999999949"/>
  </r>
  <r>
    <n v="1312"/>
    <s v="CA-2013-141082"/>
    <x v="0"/>
    <x v="10"/>
    <d v="2013-12-14T00:00:00"/>
    <x v="1"/>
    <s v="FM-14380"/>
    <x v="248"/>
    <x v="0"/>
    <s v="United States"/>
    <s v="Lawrence"/>
    <x v="31"/>
    <n v="1841"/>
    <x v="3"/>
    <s v="OFF-LA-10001404"/>
    <x v="1"/>
    <x v="2"/>
    <x v="916"/>
    <x v="1175"/>
    <n v="1"/>
    <n v="0"/>
    <n v="1.7343"/>
  </r>
  <r>
    <n v="1313"/>
    <s v="CA-2013-141082"/>
    <x v="0"/>
    <x v="10"/>
    <d v="2013-12-14T00:00:00"/>
    <x v="1"/>
    <s v="FM-14380"/>
    <x v="248"/>
    <x v="0"/>
    <s v="United States"/>
    <s v="Lawrence"/>
    <x v="31"/>
    <n v="1841"/>
    <x v="3"/>
    <s v="OFF-LA-10001474"/>
    <x v="1"/>
    <x v="2"/>
    <x v="917"/>
    <x v="1176"/>
    <n v="4"/>
    <n v="0"/>
    <n v="56.175200000000004"/>
  </r>
  <r>
    <n v="1314"/>
    <s v="US-2013-134488"/>
    <x v="0"/>
    <x v="446"/>
    <d v="2013-10-02T00:00:00"/>
    <x v="1"/>
    <s v="PK-19075"/>
    <x v="7"/>
    <x v="0"/>
    <s v="United States"/>
    <s v="Columbus"/>
    <x v="24"/>
    <n v="43229"/>
    <x v="3"/>
    <s v="FUR-CH-10003199"/>
    <x v="0"/>
    <x v="1"/>
    <x v="631"/>
    <x v="1177"/>
    <n v="2"/>
    <n v="0.3"/>
    <n v="-13.317599999999999"/>
  </r>
  <r>
    <n v="1315"/>
    <s v="CA-2013-145919"/>
    <x v="0"/>
    <x v="122"/>
    <d v="2013-12-24T00:00:00"/>
    <x v="1"/>
    <s v="HG-14965"/>
    <x v="428"/>
    <x v="1"/>
    <s v="United States"/>
    <s v="Los Angeles"/>
    <x v="1"/>
    <n v="90032"/>
    <x v="1"/>
    <s v="OFF-PA-10003072"/>
    <x v="1"/>
    <x v="10"/>
    <x v="918"/>
    <x v="789"/>
    <n v="6"/>
    <n v="0"/>
    <n v="18.662400000000002"/>
  </r>
  <r>
    <n v="1316"/>
    <s v="CA-2013-145919"/>
    <x v="0"/>
    <x v="122"/>
    <d v="2013-12-24T00:00:00"/>
    <x v="1"/>
    <s v="HG-14965"/>
    <x v="428"/>
    <x v="1"/>
    <s v="United States"/>
    <s v="Los Angeles"/>
    <x v="1"/>
    <n v="90032"/>
    <x v="1"/>
    <s v="FUR-FU-10004960"/>
    <x v="0"/>
    <x v="5"/>
    <x v="919"/>
    <x v="1178"/>
    <n v="8"/>
    <n v="0"/>
    <n v="62.505600000000001"/>
  </r>
  <r>
    <n v="1317"/>
    <s v="CA-2013-145919"/>
    <x v="0"/>
    <x v="122"/>
    <d v="2013-12-24T00:00:00"/>
    <x v="1"/>
    <s v="HG-14965"/>
    <x v="428"/>
    <x v="1"/>
    <s v="United States"/>
    <s v="Los Angeles"/>
    <x v="1"/>
    <n v="90032"/>
    <x v="1"/>
    <s v="OFF-SU-10003505"/>
    <x v="1"/>
    <x v="14"/>
    <x v="408"/>
    <x v="1179"/>
    <n v="5"/>
    <n v="0"/>
    <n v="28.964999999999961"/>
  </r>
  <r>
    <n v="1318"/>
    <s v="CA-2014-157651"/>
    <x v="3"/>
    <x v="389"/>
    <d v="2014-12-15T00:00:00"/>
    <x v="1"/>
    <s v="HA-14920"/>
    <x v="66"/>
    <x v="0"/>
    <s v="United States"/>
    <s v="Philadelphia"/>
    <x v="9"/>
    <n v="19120"/>
    <x v="3"/>
    <s v="TEC-AC-10003116"/>
    <x v="2"/>
    <x v="11"/>
    <x v="920"/>
    <x v="1180"/>
    <n v="1"/>
    <n v="0.2"/>
    <n v="3.3724999999999992"/>
  </r>
  <r>
    <n v="1319"/>
    <s v="CA-2011-160773"/>
    <x v="2"/>
    <x v="268"/>
    <d v="2011-07-05T00:00:00"/>
    <x v="1"/>
    <s v="LW-16825"/>
    <x v="429"/>
    <x v="1"/>
    <s v="United States"/>
    <s v="Deltona"/>
    <x v="2"/>
    <n v="32725"/>
    <x v="0"/>
    <s v="TEC-PH-10004586"/>
    <x v="2"/>
    <x v="7"/>
    <x v="890"/>
    <x v="1181"/>
    <n v="2"/>
    <n v="0.2"/>
    <n v="71.989999999999981"/>
  </r>
  <r>
    <n v="1320"/>
    <s v="CA-2011-160773"/>
    <x v="2"/>
    <x v="268"/>
    <d v="2011-07-05T00:00:00"/>
    <x v="1"/>
    <s v="LW-16825"/>
    <x v="429"/>
    <x v="1"/>
    <s v="United States"/>
    <s v="Deltona"/>
    <x v="2"/>
    <n v="32725"/>
    <x v="0"/>
    <s v="OFF-BI-10000546"/>
    <x v="1"/>
    <x v="8"/>
    <x v="609"/>
    <x v="1182"/>
    <n v="6"/>
    <n v="0.7"/>
    <n v="-3.6288"/>
  </r>
  <r>
    <n v="1321"/>
    <s v="CA-2014-167703"/>
    <x v="3"/>
    <x v="447"/>
    <d v="2014-02-09T00:00:00"/>
    <x v="1"/>
    <s v="MC-17575"/>
    <x v="430"/>
    <x v="0"/>
    <s v="United States"/>
    <s v="Cincinnati"/>
    <x v="24"/>
    <n v="45231"/>
    <x v="3"/>
    <s v="OFF-BI-10002071"/>
    <x v="1"/>
    <x v="8"/>
    <x v="692"/>
    <x v="1183"/>
    <n v="3"/>
    <n v="0.7"/>
    <n v="-4.1831999999999976"/>
  </r>
  <r>
    <n v="1322"/>
    <s v="CA-2014-167703"/>
    <x v="3"/>
    <x v="447"/>
    <d v="2014-02-09T00:00:00"/>
    <x v="1"/>
    <s v="MC-17575"/>
    <x v="430"/>
    <x v="0"/>
    <s v="United States"/>
    <s v="Cincinnati"/>
    <x v="24"/>
    <n v="45231"/>
    <x v="3"/>
    <s v="OFF-ST-10001490"/>
    <x v="1"/>
    <x v="4"/>
    <x v="513"/>
    <x v="1184"/>
    <n v="2"/>
    <n v="0.2"/>
    <n v="35.69399999999996"/>
  </r>
  <r>
    <n v="1323"/>
    <s v="CA-2014-121804"/>
    <x v="3"/>
    <x v="448"/>
    <d v="2014-03-09T00:00:00"/>
    <x v="1"/>
    <s v="LP-17095"/>
    <x v="431"/>
    <x v="0"/>
    <s v="United States"/>
    <s v="Murray"/>
    <x v="0"/>
    <n v="42071"/>
    <x v="0"/>
    <s v="OFF-AP-10004859"/>
    <x v="1"/>
    <x v="9"/>
    <x v="921"/>
    <x v="1185"/>
    <n v="5"/>
    <n v="0"/>
    <n v="19.656000000000002"/>
  </r>
  <r>
    <n v="1324"/>
    <s v="CA-2014-162635"/>
    <x v="3"/>
    <x v="449"/>
    <d v="2014-10-11T00:00:00"/>
    <x v="2"/>
    <s v="EB-14170"/>
    <x v="432"/>
    <x v="0"/>
    <s v="United States"/>
    <s v="Wilmington"/>
    <x v="3"/>
    <n v="28403"/>
    <x v="0"/>
    <s v="OFF-PA-10002659"/>
    <x v="1"/>
    <x v="10"/>
    <x v="922"/>
    <x v="1186"/>
    <n v="4"/>
    <n v="0.2"/>
    <n v="3.5151999999999988"/>
  </r>
  <r>
    <n v="1325"/>
    <s v="CA-2011-107153"/>
    <x v="2"/>
    <x v="450"/>
    <d v="2011-10-03T00:00:00"/>
    <x v="1"/>
    <s v="GZ-14545"/>
    <x v="433"/>
    <x v="1"/>
    <s v="United States"/>
    <s v="Lawrence"/>
    <x v="31"/>
    <n v="1841"/>
    <x v="3"/>
    <s v="OFF-ST-10001321"/>
    <x v="1"/>
    <x v="4"/>
    <x v="416"/>
    <x v="193"/>
    <n v="3"/>
    <n v="0"/>
    <n v="12.490200000000003"/>
  </r>
  <r>
    <n v="1326"/>
    <s v="US-2011-117058"/>
    <x v="2"/>
    <x v="279"/>
    <d v="2011-05-30T00:00:00"/>
    <x v="2"/>
    <s v="LE-16810"/>
    <x v="97"/>
    <x v="0"/>
    <s v="United States"/>
    <s v="Chicago"/>
    <x v="10"/>
    <n v="60653"/>
    <x v="2"/>
    <s v="OFF-BI-10004139"/>
    <x v="1"/>
    <x v="8"/>
    <x v="923"/>
    <x v="1187"/>
    <n v="6"/>
    <n v="0.8"/>
    <n v="-30.555000000000007"/>
  </r>
  <r>
    <n v="1327"/>
    <s v="CA-2012-120439"/>
    <x v="1"/>
    <x v="451"/>
    <d v="2012-06-18T00:00:00"/>
    <x v="1"/>
    <s v="AD-10180"/>
    <x v="57"/>
    <x v="2"/>
    <s v="United States"/>
    <s v="Philadelphia"/>
    <x v="9"/>
    <n v="19120"/>
    <x v="3"/>
    <s v="FUR-FU-10001867"/>
    <x v="0"/>
    <x v="5"/>
    <x v="867"/>
    <x v="1188"/>
    <n v="6"/>
    <n v="0.2"/>
    <n v="5.1072000000000024"/>
  </r>
  <r>
    <n v="1328"/>
    <s v="CA-2013-128258"/>
    <x v="0"/>
    <x v="452"/>
    <d v="2013-04-02T00:00:00"/>
    <x v="2"/>
    <s v="CP-12085"/>
    <x v="434"/>
    <x v="1"/>
    <s v="United States"/>
    <s v="Norwich"/>
    <x v="29"/>
    <n v="6360"/>
    <x v="3"/>
    <s v="OFF-PA-10004156"/>
    <x v="1"/>
    <x v="10"/>
    <x v="743"/>
    <x v="1189"/>
    <n v="1"/>
    <n v="0"/>
    <n v="5.5565999999999995"/>
  </r>
  <r>
    <n v="1329"/>
    <s v="CA-2014-106033"/>
    <x v="3"/>
    <x v="453"/>
    <d v="2014-10-19T00:00:00"/>
    <x v="0"/>
    <s v="FG-14260"/>
    <x v="435"/>
    <x v="2"/>
    <s v="United States"/>
    <s v="San Francisco"/>
    <x v="1"/>
    <n v="94110"/>
    <x v="1"/>
    <s v="OFF-AR-10002818"/>
    <x v="1"/>
    <x v="6"/>
    <x v="924"/>
    <x v="1190"/>
    <n v="4"/>
    <n v="0"/>
    <n v="26.375999999999998"/>
  </r>
  <r>
    <n v="1330"/>
    <s v="CA-2013-142762"/>
    <x v="0"/>
    <x v="454"/>
    <d v="2013-05-28T00:00:00"/>
    <x v="1"/>
    <s v="LD-17005"/>
    <x v="436"/>
    <x v="0"/>
    <s v="United States"/>
    <s v="San Francisco"/>
    <x v="1"/>
    <n v="94109"/>
    <x v="1"/>
    <s v="FUR-FU-10003691"/>
    <x v="0"/>
    <x v="5"/>
    <x v="877"/>
    <x v="1191"/>
    <n v="3"/>
    <n v="0"/>
    <n v="16.302"/>
  </r>
  <r>
    <n v="1331"/>
    <s v="CA-2014-127705"/>
    <x v="3"/>
    <x v="455"/>
    <d v="2014-06-07T00:00:00"/>
    <x v="1"/>
    <s v="AB-10255"/>
    <x v="437"/>
    <x v="2"/>
    <s v="United States"/>
    <s v="Lorain"/>
    <x v="24"/>
    <n v="44052"/>
    <x v="3"/>
    <s v="TEC-PH-10000347"/>
    <x v="2"/>
    <x v="7"/>
    <x v="495"/>
    <x v="1192"/>
    <n v="1"/>
    <n v="0.4"/>
    <n v="-0.64350000000000018"/>
  </r>
  <r>
    <n v="1332"/>
    <s v="CA-2014-127705"/>
    <x v="3"/>
    <x v="455"/>
    <d v="2014-06-07T00:00:00"/>
    <x v="1"/>
    <s v="AB-10255"/>
    <x v="437"/>
    <x v="2"/>
    <s v="United States"/>
    <s v="Lorain"/>
    <x v="24"/>
    <n v="44052"/>
    <x v="3"/>
    <s v="OFF-ST-10004507"/>
    <x v="1"/>
    <x v="4"/>
    <x v="452"/>
    <x v="1193"/>
    <n v="2"/>
    <n v="0.2"/>
    <n v="2.4009999999999998"/>
  </r>
  <r>
    <n v="1333"/>
    <s v="CA-2011-122567"/>
    <x v="2"/>
    <x v="456"/>
    <d v="2011-02-22T00:00:00"/>
    <x v="1"/>
    <s v="MN-17935"/>
    <x v="438"/>
    <x v="0"/>
    <s v="United States"/>
    <s v="Dallas"/>
    <x v="5"/>
    <n v="75220"/>
    <x v="2"/>
    <s v="OFF-BI-10002012"/>
    <x v="1"/>
    <x v="8"/>
    <x v="742"/>
    <x v="1194"/>
    <n v="3"/>
    <n v="0.8"/>
    <n v="-1.7280000000000002"/>
  </r>
  <r>
    <n v="1334"/>
    <s v="CA-2011-122567"/>
    <x v="2"/>
    <x v="456"/>
    <d v="2011-02-22T00:00:00"/>
    <x v="1"/>
    <s v="MN-17935"/>
    <x v="438"/>
    <x v="0"/>
    <s v="United States"/>
    <s v="Dallas"/>
    <x v="5"/>
    <n v="75220"/>
    <x v="2"/>
    <s v="OFF-AP-10001303"/>
    <x v="1"/>
    <x v="9"/>
    <x v="925"/>
    <x v="1195"/>
    <n v="2"/>
    <n v="0.8"/>
    <n v="-13.930000000000003"/>
  </r>
  <r>
    <n v="1335"/>
    <s v="CA-2011-121664"/>
    <x v="2"/>
    <x v="457"/>
    <d v="2011-05-10T00:00:00"/>
    <x v="1"/>
    <s v="HP-14815"/>
    <x v="6"/>
    <x v="2"/>
    <s v="United States"/>
    <s v="Los Angeles"/>
    <x v="1"/>
    <n v="90049"/>
    <x v="1"/>
    <s v="OFF-BI-10003684"/>
    <x v="1"/>
    <x v="8"/>
    <x v="707"/>
    <x v="1196"/>
    <n v="8"/>
    <n v="0.2"/>
    <n v="52.775999999999996"/>
  </r>
  <r>
    <n v="1336"/>
    <s v="CA-2013-122133"/>
    <x v="0"/>
    <x v="458"/>
    <d v="2013-05-24T00:00:00"/>
    <x v="1"/>
    <s v="JR-15670"/>
    <x v="439"/>
    <x v="0"/>
    <s v="United States"/>
    <s v="Middletown"/>
    <x v="29"/>
    <n v="6457"/>
    <x v="3"/>
    <s v="OFF-ST-10002574"/>
    <x v="1"/>
    <x v="4"/>
    <x v="926"/>
    <x v="1197"/>
    <n v="4"/>
    <n v="0"/>
    <n v="0"/>
  </r>
  <r>
    <n v="1337"/>
    <s v="US-2014-123281"/>
    <x v="3"/>
    <x v="459"/>
    <d v="2014-04-08T00:00:00"/>
    <x v="1"/>
    <s v="JF-15190"/>
    <x v="440"/>
    <x v="0"/>
    <s v="United States"/>
    <s v="Los Angeles"/>
    <x v="1"/>
    <n v="90008"/>
    <x v="1"/>
    <s v="FUR-FU-10003724"/>
    <x v="0"/>
    <x v="5"/>
    <x v="887"/>
    <x v="1198"/>
    <n v="3"/>
    <n v="0"/>
    <n v="6.5285999999999991"/>
  </r>
  <r>
    <n v="1338"/>
    <s v="CA-2014-100524"/>
    <x v="3"/>
    <x v="185"/>
    <d v="2014-04-03T00:00:00"/>
    <x v="0"/>
    <s v="CM-12115"/>
    <x v="441"/>
    <x v="0"/>
    <s v="United States"/>
    <s v="New York City"/>
    <x v="15"/>
    <n v="10011"/>
    <x v="3"/>
    <s v="FUR-FU-10004018"/>
    <x v="0"/>
    <x v="5"/>
    <x v="927"/>
    <x v="1199"/>
    <n v="2"/>
    <n v="0"/>
    <n v="8.0406000000000013"/>
  </r>
  <r>
    <n v="1339"/>
    <s v="CA-2014-100524"/>
    <x v="3"/>
    <x v="185"/>
    <d v="2014-04-03T00:00:00"/>
    <x v="0"/>
    <s v="CM-12115"/>
    <x v="441"/>
    <x v="0"/>
    <s v="United States"/>
    <s v="New York City"/>
    <x v="15"/>
    <n v="10011"/>
    <x v="3"/>
    <s v="TEC-PH-10002549"/>
    <x v="2"/>
    <x v="7"/>
    <x v="928"/>
    <x v="1200"/>
    <n v="3"/>
    <n v="0"/>
    <n v="176.17080000000001"/>
  </r>
  <r>
    <n v="1340"/>
    <s v="CA-2014-100524"/>
    <x v="3"/>
    <x v="185"/>
    <d v="2014-04-03T00:00:00"/>
    <x v="0"/>
    <s v="CM-12115"/>
    <x v="441"/>
    <x v="0"/>
    <s v="United States"/>
    <s v="New York City"/>
    <x v="15"/>
    <n v="10011"/>
    <x v="3"/>
    <s v="OFF-PA-10004911"/>
    <x v="1"/>
    <x v="10"/>
    <x v="929"/>
    <x v="1201"/>
    <n v="8"/>
    <n v="0"/>
    <n v="36.019200000000005"/>
  </r>
  <r>
    <n v="1341"/>
    <s v="CA-2014-113481"/>
    <x v="3"/>
    <x v="460"/>
    <d v="2014-01-05T00:00:00"/>
    <x v="2"/>
    <s v="AS-10045"/>
    <x v="442"/>
    <x v="1"/>
    <s v="United States"/>
    <s v="Jacksonville"/>
    <x v="3"/>
    <n v="28540"/>
    <x v="0"/>
    <s v="TEC-MA-10002178"/>
    <x v="2"/>
    <x v="15"/>
    <x v="930"/>
    <x v="1202"/>
    <n v="2"/>
    <n v="0.5"/>
    <n v="-27.827999999999975"/>
  </r>
  <r>
    <n v="1342"/>
    <s v="CA-2014-113481"/>
    <x v="3"/>
    <x v="460"/>
    <d v="2014-01-05T00:00:00"/>
    <x v="2"/>
    <s v="AS-10045"/>
    <x v="442"/>
    <x v="1"/>
    <s v="United States"/>
    <s v="Jacksonville"/>
    <x v="3"/>
    <n v="28540"/>
    <x v="0"/>
    <s v="OFF-BI-10003694"/>
    <x v="1"/>
    <x v="8"/>
    <x v="850"/>
    <x v="1203"/>
    <n v="5"/>
    <n v="0.7"/>
    <n v="-12.527999999999995"/>
  </r>
  <r>
    <n v="1343"/>
    <s v="CA-2014-113481"/>
    <x v="3"/>
    <x v="460"/>
    <d v="2014-01-05T00:00:00"/>
    <x v="2"/>
    <s v="AS-10045"/>
    <x v="442"/>
    <x v="1"/>
    <s v="United States"/>
    <s v="Jacksonville"/>
    <x v="3"/>
    <n v="28540"/>
    <x v="0"/>
    <s v="OFF-BI-10000474"/>
    <x v="1"/>
    <x v="8"/>
    <x v="27"/>
    <x v="1204"/>
    <n v="6"/>
    <n v="0.7"/>
    <n v="-21.159599999999998"/>
  </r>
  <r>
    <n v="1344"/>
    <s v="CA-2012-131758"/>
    <x v="1"/>
    <x v="71"/>
    <d v="2012-06-01T00:00:00"/>
    <x v="1"/>
    <s v="KB-16315"/>
    <x v="41"/>
    <x v="0"/>
    <s v="United States"/>
    <s v="Freeport"/>
    <x v="15"/>
    <n v="11520"/>
    <x v="3"/>
    <s v="OFF-AR-10000411"/>
    <x v="1"/>
    <x v="6"/>
    <x v="931"/>
    <x v="1205"/>
    <n v="3"/>
    <n v="0"/>
    <n v="14.345999999999995"/>
  </r>
  <r>
    <n v="1345"/>
    <s v="CA-2012-131758"/>
    <x v="1"/>
    <x v="71"/>
    <d v="2012-06-01T00:00:00"/>
    <x v="1"/>
    <s v="KB-16315"/>
    <x v="41"/>
    <x v="0"/>
    <s v="United States"/>
    <s v="Freeport"/>
    <x v="15"/>
    <n v="11520"/>
    <x v="3"/>
    <s v="OFF-LA-10000262"/>
    <x v="1"/>
    <x v="2"/>
    <x v="932"/>
    <x v="1206"/>
    <n v="5"/>
    <n v="0"/>
    <n v="6.0029999999999992"/>
  </r>
  <r>
    <n v="1346"/>
    <s v="CA-2011-118339"/>
    <x v="2"/>
    <x v="461"/>
    <d v="2011-03-24T00:00:00"/>
    <x v="1"/>
    <s v="BN-11515"/>
    <x v="202"/>
    <x v="0"/>
    <s v="United States"/>
    <s v="Lakeville"/>
    <x v="11"/>
    <n v="55044"/>
    <x v="2"/>
    <s v="OFF-AP-10001154"/>
    <x v="1"/>
    <x v="9"/>
    <x v="584"/>
    <x v="1207"/>
    <n v="2"/>
    <n v="0"/>
    <n v="36.574200000000005"/>
  </r>
  <r>
    <n v="1347"/>
    <s v="CA-2011-118339"/>
    <x v="2"/>
    <x v="461"/>
    <d v="2011-03-24T00:00:00"/>
    <x v="1"/>
    <s v="BN-11515"/>
    <x v="202"/>
    <x v="0"/>
    <s v="United States"/>
    <s v="Lakeville"/>
    <x v="11"/>
    <n v="55044"/>
    <x v="2"/>
    <s v="OFF-PA-10000466"/>
    <x v="1"/>
    <x v="10"/>
    <x v="933"/>
    <x v="1208"/>
    <n v="7"/>
    <n v="0"/>
    <n v="23.59"/>
  </r>
  <r>
    <n v="1348"/>
    <s v="CA-2011-118339"/>
    <x v="2"/>
    <x v="461"/>
    <d v="2011-03-24T00:00:00"/>
    <x v="1"/>
    <s v="BN-11515"/>
    <x v="202"/>
    <x v="0"/>
    <s v="United States"/>
    <s v="Lakeville"/>
    <x v="11"/>
    <n v="55044"/>
    <x v="2"/>
    <s v="OFF-AR-10003829"/>
    <x v="1"/>
    <x v="6"/>
    <x v="934"/>
    <x v="1209"/>
    <n v="6"/>
    <n v="0"/>
    <n v="5.7071999999999976"/>
  </r>
  <r>
    <n v="1349"/>
    <s v="CA-2011-118339"/>
    <x v="2"/>
    <x v="461"/>
    <d v="2011-03-24T00:00:00"/>
    <x v="1"/>
    <s v="BN-11515"/>
    <x v="202"/>
    <x v="0"/>
    <s v="United States"/>
    <s v="Lakeville"/>
    <x v="11"/>
    <n v="55044"/>
    <x v="2"/>
    <s v="OFF-BI-10001758"/>
    <x v="1"/>
    <x v="8"/>
    <x v="935"/>
    <x v="1210"/>
    <n v="10"/>
    <n v="0"/>
    <n v="25.097999999999999"/>
  </r>
  <r>
    <n v="1350"/>
    <s v="CA-2011-118339"/>
    <x v="2"/>
    <x v="461"/>
    <d v="2011-03-24T00:00:00"/>
    <x v="1"/>
    <s v="BN-11515"/>
    <x v="202"/>
    <x v="0"/>
    <s v="United States"/>
    <s v="Lakeville"/>
    <x v="11"/>
    <n v="55044"/>
    <x v="2"/>
    <s v="OFF-BI-10000136"/>
    <x v="1"/>
    <x v="8"/>
    <x v="936"/>
    <x v="1211"/>
    <n v="6"/>
    <n v="0"/>
    <n v="17.2224"/>
  </r>
  <r>
    <n v="1351"/>
    <s v="CA-2011-153976"/>
    <x v="2"/>
    <x v="462"/>
    <d v="2011-10-08T00:00:00"/>
    <x v="0"/>
    <s v="BP-11290"/>
    <x v="443"/>
    <x v="0"/>
    <s v="United States"/>
    <s v="Evanston"/>
    <x v="10"/>
    <n v="60201"/>
    <x v="2"/>
    <s v="FUR-CH-10002880"/>
    <x v="0"/>
    <x v="1"/>
    <x v="801"/>
    <x v="1212"/>
    <n v="3"/>
    <n v="0.3"/>
    <n v="-70.104300000000023"/>
  </r>
  <r>
    <n v="1352"/>
    <s v="CA-2013-162901"/>
    <x v="0"/>
    <x v="463"/>
    <d v="2013-04-01T00:00:00"/>
    <x v="2"/>
    <s v="AS-10045"/>
    <x v="442"/>
    <x v="1"/>
    <s v="United States"/>
    <s v="Arlington"/>
    <x v="17"/>
    <n v="22204"/>
    <x v="0"/>
    <s v="OFF-ST-10000649"/>
    <x v="1"/>
    <x v="4"/>
    <x v="937"/>
    <x v="1213"/>
    <n v="2"/>
    <n v="0"/>
    <n v="7.8500000000000014"/>
  </r>
  <r>
    <n v="1353"/>
    <s v="CA-2014-162978"/>
    <x v="3"/>
    <x v="464"/>
    <d v="2014-05-10T00:00:00"/>
    <x v="1"/>
    <s v="LW-16990"/>
    <x v="352"/>
    <x v="1"/>
    <s v="United States"/>
    <s v="San Francisco"/>
    <x v="1"/>
    <n v="94109"/>
    <x v="1"/>
    <s v="TEC-PH-10003092"/>
    <x v="2"/>
    <x v="7"/>
    <x v="516"/>
    <x v="1214"/>
    <n v="5"/>
    <n v="0.2"/>
    <n v="20.695499999999988"/>
  </r>
  <r>
    <n v="1354"/>
    <s v="CA-2014-162978"/>
    <x v="3"/>
    <x v="464"/>
    <d v="2014-05-10T00:00:00"/>
    <x v="1"/>
    <s v="LW-16990"/>
    <x v="352"/>
    <x v="1"/>
    <s v="United States"/>
    <s v="San Francisco"/>
    <x v="1"/>
    <n v="94109"/>
    <x v="1"/>
    <s v="OFF-PA-10002250"/>
    <x v="1"/>
    <x v="10"/>
    <x v="699"/>
    <x v="1215"/>
    <n v="3"/>
    <n v="0"/>
    <n v="8.4527999999999999"/>
  </r>
  <r>
    <n v="1355"/>
    <s v="CA-2014-162978"/>
    <x v="3"/>
    <x v="464"/>
    <d v="2014-05-10T00:00:00"/>
    <x v="1"/>
    <s v="LW-16990"/>
    <x v="352"/>
    <x v="1"/>
    <s v="United States"/>
    <s v="San Francisco"/>
    <x v="1"/>
    <n v="94109"/>
    <x v="1"/>
    <s v="FUR-TA-10003473"/>
    <x v="0"/>
    <x v="3"/>
    <x v="214"/>
    <x v="1216"/>
    <n v="1"/>
    <n v="0.2"/>
    <n v="11.283900000000017"/>
  </r>
  <r>
    <n v="1356"/>
    <s v="US-2011-160444"/>
    <x v="2"/>
    <x v="260"/>
    <d v="2011-07-05T00:00:00"/>
    <x v="3"/>
    <s v="DC-12850"/>
    <x v="419"/>
    <x v="0"/>
    <s v="United States"/>
    <s v="Houston"/>
    <x v="5"/>
    <n v="77036"/>
    <x v="2"/>
    <s v="OFF-ST-10001522"/>
    <x v="1"/>
    <x v="4"/>
    <x v="195"/>
    <x v="1217"/>
    <n v="3"/>
    <n v="0.2"/>
    <n v="-44.155200000000022"/>
  </r>
  <r>
    <n v="1357"/>
    <s v="US-2011-160444"/>
    <x v="2"/>
    <x v="260"/>
    <d v="2011-07-05T00:00:00"/>
    <x v="3"/>
    <s v="DC-12850"/>
    <x v="419"/>
    <x v="0"/>
    <s v="United States"/>
    <s v="Houston"/>
    <x v="5"/>
    <n v="77036"/>
    <x v="2"/>
    <s v="OFF-ST-10000563"/>
    <x v="1"/>
    <x v="4"/>
    <x v="894"/>
    <x v="1218"/>
    <n v="11"/>
    <n v="0.2"/>
    <n v="-35.178000000000004"/>
  </r>
  <r>
    <n v="1358"/>
    <s v="CA-2013-145247"/>
    <x v="0"/>
    <x v="465"/>
    <d v="2013-05-08T00:00:00"/>
    <x v="2"/>
    <s v="ND-18370"/>
    <x v="444"/>
    <x v="0"/>
    <s v="United States"/>
    <s v="Louisville"/>
    <x v="0"/>
    <n v="40214"/>
    <x v="0"/>
    <s v="OFF-PA-10003641"/>
    <x v="1"/>
    <x v="10"/>
    <x v="938"/>
    <x v="1219"/>
    <n v="3"/>
    <n v="0"/>
    <n v="36.404399999999995"/>
  </r>
  <r>
    <n v="1359"/>
    <s v="CA-2014-160045"/>
    <x v="3"/>
    <x v="466"/>
    <d v="2014-04-28T00:00:00"/>
    <x v="2"/>
    <s v="LB-16735"/>
    <x v="445"/>
    <x v="0"/>
    <s v="United States"/>
    <s v="Fort Worth"/>
    <x v="5"/>
    <n v="76106"/>
    <x v="2"/>
    <s v="FUR-FU-10000010"/>
    <x v="0"/>
    <x v="5"/>
    <x v="522"/>
    <x v="1220"/>
    <n v="1"/>
    <n v="0.6"/>
    <n v="-1.4413"/>
  </r>
  <r>
    <n v="1360"/>
    <s v="US-2011-151925"/>
    <x v="2"/>
    <x v="467"/>
    <d v="2011-10-01T00:00:00"/>
    <x v="0"/>
    <s v="KT-16465"/>
    <x v="446"/>
    <x v="0"/>
    <s v="United States"/>
    <s v="Los Angeles"/>
    <x v="1"/>
    <n v="90049"/>
    <x v="1"/>
    <s v="FUR-CH-10002961"/>
    <x v="0"/>
    <x v="1"/>
    <x v="939"/>
    <x v="1221"/>
    <n v="2"/>
    <n v="0.2"/>
    <n v="0"/>
  </r>
  <r>
    <n v="1361"/>
    <s v="CA-2014-125199"/>
    <x v="3"/>
    <x v="15"/>
    <d v="2014-10-26T00:00:00"/>
    <x v="1"/>
    <s v="HM-14860"/>
    <x v="447"/>
    <x v="1"/>
    <s v="United States"/>
    <s v="Philadelphia"/>
    <x v="9"/>
    <n v="19120"/>
    <x v="3"/>
    <s v="OFF-AR-10002956"/>
    <x v="1"/>
    <x v="6"/>
    <x v="660"/>
    <x v="1222"/>
    <n v="7"/>
    <n v="0.2"/>
    <n v="9.2441999999999993"/>
  </r>
  <r>
    <n v="1362"/>
    <s v="CA-2014-125199"/>
    <x v="3"/>
    <x v="15"/>
    <d v="2014-10-26T00:00:00"/>
    <x v="1"/>
    <s v="HM-14860"/>
    <x v="447"/>
    <x v="1"/>
    <s v="United States"/>
    <s v="Philadelphia"/>
    <x v="9"/>
    <n v="19120"/>
    <x v="3"/>
    <s v="OFF-PA-10004041"/>
    <x v="1"/>
    <x v="10"/>
    <x v="940"/>
    <x v="208"/>
    <n v="4"/>
    <n v="0.2"/>
    <n v="7.3999999999999995"/>
  </r>
  <r>
    <n v="1363"/>
    <s v="CA-2014-125199"/>
    <x v="3"/>
    <x v="15"/>
    <d v="2014-10-26T00:00:00"/>
    <x v="1"/>
    <s v="HM-14860"/>
    <x v="447"/>
    <x v="1"/>
    <s v="United States"/>
    <s v="Philadelphia"/>
    <x v="9"/>
    <n v="19120"/>
    <x v="3"/>
    <s v="TEC-PH-10001336"/>
    <x v="2"/>
    <x v="7"/>
    <x v="941"/>
    <x v="1223"/>
    <n v="4"/>
    <n v="0.4"/>
    <n v="-56.755600000000015"/>
  </r>
  <r>
    <n v="1364"/>
    <s v="US-2014-155425"/>
    <x v="3"/>
    <x v="468"/>
    <d v="2014-11-12T00:00:00"/>
    <x v="2"/>
    <s v="AB-10600"/>
    <x v="448"/>
    <x v="1"/>
    <s v="United States"/>
    <s v="Tucson"/>
    <x v="16"/>
    <n v="85705"/>
    <x v="1"/>
    <s v="OFF-BI-10001036"/>
    <x v="1"/>
    <x v="8"/>
    <x v="618"/>
    <x v="1224"/>
    <n v="14"/>
    <n v="0.7"/>
    <n v="-25.591999999999999"/>
  </r>
  <r>
    <n v="1365"/>
    <s v="US-2014-155425"/>
    <x v="3"/>
    <x v="468"/>
    <d v="2014-11-12T00:00:00"/>
    <x v="2"/>
    <s v="AB-10600"/>
    <x v="448"/>
    <x v="1"/>
    <s v="United States"/>
    <s v="Tucson"/>
    <x v="16"/>
    <n v="85705"/>
    <x v="1"/>
    <s v="TEC-MA-10003183"/>
    <x v="2"/>
    <x v="15"/>
    <x v="942"/>
    <x v="1225"/>
    <n v="2"/>
    <n v="0.7"/>
    <n v="-63.995999999999981"/>
  </r>
  <r>
    <n v="1366"/>
    <s v="US-2014-155425"/>
    <x v="3"/>
    <x v="468"/>
    <d v="2014-11-12T00:00:00"/>
    <x v="2"/>
    <s v="AB-10600"/>
    <x v="448"/>
    <x v="1"/>
    <s v="United States"/>
    <s v="Tucson"/>
    <x v="16"/>
    <n v="85705"/>
    <x v="1"/>
    <s v="TEC-AC-10001314"/>
    <x v="2"/>
    <x v="11"/>
    <x v="943"/>
    <x v="1226"/>
    <n v="6"/>
    <n v="0.2"/>
    <n v="-35.992800000000038"/>
  </r>
  <r>
    <n v="1367"/>
    <s v="US-2014-155425"/>
    <x v="3"/>
    <x v="468"/>
    <d v="2014-11-12T00:00:00"/>
    <x v="2"/>
    <s v="AB-10600"/>
    <x v="448"/>
    <x v="1"/>
    <s v="United States"/>
    <s v="Tucson"/>
    <x v="16"/>
    <n v="85705"/>
    <x v="1"/>
    <s v="TEC-PH-10002563"/>
    <x v="2"/>
    <x v="7"/>
    <x v="201"/>
    <x v="1227"/>
    <n v="2"/>
    <n v="0.2"/>
    <n v="15.118800000000007"/>
  </r>
  <r>
    <n v="1368"/>
    <s v="US-2014-155425"/>
    <x v="3"/>
    <x v="468"/>
    <d v="2014-11-12T00:00:00"/>
    <x v="2"/>
    <s v="AB-10600"/>
    <x v="448"/>
    <x v="1"/>
    <s v="United States"/>
    <s v="Tucson"/>
    <x v="16"/>
    <n v="85705"/>
    <x v="1"/>
    <s v="FUR-CH-10003312"/>
    <x v="0"/>
    <x v="1"/>
    <x v="296"/>
    <x v="185"/>
    <n v="4"/>
    <n v="0.2"/>
    <n v="-146.10960000000014"/>
  </r>
  <r>
    <n v="1369"/>
    <s v="CA-2014-133249"/>
    <x v="3"/>
    <x v="141"/>
    <d v="2014-07-12T00:00:00"/>
    <x v="2"/>
    <s v="SZ-20035"/>
    <x v="449"/>
    <x v="2"/>
    <s v="United States"/>
    <s v="Pico Rivera"/>
    <x v="1"/>
    <n v="90660"/>
    <x v="1"/>
    <s v="FUR-FU-10001588"/>
    <x v="0"/>
    <x v="5"/>
    <x v="284"/>
    <x v="1228"/>
    <n v="5"/>
    <n v="0"/>
    <n v="62.736999999999995"/>
  </r>
  <r>
    <n v="1370"/>
    <s v="US-2012-103471"/>
    <x v="1"/>
    <x v="100"/>
    <d v="2012-12-28T00:00:00"/>
    <x v="1"/>
    <s v="JR-15670"/>
    <x v="439"/>
    <x v="0"/>
    <s v="United States"/>
    <s v="Colorado Springs"/>
    <x v="22"/>
    <n v="80906"/>
    <x v="1"/>
    <s v="FUR-BO-10002613"/>
    <x v="0"/>
    <x v="0"/>
    <x v="177"/>
    <x v="1229"/>
    <n v="7"/>
    <n v="0.7"/>
    <n v="-786.74400000000026"/>
  </r>
  <r>
    <n v="1371"/>
    <s v="US-2012-103471"/>
    <x v="1"/>
    <x v="100"/>
    <d v="2012-12-28T00:00:00"/>
    <x v="1"/>
    <s v="JR-15670"/>
    <x v="439"/>
    <x v="0"/>
    <s v="United States"/>
    <s v="Colorado Springs"/>
    <x v="22"/>
    <n v="80906"/>
    <x v="1"/>
    <s v="OFF-AR-10003405"/>
    <x v="1"/>
    <x v="6"/>
    <x v="622"/>
    <x v="1230"/>
    <n v="3"/>
    <n v="0.2"/>
    <n v="1.5794999999999986"/>
  </r>
  <r>
    <n v="1372"/>
    <s v="CA-2014-136672"/>
    <x v="3"/>
    <x v="469"/>
    <d v="2014-03-13T00:00:00"/>
    <x v="1"/>
    <s v="MG-17890"/>
    <x v="450"/>
    <x v="2"/>
    <s v="United States"/>
    <s v="Clinton"/>
    <x v="39"/>
    <n v="20735"/>
    <x v="3"/>
    <s v="TEC-AC-10004510"/>
    <x v="2"/>
    <x v="11"/>
    <x v="944"/>
    <x v="1231"/>
    <n v="3"/>
    <n v="0"/>
    <n v="4.9079999999999977"/>
  </r>
  <r>
    <n v="1373"/>
    <s v="US-2011-157021"/>
    <x v="2"/>
    <x v="470"/>
    <d v="2011-04-06T00:00:00"/>
    <x v="0"/>
    <s v="KM-16720"/>
    <x v="27"/>
    <x v="0"/>
    <s v="United States"/>
    <s v="Vallejo"/>
    <x v="1"/>
    <n v="94591"/>
    <x v="1"/>
    <s v="OFF-LA-10002312"/>
    <x v="1"/>
    <x v="2"/>
    <x v="574"/>
    <x v="461"/>
    <n v="2"/>
    <n v="0"/>
    <n v="14.8"/>
  </r>
  <r>
    <n v="1374"/>
    <s v="US-2011-157021"/>
    <x v="2"/>
    <x v="470"/>
    <d v="2011-04-06T00:00:00"/>
    <x v="0"/>
    <s v="KM-16720"/>
    <x v="27"/>
    <x v="0"/>
    <s v="United States"/>
    <s v="Vallejo"/>
    <x v="1"/>
    <n v="94591"/>
    <x v="1"/>
    <s v="OFF-BI-10000042"/>
    <x v="1"/>
    <x v="8"/>
    <x v="945"/>
    <x v="1232"/>
    <n v="4"/>
    <n v="0.2"/>
    <n v="5.5535999999999994"/>
  </r>
  <r>
    <n v="1375"/>
    <s v="CA-2012-120362"/>
    <x v="1"/>
    <x v="471"/>
    <d v="2012-09-19T00:00:00"/>
    <x v="1"/>
    <s v="CA-12265"/>
    <x v="244"/>
    <x v="0"/>
    <s v="United States"/>
    <s v="Provo"/>
    <x v="7"/>
    <n v="84604"/>
    <x v="1"/>
    <s v="FUR-TA-10003008"/>
    <x v="0"/>
    <x v="3"/>
    <x v="946"/>
    <x v="1233"/>
    <n v="5"/>
    <n v="0"/>
    <n v="118.65750000000006"/>
  </r>
  <r>
    <n v="1376"/>
    <s v="CA-2011-126361"/>
    <x v="2"/>
    <x v="472"/>
    <d v="2011-08-09T00:00:00"/>
    <x v="0"/>
    <s v="VD-21670"/>
    <x v="104"/>
    <x v="0"/>
    <s v="United States"/>
    <s v="Pleasant Grove"/>
    <x v="7"/>
    <n v="84062"/>
    <x v="1"/>
    <s v="OFF-AP-10003590"/>
    <x v="1"/>
    <x v="9"/>
    <x v="947"/>
    <x v="1234"/>
    <n v="3"/>
    <n v="0"/>
    <n v="305.13000000000011"/>
  </r>
  <r>
    <n v="1377"/>
    <s v="CA-2011-126361"/>
    <x v="2"/>
    <x v="472"/>
    <d v="2011-08-09T00:00:00"/>
    <x v="0"/>
    <s v="VD-21670"/>
    <x v="104"/>
    <x v="0"/>
    <s v="United States"/>
    <s v="Pleasant Grove"/>
    <x v="7"/>
    <n v="84062"/>
    <x v="1"/>
    <s v="OFF-PA-10000806"/>
    <x v="1"/>
    <x v="10"/>
    <x v="948"/>
    <x v="990"/>
    <n v="8"/>
    <n v="0"/>
    <n v="219.44159999999999"/>
  </r>
  <r>
    <n v="1378"/>
    <s v="CA-2011-126361"/>
    <x v="2"/>
    <x v="472"/>
    <d v="2011-08-09T00:00:00"/>
    <x v="0"/>
    <s v="VD-21670"/>
    <x v="104"/>
    <x v="0"/>
    <s v="United States"/>
    <s v="Pleasant Grove"/>
    <x v="7"/>
    <n v="84062"/>
    <x v="1"/>
    <s v="OFF-AR-10000896"/>
    <x v="1"/>
    <x v="6"/>
    <x v="949"/>
    <x v="1235"/>
    <n v="5"/>
    <n v="0"/>
    <n v="4.2639999999999993"/>
  </r>
  <r>
    <n v="1379"/>
    <s v="CA-2011-126361"/>
    <x v="2"/>
    <x v="472"/>
    <d v="2011-08-09T00:00:00"/>
    <x v="0"/>
    <s v="VD-21670"/>
    <x v="104"/>
    <x v="0"/>
    <s v="United States"/>
    <s v="Pleasant Grove"/>
    <x v="7"/>
    <n v="84062"/>
    <x v="1"/>
    <s v="TEC-PH-10002310"/>
    <x v="2"/>
    <x v="7"/>
    <x v="950"/>
    <x v="1236"/>
    <n v="5"/>
    <n v="0.2"/>
    <n v="34.996499999999969"/>
  </r>
  <r>
    <n v="1380"/>
    <s v="CA-2011-126361"/>
    <x v="2"/>
    <x v="472"/>
    <d v="2011-08-09T00:00:00"/>
    <x v="0"/>
    <s v="VD-21670"/>
    <x v="104"/>
    <x v="0"/>
    <s v="United States"/>
    <s v="Pleasant Grove"/>
    <x v="7"/>
    <n v="84062"/>
    <x v="1"/>
    <s v="OFF-ST-10002289"/>
    <x v="1"/>
    <x v="4"/>
    <x v="951"/>
    <x v="1237"/>
    <n v="5"/>
    <n v="0"/>
    <n v="7.9449999999999932"/>
  </r>
  <r>
    <n v="1381"/>
    <s v="CA-2011-126361"/>
    <x v="2"/>
    <x v="472"/>
    <d v="2011-08-09T00:00:00"/>
    <x v="0"/>
    <s v="VD-21670"/>
    <x v="104"/>
    <x v="0"/>
    <s v="United States"/>
    <s v="Pleasant Grove"/>
    <x v="7"/>
    <n v="84062"/>
    <x v="1"/>
    <s v="OFF-BI-10002852"/>
    <x v="1"/>
    <x v="8"/>
    <x v="91"/>
    <x v="1238"/>
    <n v="1"/>
    <n v="0.2"/>
    <n v="4.7792000000000003"/>
  </r>
  <r>
    <n v="1382"/>
    <s v="US-2013-100566"/>
    <x v="0"/>
    <x v="323"/>
    <d v="2013-09-10T00:00:00"/>
    <x v="1"/>
    <s v="JK-16120"/>
    <x v="451"/>
    <x v="2"/>
    <s v="United States"/>
    <s v="Aurora"/>
    <x v="10"/>
    <n v="60505"/>
    <x v="2"/>
    <s v="FUR-FU-10003394"/>
    <x v="0"/>
    <x v="5"/>
    <x v="578"/>
    <x v="1239"/>
    <n v="3"/>
    <n v="0.6"/>
    <n v="-90.24839999999999"/>
  </r>
  <r>
    <n v="1383"/>
    <s v="US-2013-108504"/>
    <x v="0"/>
    <x v="473"/>
    <d v="2013-02-05T00:00:00"/>
    <x v="3"/>
    <s v="PP-18955"/>
    <x v="452"/>
    <x v="2"/>
    <s v="United States"/>
    <s v="Smyrna"/>
    <x v="32"/>
    <n v="30080"/>
    <x v="0"/>
    <s v="OFF-ST-10002344"/>
    <x v="1"/>
    <x v="4"/>
    <x v="856"/>
    <x v="1240"/>
    <n v="1"/>
    <n v="0"/>
    <n v="1.6196000000000055"/>
  </r>
  <r>
    <n v="1384"/>
    <s v="US-2013-108504"/>
    <x v="0"/>
    <x v="473"/>
    <d v="2013-02-05T00:00:00"/>
    <x v="3"/>
    <s v="PP-18955"/>
    <x v="452"/>
    <x v="2"/>
    <s v="United States"/>
    <s v="Smyrna"/>
    <x v="32"/>
    <n v="30080"/>
    <x v="0"/>
    <s v="OFF-PA-10001289"/>
    <x v="1"/>
    <x v="10"/>
    <x v="952"/>
    <x v="1241"/>
    <n v="9"/>
    <n v="0"/>
    <n v="170.9316"/>
  </r>
  <r>
    <n v="1385"/>
    <s v="US-2013-108504"/>
    <x v="0"/>
    <x v="473"/>
    <d v="2013-02-05T00:00:00"/>
    <x v="3"/>
    <s v="PP-18955"/>
    <x v="452"/>
    <x v="2"/>
    <s v="United States"/>
    <s v="Smyrna"/>
    <x v="32"/>
    <n v="30080"/>
    <x v="0"/>
    <s v="OFF-FA-10000053"/>
    <x v="1"/>
    <x v="13"/>
    <x v="953"/>
    <x v="1242"/>
    <n v="5"/>
    <n v="0"/>
    <n v="0.18900000000000028"/>
  </r>
  <r>
    <n v="1386"/>
    <s v="US-2013-108504"/>
    <x v="0"/>
    <x v="473"/>
    <d v="2013-02-05T00:00:00"/>
    <x v="3"/>
    <s v="PP-18955"/>
    <x v="452"/>
    <x v="2"/>
    <s v="United States"/>
    <s v="Smyrna"/>
    <x v="32"/>
    <n v="30080"/>
    <x v="0"/>
    <s v="FUR-FU-10004091"/>
    <x v="0"/>
    <x v="5"/>
    <x v="954"/>
    <x v="609"/>
    <n v="3"/>
    <n v="0"/>
    <n v="7.1592000000000002"/>
  </r>
  <r>
    <n v="1387"/>
    <s v="US-2013-108504"/>
    <x v="0"/>
    <x v="473"/>
    <d v="2013-02-05T00:00:00"/>
    <x v="3"/>
    <s v="PP-18955"/>
    <x v="452"/>
    <x v="2"/>
    <s v="United States"/>
    <s v="Smyrna"/>
    <x v="32"/>
    <n v="30080"/>
    <x v="0"/>
    <s v="FUR-BO-10004015"/>
    <x v="0"/>
    <x v="0"/>
    <x v="569"/>
    <x v="1243"/>
    <n v="2"/>
    <n v="0"/>
    <n v="52.795599999999979"/>
  </r>
  <r>
    <n v="1388"/>
    <s v="US-2013-108504"/>
    <x v="0"/>
    <x v="473"/>
    <d v="2013-02-05T00:00:00"/>
    <x v="3"/>
    <s v="PP-18955"/>
    <x v="452"/>
    <x v="2"/>
    <s v="United States"/>
    <s v="Smyrna"/>
    <x v="32"/>
    <n v="30080"/>
    <x v="0"/>
    <s v="OFF-EN-10003001"/>
    <x v="1"/>
    <x v="12"/>
    <x v="955"/>
    <x v="1244"/>
    <n v="2"/>
    <n v="0"/>
    <n v="78.941199999999995"/>
  </r>
  <r>
    <n v="1389"/>
    <s v="US-2013-108504"/>
    <x v="0"/>
    <x v="473"/>
    <d v="2013-02-05T00:00:00"/>
    <x v="3"/>
    <s v="PP-18955"/>
    <x v="452"/>
    <x v="2"/>
    <s v="United States"/>
    <s v="Smyrna"/>
    <x v="32"/>
    <n v="30080"/>
    <x v="0"/>
    <s v="TEC-PH-10000215"/>
    <x v="2"/>
    <x v="7"/>
    <x v="139"/>
    <x v="1245"/>
    <n v="3"/>
    <n v="0"/>
    <n v="28.309500000000007"/>
  </r>
  <r>
    <n v="1390"/>
    <s v="US-2013-108504"/>
    <x v="0"/>
    <x v="473"/>
    <d v="2013-02-05T00:00:00"/>
    <x v="3"/>
    <s v="PP-18955"/>
    <x v="452"/>
    <x v="2"/>
    <s v="United States"/>
    <s v="Smyrna"/>
    <x v="32"/>
    <n v="30080"/>
    <x v="0"/>
    <s v="TEC-PH-10003645"/>
    <x v="2"/>
    <x v="7"/>
    <x v="294"/>
    <x v="1246"/>
    <n v="3"/>
    <n v="0"/>
    <n v="126.05580000000002"/>
  </r>
  <r>
    <n v="1391"/>
    <s v="US-2013-108504"/>
    <x v="0"/>
    <x v="473"/>
    <d v="2013-02-05T00:00:00"/>
    <x v="3"/>
    <s v="PP-18955"/>
    <x v="452"/>
    <x v="2"/>
    <s v="United States"/>
    <s v="Smyrna"/>
    <x v="32"/>
    <n v="30080"/>
    <x v="0"/>
    <s v="OFF-PA-10000357"/>
    <x v="1"/>
    <x v="10"/>
    <x v="442"/>
    <x v="1247"/>
    <n v="3"/>
    <n v="0"/>
    <n v="60.255300000000005"/>
  </r>
  <r>
    <n v="1392"/>
    <s v="US-2013-108504"/>
    <x v="0"/>
    <x v="473"/>
    <d v="2013-02-05T00:00:00"/>
    <x v="3"/>
    <s v="PP-18955"/>
    <x v="452"/>
    <x v="2"/>
    <s v="United States"/>
    <s v="Smyrna"/>
    <x v="32"/>
    <n v="30080"/>
    <x v="0"/>
    <s v="OFF-ST-10004804"/>
    <x v="1"/>
    <x v="4"/>
    <x v="230"/>
    <x v="1248"/>
    <n v="3"/>
    <n v="0"/>
    <n v="1.5444000000000031"/>
  </r>
  <r>
    <n v="1393"/>
    <s v="US-2013-108504"/>
    <x v="0"/>
    <x v="473"/>
    <d v="2013-02-05T00:00:00"/>
    <x v="3"/>
    <s v="PP-18955"/>
    <x v="452"/>
    <x v="2"/>
    <s v="United States"/>
    <s v="Smyrna"/>
    <x v="32"/>
    <n v="30080"/>
    <x v="0"/>
    <s v="OFF-PA-10003892"/>
    <x v="1"/>
    <x v="10"/>
    <x v="62"/>
    <x v="1249"/>
    <n v="7"/>
    <n v="0"/>
    <n v="160.91389999999998"/>
  </r>
  <r>
    <n v="1394"/>
    <s v="CA-2014-124828"/>
    <x v="3"/>
    <x v="445"/>
    <d v="2014-07-05T00:00:00"/>
    <x v="2"/>
    <s v="YS-21880"/>
    <x v="453"/>
    <x v="1"/>
    <s v="United States"/>
    <s v="Burlington"/>
    <x v="3"/>
    <n v="27217"/>
    <x v="0"/>
    <s v="OFF-AR-10003514"/>
    <x v="1"/>
    <x v="6"/>
    <x v="180"/>
    <x v="1250"/>
    <n v="3"/>
    <n v="0.2"/>
    <n v="1.5521999999999991"/>
  </r>
  <r>
    <n v="1395"/>
    <s v="US-2014-117247"/>
    <x v="3"/>
    <x v="449"/>
    <d v="2014-10-15T00:00:00"/>
    <x v="1"/>
    <s v="CK-12760"/>
    <x v="316"/>
    <x v="1"/>
    <s v="United States"/>
    <s v="Aurora"/>
    <x v="10"/>
    <n v="60505"/>
    <x v="2"/>
    <s v="FUR-TA-10002958"/>
    <x v="0"/>
    <x v="3"/>
    <x v="956"/>
    <x v="1251"/>
    <n v="5"/>
    <n v="0.5"/>
    <n v="-430.61700000000019"/>
  </r>
  <r>
    <n v="1396"/>
    <s v="US-2014-117247"/>
    <x v="3"/>
    <x v="449"/>
    <d v="2014-10-15T00:00:00"/>
    <x v="1"/>
    <s v="CK-12760"/>
    <x v="316"/>
    <x v="1"/>
    <s v="United States"/>
    <s v="Aurora"/>
    <x v="10"/>
    <n v="60505"/>
    <x v="2"/>
    <s v="FUR-TA-10001676"/>
    <x v="0"/>
    <x v="3"/>
    <x v="957"/>
    <x v="1252"/>
    <n v="3"/>
    <n v="0.5"/>
    <n v="-42.652799999999999"/>
  </r>
  <r>
    <n v="1397"/>
    <s v="CA-2013-124485"/>
    <x v="0"/>
    <x v="390"/>
    <d v="2013-11-27T00:00:00"/>
    <x v="2"/>
    <s v="NC-18340"/>
    <x v="396"/>
    <x v="0"/>
    <s v="United States"/>
    <s v="New York City"/>
    <x v="15"/>
    <n v="10035"/>
    <x v="3"/>
    <s v="OFF-BI-10000822"/>
    <x v="1"/>
    <x v="8"/>
    <x v="958"/>
    <x v="1253"/>
    <n v="4"/>
    <n v="0.2"/>
    <n v="6.025599999999999"/>
  </r>
  <r>
    <n v="1398"/>
    <s v="CA-2013-124485"/>
    <x v="0"/>
    <x v="390"/>
    <d v="2013-11-27T00:00:00"/>
    <x v="2"/>
    <s v="NC-18340"/>
    <x v="396"/>
    <x v="0"/>
    <s v="United States"/>
    <s v="New York City"/>
    <x v="15"/>
    <n v="10035"/>
    <x v="3"/>
    <s v="OFF-PA-10004971"/>
    <x v="1"/>
    <x v="10"/>
    <x v="604"/>
    <x v="1057"/>
    <n v="2"/>
    <n v="0"/>
    <n v="5.6644000000000005"/>
  </r>
  <r>
    <n v="1399"/>
    <s v="CA-2013-124485"/>
    <x v="0"/>
    <x v="390"/>
    <d v="2013-11-27T00:00:00"/>
    <x v="2"/>
    <s v="NC-18340"/>
    <x v="396"/>
    <x v="0"/>
    <s v="United States"/>
    <s v="New York City"/>
    <x v="15"/>
    <n v="10035"/>
    <x v="3"/>
    <s v="TEC-AC-10002323"/>
    <x v="2"/>
    <x v="11"/>
    <x v="175"/>
    <x v="1254"/>
    <n v="4"/>
    <n v="0"/>
    <n v="11.492000000000004"/>
  </r>
  <r>
    <n v="1400"/>
    <s v="CA-2013-124485"/>
    <x v="0"/>
    <x v="390"/>
    <d v="2013-11-27T00:00:00"/>
    <x v="2"/>
    <s v="NC-18340"/>
    <x v="396"/>
    <x v="0"/>
    <s v="United States"/>
    <s v="New York City"/>
    <x v="15"/>
    <n v="10035"/>
    <x v="3"/>
    <s v="OFF-PA-10004888"/>
    <x v="1"/>
    <x v="10"/>
    <x v="959"/>
    <x v="90"/>
    <n v="1"/>
    <n v="0"/>
    <n v="3.1104000000000003"/>
  </r>
  <r>
    <n v="1401"/>
    <s v="CA-2013-159212"/>
    <x v="0"/>
    <x v="474"/>
    <d v="2013-11-06T00:00:00"/>
    <x v="1"/>
    <s v="KM-16375"/>
    <x v="454"/>
    <x v="2"/>
    <s v="United States"/>
    <s v="Salem"/>
    <x v="17"/>
    <n v="24153"/>
    <x v="0"/>
    <s v="TEC-PH-10003988"/>
    <x v="2"/>
    <x v="7"/>
    <x v="47"/>
    <x v="48"/>
    <n v="2"/>
    <n v="0"/>
    <n v="6.104000000000001"/>
  </r>
  <r>
    <n v="1402"/>
    <s v="CA-2013-159212"/>
    <x v="0"/>
    <x v="474"/>
    <d v="2013-11-06T00:00:00"/>
    <x v="1"/>
    <s v="KM-16375"/>
    <x v="454"/>
    <x v="2"/>
    <s v="United States"/>
    <s v="Salem"/>
    <x v="17"/>
    <n v="24153"/>
    <x v="0"/>
    <s v="OFF-EN-10002230"/>
    <x v="1"/>
    <x v="12"/>
    <x v="550"/>
    <x v="1255"/>
    <n v="3"/>
    <n v="0"/>
    <n v="118.34129999999999"/>
  </r>
  <r>
    <n v="1403"/>
    <s v="US-2013-161396"/>
    <x v="0"/>
    <x v="475"/>
    <d v="2013-04-26T00:00:00"/>
    <x v="1"/>
    <s v="GM-14455"/>
    <x v="39"/>
    <x v="2"/>
    <s v="United States"/>
    <s v="Columbus"/>
    <x v="24"/>
    <n v="43229"/>
    <x v="3"/>
    <s v="FUR-TA-10002622"/>
    <x v="0"/>
    <x v="3"/>
    <x v="960"/>
    <x v="1256"/>
    <n v="2"/>
    <n v="0.4"/>
    <n v="-58.133199999999988"/>
  </r>
  <r>
    <n v="1404"/>
    <s v="US-2013-161396"/>
    <x v="0"/>
    <x v="475"/>
    <d v="2013-04-26T00:00:00"/>
    <x v="1"/>
    <s v="GM-14455"/>
    <x v="39"/>
    <x v="2"/>
    <s v="United States"/>
    <s v="Columbus"/>
    <x v="24"/>
    <n v="43229"/>
    <x v="3"/>
    <s v="OFF-PA-10000418"/>
    <x v="1"/>
    <x v="10"/>
    <x v="961"/>
    <x v="1257"/>
    <n v="5"/>
    <n v="0.2"/>
    <n v="146.79"/>
  </r>
  <r>
    <n v="1405"/>
    <s v="US-2011-118486"/>
    <x v="2"/>
    <x v="322"/>
    <d v="2011-04-08T00:00:00"/>
    <x v="2"/>
    <s v="SD-20485"/>
    <x v="174"/>
    <x v="2"/>
    <s v="United States"/>
    <s v="Philadelphia"/>
    <x v="9"/>
    <n v="19143"/>
    <x v="3"/>
    <s v="OFF-SU-10004498"/>
    <x v="1"/>
    <x v="14"/>
    <x v="500"/>
    <x v="1258"/>
    <n v="1"/>
    <n v="0.2"/>
    <n v="-2.1896000000000004"/>
  </r>
  <r>
    <n v="1406"/>
    <s v="US-2011-118486"/>
    <x v="2"/>
    <x v="322"/>
    <d v="2011-04-08T00:00:00"/>
    <x v="2"/>
    <s v="SD-20485"/>
    <x v="174"/>
    <x v="2"/>
    <s v="United States"/>
    <s v="Philadelphia"/>
    <x v="9"/>
    <n v="19143"/>
    <x v="3"/>
    <s v="FUR-TA-10001039"/>
    <x v="0"/>
    <x v="3"/>
    <x v="824"/>
    <x v="1259"/>
    <n v="3"/>
    <n v="0.4"/>
    <n v="-36.11160000000001"/>
  </r>
  <r>
    <n v="1407"/>
    <s v="US-2011-118486"/>
    <x v="2"/>
    <x v="322"/>
    <d v="2011-04-08T00:00:00"/>
    <x v="2"/>
    <s v="SD-20485"/>
    <x v="174"/>
    <x v="2"/>
    <s v="United States"/>
    <s v="Philadelphia"/>
    <x v="9"/>
    <n v="19143"/>
    <x v="3"/>
    <s v="TEC-AC-10004659"/>
    <x v="2"/>
    <x v="11"/>
    <x v="170"/>
    <x v="1260"/>
    <n v="2"/>
    <n v="0.2"/>
    <n v="21.896999999999991"/>
  </r>
  <r>
    <n v="1408"/>
    <s v="CA-2013-130407"/>
    <x v="0"/>
    <x v="476"/>
    <d v="2013-09-07T00:00:00"/>
    <x v="1"/>
    <s v="KD-16270"/>
    <x v="30"/>
    <x v="0"/>
    <s v="United States"/>
    <s v="New York City"/>
    <x v="15"/>
    <n v="10024"/>
    <x v="3"/>
    <s v="OFF-AR-10002240"/>
    <x v="1"/>
    <x v="6"/>
    <x v="962"/>
    <x v="1261"/>
    <n v="2"/>
    <n v="0"/>
    <n v="19.6248"/>
  </r>
  <r>
    <n v="1409"/>
    <s v="CA-2013-130407"/>
    <x v="0"/>
    <x v="476"/>
    <d v="2013-09-07T00:00:00"/>
    <x v="1"/>
    <s v="KD-16270"/>
    <x v="30"/>
    <x v="0"/>
    <s v="United States"/>
    <s v="New York City"/>
    <x v="15"/>
    <n v="10024"/>
    <x v="3"/>
    <s v="FUR-FU-10001967"/>
    <x v="0"/>
    <x v="5"/>
    <x v="293"/>
    <x v="372"/>
    <n v="2"/>
    <n v="0"/>
    <n v="9.9949999999999974"/>
  </r>
  <r>
    <n v="1410"/>
    <s v="US-2013-122245"/>
    <x v="0"/>
    <x v="477"/>
    <d v="2013-10-01T00:00:00"/>
    <x v="1"/>
    <s v="AB-10105"/>
    <x v="455"/>
    <x v="0"/>
    <s v="United States"/>
    <s v="Phoenix"/>
    <x v="16"/>
    <n v="85023"/>
    <x v="1"/>
    <s v="FUR-TA-10002356"/>
    <x v="0"/>
    <x v="3"/>
    <x v="728"/>
    <x v="865"/>
    <n v="3"/>
    <n v="0.5"/>
    <n v="-204.44580000000005"/>
  </r>
  <r>
    <n v="1411"/>
    <s v="CA-2014-105144"/>
    <x v="3"/>
    <x v="259"/>
    <d v="2014-11-12T00:00:00"/>
    <x v="1"/>
    <s v="SZ-20035"/>
    <x v="449"/>
    <x v="2"/>
    <s v="United States"/>
    <s v="Grand Prairie"/>
    <x v="5"/>
    <n v="75051"/>
    <x v="2"/>
    <s v="OFF-LA-10003923"/>
    <x v="1"/>
    <x v="2"/>
    <x v="424"/>
    <x v="208"/>
    <n v="2"/>
    <n v="0.2"/>
    <n v="8.879999999999999"/>
  </r>
  <r>
    <n v="1412"/>
    <s v="CA-2013-136329"/>
    <x v="0"/>
    <x v="478"/>
    <d v="2013-07-14T00:00:00"/>
    <x v="1"/>
    <s v="JD-15895"/>
    <x v="63"/>
    <x v="1"/>
    <s v="United States"/>
    <s v="New York City"/>
    <x v="15"/>
    <n v="10035"/>
    <x v="3"/>
    <s v="FUR-CH-10002335"/>
    <x v="0"/>
    <x v="1"/>
    <x v="623"/>
    <x v="1262"/>
    <n v="2"/>
    <n v="0.1"/>
    <n v="72.534400000000005"/>
  </r>
  <r>
    <n v="1413"/>
    <s v="CA-2013-136329"/>
    <x v="0"/>
    <x v="478"/>
    <d v="2013-07-14T00:00:00"/>
    <x v="1"/>
    <s v="JD-15895"/>
    <x v="63"/>
    <x v="1"/>
    <s v="United States"/>
    <s v="New York City"/>
    <x v="15"/>
    <n v="10035"/>
    <x v="3"/>
    <s v="FUR-FU-10000723"/>
    <x v="0"/>
    <x v="5"/>
    <x v="475"/>
    <x v="1263"/>
    <n v="4"/>
    <n v="0"/>
    <n v="14.875200000000007"/>
  </r>
  <r>
    <n v="1414"/>
    <s v="CA-2011-146640"/>
    <x v="2"/>
    <x v="479"/>
    <d v="2011-07-05T00:00:00"/>
    <x v="1"/>
    <s v="HA-14905"/>
    <x v="456"/>
    <x v="0"/>
    <s v="United States"/>
    <s v="New York City"/>
    <x v="15"/>
    <n v="10024"/>
    <x v="3"/>
    <s v="OFF-BI-10002867"/>
    <x v="1"/>
    <x v="8"/>
    <x v="963"/>
    <x v="1264"/>
    <n v="7"/>
    <n v="0.2"/>
    <n v="108.79959999999997"/>
  </r>
  <r>
    <n v="1415"/>
    <s v="CA-2014-115994"/>
    <x v="3"/>
    <x v="480"/>
    <d v="2014-02-01T00:00:00"/>
    <x v="0"/>
    <s v="BT-11305"/>
    <x v="457"/>
    <x v="2"/>
    <s v="United States"/>
    <s v="Costa Mesa"/>
    <x v="1"/>
    <n v="92627"/>
    <x v="1"/>
    <s v="TEC-AC-10000580"/>
    <x v="2"/>
    <x v="11"/>
    <x v="897"/>
    <x v="764"/>
    <n v="3"/>
    <n v="0"/>
    <n v="26.39670000000001"/>
  </r>
  <r>
    <n v="1416"/>
    <s v="CA-2014-115994"/>
    <x v="3"/>
    <x v="480"/>
    <d v="2014-02-01T00:00:00"/>
    <x v="0"/>
    <s v="BT-11305"/>
    <x v="457"/>
    <x v="2"/>
    <s v="United States"/>
    <s v="Costa Mesa"/>
    <x v="1"/>
    <n v="92627"/>
    <x v="1"/>
    <s v="FUR-FU-10003976"/>
    <x v="0"/>
    <x v="5"/>
    <x v="964"/>
    <x v="1265"/>
    <n v="3"/>
    <n v="0"/>
    <n v="12.831599999999996"/>
  </r>
  <r>
    <n v="1417"/>
    <s v="CA-2012-126697"/>
    <x v="1"/>
    <x v="481"/>
    <d v="2012-09-24T00:00:00"/>
    <x v="2"/>
    <s v="SV-20815"/>
    <x v="458"/>
    <x v="1"/>
    <s v="United States"/>
    <s v="Houston"/>
    <x v="5"/>
    <n v="77041"/>
    <x v="2"/>
    <s v="TEC-PH-10002922"/>
    <x v="2"/>
    <x v="7"/>
    <x v="965"/>
    <x v="1266"/>
    <n v="7"/>
    <n v="0.2"/>
    <n v="118.29299999999989"/>
  </r>
  <r>
    <n v="1418"/>
    <s v="CA-2012-126697"/>
    <x v="1"/>
    <x v="481"/>
    <d v="2012-09-24T00:00:00"/>
    <x v="2"/>
    <s v="SV-20815"/>
    <x v="458"/>
    <x v="1"/>
    <s v="United States"/>
    <s v="Houston"/>
    <x v="5"/>
    <n v="77041"/>
    <x v="2"/>
    <s v="TEC-AC-10004353"/>
    <x v="2"/>
    <x v="11"/>
    <x v="717"/>
    <x v="1267"/>
    <n v="3"/>
    <n v="0.2"/>
    <n v="32.130000000000003"/>
  </r>
  <r>
    <n v="1419"/>
    <s v="CA-2012-126697"/>
    <x v="1"/>
    <x v="481"/>
    <d v="2012-09-24T00:00:00"/>
    <x v="2"/>
    <s v="SV-20815"/>
    <x v="458"/>
    <x v="1"/>
    <s v="United States"/>
    <s v="Houston"/>
    <x v="5"/>
    <n v="77041"/>
    <x v="2"/>
    <s v="FUR-FU-10001706"/>
    <x v="0"/>
    <x v="5"/>
    <x v="50"/>
    <x v="1268"/>
    <n v="4"/>
    <n v="0.6"/>
    <n v="-1.4783999999999997"/>
  </r>
  <r>
    <n v="1420"/>
    <s v="CA-2012-124800"/>
    <x v="1"/>
    <x v="120"/>
    <d v="2012-09-30T00:00:00"/>
    <x v="1"/>
    <s v="RW-19540"/>
    <x v="459"/>
    <x v="1"/>
    <s v="United States"/>
    <s v="Mesa"/>
    <x v="16"/>
    <n v="85204"/>
    <x v="1"/>
    <s v="OFF-PA-10000501"/>
    <x v="1"/>
    <x v="10"/>
    <x v="966"/>
    <x v="1269"/>
    <n v="4"/>
    <n v="0.2"/>
    <n v="31.273599999999998"/>
  </r>
  <r>
    <n v="1421"/>
    <s v="CA-2012-124800"/>
    <x v="1"/>
    <x v="120"/>
    <d v="2012-09-30T00:00:00"/>
    <x v="1"/>
    <s v="RW-19540"/>
    <x v="459"/>
    <x v="1"/>
    <s v="United States"/>
    <s v="Mesa"/>
    <x v="16"/>
    <n v="85204"/>
    <x v="1"/>
    <s v="OFF-BI-10000778"/>
    <x v="1"/>
    <x v="8"/>
    <x v="258"/>
    <x v="1270"/>
    <n v="2"/>
    <n v="0.7"/>
    <n v="-48.391999999999982"/>
  </r>
  <r>
    <n v="1422"/>
    <s v="CA-2012-124800"/>
    <x v="1"/>
    <x v="120"/>
    <d v="2012-09-30T00:00:00"/>
    <x v="1"/>
    <s v="RW-19540"/>
    <x v="459"/>
    <x v="1"/>
    <s v="United States"/>
    <s v="Mesa"/>
    <x v="16"/>
    <n v="85204"/>
    <x v="1"/>
    <s v="OFF-AP-10004980"/>
    <x v="1"/>
    <x v="9"/>
    <x v="967"/>
    <x v="1271"/>
    <n v="2"/>
    <n v="0.2"/>
    <n v="14.409600000000003"/>
  </r>
  <r>
    <n v="1423"/>
    <s v="CA-2012-124800"/>
    <x v="1"/>
    <x v="120"/>
    <d v="2012-09-30T00:00:00"/>
    <x v="1"/>
    <s v="RW-19540"/>
    <x v="459"/>
    <x v="1"/>
    <s v="United States"/>
    <s v="Mesa"/>
    <x v="16"/>
    <n v="85204"/>
    <x v="1"/>
    <s v="OFF-BI-10003984"/>
    <x v="1"/>
    <x v="8"/>
    <x v="690"/>
    <x v="1272"/>
    <n v="9"/>
    <n v="0.7"/>
    <n v="-59.057100000000005"/>
  </r>
  <r>
    <n v="1424"/>
    <s v="CA-2012-124800"/>
    <x v="1"/>
    <x v="120"/>
    <d v="2012-09-30T00:00:00"/>
    <x v="1"/>
    <s v="RW-19540"/>
    <x v="459"/>
    <x v="1"/>
    <s v="United States"/>
    <s v="Mesa"/>
    <x v="16"/>
    <n v="85204"/>
    <x v="1"/>
    <s v="OFF-ST-10000798"/>
    <x v="1"/>
    <x v="4"/>
    <x v="348"/>
    <x v="1273"/>
    <n v="6"/>
    <n v="0.2"/>
    <n v="-1.4988000000000135"/>
  </r>
  <r>
    <n v="1425"/>
    <s v="CA-2012-124800"/>
    <x v="1"/>
    <x v="120"/>
    <d v="2012-09-30T00:00:00"/>
    <x v="1"/>
    <s v="RW-19540"/>
    <x v="459"/>
    <x v="1"/>
    <s v="United States"/>
    <s v="Mesa"/>
    <x v="16"/>
    <n v="85204"/>
    <x v="1"/>
    <s v="TEC-PH-10001750"/>
    <x v="2"/>
    <x v="7"/>
    <x v="968"/>
    <x v="1274"/>
    <n v="5"/>
    <n v="0.2"/>
    <n v="23.096500000000006"/>
  </r>
  <r>
    <n v="1426"/>
    <s v="CA-2012-124800"/>
    <x v="1"/>
    <x v="120"/>
    <d v="2012-09-30T00:00:00"/>
    <x v="1"/>
    <s v="RW-19540"/>
    <x v="459"/>
    <x v="1"/>
    <s v="United States"/>
    <s v="Mesa"/>
    <x v="16"/>
    <n v="85204"/>
    <x v="1"/>
    <s v="OFF-ST-10002743"/>
    <x v="1"/>
    <x v="4"/>
    <x v="413"/>
    <x v="1275"/>
    <n v="4"/>
    <n v="0.2"/>
    <n v="-86.366400000000027"/>
  </r>
  <r>
    <n v="1427"/>
    <s v="US-2012-164448"/>
    <x v="1"/>
    <x v="89"/>
    <d v="2012-11-04T00:00:00"/>
    <x v="0"/>
    <s v="DK-12835"/>
    <x v="460"/>
    <x v="1"/>
    <s v="United States"/>
    <s v="Salinas"/>
    <x v="1"/>
    <n v="93905"/>
    <x v="1"/>
    <s v="OFF-BI-10002949"/>
    <x v="1"/>
    <x v="8"/>
    <x v="520"/>
    <x v="1276"/>
    <n v="2"/>
    <n v="0.2"/>
    <n v="3.283199999999999"/>
  </r>
  <r>
    <n v="1428"/>
    <s v="US-2012-164448"/>
    <x v="1"/>
    <x v="89"/>
    <d v="2012-11-04T00:00:00"/>
    <x v="0"/>
    <s v="DK-12835"/>
    <x v="460"/>
    <x v="1"/>
    <s v="United States"/>
    <s v="Salinas"/>
    <x v="1"/>
    <n v="93905"/>
    <x v="1"/>
    <s v="OFF-EN-10002600"/>
    <x v="1"/>
    <x v="12"/>
    <x v="111"/>
    <x v="1277"/>
    <n v="5"/>
    <n v="0"/>
    <n v="7.08"/>
  </r>
  <r>
    <n v="1429"/>
    <s v="US-2012-164448"/>
    <x v="1"/>
    <x v="89"/>
    <d v="2012-11-04T00:00:00"/>
    <x v="0"/>
    <s v="DK-12835"/>
    <x v="460"/>
    <x v="1"/>
    <s v="United States"/>
    <s v="Salinas"/>
    <x v="1"/>
    <n v="93905"/>
    <x v="1"/>
    <s v="OFF-BI-10003708"/>
    <x v="1"/>
    <x v="8"/>
    <x v="969"/>
    <x v="1278"/>
    <n v="5"/>
    <n v="0.2"/>
    <n v="9.3124999999999982"/>
  </r>
  <r>
    <n v="1430"/>
    <s v="US-2012-164448"/>
    <x v="1"/>
    <x v="89"/>
    <d v="2012-11-04T00:00:00"/>
    <x v="0"/>
    <s v="DK-12835"/>
    <x v="460"/>
    <x v="1"/>
    <s v="United States"/>
    <s v="Salinas"/>
    <x v="1"/>
    <n v="93905"/>
    <x v="1"/>
    <s v="OFF-LA-10003510"/>
    <x v="1"/>
    <x v="2"/>
    <x v="575"/>
    <x v="1279"/>
    <n v="14"/>
    <n v="0"/>
    <n v="196.61320000000001"/>
  </r>
  <r>
    <n v="1431"/>
    <s v="CA-2014-122700"/>
    <x v="3"/>
    <x v="200"/>
    <d v="2014-12-01T00:00:00"/>
    <x v="1"/>
    <s v="LT-17110"/>
    <x v="299"/>
    <x v="0"/>
    <s v="United States"/>
    <s v="Columbus"/>
    <x v="24"/>
    <n v="43229"/>
    <x v="3"/>
    <s v="TEC-PH-10003092"/>
    <x v="2"/>
    <x v="7"/>
    <x v="516"/>
    <x v="1280"/>
    <n v="8"/>
    <n v="0.4"/>
    <n v="-40.47120000000001"/>
  </r>
  <r>
    <n v="1432"/>
    <s v="CA-2011-120768"/>
    <x v="2"/>
    <x v="174"/>
    <d v="2011-12-21T00:00:00"/>
    <x v="0"/>
    <s v="IM-15070"/>
    <x v="5"/>
    <x v="0"/>
    <s v="United States"/>
    <s v="Florence"/>
    <x v="19"/>
    <n v="35630"/>
    <x v="0"/>
    <s v="OFF-BI-10001191"/>
    <x v="1"/>
    <x v="8"/>
    <x v="970"/>
    <x v="1281"/>
    <n v="6"/>
    <n v="0"/>
    <n v="74.852400000000003"/>
  </r>
  <r>
    <n v="1433"/>
    <s v="CA-2011-120768"/>
    <x v="2"/>
    <x v="174"/>
    <d v="2011-12-21T00:00:00"/>
    <x v="0"/>
    <s v="IM-15070"/>
    <x v="5"/>
    <x v="0"/>
    <s v="United States"/>
    <s v="Florence"/>
    <x v="19"/>
    <n v="35630"/>
    <x v="0"/>
    <s v="OFF-SU-10004115"/>
    <x v="1"/>
    <x v="14"/>
    <x v="510"/>
    <x v="1282"/>
    <n v="1"/>
    <n v="0"/>
    <n v="1.9629000000000003"/>
  </r>
  <r>
    <n v="1434"/>
    <s v="CA-2011-120768"/>
    <x v="2"/>
    <x v="174"/>
    <d v="2011-12-21T00:00:00"/>
    <x v="0"/>
    <s v="IM-15070"/>
    <x v="5"/>
    <x v="0"/>
    <s v="United States"/>
    <s v="Florence"/>
    <x v="19"/>
    <n v="35630"/>
    <x v="0"/>
    <s v="FUR-CH-10000513"/>
    <x v="0"/>
    <x v="1"/>
    <x v="70"/>
    <x v="1283"/>
    <n v="14"/>
    <n v="0"/>
    <n v="163.78740000000002"/>
  </r>
  <r>
    <n v="1435"/>
    <s v="US-2013-153129"/>
    <x v="0"/>
    <x v="482"/>
    <d v="2013-12-31T00:00:00"/>
    <x v="1"/>
    <s v="FP-14320"/>
    <x v="224"/>
    <x v="0"/>
    <s v="United States"/>
    <s v="Seattle"/>
    <x v="4"/>
    <n v="98105"/>
    <x v="1"/>
    <s v="OFF-PA-10003673"/>
    <x v="1"/>
    <x v="10"/>
    <x v="971"/>
    <x v="1284"/>
    <n v="5"/>
    <n v="0"/>
    <n v="15.593999999999999"/>
  </r>
  <r>
    <n v="1436"/>
    <s v="CA-2014-106852"/>
    <x v="3"/>
    <x v="308"/>
    <d v="2014-06-28T00:00:00"/>
    <x v="1"/>
    <s v="ST-20530"/>
    <x v="461"/>
    <x v="0"/>
    <s v="United States"/>
    <s v="Parma"/>
    <x v="24"/>
    <n v="44134"/>
    <x v="3"/>
    <s v="OFF-PA-10001639"/>
    <x v="1"/>
    <x v="10"/>
    <x v="972"/>
    <x v="277"/>
    <n v="6"/>
    <n v="0.2"/>
    <n v="10.8864"/>
  </r>
  <r>
    <n v="1437"/>
    <s v="CA-2014-106852"/>
    <x v="3"/>
    <x v="308"/>
    <d v="2014-06-28T00:00:00"/>
    <x v="1"/>
    <s v="ST-20530"/>
    <x v="461"/>
    <x v="0"/>
    <s v="United States"/>
    <s v="Parma"/>
    <x v="24"/>
    <n v="44134"/>
    <x v="3"/>
    <s v="OFF-AR-10003829"/>
    <x v="1"/>
    <x v="6"/>
    <x v="934"/>
    <x v="797"/>
    <n v="2"/>
    <n v="0.2"/>
    <n v="0.59039999999999915"/>
  </r>
  <r>
    <n v="1438"/>
    <s v="CA-2012-139731"/>
    <x v="1"/>
    <x v="52"/>
    <d v="2012-10-15T00:00:00"/>
    <x v="3"/>
    <s v="JE-15745"/>
    <x v="32"/>
    <x v="0"/>
    <s v="United States"/>
    <s v="Amarillo"/>
    <x v="5"/>
    <n v="79109"/>
    <x v="2"/>
    <s v="TEC-AC-10004975"/>
    <x v="2"/>
    <x v="11"/>
    <x v="973"/>
    <x v="428"/>
    <n v="3"/>
    <n v="0.2"/>
    <n v="42.880500000000012"/>
  </r>
  <r>
    <n v="1439"/>
    <s v="CA-2012-139731"/>
    <x v="1"/>
    <x v="52"/>
    <d v="2012-10-15T00:00:00"/>
    <x v="3"/>
    <s v="JE-15745"/>
    <x v="32"/>
    <x v="0"/>
    <s v="United States"/>
    <s v="Amarillo"/>
    <x v="5"/>
    <n v="79109"/>
    <x v="2"/>
    <s v="FUR-CH-10002024"/>
    <x v="0"/>
    <x v="1"/>
    <x v="478"/>
    <x v="1285"/>
    <n v="5"/>
    <n v="0.3"/>
    <n v="-350.4899999999999"/>
  </r>
  <r>
    <n v="1440"/>
    <s v="CA-2014-122735"/>
    <x v="3"/>
    <x v="483"/>
    <d v="2014-04-16T00:00:00"/>
    <x v="0"/>
    <s v="BD-11320"/>
    <x v="217"/>
    <x v="0"/>
    <s v="United States"/>
    <s v="Providence"/>
    <x v="34"/>
    <n v="2908"/>
    <x v="3"/>
    <s v="OFF-BI-10004364"/>
    <x v="1"/>
    <x v="8"/>
    <x v="302"/>
    <x v="1286"/>
    <n v="5"/>
    <n v="0"/>
    <n v="13.365"/>
  </r>
  <r>
    <n v="1441"/>
    <s v="CA-2014-122735"/>
    <x v="3"/>
    <x v="483"/>
    <d v="2014-04-16T00:00:00"/>
    <x v="0"/>
    <s v="BD-11320"/>
    <x v="217"/>
    <x v="0"/>
    <s v="United States"/>
    <s v="Providence"/>
    <x v="34"/>
    <n v="2908"/>
    <x v="3"/>
    <s v="OFF-PA-10001712"/>
    <x v="1"/>
    <x v="10"/>
    <x v="974"/>
    <x v="792"/>
    <n v="4"/>
    <n v="0"/>
    <n v="17.981999999999999"/>
  </r>
  <r>
    <n v="1442"/>
    <s v="CA-2014-128160"/>
    <x v="3"/>
    <x v="484"/>
    <d v="2014-12-25T00:00:00"/>
    <x v="0"/>
    <s v="MM-17920"/>
    <x v="462"/>
    <x v="0"/>
    <s v="United States"/>
    <s v="San Francisco"/>
    <x v="1"/>
    <n v="94110"/>
    <x v="1"/>
    <s v="OFF-BI-10001510"/>
    <x v="1"/>
    <x v="8"/>
    <x v="702"/>
    <x v="1287"/>
    <n v="2"/>
    <n v="0.2"/>
    <n v="11.459999999999999"/>
  </r>
  <r>
    <n v="1443"/>
    <s v="CA-2014-117695"/>
    <x v="3"/>
    <x v="485"/>
    <d v="2014-08-09T00:00:00"/>
    <x v="2"/>
    <s v="PW-19030"/>
    <x v="463"/>
    <x v="1"/>
    <s v="United States"/>
    <s v="Richmond"/>
    <x v="0"/>
    <n v="40475"/>
    <x v="0"/>
    <s v="OFF-PA-10002713"/>
    <x v="1"/>
    <x v="10"/>
    <x v="317"/>
    <x v="1288"/>
    <n v="2"/>
    <n v="0"/>
    <n v="6.3295999999999992"/>
  </r>
  <r>
    <n v="1444"/>
    <s v="CA-2012-166135"/>
    <x v="1"/>
    <x v="486"/>
    <d v="2012-10-06T00:00:00"/>
    <x v="1"/>
    <s v="SC-20440"/>
    <x v="464"/>
    <x v="1"/>
    <s v="United States"/>
    <s v="Aurora"/>
    <x v="22"/>
    <n v="80013"/>
    <x v="1"/>
    <s v="OFF-ST-10002974"/>
    <x v="1"/>
    <x v="4"/>
    <x v="123"/>
    <x v="1289"/>
    <n v="4"/>
    <n v="0.2"/>
    <n v="17.42799999999999"/>
  </r>
  <r>
    <n v="1445"/>
    <s v="CA-2013-133725"/>
    <x v="0"/>
    <x v="454"/>
    <d v="2013-05-29T00:00:00"/>
    <x v="1"/>
    <s v="KL-16645"/>
    <x v="107"/>
    <x v="0"/>
    <s v="United States"/>
    <s v="Chicago"/>
    <x v="10"/>
    <n v="60623"/>
    <x v="2"/>
    <s v="TEC-PH-10004165"/>
    <x v="2"/>
    <x v="7"/>
    <x v="886"/>
    <x v="1290"/>
    <n v="9"/>
    <n v="0.2"/>
    <n v="148.49459999999993"/>
  </r>
  <r>
    <n v="1446"/>
    <s v="CA-2014-102337"/>
    <x v="3"/>
    <x v="487"/>
    <d v="2014-06-17T00:00:00"/>
    <x v="2"/>
    <s v="SD-20485"/>
    <x v="174"/>
    <x v="2"/>
    <s v="United States"/>
    <s v="Chicago"/>
    <x v="10"/>
    <n v="60653"/>
    <x v="2"/>
    <s v="OFF-ST-10004804"/>
    <x v="1"/>
    <x v="4"/>
    <x v="230"/>
    <x v="1291"/>
    <n v="4"/>
    <n v="0.2"/>
    <n v="-39.124799999999993"/>
  </r>
  <r>
    <n v="1447"/>
    <s v="CA-2014-102337"/>
    <x v="3"/>
    <x v="487"/>
    <d v="2014-06-17T00:00:00"/>
    <x v="2"/>
    <s v="SD-20485"/>
    <x v="174"/>
    <x v="2"/>
    <s v="United States"/>
    <s v="Chicago"/>
    <x v="10"/>
    <n v="60653"/>
    <x v="2"/>
    <s v="FUR-CH-10004289"/>
    <x v="0"/>
    <x v="1"/>
    <x v="975"/>
    <x v="1292"/>
    <n v="7"/>
    <n v="0.3"/>
    <n v="-87.341800000000035"/>
  </r>
  <r>
    <n v="1448"/>
    <s v="CA-2014-102337"/>
    <x v="3"/>
    <x v="487"/>
    <d v="2014-06-17T00:00:00"/>
    <x v="2"/>
    <s v="SD-20485"/>
    <x v="174"/>
    <x v="2"/>
    <s v="United States"/>
    <s v="Chicago"/>
    <x v="10"/>
    <n v="60653"/>
    <x v="2"/>
    <s v="TEC-PH-10002564"/>
    <x v="2"/>
    <x v="7"/>
    <x v="976"/>
    <x v="736"/>
    <n v="2"/>
    <n v="0.2"/>
    <n v="5.9979999999999922"/>
  </r>
  <r>
    <n v="1449"/>
    <s v="US-2011-112564"/>
    <x v="2"/>
    <x v="488"/>
    <d v="2011-04-24T00:00:00"/>
    <x v="2"/>
    <s v="TS-21160"/>
    <x v="378"/>
    <x v="1"/>
    <s v="United States"/>
    <s v="Philadelphia"/>
    <x v="9"/>
    <n v="19134"/>
    <x v="3"/>
    <s v="OFF-BI-10004876"/>
    <x v="1"/>
    <x v="8"/>
    <x v="977"/>
    <x v="1293"/>
    <n v="3"/>
    <n v="0.7"/>
    <n v="-1.7513999999999994"/>
  </r>
  <r>
    <n v="1450"/>
    <s v="CA-2012-145821"/>
    <x v="1"/>
    <x v="489"/>
    <d v="2012-05-07T00:00:00"/>
    <x v="1"/>
    <s v="JB-15400"/>
    <x v="80"/>
    <x v="1"/>
    <s v="United States"/>
    <s v="Los Angeles"/>
    <x v="1"/>
    <n v="90008"/>
    <x v="1"/>
    <s v="TEC-PH-10004348"/>
    <x v="2"/>
    <x v="7"/>
    <x v="978"/>
    <x v="1294"/>
    <n v="3"/>
    <n v="0.2"/>
    <n v="11.093999999999998"/>
  </r>
  <r>
    <n v="1451"/>
    <s v="US-2012-160150"/>
    <x v="1"/>
    <x v="490"/>
    <d v="2012-07-20T00:00:00"/>
    <x v="2"/>
    <s v="TS-21085"/>
    <x v="465"/>
    <x v="0"/>
    <s v="United States"/>
    <s v="Phoenix"/>
    <x v="16"/>
    <n v="85023"/>
    <x v="1"/>
    <s v="OFF-BI-10004352"/>
    <x v="1"/>
    <x v="8"/>
    <x v="979"/>
    <x v="1295"/>
    <n v="1"/>
    <n v="0.7"/>
    <n v="-1.3499999999999996"/>
  </r>
  <r>
    <n v="1452"/>
    <s v="CA-2013-133711"/>
    <x v="0"/>
    <x v="491"/>
    <d v="2013-11-30T00:00:00"/>
    <x v="2"/>
    <s v="MC-17425"/>
    <x v="466"/>
    <x v="1"/>
    <s v="United States"/>
    <s v="Mobile"/>
    <x v="19"/>
    <n v="36608"/>
    <x v="0"/>
    <s v="OFF-PA-10001685"/>
    <x v="1"/>
    <x v="10"/>
    <x v="33"/>
    <x v="558"/>
    <n v="7"/>
    <n v="0"/>
    <n v="34.780200000000001"/>
  </r>
  <r>
    <n v="1453"/>
    <s v="CA-2013-133711"/>
    <x v="0"/>
    <x v="491"/>
    <d v="2013-11-30T00:00:00"/>
    <x v="2"/>
    <s v="MC-17425"/>
    <x v="466"/>
    <x v="1"/>
    <s v="United States"/>
    <s v="Mobile"/>
    <x v="19"/>
    <n v="36608"/>
    <x v="0"/>
    <s v="OFF-BI-10000666"/>
    <x v="1"/>
    <x v="8"/>
    <x v="980"/>
    <x v="1296"/>
    <n v="3"/>
    <n v="0"/>
    <n v="45.839999999999996"/>
  </r>
  <r>
    <n v="1454"/>
    <s v="CA-2013-133711"/>
    <x v="0"/>
    <x v="491"/>
    <d v="2013-11-30T00:00:00"/>
    <x v="2"/>
    <s v="MC-17425"/>
    <x v="466"/>
    <x v="1"/>
    <s v="United States"/>
    <s v="Mobile"/>
    <x v="19"/>
    <n v="36608"/>
    <x v="0"/>
    <s v="OFF-BI-10004352"/>
    <x v="1"/>
    <x v="8"/>
    <x v="979"/>
    <x v="1297"/>
    <n v="5"/>
    <n v="0"/>
    <n v="16.875"/>
  </r>
  <r>
    <n v="1455"/>
    <s v="CA-2013-133711"/>
    <x v="0"/>
    <x v="491"/>
    <d v="2013-11-30T00:00:00"/>
    <x v="2"/>
    <s v="MC-17425"/>
    <x v="466"/>
    <x v="1"/>
    <s v="United States"/>
    <s v="Mobile"/>
    <x v="19"/>
    <n v="36608"/>
    <x v="0"/>
    <s v="TEC-MA-10000010"/>
    <x v="2"/>
    <x v="15"/>
    <x v="981"/>
    <x v="1298"/>
    <n v="8"/>
    <n v="0"/>
    <n v="1459.2"/>
  </r>
  <r>
    <n v="1456"/>
    <s v="CA-2014-148474"/>
    <x v="3"/>
    <x v="492"/>
    <d v="2014-06-20T00:00:00"/>
    <x v="1"/>
    <s v="ME-17320"/>
    <x v="467"/>
    <x v="2"/>
    <s v="United States"/>
    <s v="Columbus"/>
    <x v="32"/>
    <n v="31907"/>
    <x v="0"/>
    <s v="OFF-BI-10000977"/>
    <x v="1"/>
    <x v="8"/>
    <x v="982"/>
    <x v="1299"/>
    <n v="3"/>
    <n v="0"/>
    <n v="41.951999999999998"/>
  </r>
  <r>
    <n v="1457"/>
    <s v="CA-2014-148474"/>
    <x v="3"/>
    <x v="492"/>
    <d v="2014-06-20T00:00:00"/>
    <x v="1"/>
    <s v="ME-17320"/>
    <x v="467"/>
    <x v="2"/>
    <s v="United States"/>
    <s v="Columbus"/>
    <x v="32"/>
    <n v="31907"/>
    <x v="0"/>
    <s v="FUR-TA-10002530"/>
    <x v="0"/>
    <x v="3"/>
    <x v="983"/>
    <x v="1300"/>
    <n v="3"/>
    <n v="0"/>
    <n v="67.940999999999974"/>
  </r>
  <r>
    <n v="1458"/>
    <s v="CA-2012-111297"/>
    <x v="1"/>
    <x v="493"/>
    <d v="2012-08-21T00:00:00"/>
    <x v="1"/>
    <s v="SC-20440"/>
    <x v="464"/>
    <x v="1"/>
    <s v="United States"/>
    <s v="New Bedford"/>
    <x v="31"/>
    <n v="2740"/>
    <x v="3"/>
    <s v="OFF-BI-10002412"/>
    <x v="1"/>
    <x v="8"/>
    <x v="323"/>
    <x v="1301"/>
    <n v="9"/>
    <n v="0"/>
    <n v="23.49"/>
  </r>
  <r>
    <n v="1459"/>
    <s v="CA-2013-123722"/>
    <x v="0"/>
    <x v="477"/>
    <d v="2013-10-02T00:00:00"/>
    <x v="1"/>
    <s v="NH-18610"/>
    <x v="468"/>
    <x v="1"/>
    <s v="United States"/>
    <s v="Irving"/>
    <x v="5"/>
    <n v="75061"/>
    <x v="2"/>
    <s v="OFF-LA-10001569"/>
    <x v="1"/>
    <x v="2"/>
    <x v="633"/>
    <x v="801"/>
    <n v="4"/>
    <n v="0.2"/>
    <n v="5.1791999999999998"/>
  </r>
  <r>
    <n v="1460"/>
    <s v="CA-2011-155271"/>
    <x v="2"/>
    <x v="417"/>
    <d v="2011-05-04T00:00:00"/>
    <x v="3"/>
    <s v="AA-10480"/>
    <x v="4"/>
    <x v="0"/>
    <s v="United States"/>
    <s v="Middletown"/>
    <x v="29"/>
    <n v="6457"/>
    <x v="3"/>
    <s v="FUR-FU-10001473"/>
    <x v="0"/>
    <x v="5"/>
    <x v="984"/>
    <x v="1302"/>
    <n v="2"/>
    <n v="0"/>
    <n v="9.8856000000000002"/>
  </r>
  <r>
    <n v="1461"/>
    <s v="CA-2012-119907"/>
    <x v="1"/>
    <x v="494"/>
    <d v="2012-12-08T00:00:00"/>
    <x v="1"/>
    <s v="LC-17140"/>
    <x v="95"/>
    <x v="0"/>
    <s v="United States"/>
    <s v="Seattle"/>
    <x v="4"/>
    <n v="98103"/>
    <x v="1"/>
    <s v="OFF-BI-10001765"/>
    <x v="1"/>
    <x v="8"/>
    <x v="985"/>
    <x v="1303"/>
    <n v="2"/>
    <n v="0.2"/>
    <n v="19.398399999999995"/>
  </r>
  <r>
    <n v="1462"/>
    <s v="US-2013-128902"/>
    <x v="0"/>
    <x v="21"/>
    <d v="2013-03-16T00:00:00"/>
    <x v="1"/>
    <s v="MB-18085"/>
    <x v="469"/>
    <x v="0"/>
    <s v="United States"/>
    <s v="Vineland"/>
    <x v="30"/>
    <n v="8360"/>
    <x v="3"/>
    <s v="FUR-TA-10001095"/>
    <x v="0"/>
    <x v="3"/>
    <x v="611"/>
    <x v="1304"/>
    <n v="2"/>
    <n v="0.3"/>
    <n v="-31.372200000000007"/>
  </r>
  <r>
    <n v="1463"/>
    <s v="CA-2013-152289"/>
    <x v="0"/>
    <x v="370"/>
    <d v="2013-08-29T00:00:00"/>
    <x v="2"/>
    <s v="LC-16930"/>
    <x v="18"/>
    <x v="1"/>
    <s v="United States"/>
    <s v="Pasadena"/>
    <x v="5"/>
    <n v="77506"/>
    <x v="2"/>
    <s v="TEC-AC-10004571"/>
    <x v="2"/>
    <x v="11"/>
    <x v="404"/>
    <x v="1305"/>
    <n v="2"/>
    <n v="0.2"/>
    <n v="43.995600000000003"/>
  </r>
  <r>
    <n v="1464"/>
    <s v="CA-2013-152289"/>
    <x v="0"/>
    <x v="370"/>
    <d v="2013-08-29T00:00:00"/>
    <x v="2"/>
    <s v="LC-16930"/>
    <x v="18"/>
    <x v="1"/>
    <s v="United States"/>
    <s v="Pasadena"/>
    <x v="5"/>
    <n v="77506"/>
    <x v="2"/>
    <s v="FUR-CH-10002126"/>
    <x v="0"/>
    <x v="1"/>
    <x v="841"/>
    <x v="1306"/>
    <n v="6"/>
    <n v="0.3"/>
    <n v="-29.277599999999893"/>
  </r>
  <r>
    <n v="1465"/>
    <s v="US-2013-104794"/>
    <x v="0"/>
    <x v="186"/>
    <d v="2013-12-20T00:00:00"/>
    <x v="2"/>
    <s v="KD-16495"/>
    <x v="470"/>
    <x v="1"/>
    <s v="United States"/>
    <s v="New York City"/>
    <x v="15"/>
    <n v="10009"/>
    <x v="3"/>
    <s v="OFF-FA-10001754"/>
    <x v="1"/>
    <x v="13"/>
    <x v="791"/>
    <x v="1307"/>
    <n v="2"/>
    <n v="0"/>
    <n v="1.8032000000000001"/>
  </r>
  <r>
    <n v="1466"/>
    <s v="CA-2011-151708"/>
    <x v="2"/>
    <x v="233"/>
    <d v="2011-08-14T00:00:00"/>
    <x v="1"/>
    <s v="MB-17305"/>
    <x v="93"/>
    <x v="0"/>
    <s v="United States"/>
    <s v="Glendale"/>
    <x v="16"/>
    <n v="85301"/>
    <x v="1"/>
    <s v="FUR-FU-10001602"/>
    <x v="0"/>
    <x v="5"/>
    <x v="759"/>
    <x v="1308"/>
    <n v="4"/>
    <n v="0.2"/>
    <n v="-3.0344000000000122"/>
  </r>
  <r>
    <n v="1467"/>
    <s v="CA-2011-151708"/>
    <x v="2"/>
    <x v="233"/>
    <d v="2011-08-14T00:00:00"/>
    <x v="1"/>
    <s v="MB-17305"/>
    <x v="93"/>
    <x v="0"/>
    <s v="United States"/>
    <s v="Glendale"/>
    <x v="16"/>
    <n v="85301"/>
    <x v="1"/>
    <s v="TEC-AC-10001767"/>
    <x v="2"/>
    <x v="11"/>
    <x v="97"/>
    <x v="98"/>
    <n v="3"/>
    <n v="0.2"/>
    <n v="-10.797300000000011"/>
  </r>
  <r>
    <n v="1468"/>
    <s v="CA-2012-100769"/>
    <x v="1"/>
    <x v="495"/>
    <d v="2012-05-16T00:00:00"/>
    <x v="3"/>
    <s v="TH-21550"/>
    <x v="274"/>
    <x v="2"/>
    <s v="United States"/>
    <s v="Jacksonville"/>
    <x v="2"/>
    <n v="32216"/>
    <x v="0"/>
    <s v="TEC-AC-10002402"/>
    <x v="2"/>
    <x v="11"/>
    <x v="651"/>
    <x v="1309"/>
    <n v="4"/>
    <n v="0.2"/>
    <n v="31.995999999999974"/>
  </r>
  <r>
    <n v="1469"/>
    <s v="CA-2014-139199"/>
    <x v="3"/>
    <x v="34"/>
    <d v="2014-12-14T00:00:00"/>
    <x v="1"/>
    <s v="DK-12835"/>
    <x v="460"/>
    <x v="1"/>
    <s v="United States"/>
    <s v="Detroit"/>
    <x v="12"/>
    <n v="48234"/>
    <x v="2"/>
    <s v="FUR-CH-10000847"/>
    <x v="0"/>
    <x v="1"/>
    <x v="986"/>
    <x v="1310"/>
    <n v="3"/>
    <n v="0"/>
    <n v="226.96439999999998"/>
  </r>
  <r>
    <n v="1470"/>
    <s v="CA-2014-139199"/>
    <x v="3"/>
    <x v="34"/>
    <d v="2014-12-14T00:00:00"/>
    <x v="1"/>
    <s v="DK-12835"/>
    <x v="460"/>
    <x v="1"/>
    <s v="United States"/>
    <s v="Detroit"/>
    <x v="12"/>
    <n v="48234"/>
    <x v="2"/>
    <s v="OFF-BI-10003982"/>
    <x v="1"/>
    <x v="8"/>
    <x v="346"/>
    <x v="1311"/>
    <n v="2"/>
    <n v="0"/>
    <n v="19.523799999999998"/>
  </r>
  <r>
    <n v="1471"/>
    <s v="CA-2014-139199"/>
    <x v="3"/>
    <x v="34"/>
    <d v="2014-12-14T00:00:00"/>
    <x v="1"/>
    <s v="DK-12835"/>
    <x v="460"/>
    <x v="1"/>
    <s v="United States"/>
    <s v="Detroit"/>
    <x v="12"/>
    <n v="48234"/>
    <x v="2"/>
    <s v="OFF-PA-10001293"/>
    <x v="1"/>
    <x v="10"/>
    <x v="987"/>
    <x v="91"/>
    <n v="2"/>
    <n v="0"/>
    <n v="6.2208000000000006"/>
  </r>
  <r>
    <n v="1472"/>
    <s v="US-2012-161466"/>
    <x v="1"/>
    <x v="496"/>
    <d v="2012-09-27T00:00:00"/>
    <x v="0"/>
    <s v="ON-18715"/>
    <x v="21"/>
    <x v="1"/>
    <s v="United States"/>
    <s v="Philadelphia"/>
    <x v="9"/>
    <n v="19120"/>
    <x v="3"/>
    <s v="OFF-AR-10000634"/>
    <x v="1"/>
    <x v="6"/>
    <x v="988"/>
    <x v="1312"/>
    <n v="2"/>
    <n v="0.2"/>
    <n v="0.59920000000000018"/>
  </r>
  <r>
    <n v="1473"/>
    <s v="CA-2014-164959"/>
    <x v="3"/>
    <x v="497"/>
    <d v="2014-07-16T00:00:00"/>
    <x v="1"/>
    <s v="KN-16390"/>
    <x v="471"/>
    <x v="1"/>
    <s v="United States"/>
    <s v="Los Angeles"/>
    <x v="1"/>
    <n v="90004"/>
    <x v="1"/>
    <s v="OFF-LA-10004272"/>
    <x v="1"/>
    <x v="2"/>
    <x v="681"/>
    <x v="1313"/>
    <n v="3"/>
    <n v="0"/>
    <n v="4.0749000000000004"/>
  </r>
  <r>
    <n v="1474"/>
    <s v="US-2012-105676"/>
    <x v="1"/>
    <x v="494"/>
    <d v="2012-12-02T00:00:00"/>
    <x v="3"/>
    <s v="NM-18520"/>
    <x v="392"/>
    <x v="0"/>
    <s v="United States"/>
    <s v="Houston"/>
    <x v="5"/>
    <n v="77036"/>
    <x v="2"/>
    <s v="FUR-FU-10004270"/>
    <x v="0"/>
    <x v="5"/>
    <x v="989"/>
    <x v="1314"/>
    <n v="4"/>
    <n v="0.6"/>
    <n v="-4.0127999999999986"/>
  </r>
  <r>
    <n v="1475"/>
    <s v="CA-2013-113138"/>
    <x v="0"/>
    <x v="258"/>
    <d v="2013-11-26T00:00:00"/>
    <x v="1"/>
    <s v="NP-18685"/>
    <x v="472"/>
    <x v="2"/>
    <s v="United States"/>
    <s v="Niagara Falls"/>
    <x v="15"/>
    <n v="14304"/>
    <x v="3"/>
    <s v="OFF-AR-10003770"/>
    <x v="1"/>
    <x v="6"/>
    <x v="990"/>
    <x v="1315"/>
    <n v="6"/>
    <n v="0"/>
    <n v="5.0111999999999997"/>
  </r>
  <r>
    <n v="1476"/>
    <s v="CA-2013-113138"/>
    <x v="0"/>
    <x v="258"/>
    <d v="2013-11-26T00:00:00"/>
    <x v="1"/>
    <s v="NP-18685"/>
    <x v="472"/>
    <x v="2"/>
    <s v="United States"/>
    <s v="Niagara Falls"/>
    <x v="15"/>
    <n v="14304"/>
    <x v="3"/>
    <s v="OFF-BI-10000320"/>
    <x v="1"/>
    <x v="8"/>
    <x v="768"/>
    <x v="1173"/>
    <n v="3"/>
    <n v="0.2"/>
    <n v="6.4206000000000012"/>
  </r>
  <r>
    <n v="1477"/>
    <s v="US-2014-104955"/>
    <x v="3"/>
    <x v="498"/>
    <d v="2014-03-25T00:00:00"/>
    <x v="1"/>
    <s v="CG-12040"/>
    <x v="344"/>
    <x v="2"/>
    <s v="United States"/>
    <s v="New York City"/>
    <x v="15"/>
    <n v="10024"/>
    <x v="3"/>
    <s v="OFF-LA-10003121"/>
    <x v="1"/>
    <x v="2"/>
    <x v="991"/>
    <x v="1316"/>
    <n v="7"/>
    <n v="0"/>
    <n v="13.2986"/>
  </r>
  <r>
    <n v="1478"/>
    <s v="CA-2013-121958"/>
    <x v="0"/>
    <x v="373"/>
    <d v="2013-11-18T00:00:00"/>
    <x v="1"/>
    <s v="CS-12505"/>
    <x v="473"/>
    <x v="0"/>
    <s v="United States"/>
    <s v="Thomasville"/>
    <x v="3"/>
    <n v="27360"/>
    <x v="0"/>
    <s v="OFF-SU-10000381"/>
    <x v="1"/>
    <x v="14"/>
    <x v="654"/>
    <x v="1317"/>
    <n v="7"/>
    <n v="0.2"/>
    <n v="5.865299999999996"/>
  </r>
  <r>
    <n v="1479"/>
    <s v="CA-2014-121468"/>
    <x v="3"/>
    <x v="123"/>
    <d v="2014-11-21T00:00:00"/>
    <x v="2"/>
    <s v="KD-16345"/>
    <x v="44"/>
    <x v="0"/>
    <s v="United States"/>
    <s v="Westminster"/>
    <x v="1"/>
    <n v="92683"/>
    <x v="1"/>
    <s v="TEC-PH-10000376"/>
    <x v="2"/>
    <x v="7"/>
    <x v="428"/>
    <x v="1318"/>
    <n v="4"/>
    <n v="0.2"/>
    <n v="2.3976000000000006"/>
  </r>
  <r>
    <n v="1480"/>
    <s v="US-2013-108455"/>
    <x v="0"/>
    <x v="499"/>
    <d v="2013-12-09T00:00:00"/>
    <x v="1"/>
    <s v="MK-18160"/>
    <x v="177"/>
    <x v="0"/>
    <s v="United States"/>
    <s v="San Francisco"/>
    <x v="1"/>
    <n v="94122"/>
    <x v="1"/>
    <s v="OFF-PA-10002262"/>
    <x v="1"/>
    <x v="10"/>
    <x v="992"/>
    <x v="243"/>
    <n v="4"/>
    <n v="0"/>
    <n v="12.441600000000001"/>
  </r>
  <r>
    <n v="1481"/>
    <s v="US-2013-108455"/>
    <x v="0"/>
    <x v="499"/>
    <d v="2013-12-09T00:00:00"/>
    <x v="1"/>
    <s v="MK-18160"/>
    <x v="177"/>
    <x v="0"/>
    <s v="United States"/>
    <s v="San Francisco"/>
    <x v="1"/>
    <n v="94122"/>
    <x v="1"/>
    <s v="OFF-PA-10002464"/>
    <x v="1"/>
    <x v="10"/>
    <x v="993"/>
    <x v="1319"/>
    <n v="7"/>
    <n v="0"/>
    <n v="19.825400000000002"/>
  </r>
  <r>
    <n v="1482"/>
    <s v="US-2013-108455"/>
    <x v="0"/>
    <x v="499"/>
    <d v="2013-12-09T00:00:00"/>
    <x v="1"/>
    <s v="MK-18160"/>
    <x v="177"/>
    <x v="0"/>
    <s v="United States"/>
    <s v="San Francisco"/>
    <x v="1"/>
    <n v="94122"/>
    <x v="1"/>
    <s v="OFF-ST-10002214"/>
    <x v="1"/>
    <x v="4"/>
    <x v="994"/>
    <x v="1320"/>
    <n v="3"/>
    <n v="0"/>
    <n v="8.8061999999999987"/>
  </r>
  <r>
    <n v="1483"/>
    <s v="CA-2014-101210"/>
    <x v="3"/>
    <x v="326"/>
    <d v="2014-08-29T00:00:00"/>
    <x v="0"/>
    <s v="DW-13540"/>
    <x v="386"/>
    <x v="0"/>
    <s v="United States"/>
    <s v="Jackson"/>
    <x v="18"/>
    <n v="38301"/>
    <x v="0"/>
    <s v="OFF-AR-10003560"/>
    <x v="1"/>
    <x v="6"/>
    <x v="482"/>
    <x v="1276"/>
    <n v="2"/>
    <n v="0.2"/>
    <n v="1.702399999999999"/>
  </r>
  <r>
    <n v="1484"/>
    <s v="CA-2014-101210"/>
    <x v="3"/>
    <x v="326"/>
    <d v="2014-08-29T00:00:00"/>
    <x v="0"/>
    <s v="DW-13540"/>
    <x v="386"/>
    <x v="0"/>
    <s v="United States"/>
    <s v="Jackson"/>
    <x v="18"/>
    <n v="38301"/>
    <x v="0"/>
    <s v="OFF-PA-10000130"/>
    <x v="1"/>
    <x v="10"/>
    <x v="995"/>
    <x v="1321"/>
    <n v="1"/>
    <n v="0.2"/>
    <n v="1.0699999999999996"/>
  </r>
  <r>
    <n v="1485"/>
    <s v="US-2013-108098"/>
    <x v="0"/>
    <x v="500"/>
    <d v="2013-10-19T00:00:00"/>
    <x v="1"/>
    <s v="CP-12340"/>
    <x v="291"/>
    <x v="1"/>
    <s v="United States"/>
    <s v="Seattle"/>
    <x v="4"/>
    <n v="98115"/>
    <x v="1"/>
    <s v="TEC-AC-10000865"/>
    <x v="2"/>
    <x v="11"/>
    <x v="996"/>
    <x v="1322"/>
    <n v="3"/>
    <n v="0"/>
    <n v="30.089999999999982"/>
  </r>
  <r>
    <n v="1486"/>
    <s v="CA-2011-119032"/>
    <x v="2"/>
    <x v="501"/>
    <d v="2011-12-03T00:00:00"/>
    <x v="1"/>
    <s v="MS-17770"/>
    <x v="474"/>
    <x v="0"/>
    <s v="United States"/>
    <s v="New York City"/>
    <x v="15"/>
    <n v="10035"/>
    <x v="3"/>
    <s v="OFF-FA-10003021"/>
    <x v="1"/>
    <x v="13"/>
    <x v="33"/>
    <x v="1061"/>
    <n v="2"/>
    <n v="0"/>
    <n v="1.3159999999999998"/>
  </r>
  <r>
    <n v="1487"/>
    <s v="CA-2012-140410"/>
    <x v="1"/>
    <x v="502"/>
    <d v="2012-11-07T00:00:00"/>
    <x v="1"/>
    <s v="CM-12655"/>
    <x v="475"/>
    <x v="2"/>
    <s v="United States"/>
    <s v="Los Angeles"/>
    <x v="1"/>
    <n v="90008"/>
    <x v="1"/>
    <s v="TEC-PH-10003580"/>
    <x v="2"/>
    <x v="7"/>
    <x v="997"/>
    <x v="1323"/>
    <n v="7"/>
    <n v="0.2"/>
    <n v="106.12420000000014"/>
  </r>
  <r>
    <n v="1488"/>
    <s v="CA-2012-140410"/>
    <x v="1"/>
    <x v="502"/>
    <d v="2012-11-07T00:00:00"/>
    <x v="1"/>
    <s v="CM-12655"/>
    <x v="475"/>
    <x v="2"/>
    <s v="United States"/>
    <s v="Los Angeles"/>
    <x v="1"/>
    <n v="90008"/>
    <x v="1"/>
    <s v="TEC-AC-10001109"/>
    <x v="2"/>
    <x v="11"/>
    <x v="998"/>
    <x v="1324"/>
    <n v="3"/>
    <n v="0"/>
    <n v="37.787400000000005"/>
  </r>
  <r>
    <n v="1489"/>
    <s v="CA-2012-140410"/>
    <x v="1"/>
    <x v="502"/>
    <d v="2012-11-07T00:00:00"/>
    <x v="1"/>
    <s v="CM-12655"/>
    <x v="475"/>
    <x v="2"/>
    <s v="United States"/>
    <s v="Los Angeles"/>
    <x v="1"/>
    <n v="90008"/>
    <x v="1"/>
    <s v="FUR-FU-10003347"/>
    <x v="0"/>
    <x v="5"/>
    <x v="374"/>
    <x v="532"/>
    <n v="3"/>
    <n v="0"/>
    <n v="16.614000000000001"/>
  </r>
  <r>
    <n v="1490"/>
    <s v="CA-2011-136280"/>
    <x v="2"/>
    <x v="503"/>
    <d v="2011-12-06T00:00:00"/>
    <x v="1"/>
    <s v="Co-12640"/>
    <x v="476"/>
    <x v="0"/>
    <s v="United States"/>
    <s v="Philadelphia"/>
    <x v="9"/>
    <n v="19143"/>
    <x v="3"/>
    <s v="OFF-LA-10000452"/>
    <x v="1"/>
    <x v="2"/>
    <x v="804"/>
    <x v="1325"/>
    <n v="2"/>
    <n v="0.2"/>
    <n v="1.764"/>
  </r>
  <r>
    <n v="1491"/>
    <s v="CA-2014-151911"/>
    <x v="3"/>
    <x v="504"/>
    <d v="2014-05-06T00:00:00"/>
    <x v="0"/>
    <s v="DL-13495"/>
    <x v="393"/>
    <x v="1"/>
    <s v="United States"/>
    <s v="New York City"/>
    <x v="15"/>
    <n v="10024"/>
    <x v="3"/>
    <s v="OFF-EN-10002986"/>
    <x v="1"/>
    <x v="12"/>
    <x v="36"/>
    <x v="1326"/>
    <n v="4"/>
    <n v="0"/>
    <n v="28.332000000000001"/>
  </r>
  <r>
    <n v="1492"/>
    <s v="CA-2014-166436"/>
    <x v="3"/>
    <x v="221"/>
    <d v="2014-11-29T00:00:00"/>
    <x v="1"/>
    <s v="TS-21370"/>
    <x v="477"/>
    <x v="1"/>
    <s v="United States"/>
    <s v="New York City"/>
    <x v="15"/>
    <n v="10035"/>
    <x v="3"/>
    <s v="OFF-PA-10001838"/>
    <x v="1"/>
    <x v="10"/>
    <x v="999"/>
    <x v="490"/>
    <n v="1"/>
    <n v="0"/>
    <n v="2.8811999999999998"/>
  </r>
  <r>
    <n v="1493"/>
    <s v="CA-2014-166436"/>
    <x v="3"/>
    <x v="221"/>
    <d v="2014-11-29T00:00:00"/>
    <x v="1"/>
    <s v="TS-21370"/>
    <x v="477"/>
    <x v="1"/>
    <s v="United States"/>
    <s v="New York City"/>
    <x v="15"/>
    <n v="10035"/>
    <x v="3"/>
    <s v="FUR-CH-10000785"/>
    <x v="0"/>
    <x v="1"/>
    <x v="320"/>
    <x v="1327"/>
    <n v="6"/>
    <n v="0.1"/>
    <n v="173.74080000000001"/>
  </r>
  <r>
    <n v="1494"/>
    <s v="CA-2014-139661"/>
    <x v="3"/>
    <x v="505"/>
    <d v="2014-11-04T00:00:00"/>
    <x v="1"/>
    <s v="JW-15220"/>
    <x v="478"/>
    <x v="1"/>
    <s v="United States"/>
    <s v="Vancouver"/>
    <x v="4"/>
    <n v="98661"/>
    <x v="1"/>
    <s v="FUR-FU-10002885"/>
    <x v="0"/>
    <x v="5"/>
    <x v="755"/>
    <x v="1328"/>
    <n v="2"/>
    <n v="0"/>
    <n v="3.6632000000000007"/>
  </r>
  <r>
    <n v="1495"/>
    <s v="CA-2011-123925"/>
    <x v="2"/>
    <x v="506"/>
    <d v="2011-12-19T00:00:00"/>
    <x v="0"/>
    <s v="RF-19840"/>
    <x v="167"/>
    <x v="0"/>
    <s v="United States"/>
    <s v="Columbus"/>
    <x v="32"/>
    <n v="31907"/>
    <x v="0"/>
    <s v="OFF-AR-10002952"/>
    <x v="1"/>
    <x v="6"/>
    <x v="806"/>
    <x v="1329"/>
    <n v="3"/>
    <n v="0"/>
    <n v="11.213999999999999"/>
  </r>
  <r>
    <n v="1496"/>
    <s v="CA-2014-152485"/>
    <x v="3"/>
    <x v="507"/>
    <d v="2014-09-09T00:00:00"/>
    <x v="1"/>
    <s v="JD-15790"/>
    <x v="479"/>
    <x v="0"/>
    <s v="United States"/>
    <s v="Coppell"/>
    <x v="5"/>
    <n v="75019"/>
    <x v="2"/>
    <s v="OFF-AR-10003759"/>
    <x v="1"/>
    <x v="6"/>
    <x v="838"/>
    <x v="1330"/>
    <n v="7"/>
    <n v="0.2"/>
    <n v="3.1849999999999992"/>
  </r>
  <r>
    <n v="1497"/>
    <s v="CA-2014-152485"/>
    <x v="3"/>
    <x v="507"/>
    <d v="2014-09-09T00:00:00"/>
    <x v="1"/>
    <s v="JD-15790"/>
    <x v="479"/>
    <x v="0"/>
    <s v="United States"/>
    <s v="Coppell"/>
    <x v="5"/>
    <n v="75019"/>
    <x v="2"/>
    <s v="OFF-ST-10004950"/>
    <x v="1"/>
    <x v="4"/>
    <x v="1000"/>
    <x v="1331"/>
    <n v="1"/>
    <n v="0.2"/>
    <n v="-0.20980000000000043"/>
  </r>
  <r>
    <n v="1498"/>
    <s v="CA-2014-152485"/>
    <x v="3"/>
    <x v="507"/>
    <d v="2014-09-09T00:00:00"/>
    <x v="1"/>
    <s v="JD-15790"/>
    <x v="479"/>
    <x v="0"/>
    <s v="United States"/>
    <s v="Coppell"/>
    <x v="5"/>
    <n v="75019"/>
    <x v="2"/>
    <s v="OFF-AR-10001940"/>
    <x v="1"/>
    <x v="6"/>
    <x v="168"/>
    <x v="1332"/>
    <n v="5"/>
    <n v="0.2"/>
    <n v="3.7720000000000002"/>
  </r>
  <r>
    <n v="1499"/>
    <s v="CA-2013-141586"/>
    <x v="0"/>
    <x v="508"/>
    <d v="2013-10-21T00:00:00"/>
    <x v="2"/>
    <s v="NK-18490"/>
    <x v="71"/>
    <x v="2"/>
    <s v="United States"/>
    <s v="San Francisco"/>
    <x v="1"/>
    <n v="94122"/>
    <x v="1"/>
    <s v="OFF-BI-10003981"/>
    <x v="1"/>
    <x v="8"/>
    <x v="109"/>
    <x v="1333"/>
    <n v="5"/>
    <n v="0.2"/>
    <n v="6.5830000000000011"/>
  </r>
  <r>
    <n v="1500"/>
    <s v="CA-2014-130386"/>
    <x v="3"/>
    <x v="105"/>
    <d v="2014-11-19T00:00:00"/>
    <x v="1"/>
    <s v="NG-18430"/>
    <x v="159"/>
    <x v="0"/>
    <s v="United States"/>
    <s v="Austin"/>
    <x v="5"/>
    <n v="78745"/>
    <x v="2"/>
    <s v="OFF-PA-10002749"/>
    <x v="1"/>
    <x v="10"/>
    <x v="185"/>
    <x v="195"/>
    <n v="3"/>
    <n v="0.2"/>
    <n v="5.8203000000000005"/>
  </r>
  <r>
    <n v="1501"/>
    <s v="CA-2014-130386"/>
    <x v="3"/>
    <x v="105"/>
    <d v="2014-11-19T00:00:00"/>
    <x v="1"/>
    <s v="NG-18430"/>
    <x v="159"/>
    <x v="0"/>
    <s v="United States"/>
    <s v="Austin"/>
    <x v="5"/>
    <n v="78745"/>
    <x v="2"/>
    <s v="OFF-PA-10003823"/>
    <x v="1"/>
    <x v="10"/>
    <x v="1001"/>
    <x v="1334"/>
    <n v="9"/>
    <n v="0.2"/>
    <n v="69.704999999999984"/>
  </r>
  <r>
    <n v="1502"/>
    <s v="CA-2014-130386"/>
    <x v="3"/>
    <x v="105"/>
    <d v="2014-11-19T00:00:00"/>
    <x v="1"/>
    <s v="NG-18430"/>
    <x v="159"/>
    <x v="0"/>
    <s v="United States"/>
    <s v="Austin"/>
    <x v="5"/>
    <n v="78745"/>
    <x v="2"/>
    <s v="OFF-ST-10003716"/>
    <x v="1"/>
    <x v="4"/>
    <x v="889"/>
    <x v="1129"/>
    <n v="3"/>
    <n v="0.2"/>
    <n v="-47.254199999999997"/>
  </r>
  <r>
    <n v="1503"/>
    <s v="CA-2013-100468"/>
    <x v="0"/>
    <x v="390"/>
    <d v="2013-12-02T00:00:00"/>
    <x v="1"/>
    <s v="AT-10435"/>
    <x v="401"/>
    <x v="2"/>
    <s v="United States"/>
    <s v="Los Angeles"/>
    <x v="1"/>
    <n v="90045"/>
    <x v="1"/>
    <s v="TEC-PH-10001300"/>
    <x v="2"/>
    <x v="7"/>
    <x v="1002"/>
    <x v="1335"/>
    <n v="2"/>
    <n v="0.2"/>
    <n v="3.3519999999999985"/>
  </r>
  <r>
    <n v="1504"/>
    <s v="CA-2013-100468"/>
    <x v="0"/>
    <x v="390"/>
    <d v="2013-12-02T00:00:00"/>
    <x v="1"/>
    <s v="AT-10435"/>
    <x v="401"/>
    <x v="2"/>
    <s v="United States"/>
    <s v="Los Angeles"/>
    <x v="1"/>
    <n v="90045"/>
    <x v="1"/>
    <s v="FUR-FU-10000010"/>
    <x v="0"/>
    <x v="5"/>
    <x v="522"/>
    <x v="587"/>
    <n v="2"/>
    <n v="0"/>
    <n v="3.0813999999999995"/>
  </r>
  <r>
    <n v="1505"/>
    <s v="CA-2012-153388"/>
    <x v="1"/>
    <x v="509"/>
    <d v="2012-08-07T00:00:00"/>
    <x v="1"/>
    <s v="PC-19000"/>
    <x v="480"/>
    <x v="2"/>
    <s v="United States"/>
    <s v="Los Angeles"/>
    <x v="1"/>
    <n v="90004"/>
    <x v="1"/>
    <s v="OFF-AR-10001868"/>
    <x v="1"/>
    <x v="6"/>
    <x v="59"/>
    <x v="1336"/>
    <n v="4"/>
    <n v="0"/>
    <n v="3.36"/>
  </r>
  <r>
    <n v="1506"/>
    <s v="CA-2012-153388"/>
    <x v="1"/>
    <x v="509"/>
    <d v="2012-08-07T00:00:00"/>
    <x v="1"/>
    <s v="PC-19000"/>
    <x v="480"/>
    <x v="2"/>
    <s v="United States"/>
    <s v="Los Angeles"/>
    <x v="1"/>
    <n v="90004"/>
    <x v="1"/>
    <s v="FUR-TA-10003715"/>
    <x v="0"/>
    <x v="3"/>
    <x v="1003"/>
    <x v="1337"/>
    <n v="6"/>
    <n v="0.2"/>
    <n v="-175.87080000000009"/>
  </r>
  <r>
    <n v="1507"/>
    <s v="CA-2014-154935"/>
    <x v="3"/>
    <x v="165"/>
    <d v="2014-12-30T00:00:00"/>
    <x v="1"/>
    <s v="AR-10540"/>
    <x v="481"/>
    <x v="0"/>
    <s v="United States"/>
    <s v="New York City"/>
    <x v="15"/>
    <n v="10024"/>
    <x v="3"/>
    <s v="OFF-BI-10003708"/>
    <x v="1"/>
    <x v="8"/>
    <x v="969"/>
    <x v="602"/>
    <n v="3"/>
    <n v="0.2"/>
    <n v="5.5875000000000004"/>
  </r>
  <r>
    <n v="1508"/>
    <s v="CA-2013-134208"/>
    <x v="0"/>
    <x v="42"/>
    <d v="2013-09-24T00:00:00"/>
    <x v="1"/>
    <s v="CS-12505"/>
    <x v="473"/>
    <x v="0"/>
    <s v="United States"/>
    <s v="Columbus"/>
    <x v="32"/>
    <n v="31907"/>
    <x v="0"/>
    <s v="TEC-MA-10004458"/>
    <x v="2"/>
    <x v="15"/>
    <x v="1004"/>
    <x v="1338"/>
    <n v="4"/>
    <n v="0"/>
    <n v="190.07999999999998"/>
  </r>
  <r>
    <n v="1509"/>
    <s v="CA-2014-108294"/>
    <x v="3"/>
    <x v="389"/>
    <d v="2014-12-11T00:00:00"/>
    <x v="3"/>
    <s v="LS-16975"/>
    <x v="60"/>
    <x v="2"/>
    <s v="United States"/>
    <s v="Omaha"/>
    <x v="8"/>
    <n v="68104"/>
    <x v="2"/>
    <s v="OFF-BI-10004965"/>
    <x v="1"/>
    <x v="8"/>
    <x v="1005"/>
    <x v="1339"/>
    <n v="3"/>
    <n v="0"/>
    <n v="15.524999999999999"/>
  </r>
  <r>
    <n v="1510"/>
    <s v="CA-2014-103611"/>
    <x v="3"/>
    <x v="510"/>
    <d v="2014-09-16T00:00:00"/>
    <x v="2"/>
    <s v="JM-15535"/>
    <x v="341"/>
    <x v="0"/>
    <s v="United States"/>
    <s v="Los Angeles"/>
    <x v="1"/>
    <n v="90036"/>
    <x v="1"/>
    <s v="FUR-FU-10004270"/>
    <x v="0"/>
    <x v="5"/>
    <x v="989"/>
    <x v="1340"/>
    <n v="2"/>
    <n v="0"/>
    <n v="3.0095999999999998"/>
  </r>
  <r>
    <n v="1511"/>
    <s v="CA-2014-100384"/>
    <x v="3"/>
    <x v="92"/>
    <d v="2014-07-02T00:00:00"/>
    <x v="1"/>
    <s v="NH-18610"/>
    <x v="468"/>
    <x v="1"/>
    <s v="United States"/>
    <s v="Pomona"/>
    <x v="1"/>
    <n v="91767"/>
    <x v="1"/>
    <s v="OFF-AR-10002135"/>
    <x v="1"/>
    <x v="6"/>
    <x v="278"/>
    <x v="1341"/>
    <n v="8"/>
    <n v="0"/>
    <n v="111.82399999999996"/>
  </r>
  <r>
    <n v="1512"/>
    <s v="CA-2014-100384"/>
    <x v="3"/>
    <x v="92"/>
    <d v="2014-07-02T00:00:00"/>
    <x v="1"/>
    <s v="NH-18610"/>
    <x v="468"/>
    <x v="1"/>
    <s v="United States"/>
    <s v="Pomona"/>
    <x v="1"/>
    <n v="91767"/>
    <x v="1"/>
    <s v="OFF-AR-10003514"/>
    <x v="1"/>
    <x v="6"/>
    <x v="180"/>
    <x v="1342"/>
    <n v="9"/>
    <n v="0"/>
    <n v="11.820599999999997"/>
  </r>
  <r>
    <n v="1513"/>
    <s v="CA-2014-112809"/>
    <x v="3"/>
    <x v="238"/>
    <d v="2014-08-23T00:00:00"/>
    <x v="1"/>
    <s v="RA-19915"/>
    <x v="154"/>
    <x v="0"/>
    <s v="United States"/>
    <s v="Dallas"/>
    <x v="5"/>
    <n v="75220"/>
    <x v="2"/>
    <s v="OFF-ST-10002276"/>
    <x v="1"/>
    <x v="4"/>
    <x v="223"/>
    <x v="1343"/>
    <n v="3"/>
    <n v="0.2"/>
    <n v="12.504000000000005"/>
  </r>
  <r>
    <n v="1514"/>
    <s v="CA-2014-112809"/>
    <x v="3"/>
    <x v="238"/>
    <d v="2014-08-23T00:00:00"/>
    <x v="1"/>
    <s v="RA-19915"/>
    <x v="154"/>
    <x v="0"/>
    <s v="United States"/>
    <s v="Dallas"/>
    <x v="5"/>
    <n v="75220"/>
    <x v="2"/>
    <s v="OFF-BI-10001098"/>
    <x v="1"/>
    <x v="8"/>
    <x v="405"/>
    <x v="1344"/>
    <n v="5"/>
    <n v="0.8"/>
    <n v="-33.139000000000003"/>
  </r>
  <r>
    <n v="1515"/>
    <s v="CA-2014-112809"/>
    <x v="3"/>
    <x v="238"/>
    <d v="2014-08-23T00:00:00"/>
    <x v="1"/>
    <s v="RA-19915"/>
    <x v="154"/>
    <x v="0"/>
    <s v="United States"/>
    <s v="Dallas"/>
    <x v="5"/>
    <n v="75220"/>
    <x v="2"/>
    <s v="OFF-BI-10001636"/>
    <x v="1"/>
    <x v="8"/>
    <x v="668"/>
    <x v="1345"/>
    <n v="4"/>
    <n v="0.8"/>
    <n v="-11.4648"/>
  </r>
  <r>
    <n v="1516"/>
    <s v="US-2014-160759"/>
    <x v="3"/>
    <x v="157"/>
    <d v="2014-12-18T00:00:00"/>
    <x v="1"/>
    <s v="AI-10855"/>
    <x v="482"/>
    <x v="0"/>
    <s v="United States"/>
    <s v="Philadelphia"/>
    <x v="9"/>
    <n v="19120"/>
    <x v="3"/>
    <s v="FUR-CH-10002961"/>
    <x v="0"/>
    <x v="1"/>
    <x v="939"/>
    <x v="1346"/>
    <n v="1"/>
    <n v="0.3"/>
    <n v="-9.0980000000000025"/>
  </r>
  <r>
    <n v="1517"/>
    <s v="CA-2014-148446"/>
    <x v="3"/>
    <x v="389"/>
    <d v="2014-12-15T00:00:00"/>
    <x v="0"/>
    <s v="MC-17845"/>
    <x v="266"/>
    <x v="0"/>
    <s v="United States"/>
    <s v="North Las Vegas"/>
    <x v="33"/>
    <n v="89031"/>
    <x v="1"/>
    <s v="FUR-TA-10004256"/>
    <x v="0"/>
    <x v="3"/>
    <x v="484"/>
    <x v="1347"/>
    <n v="4"/>
    <n v="0"/>
    <n v="116.87199999999984"/>
  </r>
  <r>
    <n v="1518"/>
    <s v="CA-2011-111059"/>
    <x v="2"/>
    <x v="511"/>
    <d v="2011-02-07T00:00:00"/>
    <x v="0"/>
    <s v="TB-21400"/>
    <x v="483"/>
    <x v="0"/>
    <s v="United States"/>
    <s v="Seattle"/>
    <x v="4"/>
    <n v="98105"/>
    <x v="1"/>
    <s v="OFF-BI-10004593"/>
    <x v="1"/>
    <x v="8"/>
    <x v="267"/>
    <x v="1348"/>
    <n v="2"/>
    <n v="0.2"/>
    <n v="27.247999999999998"/>
  </r>
  <r>
    <n v="1519"/>
    <s v="CA-2011-111059"/>
    <x v="2"/>
    <x v="511"/>
    <d v="2011-02-07T00:00:00"/>
    <x v="0"/>
    <s v="TB-21400"/>
    <x v="483"/>
    <x v="0"/>
    <s v="United States"/>
    <s v="Seattle"/>
    <x v="4"/>
    <n v="98105"/>
    <x v="1"/>
    <s v="OFF-BI-10002827"/>
    <x v="1"/>
    <x v="8"/>
    <x v="549"/>
    <x v="1349"/>
    <n v="3"/>
    <n v="0.2"/>
    <n v="4.3133999999999997"/>
  </r>
  <r>
    <n v="1520"/>
    <s v="CA-2014-116204"/>
    <x v="3"/>
    <x v="512"/>
    <d v="2014-02-15T00:00:00"/>
    <x v="0"/>
    <s v="VW-21775"/>
    <x v="100"/>
    <x v="1"/>
    <s v="United States"/>
    <s v="San Francisco"/>
    <x v="1"/>
    <n v="94110"/>
    <x v="1"/>
    <s v="OFF-BI-10001759"/>
    <x v="1"/>
    <x v="8"/>
    <x v="725"/>
    <x v="1350"/>
    <n v="7"/>
    <n v="0.2"/>
    <n v="7.7343000000000011"/>
  </r>
  <r>
    <n v="1521"/>
    <s v="CA-2014-109946"/>
    <x v="3"/>
    <x v="513"/>
    <d v="2014-04-22T00:00:00"/>
    <x v="1"/>
    <s v="PL-18925"/>
    <x v="484"/>
    <x v="2"/>
    <s v="United States"/>
    <s v="Chicago"/>
    <x v="10"/>
    <n v="60610"/>
    <x v="2"/>
    <s v="OFF-AR-10001419"/>
    <x v="1"/>
    <x v="6"/>
    <x v="1006"/>
    <x v="1053"/>
    <n v="5"/>
    <n v="0.2"/>
    <n v="2.0649999999999986"/>
  </r>
  <r>
    <n v="1522"/>
    <s v="CA-2012-144806"/>
    <x v="1"/>
    <x v="401"/>
    <d v="2012-12-11T00:00:00"/>
    <x v="1"/>
    <s v="GH-14425"/>
    <x v="485"/>
    <x v="0"/>
    <s v="United States"/>
    <s v="Tucson"/>
    <x v="16"/>
    <n v="85705"/>
    <x v="1"/>
    <s v="FUR-FU-10002253"/>
    <x v="0"/>
    <x v="5"/>
    <x v="587"/>
    <x v="1351"/>
    <n v="6"/>
    <n v="0.2"/>
    <n v="48.951600000000013"/>
  </r>
  <r>
    <n v="1523"/>
    <s v="CA-2012-144806"/>
    <x v="1"/>
    <x v="401"/>
    <d v="2012-12-11T00:00:00"/>
    <x v="1"/>
    <s v="GH-14425"/>
    <x v="485"/>
    <x v="0"/>
    <s v="United States"/>
    <s v="Tucson"/>
    <x v="16"/>
    <n v="85705"/>
    <x v="1"/>
    <s v="OFF-PA-10002586"/>
    <x v="1"/>
    <x v="10"/>
    <x v="1007"/>
    <x v="548"/>
    <n v="5"/>
    <n v="0.2"/>
    <n v="6.7230000000000008"/>
  </r>
  <r>
    <n v="1524"/>
    <s v="CA-2012-144806"/>
    <x v="1"/>
    <x v="401"/>
    <d v="2012-12-11T00:00:00"/>
    <x v="1"/>
    <s v="GH-14425"/>
    <x v="485"/>
    <x v="0"/>
    <s v="United States"/>
    <s v="Tucson"/>
    <x v="16"/>
    <n v="85705"/>
    <x v="1"/>
    <s v="OFF-PA-10003039"/>
    <x v="1"/>
    <x v="10"/>
    <x v="330"/>
    <x v="658"/>
    <n v="8"/>
    <n v="0.2"/>
    <n v="61.959999999999987"/>
  </r>
  <r>
    <n v="1525"/>
    <s v="CA-2012-144806"/>
    <x v="1"/>
    <x v="401"/>
    <d v="2012-12-11T00:00:00"/>
    <x v="1"/>
    <s v="GH-14425"/>
    <x v="485"/>
    <x v="0"/>
    <s v="United States"/>
    <s v="Tucson"/>
    <x v="16"/>
    <n v="85705"/>
    <x v="1"/>
    <s v="OFF-ST-10004804"/>
    <x v="1"/>
    <x v="4"/>
    <x v="230"/>
    <x v="1352"/>
    <n v="6"/>
    <n v="0.2"/>
    <n v="-58.68719999999999"/>
  </r>
  <r>
    <n v="1526"/>
    <s v="CA-2012-144806"/>
    <x v="1"/>
    <x v="401"/>
    <d v="2012-12-11T00:00:00"/>
    <x v="1"/>
    <s v="GH-14425"/>
    <x v="485"/>
    <x v="0"/>
    <s v="United States"/>
    <s v="Tucson"/>
    <x v="16"/>
    <n v="85705"/>
    <x v="1"/>
    <s v="OFF-AR-10004042"/>
    <x v="1"/>
    <x v="6"/>
    <x v="30"/>
    <x v="31"/>
    <n v="6"/>
    <n v="0.2"/>
    <n v="9.7091999999999885"/>
  </r>
  <r>
    <n v="1527"/>
    <s v="CA-2013-122392"/>
    <x v="0"/>
    <x v="405"/>
    <d v="2013-07-28T00:00:00"/>
    <x v="1"/>
    <s v="CJ-12010"/>
    <x v="170"/>
    <x v="0"/>
    <s v="United States"/>
    <s v="Allentown"/>
    <x v="9"/>
    <n v="18103"/>
    <x v="3"/>
    <s v="OFF-AR-10002221"/>
    <x v="1"/>
    <x v="6"/>
    <x v="1008"/>
    <x v="1353"/>
    <n v="2"/>
    <n v="0.2"/>
    <n v="0.36400000000000032"/>
  </r>
  <r>
    <n v="1528"/>
    <s v="CA-2013-122392"/>
    <x v="0"/>
    <x v="405"/>
    <d v="2013-07-28T00:00:00"/>
    <x v="1"/>
    <s v="CJ-12010"/>
    <x v="170"/>
    <x v="0"/>
    <s v="United States"/>
    <s v="Allentown"/>
    <x v="9"/>
    <n v="18103"/>
    <x v="3"/>
    <s v="FUR-FU-10002456"/>
    <x v="0"/>
    <x v="5"/>
    <x v="1009"/>
    <x v="25"/>
    <n v="2"/>
    <n v="0.2"/>
    <n v="3.3488000000000011"/>
  </r>
  <r>
    <n v="1529"/>
    <s v="CA-2012-148432"/>
    <x v="1"/>
    <x v="209"/>
    <d v="2012-11-10T00:00:00"/>
    <x v="0"/>
    <s v="MC-18130"/>
    <x v="305"/>
    <x v="1"/>
    <s v="United States"/>
    <s v="Newark"/>
    <x v="13"/>
    <n v="19711"/>
    <x v="3"/>
    <s v="OFF-FA-10004968"/>
    <x v="1"/>
    <x v="13"/>
    <x v="1010"/>
    <x v="1354"/>
    <n v="7"/>
    <n v="0"/>
    <n v="0.5236000000000014"/>
  </r>
  <r>
    <n v="1530"/>
    <s v="CA-2012-148432"/>
    <x v="1"/>
    <x v="209"/>
    <d v="2012-11-10T00:00:00"/>
    <x v="0"/>
    <s v="MC-18130"/>
    <x v="305"/>
    <x v="1"/>
    <s v="United States"/>
    <s v="Newark"/>
    <x v="13"/>
    <n v="19711"/>
    <x v="3"/>
    <s v="OFF-PA-10001274"/>
    <x v="1"/>
    <x v="10"/>
    <x v="1011"/>
    <x v="549"/>
    <n v="2"/>
    <n v="0"/>
    <n v="3.4309999999999996"/>
  </r>
  <r>
    <n v="1531"/>
    <s v="CA-2012-103793"/>
    <x v="1"/>
    <x v="514"/>
    <d v="2012-03-31T00:00:00"/>
    <x v="1"/>
    <s v="BV-11245"/>
    <x v="296"/>
    <x v="1"/>
    <s v="United States"/>
    <s v="Miami"/>
    <x v="2"/>
    <n v="33142"/>
    <x v="0"/>
    <s v="OFF-PA-10001125"/>
    <x v="1"/>
    <x v="10"/>
    <x v="1012"/>
    <x v="1355"/>
    <n v="3"/>
    <n v="0.2"/>
    <n v="23.234999999999992"/>
  </r>
  <r>
    <n v="1532"/>
    <s v="CA-2014-159884"/>
    <x v="3"/>
    <x v="515"/>
    <d v="2014-09-06T00:00:00"/>
    <x v="1"/>
    <s v="JF-15490"/>
    <x v="223"/>
    <x v="0"/>
    <s v="United States"/>
    <s v="Tempe"/>
    <x v="16"/>
    <n v="85281"/>
    <x v="1"/>
    <s v="OFF-ST-10000344"/>
    <x v="1"/>
    <x v="4"/>
    <x v="1013"/>
    <x v="1356"/>
    <n v="1"/>
    <n v="0.2"/>
    <n v="0.80579999999999963"/>
  </r>
  <r>
    <n v="1533"/>
    <s v="CA-2014-159884"/>
    <x v="3"/>
    <x v="515"/>
    <d v="2014-09-06T00:00:00"/>
    <x v="1"/>
    <s v="JF-15490"/>
    <x v="223"/>
    <x v="0"/>
    <s v="United States"/>
    <s v="Tempe"/>
    <x v="16"/>
    <n v="85281"/>
    <x v="1"/>
    <s v="OFF-FA-10000585"/>
    <x v="1"/>
    <x v="13"/>
    <x v="202"/>
    <x v="1357"/>
    <n v="3"/>
    <n v="0.2"/>
    <n v="2.7222"/>
  </r>
  <r>
    <n v="1534"/>
    <s v="CA-2013-139885"/>
    <x v="0"/>
    <x v="429"/>
    <d v="2013-12-09T00:00:00"/>
    <x v="1"/>
    <s v="EB-13840"/>
    <x v="225"/>
    <x v="1"/>
    <s v="United States"/>
    <s v="New York City"/>
    <x v="15"/>
    <n v="10035"/>
    <x v="3"/>
    <s v="OFF-ST-10003324"/>
    <x v="1"/>
    <x v="4"/>
    <x v="1014"/>
    <x v="1358"/>
    <n v="6"/>
    <n v="0"/>
    <n v="0"/>
  </r>
  <r>
    <n v="1535"/>
    <s v="CA-2014-124086"/>
    <x v="3"/>
    <x v="516"/>
    <d v="2014-02-15T00:00:00"/>
    <x v="1"/>
    <s v="MP-18175"/>
    <x v="486"/>
    <x v="2"/>
    <s v="United States"/>
    <s v="Laguna Niguel"/>
    <x v="1"/>
    <n v="92677"/>
    <x v="1"/>
    <s v="FUR-BO-10004015"/>
    <x v="0"/>
    <x v="0"/>
    <x v="569"/>
    <x v="1359"/>
    <n v="2"/>
    <n v="0.15"/>
    <n v="16.798599999999979"/>
  </r>
  <r>
    <n v="1536"/>
    <s v="CA-2013-112389"/>
    <x v="0"/>
    <x v="517"/>
    <d v="2013-11-03T00:00:00"/>
    <x v="1"/>
    <s v="JM-15655"/>
    <x v="487"/>
    <x v="1"/>
    <s v="United States"/>
    <s v="Bridgeton"/>
    <x v="30"/>
    <n v="8302"/>
    <x v="3"/>
    <s v="OFF-ST-10000419"/>
    <x v="1"/>
    <x v="4"/>
    <x v="1015"/>
    <x v="1360"/>
    <n v="3"/>
    <n v="0"/>
    <n v="0.4073999999999991"/>
  </r>
  <r>
    <n v="1537"/>
    <s v="CA-2013-112389"/>
    <x v="0"/>
    <x v="517"/>
    <d v="2013-11-03T00:00:00"/>
    <x v="1"/>
    <s v="JM-15655"/>
    <x v="487"/>
    <x v="1"/>
    <s v="United States"/>
    <s v="Bridgeton"/>
    <x v="30"/>
    <n v="8302"/>
    <x v="3"/>
    <s v="OFF-AP-10001626"/>
    <x v="1"/>
    <x v="9"/>
    <x v="1016"/>
    <x v="1361"/>
    <n v="3"/>
    <n v="0"/>
    <n v="3.0342000000000002"/>
  </r>
  <r>
    <n v="1538"/>
    <s v="CA-2014-121888"/>
    <x v="3"/>
    <x v="175"/>
    <d v="2014-09-18T00:00:00"/>
    <x v="0"/>
    <s v="CL-11890"/>
    <x v="488"/>
    <x v="0"/>
    <s v="United States"/>
    <s v="Everett"/>
    <x v="31"/>
    <n v="2149"/>
    <x v="3"/>
    <s v="TEC-PH-10000439"/>
    <x v="2"/>
    <x v="7"/>
    <x v="869"/>
    <x v="1362"/>
    <n v="1"/>
    <n v="0"/>
    <n v="11.597099999999998"/>
  </r>
  <r>
    <n v="1539"/>
    <s v="CA-2014-121888"/>
    <x v="3"/>
    <x v="175"/>
    <d v="2014-09-18T00:00:00"/>
    <x v="0"/>
    <s v="CL-11890"/>
    <x v="488"/>
    <x v="0"/>
    <s v="United States"/>
    <s v="Everett"/>
    <x v="31"/>
    <n v="2149"/>
    <x v="3"/>
    <s v="OFF-AR-10003478"/>
    <x v="1"/>
    <x v="6"/>
    <x v="355"/>
    <x v="1363"/>
    <n v="2"/>
    <n v="0"/>
    <n v="6.5120000000000005"/>
  </r>
  <r>
    <n v="1540"/>
    <s v="CA-2014-121888"/>
    <x v="3"/>
    <x v="175"/>
    <d v="2014-09-18T00:00:00"/>
    <x v="0"/>
    <s v="CL-11890"/>
    <x v="488"/>
    <x v="0"/>
    <s v="United States"/>
    <s v="Everett"/>
    <x v="31"/>
    <n v="2149"/>
    <x v="3"/>
    <s v="FUR-BO-10002545"/>
    <x v="0"/>
    <x v="0"/>
    <x v="37"/>
    <x v="1364"/>
    <n v="3"/>
    <n v="0"/>
    <n v="203.56440000000003"/>
  </r>
  <r>
    <n v="1541"/>
    <s v="CA-2014-121888"/>
    <x v="3"/>
    <x v="175"/>
    <d v="2014-09-18T00:00:00"/>
    <x v="0"/>
    <s v="CL-11890"/>
    <x v="488"/>
    <x v="0"/>
    <s v="United States"/>
    <s v="Everett"/>
    <x v="31"/>
    <n v="2149"/>
    <x v="3"/>
    <s v="OFF-BI-10001765"/>
    <x v="1"/>
    <x v="8"/>
    <x v="985"/>
    <x v="1365"/>
    <n v="7"/>
    <n v="0"/>
    <n v="116.39039999999999"/>
  </r>
  <r>
    <n v="1542"/>
    <s v="CA-2011-166884"/>
    <x v="2"/>
    <x v="518"/>
    <d v="2011-03-16T00:00:00"/>
    <x v="0"/>
    <s v="CK-12205"/>
    <x v="237"/>
    <x v="0"/>
    <s v="United States"/>
    <s v="Columbus"/>
    <x v="24"/>
    <n v="43229"/>
    <x v="3"/>
    <s v="FUR-FU-10003981"/>
    <x v="0"/>
    <x v="5"/>
    <x v="322"/>
    <x v="1366"/>
    <n v="5"/>
    <n v="0.2"/>
    <n v="2.2880000000000003"/>
  </r>
  <r>
    <n v="1543"/>
    <s v="CA-2011-166884"/>
    <x v="2"/>
    <x v="518"/>
    <d v="2011-03-16T00:00:00"/>
    <x v="0"/>
    <s v="CK-12205"/>
    <x v="237"/>
    <x v="0"/>
    <s v="United States"/>
    <s v="Columbus"/>
    <x v="24"/>
    <n v="43229"/>
    <x v="3"/>
    <s v="OFF-FA-10001561"/>
    <x v="1"/>
    <x v="13"/>
    <x v="831"/>
    <x v="1367"/>
    <n v="6"/>
    <n v="0.2"/>
    <n v="1.7003999999999992"/>
  </r>
  <r>
    <n v="1544"/>
    <s v="CA-2011-107181"/>
    <x v="2"/>
    <x v="519"/>
    <d v="2011-02-09T00:00:00"/>
    <x v="1"/>
    <s v="DB-13270"/>
    <x v="489"/>
    <x v="2"/>
    <s v="United States"/>
    <s v="San Diego"/>
    <x v="1"/>
    <n v="92024"/>
    <x v="1"/>
    <s v="OFF-BI-10004230"/>
    <x v="1"/>
    <x v="8"/>
    <x v="649"/>
    <x v="1368"/>
    <n v="3"/>
    <n v="0.2"/>
    <n v="29.0136"/>
  </r>
  <r>
    <n v="1545"/>
    <s v="CA-2011-107181"/>
    <x v="2"/>
    <x v="519"/>
    <d v="2011-02-09T00:00:00"/>
    <x v="1"/>
    <s v="DB-13270"/>
    <x v="489"/>
    <x v="2"/>
    <s v="United States"/>
    <s v="San Diego"/>
    <x v="1"/>
    <n v="92024"/>
    <x v="1"/>
    <s v="OFF-PA-10000350"/>
    <x v="1"/>
    <x v="10"/>
    <x v="724"/>
    <x v="1369"/>
    <n v="4"/>
    <n v="0"/>
    <n v="16.0928"/>
  </r>
  <r>
    <n v="1546"/>
    <s v="CA-2011-150245"/>
    <x v="2"/>
    <x v="520"/>
    <d v="2012-01-04T00:00:00"/>
    <x v="0"/>
    <s v="PC-18745"/>
    <x v="331"/>
    <x v="1"/>
    <s v="United States"/>
    <s v="Watertown"/>
    <x v="15"/>
    <n v="13601"/>
    <x v="3"/>
    <s v="FUR-BO-10002613"/>
    <x v="0"/>
    <x v="0"/>
    <x v="177"/>
    <x v="1370"/>
    <n v="7"/>
    <n v="0.2"/>
    <n v="196.68599999999986"/>
  </r>
  <r>
    <n v="1547"/>
    <s v="CA-2012-111395"/>
    <x v="1"/>
    <x v="521"/>
    <d v="2012-11-27T00:00:00"/>
    <x v="1"/>
    <s v="VB-21745"/>
    <x v="146"/>
    <x v="1"/>
    <s v="United States"/>
    <s v="San Antonio"/>
    <x v="5"/>
    <n v="78207"/>
    <x v="2"/>
    <s v="OFF-PA-10000994"/>
    <x v="1"/>
    <x v="10"/>
    <x v="904"/>
    <x v="763"/>
    <n v="4"/>
    <n v="0.2"/>
    <n v="117.43199999999999"/>
  </r>
  <r>
    <n v="1548"/>
    <s v="CA-2012-111395"/>
    <x v="1"/>
    <x v="521"/>
    <d v="2012-11-27T00:00:00"/>
    <x v="1"/>
    <s v="VB-21745"/>
    <x v="146"/>
    <x v="1"/>
    <s v="United States"/>
    <s v="San Antonio"/>
    <x v="5"/>
    <n v="78207"/>
    <x v="2"/>
    <s v="OFF-BI-10002867"/>
    <x v="1"/>
    <x v="8"/>
    <x v="963"/>
    <x v="1371"/>
    <n v="2"/>
    <n v="0.8"/>
    <n v="-40.650400000000019"/>
  </r>
  <r>
    <n v="1549"/>
    <s v="CA-2012-111395"/>
    <x v="1"/>
    <x v="521"/>
    <d v="2012-11-27T00:00:00"/>
    <x v="1"/>
    <s v="VB-21745"/>
    <x v="146"/>
    <x v="1"/>
    <s v="United States"/>
    <s v="San Antonio"/>
    <x v="5"/>
    <n v="78207"/>
    <x v="2"/>
    <s v="OFF-ST-10001291"/>
    <x v="1"/>
    <x v="4"/>
    <x v="1017"/>
    <x v="1372"/>
    <n v="2"/>
    <n v="0.2"/>
    <n v="2.3673999999999991"/>
  </r>
  <r>
    <n v="1550"/>
    <s v="CA-2011-134278"/>
    <x v="2"/>
    <x v="522"/>
    <d v="2011-07-08T00:00:00"/>
    <x v="2"/>
    <s v="EP-13915"/>
    <x v="212"/>
    <x v="0"/>
    <s v="United States"/>
    <s v="New York City"/>
    <x v="15"/>
    <n v="10011"/>
    <x v="3"/>
    <s v="TEC-CO-10001046"/>
    <x v="2"/>
    <x v="16"/>
    <x v="874"/>
    <x v="1373"/>
    <n v="1"/>
    <n v="0.2"/>
    <n v="174.99749999999997"/>
  </r>
  <r>
    <n v="1551"/>
    <s v="US-2014-124926"/>
    <x v="3"/>
    <x v="38"/>
    <d v="2014-11-19T00:00:00"/>
    <x v="0"/>
    <s v="ME-17320"/>
    <x v="467"/>
    <x v="2"/>
    <s v="United States"/>
    <s v="Houston"/>
    <x v="5"/>
    <n v="77095"/>
    <x v="2"/>
    <s v="OFF-AP-10004868"/>
    <x v="1"/>
    <x v="9"/>
    <x v="1018"/>
    <x v="1374"/>
    <n v="6"/>
    <n v="0.8"/>
    <n v="-24.708599999999997"/>
  </r>
  <r>
    <n v="1552"/>
    <s v="CA-2013-159345"/>
    <x v="0"/>
    <x v="26"/>
    <d v="2013-06-23T00:00:00"/>
    <x v="1"/>
    <s v="IG-15085"/>
    <x v="490"/>
    <x v="0"/>
    <s v="United States"/>
    <s v="San Diego"/>
    <x v="1"/>
    <n v="92024"/>
    <x v="1"/>
    <s v="OFF-PA-10000806"/>
    <x v="1"/>
    <x v="10"/>
    <x v="948"/>
    <x v="1375"/>
    <n v="2"/>
    <n v="0"/>
    <n v="54.860399999999998"/>
  </r>
  <r>
    <n v="1553"/>
    <s v="CA-2011-130274"/>
    <x v="2"/>
    <x v="523"/>
    <d v="2011-05-05T00:00:00"/>
    <x v="2"/>
    <s v="JS-15940"/>
    <x v="185"/>
    <x v="2"/>
    <s v="United States"/>
    <s v="Appleton"/>
    <x v="6"/>
    <n v="54915"/>
    <x v="2"/>
    <s v="OFF-LA-10002195"/>
    <x v="1"/>
    <x v="2"/>
    <x v="1019"/>
    <x v="748"/>
    <n v="7"/>
    <n v="0"/>
    <n v="10.348799999999999"/>
  </r>
  <r>
    <n v="1554"/>
    <s v="CA-2014-158386"/>
    <x v="3"/>
    <x v="524"/>
    <d v="2014-10-22T00:00:00"/>
    <x v="1"/>
    <s v="BO-11425"/>
    <x v="491"/>
    <x v="0"/>
    <s v="United States"/>
    <s v="Richmond"/>
    <x v="0"/>
    <n v="40475"/>
    <x v="0"/>
    <s v="OFF-BI-10003719"/>
    <x v="1"/>
    <x v="8"/>
    <x v="684"/>
    <x v="1376"/>
    <n v="5"/>
    <n v="0"/>
    <n v="57.384999999999991"/>
  </r>
  <r>
    <n v="1555"/>
    <s v="CA-2012-111507"/>
    <x v="1"/>
    <x v="525"/>
    <d v="2012-02-13T00:00:00"/>
    <x v="1"/>
    <s v="VW-21775"/>
    <x v="100"/>
    <x v="1"/>
    <s v="United States"/>
    <s v="Bellevue"/>
    <x v="4"/>
    <n v="98006"/>
    <x v="1"/>
    <s v="OFF-AR-10001315"/>
    <x v="1"/>
    <x v="6"/>
    <x v="1020"/>
    <x v="267"/>
    <n v="3"/>
    <n v="0"/>
    <n v="1.5311999999999999"/>
  </r>
  <r>
    <n v="1556"/>
    <s v="CA-2014-120761"/>
    <x v="3"/>
    <x v="507"/>
    <d v="2014-09-09T00:00:00"/>
    <x v="1"/>
    <s v="AB-10150"/>
    <x v="492"/>
    <x v="0"/>
    <s v="United States"/>
    <s v="Long Beach"/>
    <x v="15"/>
    <n v="11561"/>
    <x v="3"/>
    <s v="TEC-AC-10000171"/>
    <x v="2"/>
    <x v="11"/>
    <x v="43"/>
    <x v="1377"/>
    <n v="4"/>
    <n v="0"/>
    <n v="39.5428"/>
  </r>
  <r>
    <n v="1557"/>
    <s v="CA-2013-109176"/>
    <x v="0"/>
    <x v="195"/>
    <d v="2013-05-16T00:00:00"/>
    <x v="1"/>
    <s v="JW-16075"/>
    <x v="493"/>
    <x v="0"/>
    <s v="United States"/>
    <s v="Philadelphia"/>
    <x v="9"/>
    <n v="19140"/>
    <x v="3"/>
    <s v="OFF-EN-10003134"/>
    <x v="1"/>
    <x v="12"/>
    <x v="33"/>
    <x v="564"/>
    <n v="1"/>
    <n v="0.2"/>
    <n v="3.504"/>
  </r>
  <r>
    <n v="1558"/>
    <s v="CA-2013-109176"/>
    <x v="0"/>
    <x v="195"/>
    <d v="2013-05-16T00:00:00"/>
    <x v="1"/>
    <s v="JW-16075"/>
    <x v="493"/>
    <x v="0"/>
    <s v="United States"/>
    <s v="Philadelphia"/>
    <x v="9"/>
    <n v="19140"/>
    <x v="3"/>
    <s v="OFF-AR-10001955"/>
    <x v="1"/>
    <x v="6"/>
    <x v="1021"/>
    <x v="1378"/>
    <n v="5"/>
    <n v="0.2"/>
    <n v="9.919999999999991"/>
  </r>
  <r>
    <n v="1559"/>
    <s v="CA-2012-112116"/>
    <x v="1"/>
    <x v="199"/>
    <d v="2012-03-18T00:00:00"/>
    <x v="0"/>
    <s v="JE-15475"/>
    <x v="188"/>
    <x v="0"/>
    <s v="United States"/>
    <s v="Seattle"/>
    <x v="4"/>
    <n v="98103"/>
    <x v="1"/>
    <s v="FUR-TA-10001039"/>
    <x v="0"/>
    <x v="3"/>
    <x v="824"/>
    <x v="1379"/>
    <n v="2"/>
    <n v="0"/>
    <n v="44.709600000000009"/>
  </r>
  <r>
    <n v="1560"/>
    <s v="CA-2013-126809"/>
    <x v="0"/>
    <x v="526"/>
    <d v="2013-04-14T00:00:00"/>
    <x v="1"/>
    <s v="EB-13750"/>
    <x v="494"/>
    <x v="1"/>
    <s v="United States"/>
    <s v="Seattle"/>
    <x v="4"/>
    <n v="98103"/>
    <x v="1"/>
    <s v="OFF-BI-10003712"/>
    <x v="1"/>
    <x v="8"/>
    <x v="689"/>
    <x v="1380"/>
    <n v="9"/>
    <n v="0.2"/>
    <n v="12.815099999999997"/>
  </r>
  <r>
    <n v="1561"/>
    <s v="CA-2011-105172"/>
    <x v="2"/>
    <x v="527"/>
    <d v="2011-04-09T00:00:00"/>
    <x v="1"/>
    <s v="PK-18910"/>
    <x v="324"/>
    <x v="2"/>
    <s v="United States"/>
    <s v="San Francisco"/>
    <x v="1"/>
    <n v="94109"/>
    <x v="1"/>
    <s v="OFF-LA-10001641"/>
    <x v="1"/>
    <x v="2"/>
    <x v="1022"/>
    <x v="1381"/>
    <n v="6"/>
    <n v="0"/>
    <n v="9.0719999999999992"/>
  </r>
  <r>
    <n v="1562"/>
    <s v="CA-2014-107293"/>
    <x v="3"/>
    <x v="528"/>
    <d v="2014-09-07T00:00:00"/>
    <x v="2"/>
    <s v="CS-12400"/>
    <x v="37"/>
    <x v="2"/>
    <s v="United States"/>
    <s v="Seattle"/>
    <x v="4"/>
    <n v="98115"/>
    <x v="1"/>
    <s v="OFF-AR-10003732"/>
    <x v="1"/>
    <x v="6"/>
    <x v="321"/>
    <x v="1104"/>
    <n v="1"/>
    <n v="0"/>
    <n v="0.72279999999999989"/>
  </r>
  <r>
    <n v="1563"/>
    <s v="US-2014-102890"/>
    <x v="3"/>
    <x v="160"/>
    <d v="2014-07-01T00:00:00"/>
    <x v="3"/>
    <s v="SG-20470"/>
    <x v="495"/>
    <x v="0"/>
    <s v="United States"/>
    <s v="New York City"/>
    <x v="15"/>
    <n v="10011"/>
    <x v="3"/>
    <s v="FUR-TA-10000577"/>
    <x v="0"/>
    <x v="3"/>
    <x v="3"/>
    <x v="24"/>
    <n v="5"/>
    <n v="0.4"/>
    <n v="-295.97849999999994"/>
  </r>
  <r>
    <n v="1564"/>
    <s v="CA-2012-158554"/>
    <x v="1"/>
    <x v="529"/>
    <d v="2012-11-09T00:00:00"/>
    <x v="3"/>
    <s v="CM-12190"/>
    <x v="496"/>
    <x v="0"/>
    <s v="United States"/>
    <s v="Philadelphia"/>
    <x v="9"/>
    <n v="19134"/>
    <x v="3"/>
    <s v="OFF-PA-10004000"/>
    <x v="1"/>
    <x v="10"/>
    <x v="203"/>
    <x v="1382"/>
    <n v="3"/>
    <n v="0.2"/>
    <n v="4.1151"/>
  </r>
  <r>
    <n v="1565"/>
    <s v="CA-2011-116239"/>
    <x v="2"/>
    <x v="530"/>
    <d v="2011-03-04T00:00:00"/>
    <x v="3"/>
    <s v="CL-12565"/>
    <x v="52"/>
    <x v="0"/>
    <s v="United States"/>
    <s v="Columbia"/>
    <x v="20"/>
    <n v="29203"/>
    <x v="0"/>
    <s v="OFF-ST-10001370"/>
    <x v="1"/>
    <x v="4"/>
    <x v="1023"/>
    <x v="1383"/>
    <n v="5"/>
    <n v="0"/>
    <n v="17.744999999999962"/>
  </r>
  <r>
    <n v="1566"/>
    <s v="CA-2012-132101"/>
    <x v="1"/>
    <x v="531"/>
    <d v="2012-03-25T00:00:00"/>
    <x v="1"/>
    <s v="JO-15550"/>
    <x v="270"/>
    <x v="2"/>
    <s v="United States"/>
    <s v="Seattle"/>
    <x v="4"/>
    <n v="98105"/>
    <x v="1"/>
    <s v="TEC-PH-10004539"/>
    <x v="2"/>
    <x v="7"/>
    <x v="852"/>
    <x v="1384"/>
    <n v="3"/>
    <n v="0.2"/>
    <n v="39.687899999999985"/>
  </r>
  <r>
    <n v="1567"/>
    <s v="CA-2012-129112"/>
    <x v="1"/>
    <x v="239"/>
    <d v="2012-11-30T00:00:00"/>
    <x v="2"/>
    <s v="AW-10840"/>
    <x v="497"/>
    <x v="0"/>
    <s v="United States"/>
    <s v="Allen"/>
    <x v="5"/>
    <n v="75002"/>
    <x v="2"/>
    <s v="TEC-AC-10003038"/>
    <x v="2"/>
    <x v="11"/>
    <x v="1024"/>
    <x v="1385"/>
    <n v="3"/>
    <n v="0.2"/>
    <n v="-0.26850000000000307"/>
  </r>
  <r>
    <n v="1568"/>
    <s v="CA-2012-129112"/>
    <x v="1"/>
    <x v="239"/>
    <d v="2012-11-30T00:00:00"/>
    <x v="2"/>
    <s v="AW-10840"/>
    <x v="497"/>
    <x v="0"/>
    <s v="United States"/>
    <s v="Allen"/>
    <x v="5"/>
    <n v="75002"/>
    <x v="2"/>
    <s v="OFF-BI-10000088"/>
    <x v="1"/>
    <x v="8"/>
    <x v="1025"/>
    <x v="1386"/>
    <n v="4"/>
    <n v="0.8"/>
    <n v="-13.615200000000002"/>
  </r>
  <r>
    <n v="1569"/>
    <s v="US-2014-152002"/>
    <x v="3"/>
    <x v="532"/>
    <d v="2014-06-12T00:00:00"/>
    <x v="3"/>
    <s v="DV-13465"/>
    <x v="231"/>
    <x v="0"/>
    <s v="United States"/>
    <s v="Los Angeles"/>
    <x v="1"/>
    <n v="90004"/>
    <x v="1"/>
    <s v="OFF-PA-10000357"/>
    <x v="1"/>
    <x v="10"/>
    <x v="442"/>
    <x v="1247"/>
    <n v="3"/>
    <n v="0"/>
    <n v="60.255300000000005"/>
  </r>
  <r>
    <n v="1570"/>
    <s v="CA-2014-165029"/>
    <x v="3"/>
    <x v="200"/>
    <d v="2014-12-01T00:00:00"/>
    <x v="1"/>
    <s v="AH-10075"/>
    <x v="340"/>
    <x v="1"/>
    <s v="United States"/>
    <s v="Atlanta"/>
    <x v="32"/>
    <n v="30318"/>
    <x v="0"/>
    <s v="OFF-AR-10003504"/>
    <x v="1"/>
    <x v="6"/>
    <x v="1026"/>
    <x v="1387"/>
    <n v="3"/>
    <n v="0"/>
    <n v="3.7235999999999989"/>
  </r>
  <r>
    <n v="1571"/>
    <s v="US-2011-157385"/>
    <x v="2"/>
    <x v="533"/>
    <d v="2011-11-25T00:00:00"/>
    <x v="2"/>
    <s v="SC-20095"/>
    <x v="183"/>
    <x v="0"/>
    <s v="United States"/>
    <s v="Los Angeles"/>
    <x v="1"/>
    <n v="90004"/>
    <x v="1"/>
    <s v="FUR-CH-10000863"/>
    <x v="0"/>
    <x v="1"/>
    <x v="83"/>
    <x v="891"/>
    <n v="5"/>
    <n v="0.2"/>
    <n v="-67.941000000000003"/>
  </r>
  <r>
    <n v="1572"/>
    <s v="US-2011-157385"/>
    <x v="2"/>
    <x v="533"/>
    <d v="2011-11-25T00:00:00"/>
    <x v="2"/>
    <s v="SC-20095"/>
    <x v="183"/>
    <x v="0"/>
    <s v="United States"/>
    <s v="Los Angeles"/>
    <x v="1"/>
    <n v="90004"/>
    <x v="1"/>
    <s v="OFF-EN-10003160"/>
    <x v="1"/>
    <x v="12"/>
    <x v="1027"/>
    <x v="1388"/>
    <n v="3"/>
    <n v="0"/>
    <n v="10.4832"/>
  </r>
  <r>
    <n v="1573"/>
    <s v="US-2011-157385"/>
    <x v="2"/>
    <x v="533"/>
    <d v="2011-11-25T00:00:00"/>
    <x v="2"/>
    <s v="SC-20095"/>
    <x v="183"/>
    <x v="0"/>
    <s v="United States"/>
    <s v="Los Angeles"/>
    <x v="1"/>
    <n v="90004"/>
    <x v="1"/>
    <s v="TEC-AC-10003280"/>
    <x v="2"/>
    <x v="11"/>
    <x v="1028"/>
    <x v="809"/>
    <n v="1"/>
    <n v="0"/>
    <n v="6.2978999999999985"/>
  </r>
  <r>
    <n v="1574"/>
    <s v="US-2011-157385"/>
    <x v="2"/>
    <x v="533"/>
    <d v="2011-11-25T00:00:00"/>
    <x v="2"/>
    <s v="SC-20095"/>
    <x v="183"/>
    <x v="0"/>
    <s v="United States"/>
    <s v="Los Angeles"/>
    <x v="1"/>
    <n v="90004"/>
    <x v="1"/>
    <s v="FUR-CH-10000595"/>
    <x v="0"/>
    <x v="1"/>
    <x v="463"/>
    <x v="1389"/>
    <n v="2"/>
    <n v="0.2"/>
    <n v="23.839999999999975"/>
  </r>
  <r>
    <n v="1575"/>
    <s v="CA-2011-101602"/>
    <x v="2"/>
    <x v="534"/>
    <d v="2011-12-18T00:00:00"/>
    <x v="2"/>
    <s v="MC-18100"/>
    <x v="498"/>
    <x v="0"/>
    <s v="United States"/>
    <s v="El Paso"/>
    <x v="5"/>
    <n v="79907"/>
    <x v="2"/>
    <s v="TEC-PH-10000169"/>
    <x v="2"/>
    <x v="7"/>
    <x v="1029"/>
    <x v="1390"/>
    <n v="3"/>
    <n v="0.2"/>
    <n v="-9.153000000000004"/>
  </r>
  <r>
    <n v="1576"/>
    <s v="CA-2011-101602"/>
    <x v="2"/>
    <x v="534"/>
    <d v="2011-12-18T00:00:00"/>
    <x v="2"/>
    <s v="MC-18100"/>
    <x v="498"/>
    <x v="0"/>
    <s v="United States"/>
    <s v="El Paso"/>
    <x v="5"/>
    <n v="79907"/>
    <x v="2"/>
    <s v="FUR-CH-10004675"/>
    <x v="0"/>
    <x v="1"/>
    <x v="629"/>
    <x v="1391"/>
    <n v="5"/>
    <n v="0.3"/>
    <n v="-21.807999999999993"/>
  </r>
  <r>
    <n v="1577"/>
    <s v="CA-2013-109057"/>
    <x v="0"/>
    <x v="183"/>
    <d v="2013-04-28T00:00:00"/>
    <x v="1"/>
    <s v="TT-21460"/>
    <x v="499"/>
    <x v="2"/>
    <s v="United States"/>
    <s v="Aurora"/>
    <x v="10"/>
    <n v="60505"/>
    <x v="2"/>
    <s v="OFF-ST-10002406"/>
    <x v="1"/>
    <x v="4"/>
    <x v="324"/>
    <x v="1392"/>
    <n v="2"/>
    <n v="0.2"/>
    <n v="2.3952000000000018"/>
  </r>
  <r>
    <n v="1578"/>
    <s v="CA-2013-154403"/>
    <x v="0"/>
    <x v="454"/>
    <d v="2013-05-28T00:00:00"/>
    <x v="1"/>
    <s v="AP-10720"/>
    <x v="399"/>
    <x v="2"/>
    <s v="United States"/>
    <s v="Florence"/>
    <x v="19"/>
    <n v="35630"/>
    <x v="0"/>
    <s v="OFF-PA-10001526"/>
    <x v="1"/>
    <x v="10"/>
    <x v="1030"/>
    <x v="1393"/>
    <n v="1"/>
    <n v="0"/>
    <n v="2.4402000000000004"/>
  </r>
  <r>
    <n v="1579"/>
    <s v="CA-2013-102456"/>
    <x v="0"/>
    <x v="535"/>
    <d v="2013-03-02T00:00:00"/>
    <x v="2"/>
    <s v="DL-12865"/>
    <x v="297"/>
    <x v="0"/>
    <s v="United States"/>
    <s v="New York City"/>
    <x v="15"/>
    <n v="10011"/>
    <x v="3"/>
    <s v="OFF-AP-10004336"/>
    <x v="1"/>
    <x v="9"/>
    <x v="1031"/>
    <x v="1394"/>
    <n v="3"/>
    <n v="0"/>
    <n v="49.555199999999978"/>
  </r>
  <r>
    <n v="1580"/>
    <s v="CA-2012-131338"/>
    <x v="1"/>
    <x v="101"/>
    <d v="2012-08-12T00:00:00"/>
    <x v="2"/>
    <s v="NP-18325"/>
    <x v="268"/>
    <x v="0"/>
    <s v="United States"/>
    <s v="New York City"/>
    <x v="15"/>
    <n v="10024"/>
    <x v="3"/>
    <s v="TEC-PH-10003012"/>
    <x v="2"/>
    <x v="7"/>
    <x v="344"/>
    <x v="673"/>
    <n v="2"/>
    <n v="0"/>
    <n v="89.314199999999971"/>
  </r>
  <r>
    <n v="1581"/>
    <s v="CA-2012-131338"/>
    <x v="1"/>
    <x v="101"/>
    <d v="2012-08-12T00:00:00"/>
    <x v="2"/>
    <s v="NP-18325"/>
    <x v="268"/>
    <x v="0"/>
    <s v="United States"/>
    <s v="New York City"/>
    <x v="15"/>
    <n v="10024"/>
    <x v="3"/>
    <s v="FUR-TA-10002607"/>
    <x v="0"/>
    <x v="3"/>
    <x v="221"/>
    <x v="1395"/>
    <n v="9"/>
    <n v="0.4"/>
    <n v="-153.12239999999997"/>
  </r>
  <r>
    <n v="1582"/>
    <s v="CA-2012-131338"/>
    <x v="1"/>
    <x v="101"/>
    <d v="2012-08-12T00:00:00"/>
    <x v="2"/>
    <s v="NP-18325"/>
    <x v="268"/>
    <x v="0"/>
    <s v="United States"/>
    <s v="New York City"/>
    <x v="15"/>
    <n v="10024"/>
    <x v="3"/>
    <s v="OFF-ST-10000642"/>
    <x v="1"/>
    <x v="4"/>
    <x v="192"/>
    <x v="108"/>
    <n v="2"/>
    <n v="0"/>
    <n v="2.9371999999999971"/>
  </r>
  <r>
    <n v="1583"/>
    <s v="CA-2012-131338"/>
    <x v="1"/>
    <x v="101"/>
    <d v="2012-08-12T00:00:00"/>
    <x v="2"/>
    <s v="NP-18325"/>
    <x v="268"/>
    <x v="0"/>
    <s v="United States"/>
    <s v="New York City"/>
    <x v="15"/>
    <n v="10024"/>
    <x v="3"/>
    <s v="OFF-BI-10000545"/>
    <x v="1"/>
    <x v="8"/>
    <x v="685"/>
    <x v="1396"/>
    <n v="2"/>
    <n v="0.2"/>
    <n v="456.58800000000002"/>
  </r>
  <r>
    <n v="1584"/>
    <s v="CA-2012-131338"/>
    <x v="1"/>
    <x v="101"/>
    <d v="2012-08-12T00:00:00"/>
    <x v="2"/>
    <s v="NP-18325"/>
    <x v="268"/>
    <x v="0"/>
    <s v="United States"/>
    <s v="New York City"/>
    <x v="15"/>
    <n v="10024"/>
    <x v="3"/>
    <s v="FUR-FU-10002157"/>
    <x v="0"/>
    <x v="5"/>
    <x v="116"/>
    <x v="116"/>
    <n v="3"/>
    <n v="0"/>
    <n v="18.345599999999997"/>
  </r>
  <r>
    <n v="1585"/>
    <s v="CA-2012-131338"/>
    <x v="1"/>
    <x v="101"/>
    <d v="2012-08-12T00:00:00"/>
    <x v="2"/>
    <s v="NP-18325"/>
    <x v="268"/>
    <x v="0"/>
    <s v="United States"/>
    <s v="New York City"/>
    <x v="15"/>
    <n v="10024"/>
    <x v="3"/>
    <s v="FUR-FU-10001706"/>
    <x v="0"/>
    <x v="5"/>
    <x v="50"/>
    <x v="51"/>
    <n v="2"/>
    <n v="0"/>
    <n v="2.9567999999999999"/>
  </r>
  <r>
    <n v="1586"/>
    <s v="CA-2012-131338"/>
    <x v="1"/>
    <x v="101"/>
    <d v="2012-08-12T00:00:00"/>
    <x v="2"/>
    <s v="NP-18325"/>
    <x v="268"/>
    <x v="0"/>
    <s v="United States"/>
    <s v="New York City"/>
    <x v="15"/>
    <n v="10024"/>
    <x v="3"/>
    <s v="TEC-PH-10000984"/>
    <x v="2"/>
    <x v="7"/>
    <x v="465"/>
    <x v="508"/>
    <n v="5"/>
    <n v="0"/>
    <n v="274.38600000000008"/>
  </r>
  <r>
    <n v="1587"/>
    <s v="CA-2012-131338"/>
    <x v="1"/>
    <x v="101"/>
    <d v="2012-08-12T00:00:00"/>
    <x v="2"/>
    <s v="NP-18325"/>
    <x v="268"/>
    <x v="0"/>
    <s v="United States"/>
    <s v="New York City"/>
    <x v="15"/>
    <n v="10024"/>
    <x v="3"/>
    <s v="OFF-PA-10001357"/>
    <x v="1"/>
    <x v="10"/>
    <x v="1032"/>
    <x v="140"/>
    <n v="3"/>
    <n v="0"/>
    <n v="68.975999999999999"/>
  </r>
  <r>
    <n v="1588"/>
    <s v="CA-2012-131338"/>
    <x v="1"/>
    <x v="101"/>
    <d v="2012-08-12T00:00:00"/>
    <x v="2"/>
    <s v="NP-18325"/>
    <x v="268"/>
    <x v="0"/>
    <s v="United States"/>
    <s v="New York City"/>
    <x v="15"/>
    <n v="10024"/>
    <x v="3"/>
    <s v="OFF-FA-10000992"/>
    <x v="1"/>
    <x v="13"/>
    <x v="1033"/>
    <x v="1397"/>
    <n v="3"/>
    <n v="0"/>
    <n v="5.0054999999999996"/>
  </r>
  <r>
    <n v="1589"/>
    <s v="CA-2012-131338"/>
    <x v="1"/>
    <x v="101"/>
    <d v="2012-08-12T00:00:00"/>
    <x v="2"/>
    <s v="NP-18325"/>
    <x v="268"/>
    <x v="0"/>
    <s v="United States"/>
    <s v="New York City"/>
    <x v="15"/>
    <n v="10024"/>
    <x v="3"/>
    <s v="TEC-AC-10002600"/>
    <x v="2"/>
    <x v="11"/>
    <x v="382"/>
    <x v="414"/>
    <n v="4"/>
    <n v="0"/>
    <n v="34.692000000000007"/>
  </r>
  <r>
    <n v="1590"/>
    <s v="CA-2013-109911"/>
    <x v="0"/>
    <x v="536"/>
    <d v="2013-05-17T00:00:00"/>
    <x v="1"/>
    <s v="VG-21805"/>
    <x v="500"/>
    <x v="1"/>
    <s v="United States"/>
    <s v="Virginia Beach"/>
    <x v="17"/>
    <n v="23464"/>
    <x v="0"/>
    <s v="OFF-AR-10001662"/>
    <x v="1"/>
    <x v="6"/>
    <x v="443"/>
    <x v="1398"/>
    <n v="4"/>
    <n v="0"/>
    <n v="2.9592000000000009"/>
  </r>
  <r>
    <n v="1591"/>
    <s v="US-2013-132423"/>
    <x v="0"/>
    <x v="173"/>
    <d v="2013-04-20T00:00:00"/>
    <x v="1"/>
    <s v="MY-18295"/>
    <x v="501"/>
    <x v="1"/>
    <s v="United States"/>
    <s v="Grapevine"/>
    <x v="5"/>
    <n v="76051"/>
    <x v="2"/>
    <s v="OFF-AR-10001221"/>
    <x v="1"/>
    <x v="6"/>
    <x v="1034"/>
    <x v="1399"/>
    <n v="7"/>
    <n v="0.2"/>
    <n v="5.8603999999999967"/>
  </r>
  <r>
    <n v="1592"/>
    <s v="US-2013-132423"/>
    <x v="0"/>
    <x v="173"/>
    <d v="2013-04-20T00:00:00"/>
    <x v="1"/>
    <s v="MY-18295"/>
    <x v="501"/>
    <x v="1"/>
    <s v="United States"/>
    <s v="Grapevine"/>
    <x v="5"/>
    <n v="76051"/>
    <x v="2"/>
    <s v="OFF-FA-10002988"/>
    <x v="1"/>
    <x v="13"/>
    <x v="131"/>
    <x v="1400"/>
    <n v="5"/>
    <n v="0.2"/>
    <n v="2.9144999999999994"/>
  </r>
  <r>
    <n v="1593"/>
    <s v="CA-2012-122826"/>
    <x v="1"/>
    <x v="537"/>
    <d v="2012-06-25T00:00:00"/>
    <x v="0"/>
    <s v="RD-19480"/>
    <x v="502"/>
    <x v="0"/>
    <s v="United States"/>
    <s v="Olympia"/>
    <x v="4"/>
    <n v="98502"/>
    <x v="1"/>
    <s v="TEC-PH-10004830"/>
    <x v="2"/>
    <x v="7"/>
    <x v="1035"/>
    <x v="1401"/>
    <n v="4"/>
    <n v="0.2"/>
    <n v="22.676399999999994"/>
  </r>
  <r>
    <n v="1594"/>
    <s v="CA-2011-117317"/>
    <x v="2"/>
    <x v="538"/>
    <d v="2011-10-19T00:00:00"/>
    <x v="3"/>
    <s v="JF-15490"/>
    <x v="223"/>
    <x v="0"/>
    <s v="United States"/>
    <s v="Los Angeles"/>
    <x v="1"/>
    <n v="90032"/>
    <x v="1"/>
    <s v="OFF-PA-10004519"/>
    <x v="1"/>
    <x v="10"/>
    <x v="1036"/>
    <x v="1402"/>
    <n v="3"/>
    <n v="0"/>
    <n v="6.5856000000000012"/>
  </r>
  <r>
    <n v="1595"/>
    <s v="CA-2012-118423"/>
    <x v="1"/>
    <x v="539"/>
    <d v="2012-03-27T00:00:00"/>
    <x v="2"/>
    <s v="DP-13390"/>
    <x v="503"/>
    <x v="2"/>
    <s v="United States"/>
    <s v="Peoria"/>
    <x v="10"/>
    <n v="61604"/>
    <x v="2"/>
    <s v="FUR-BO-10000362"/>
    <x v="0"/>
    <x v="0"/>
    <x v="1037"/>
    <x v="1403"/>
    <n v="3"/>
    <n v="0.3"/>
    <n v="-35.905799999999999"/>
  </r>
  <r>
    <n v="1596"/>
    <s v="CA-2014-149181"/>
    <x v="3"/>
    <x v="540"/>
    <d v="2014-05-13T00:00:00"/>
    <x v="1"/>
    <s v="MD-17350"/>
    <x v="198"/>
    <x v="0"/>
    <s v="United States"/>
    <s v="Columbus"/>
    <x v="24"/>
    <n v="43229"/>
    <x v="3"/>
    <s v="FUR-CH-10004540"/>
    <x v="0"/>
    <x v="1"/>
    <x v="862"/>
    <x v="1404"/>
    <n v="2"/>
    <n v="0.3"/>
    <n v="-2.0567999999999991"/>
  </r>
  <r>
    <n v="1597"/>
    <s v="CA-2014-132234"/>
    <x v="3"/>
    <x v="524"/>
    <d v="2014-10-19T00:00:00"/>
    <x v="2"/>
    <s v="MY-17380"/>
    <x v="199"/>
    <x v="1"/>
    <s v="United States"/>
    <s v="New York City"/>
    <x v="15"/>
    <n v="10011"/>
    <x v="3"/>
    <s v="FUR-FU-10001290"/>
    <x v="0"/>
    <x v="5"/>
    <x v="447"/>
    <x v="1405"/>
    <n v="13"/>
    <n v="0"/>
    <n v="175.13599999999997"/>
  </r>
  <r>
    <n v="1598"/>
    <s v="CA-2014-158876"/>
    <x v="3"/>
    <x v="123"/>
    <d v="2014-11-22T00:00:00"/>
    <x v="0"/>
    <s v="AB-10150"/>
    <x v="492"/>
    <x v="0"/>
    <s v="United States"/>
    <s v="Carrollton"/>
    <x v="5"/>
    <n v="75007"/>
    <x v="2"/>
    <s v="OFF-PA-10000308"/>
    <x v="1"/>
    <x v="10"/>
    <x v="1038"/>
    <x v="1406"/>
    <n v="4"/>
    <n v="0.2"/>
    <n v="5.2799999999999994"/>
  </r>
  <r>
    <n v="1599"/>
    <s v="CA-2014-158876"/>
    <x v="3"/>
    <x v="123"/>
    <d v="2014-11-22T00:00:00"/>
    <x v="0"/>
    <s v="AB-10150"/>
    <x v="492"/>
    <x v="0"/>
    <s v="United States"/>
    <s v="Carrollton"/>
    <x v="5"/>
    <n v="75007"/>
    <x v="2"/>
    <s v="OFF-SU-10001165"/>
    <x v="1"/>
    <x v="14"/>
    <x v="1039"/>
    <x v="1407"/>
    <n v="1"/>
    <n v="0.2"/>
    <n v="0.50039999999999996"/>
  </r>
  <r>
    <n v="1600"/>
    <s v="CA-2014-158876"/>
    <x v="3"/>
    <x v="123"/>
    <d v="2014-11-22T00:00:00"/>
    <x v="0"/>
    <s v="AB-10150"/>
    <x v="492"/>
    <x v="0"/>
    <s v="United States"/>
    <s v="Carrollton"/>
    <x v="5"/>
    <n v="75007"/>
    <x v="2"/>
    <s v="OFF-AR-10003373"/>
    <x v="1"/>
    <x v="6"/>
    <x v="287"/>
    <x v="306"/>
    <n v="4"/>
    <n v="0.2"/>
    <n v="8.674399999999995"/>
  </r>
  <r>
    <n v="1601"/>
    <s v="CA-2014-158876"/>
    <x v="3"/>
    <x v="123"/>
    <d v="2014-11-22T00:00:00"/>
    <x v="0"/>
    <s v="AB-10150"/>
    <x v="492"/>
    <x v="0"/>
    <s v="United States"/>
    <s v="Carrollton"/>
    <x v="5"/>
    <n v="75007"/>
    <x v="2"/>
    <s v="FUR-FU-10001967"/>
    <x v="0"/>
    <x v="5"/>
    <x v="293"/>
    <x v="314"/>
    <n v="2"/>
    <n v="0.6"/>
    <n v="-13.992999999999999"/>
  </r>
  <r>
    <n v="1602"/>
    <s v="CA-2013-164672"/>
    <x v="0"/>
    <x v="541"/>
    <d v="2013-05-14T00:00:00"/>
    <x v="0"/>
    <s v="GB-14530"/>
    <x v="334"/>
    <x v="1"/>
    <s v="United States"/>
    <s v="Dover"/>
    <x v="13"/>
    <n v="19901"/>
    <x v="3"/>
    <s v="FUR-FU-10001488"/>
    <x v="0"/>
    <x v="5"/>
    <x v="1040"/>
    <x v="46"/>
    <n v="2"/>
    <n v="0"/>
    <n v="42.391999999999996"/>
  </r>
  <r>
    <n v="1603"/>
    <s v="US-2013-132857"/>
    <x v="0"/>
    <x v="25"/>
    <d v="2013-12-18T00:00:00"/>
    <x v="1"/>
    <s v="CA-12775"/>
    <x v="222"/>
    <x v="0"/>
    <s v="United States"/>
    <s v="Smyrna"/>
    <x v="18"/>
    <n v="37167"/>
    <x v="0"/>
    <s v="OFF-AR-10003251"/>
    <x v="1"/>
    <x v="6"/>
    <x v="1041"/>
    <x v="408"/>
    <n v="3"/>
    <n v="0.2"/>
    <n v="1.6679999999999997"/>
  </r>
  <r>
    <n v="1604"/>
    <s v="CA-2014-116645"/>
    <x v="3"/>
    <x v="329"/>
    <d v="2014-12-05T00:00:00"/>
    <x v="1"/>
    <s v="ME-17725"/>
    <x v="250"/>
    <x v="0"/>
    <s v="United States"/>
    <s v="Newark"/>
    <x v="13"/>
    <n v="19711"/>
    <x v="3"/>
    <s v="OFF-AR-10001044"/>
    <x v="1"/>
    <x v="6"/>
    <x v="1042"/>
    <x v="1408"/>
    <n v="6"/>
    <n v="0"/>
    <n v="45.222599999999993"/>
  </r>
  <r>
    <n v="1605"/>
    <s v="US-2013-115819"/>
    <x v="0"/>
    <x v="475"/>
    <d v="2013-04-25T00:00:00"/>
    <x v="0"/>
    <s v="JO-15280"/>
    <x v="123"/>
    <x v="0"/>
    <s v="United States"/>
    <s v="Los Angeles"/>
    <x v="1"/>
    <n v="90049"/>
    <x v="1"/>
    <s v="TEC-PH-10004700"/>
    <x v="2"/>
    <x v="7"/>
    <x v="843"/>
    <x v="1409"/>
    <n v="5"/>
    <n v="0.2"/>
    <n v="12.986999999999995"/>
  </r>
  <r>
    <n v="1606"/>
    <s v="US-2013-115819"/>
    <x v="0"/>
    <x v="475"/>
    <d v="2013-04-25T00:00:00"/>
    <x v="0"/>
    <s v="JO-15280"/>
    <x v="123"/>
    <x v="0"/>
    <s v="United States"/>
    <s v="Los Angeles"/>
    <x v="1"/>
    <n v="90049"/>
    <x v="1"/>
    <s v="OFF-AR-10000823"/>
    <x v="1"/>
    <x v="6"/>
    <x v="1043"/>
    <x v="1410"/>
    <n v="3"/>
    <n v="0"/>
    <n v="1.5288000000000002"/>
  </r>
  <r>
    <n v="1607"/>
    <s v="US-2013-115819"/>
    <x v="0"/>
    <x v="475"/>
    <d v="2013-04-25T00:00:00"/>
    <x v="0"/>
    <s v="JO-15280"/>
    <x v="123"/>
    <x v="0"/>
    <s v="United States"/>
    <s v="Los Angeles"/>
    <x v="1"/>
    <n v="90049"/>
    <x v="1"/>
    <s v="OFF-AR-10004456"/>
    <x v="1"/>
    <x v="6"/>
    <x v="1044"/>
    <x v="1411"/>
    <n v="5"/>
    <n v="0"/>
    <n v="21.227999999999998"/>
  </r>
  <r>
    <n v="1608"/>
    <s v="US-2013-115819"/>
    <x v="0"/>
    <x v="475"/>
    <d v="2013-04-25T00:00:00"/>
    <x v="0"/>
    <s v="JO-15280"/>
    <x v="123"/>
    <x v="0"/>
    <s v="United States"/>
    <s v="Los Angeles"/>
    <x v="1"/>
    <n v="90049"/>
    <x v="1"/>
    <s v="OFF-BI-10000050"/>
    <x v="1"/>
    <x v="8"/>
    <x v="343"/>
    <x v="572"/>
    <n v="1"/>
    <n v="0.2"/>
    <n v="1.9709999999999996"/>
  </r>
  <r>
    <n v="1609"/>
    <s v="US-2013-115819"/>
    <x v="0"/>
    <x v="475"/>
    <d v="2013-04-25T00:00:00"/>
    <x v="0"/>
    <s v="JO-15280"/>
    <x v="123"/>
    <x v="0"/>
    <s v="United States"/>
    <s v="Los Angeles"/>
    <x v="1"/>
    <n v="90049"/>
    <x v="1"/>
    <s v="OFF-PA-10002377"/>
    <x v="1"/>
    <x v="10"/>
    <x v="557"/>
    <x v="20"/>
    <n v="4"/>
    <n v="0"/>
    <n v="10.223999999999998"/>
  </r>
  <r>
    <n v="1610"/>
    <s v="US-2013-115819"/>
    <x v="0"/>
    <x v="475"/>
    <d v="2013-04-25T00:00:00"/>
    <x v="0"/>
    <s v="JO-15280"/>
    <x v="123"/>
    <x v="0"/>
    <s v="United States"/>
    <s v="Los Angeles"/>
    <x v="1"/>
    <n v="90049"/>
    <x v="1"/>
    <s v="OFF-BI-10000591"/>
    <x v="1"/>
    <x v="8"/>
    <x v="1045"/>
    <x v="1412"/>
    <n v="3"/>
    <n v="0.2"/>
    <n v="3.2675999999999994"/>
  </r>
  <r>
    <n v="1611"/>
    <s v="CA-2011-156349"/>
    <x v="2"/>
    <x v="542"/>
    <d v="2011-05-30T00:00:00"/>
    <x v="1"/>
    <s v="ML-17395"/>
    <x v="504"/>
    <x v="1"/>
    <s v="United States"/>
    <s v="Los Angeles"/>
    <x v="1"/>
    <n v="90008"/>
    <x v="1"/>
    <s v="FUR-BO-10000362"/>
    <x v="0"/>
    <x v="0"/>
    <x v="1037"/>
    <x v="1413"/>
    <n v="2"/>
    <n v="0.15"/>
    <n v="27.356800000000007"/>
  </r>
  <r>
    <n v="1612"/>
    <s v="CA-2011-156349"/>
    <x v="2"/>
    <x v="542"/>
    <d v="2011-05-30T00:00:00"/>
    <x v="1"/>
    <s v="ML-17395"/>
    <x v="504"/>
    <x v="1"/>
    <s v="United States"/>
    <s v="Los Angeles"/>
    <x v="1"/>
    <n v="90008"/>
    <x v="1"/>
    <s v="TEC-PH-10000441"/>
    <x v="2"/>
    <x v="7"/>
    <x v="1046"/>
    <x v="1227"/>
    <n v="2"/>
    <n v="0.2"/>
    <n v="20.158400000000015"/>
  </r>
  <r>
    <n v="1613"/>
    <s v="CA-2011-156349"/>
    <x v="2"/>
    <x v="542"/>
    <d v="2011-05-30T00:00:00"/>
    <x v="1"/>
    <s v="ML-17395"/>
    <x v="504"/>
    <x v="1"/>
    <s v="United States"/>
    <s v="Los Angeles"/>
    <x v="1"/>
    <n v="90008"/>
    <x v="1"/>
    <s v="TEC-PH-10002726"/>
    <x v="2"/>
    <x v="7"/>
    <x v="66"/>
    <x v="1414"/>
    <n v="2"/>
    <n v="0.2"/>
    <n v="31.494"/>
  </r>
  <r>
    <n v="1614"/>
    <s v="CA-2014-138380"/>
    <x v="3"/>
    <x v="202"/>
    <d v="2014-12-26T00:00:00"/>
    <x v="1"/>
    <s v="YS-21880"/>
    <x v="453"/>
    <x v="1"/>
    <s v="United States"/>
    <s v="Oakland"/>
    <x v="1"/>
    <n v="94601"/>
    <x v="1"/>
    <s v="OFF-ST-10003306"/>
    <x v="1"/>
    <x v="4"/>
    <x v="380"/>
    <x v="1415"/>
    <n v="7"/>
    <n v="0"/>
    <n v="290.00579999999991"/>
  </r>
  <r>
    <n v="1615"/>
    <s v="US-2013-113509"/>
    <x v="0"/>
    <x v="543"/>
    <d v="2013-03-20T00:00:00"/>
    <x v="1"/>
    <s v="PL-18925"/>
    <x v="484"/>
    <x v="2"/>
    <s v="United States"/>
    <s v="Philadelphia"/>
    <x v="9"/>
    <n v="19143"/>
    <x v="3"/>
    <s v="TEC-AC-10004855"/>
    <x v="2"/>
    <x v="11"/>
    <x v="1047"/>
    <x v="367"/>
    <n v="3"/>
    <n v="0.2"/>
    <n v="-13.646100000000001"/>
  </r>
  <r>
    <n v="1616"/>
    <s v="CA-2012-130022"/>
    <x v="1"/>
    <x v="544"/>
    <d v="2012-08-16T00:00:00"/>
    <x v="1"/>
    <s v="JK-16120"/>
    <x v="451"/>
    <x v="2"/>
    <s v="United States"/>
    <s v="Eagan"/>
    <x v="11"/>
    <n v="55122"/>
    <x v="2"/>
    <s v="OFF-LA-10002787"/>
    <x v="1"/>
    <x v="2"/>
    <x v="542"/>
    <x v="1416"/>
    <n v="1"/>
    <n v="0"/>
    <n v="1.7999999999999998"/>
  </r>
  <r>
    <n v="1617"/>
    <s v="CA-2012-130022"/>
    <x v="1"/>
    <x v="544"/>
    <d v="2012-08-16T00:00:00"/>
    <x v="1"/>
    <s v="JK-16120"/>
    <x v="451"/>
    <x v="2"/>
    <s v="United States"/>
    <s v="Eagan"/>
    <x v="11"/>
    <n v="55122"/>
    <x v="2"/>
    <s v="OFF-LA-10002043"/>
    <x v="1"/>
    <x v="2"/>
    <x v="252"/>
    <x v="1417"/>
    <n v="4"/>
    <n v="0"/>
    <n v="19.872"/>
  </r>
  <r>
    <n v="1618"/>
    <s v="CA-2012-130022"/>
    <x v="1"/>
    <x v="544"/>
    <d v="2012-08-16T00:00:00"/>
    <x v="1"/>
    <s v="JK-16120"/>
    <x v="451"/>
    <x v="2"/>
    <s v="United States"/>
    <s v="Eagan"/>
    <x v="11"/>
    <n v="55122"/>
    <x v="2"/>
    <s v="OFF-AR-10001915"/>
    <x v="1"/>
    <x v="6"/>
    <x v="1048"/>
    <x v="1418"/>
    <n v="3"/>
    <n v="0"/>
    <n v="12.511800000000001"/>
  </r>
  <r>
    <n v="1619"/>
    <s v="US-2013-118780"/>
    <x v="0"/>
    <x v="545"/>
    <d v="2013-09-15T00:00:00"/>
    <x v="0"/>
    <s v="PN-18775"/>
    <x v="43"/>
    <x v="2"/>
    <s v="United States"/>
    <s v="New York City"/>
    <x v="15"/>
    <n v="10011"/>
    <x v="3"/>
    <s v="OFF-ST-10000352"/>
    <x v="1"/>
    <x v="4"/>
    <x v="1049"/>
    <x v="1419"/>
    <n v="2"/>
    <n v="0"/>
    <n v="8.9220000000000041"/>
  </r>
  <r>
    <n v="1620"/>
    <s v="US-2013-118780"/>
    <x v="0"/>
    <x v="545"/>
    <d v="2013-09-15T00:00:00"/>
    <x v="0"/>
    <s v="PN-18775"/>
    <x v="43"/>
    <x v="2"/>
    <s v="United States"/>
    <s v="New York City"/>
    <x v="15"/>
    <n v="10011"/>
    <x v="3"/>
    <s v="OFF-PA-10000575"/>
    <x v="1"/>
    <x v="10"/>
    <x v="1050"/>
    <x v="1420"/>
    <n v="1"/>
    <n v="0"/>
    <n v="3.0773999999999999"/>
  </r>
  <r>
    <n v="1621"/>
    <s v="CA-2014-108560"/>
    <x v="3"/>
    <x v="141"/>
    <d v="2014-07-16T00:00:00"/>
    <x v="1"/>
    <s v="JC-15385"/>
    <x v="505"/>
    <x v="0"/>
    <s v="United States"/>
    <s v="Kent"/>
    <x v="4"/>
    <n v="98031"/>
    <x v="1"/>
    <s v="FUR-FU-10002937"/>
    <x v="0"/>
    <x v="5"/>
    <x v="1051"/>
    <x v="1421"/>
    <n v="2"/>
    <n v="0"/>
    <n v="99.23"/>
  </r>
  <r>
    <n v="1622"/>
    <s v="CA-2014-108560"/>
    <x v="3"/>
    <x v="141"/>
    <d v="2014-07-16T00:00:00"/>
    <x v="1"/>
    <s v="JC-15385"/>
    <x v="505"/>
    <x v="0"/>
    <s v="United States"/>
    <s v="Kent"/>
    <x v="4"/>
    <n v="98031"/>
    <x v="1"/>
    <s v="OFF-LA-10003930"/>
    <x v="1"/>
    <x v="2"/>
    <x v="503"/>
    <x v="1422"/>
    <n v="8"/>
    <n v="0"/>
    <n v="385.37520000000001"/>
  </r>
  <r>
    <n v="1623"/>
    <s v="CA-2014-108560"/>
    <x v="3"/>
    <x v="141"/>
    <d v="2014-07-16T00:00:00"/>
    <x v="1"/>
    <s v="JC-15385"/>
    <x v="505"/>
    <x v="0"/>
    <s v="United States"/>
    <s v="Kent"/>
    <x v="4"/>
    <n v="98031"/>
    <x v="1"/>
    <s v="OFF-BI-10001107"/>
    <x v="1"/>
    <x v="8"/>
    <x v="492"/>
    <x v="1423"/>
    <n v="2"/>
    <n v="0.2"/>
    <n v="7.8191999999999995"/>
  </r>
  <r>
    <n v="1624"/>
    <s v="CA-2014-108560"/>
    <x v="3"/>
    <x v="141"/>
    <d v="2014-07-16T00:00:00"/>
    <x v="1"/>
    <s v="JC-15385"/>
    <x v="505"/>
    <x v="0"/>
    <s v="United States"/>
    <s v="Kent"/>
    <x v="4"/>
    <n v="98031"/>
    <x v="1"/>
    <s v="TEC-AC-10003063"/>
    <x v="2"/>
    <x v="11"/>
    <x v="1052"/>
    <x v="1424"/>
    <n v="2"/>
    <n v="0"/>
    <n v="10.5"/>
  </r>
  <r>
    <n v="1625"/>
    <s v="CA-2012-157084"/>
    <x v="1"/>
    <x v="546"/>
    <d v="2012-12-24T00:00:00"/>
    <x v="1"/>
    <s v="JG-15160"/>
    <x v="506"/>
    <x v="0"/>
    <s v="United States"/>
    <s v="Los Angeles"/>
    <x v="1"/>
    <n v="90049"/>
    <x v="1"/>
    <s v="TEC-PH-10002922"/>
    <x v="2"/>
    <x v="7"/>
    <x v="965"/>
    <x v="1425"/>
    <n v="5"/>
    <n v="0.2"/>
    <n v="84.494999999999948"/>
  </r>
  <r>
    <n v="1626"/>
    <s v="CA-2012-157084"/>
    <x v="1"/>
    <x v="546"/>
    <d v="2012-12-24T00:00:00"/>
    <x v="1"/>
    <s v="JG-15160"/>
    <x v="506"/>
    <x v="0"/>
    <s v="United States"/>
    <s v="Los Angeles"/>
    <x v="1"/>
    <n v="90049"/>
    <x v="1"/>
    <s v="TEC-AC-10002049"/>
    <x v="2"/>
    <x v="11"/>
    <x v="1053"/>
    <x v="1426"/>
    <n v="3"/>
    <n v="0"/>
    <n v="556.97400000000005"/>
  </r>
  <r>
    <n v="1627"/>
    <s v="CA-2012-164539"/>
    <x v="1"/>
    <x v="547"/>
    <d v="2012-11-22T00:00:00"/>
    <x v="1"/>
    <s v="PO-19180"/>
    <x v="178"/>
    <x v="2"/>
    <s v="United States"/>
    <s v="New York City"/>
    <x v="15"/>
    <n v="10011"/>
    <x v="3"/>
    <s v="OFF-AP-10002457"/>
    <x v="1"/>
    <x v="9"/>
    <x v="544"/>
    <x v="1427"/>
    <n v="5"/>
    <n v="0"/>
    <n v="141.27749999999997"/>
  </r>
  <r>
    <n v="1628"/>
    <s v="CA-2012-143119"/>
    <x v="1"/>
    <x v="496"/>
    <d v="2012-09-30T00:00:00"/>
    <x v="1"/>
    <s v="MC-17275"/>
    <x v="507"/>
    <x v="0"/>
    <s v="United States"/>
    <s v="Lafayette"/>
    <x v="28"/>
    <n v="70506"/>
    <x v="0"/>
    <s v="FUR-CH-10001270"/>
    <x v="0"/>
    <x v="1"/>
    <x v="851"/>
    <x v="1428"/>
    <n v="6"/>
    <n v="0"/>
    <n v="155.24999999999994"/>
  </r>
  <r>
    <n v="1629"/>
    <s v="CA-2014-101049"/>
    <x v="3"/>
    <x v="548"/>
    <d v="2014-06-26T00:00:00"/>
    <x v="0"/>
    <s v="AS-10240"/>
    <x v="238"/>
    <x v="0"/>
    <s v="United States"/>
    <s v="Cleveland"/>
    <x v="24"/>
    <n v="44105"/>
    <x v="3"/>
    <s v="FUR-FU-10004415"/>
    <x v="0"/>
    <x v="5"/>
    <x v="1054"/>
    <x v="1429"/>
    <n v="5"/>
    <n v="0.2"/>
    <n v="2.4639999999999986"/>
  </r>
  <r>
    <n v="1630"/>
    <s v="CA-2014-101049"/>
    <x v="3"/>
    <x v="548"/>
    <d v="2014-06-26T00:00:00"/>
    <x v="0"/>
    <s v="AS-10240"/>
    <x v="238"/>
    <x v="0"/>
    <s v="United States"/>
    <s v="Cleveland"/>
    <x v="24"/>
    <n v="44105"/>
    <x v="3"/>
    <s v="OFF-BI-10001510"/>
    <x v="1"/>
    <x v="8"/>
    <x v="702"/>
    <x v="1430"/>
    <n v="6"/>
    <n v="0.7"/>
    <n v="-34.38000000000001"/>
  </r>
  <r>
    <n v="1631"/>
    <s v="CA-2013-106530"/>
    <x v="0"/>
    <x v="541"/>
    <d v="2013-05-09T00:00:00"/>
    <x v="3"/>
    <s v="CL-12565"/>
    <x v="52"/>
    <x v="0"/>
    <s v="United States"/>
    <s v="Cleveland"/>
    <x v="24"/>
    <n v="44105"/>
    <x v="3"/>
    <s v="OFF-ST-10002011"/>
    <x v="1"/>
    <x v="4"/>
    <x v="1055"/>
    <x v="1431"/>
    <n v="3"/>
    <n v="0.2"/>
    <n v="88.029900000000055"/>
  </r>
  <r>
    <n v="1632"/>
    <s v="CA-2013-106530"/>
    <x v="0"/>
    <x v="541"/>
    <d v="2013-05-09T00:00:00"/>
    <x v="3"/>
    <s v="CL-12565"/>
    <x v="52"/>
    <x v="0"/>
    <s v="United States"/>
    <s v="Cleveland"/>
    <x v="24"/>
    <n v="44105"/>
    <x v="3"/>
    <s v="OFF-PA-10002986"/>
    <x v="1"/>
    <x v="10"/>
    <x v="477"/>
    <x v="1432"/>
    <n v="2"/>
    <n v="0.2"/>
    <n v="3.7407999999999997"/>
  </r>
  <r>
    <n v="1633"/>
    <s v="CA-2013-106530"/>
    <x v="0"/>
    <x v="541"/>
    <d v="2013-05-09T00:00:00"/>
    <x v="3"/>
    <s v="CL-12565"/>
    <x v="52"/>
    <x v="0"/>
    <s v="United States"/>
    <s v="Cleveland"/>
    <x v="24"/>
    <n v="44105"/>
    <x v="3"/>
    <s v="OFF-PA-10004451"/>
    <x v="1"/>
    <x v="10"/>
    <x v="493"/>
    <x v="563"/>
    <n v="2"/>
    <n v="0.2"/>
    <n v="3.6288"/>
  </r>
  <r>
    <n v="1634"/>
    <s v="CA-2013-106530"/>
    <x v="0"/>
    <x v="541"/>
    <d v="2013-05-09T00:00:00"/>
    <x v="3"/>
    <s v="CL-12565"/>
    <x v="52"/>
    <x v="0"/>
    <s v="United States"/>
    <s v="Cleveland"/>
    <x v="24"/>
    <n v="44105"/>
    <x v="3"/>
    <s v="OFF-ST-10000649"/>
    <x v="1"/>
    <x v="4"/>
    <x v="937"/>
    <x v="1433"/>
    <n v="2"/>
    <n v="0.2"/>
    <n v="1.5700000000000012"/>
  </r>
  <r>
    <n v="1635"/>
    <s v="CA-2013-106530"/>
    <x v="0"/>
    <x v="541"/>
    <d v="2013-05-09T00:00:00"/>
    <x v="3"/>
    <s v="CL-12565"/>
    <x v="52"/>
    <x v="0"/>
    <s v="United States"/>
    <s v="Cleveland"/>
    <x v="24"/>
    <n v="44105"/>
    <x v="3"/>
    <s v="TEC-AC-10001465"/>
    <x v="2"/>
    <x v="11"/>
    <x v="473"/>
    <x v="518"/>
    <n v="2"/>
    <n v="0.2"/>
    <n v="7.263999999999994"/>
  </r>
  <r>
    <n v="1636"/>
    <s v="CA-2011-168984"/>
    <x v="2"/>
    <x v="35"/>
    <d v="2011-12-02T00:00:00"/>
    <x v="1"/>
    <s v="NW-18400"/>
    <x v="508"/>
    <x v="0"/>
    <s v="United States"/>
    <s v="Tigard"/>
    <x v="21"/>
    <n v="97224"/>
    <x v="1"/>
    <s v="OFF-PA-10001166"/>
    <x v="1"/>
    <x v="10"/>
    <x v="769"/>
    <x v="12"/>
    <n v="3"/>
    <n v="0.2"/>
    <n v="5.4432"/>
  </r>
  <r>
    <n v="1637"/>
    <s v="CA-2011-168984"/>
    <x v="2"/>
    <x v="35"/>
    <d v="2011-12-02T00:00:00"/>
    <x v="1"/>
    <s v="NW-18400"/>
    <x v="508"/>
    <x v="0"/>
    <s v="United States"/>
    <s v="Tigard"/>
    <x v="21"/>
    <n v="97224"/>
    <x v="1"/>
    <s v="OFF-ST-10001097"/>
    <x v="1"/>
    <x v="4"/>
    <x v="740"/>
    <x v="1434"/>
    <n v="5"/>
    <n v="0.2"/>
    <n v="-167.27"/>
  </r>
  <r>
    <n v="1638"/>
    <s v="CA-2011-168984"/>
    <x v="2"/>
    <x v="35"/>
    <d v="2011-12-02T00:00:00"/>
    <x v="1"/>
    <s v="NW-18400"/>
    <x v="508"/>
    <x v="0"/>
    <s v="United States"/>
    <s v="Tigard"/>
    <x v="21"/>
    <n v="97224"/>
    <x v="1"/>
    <s v="TEC-PH-10000038"/>
    <x v="2"/>
    <x v="7"/>
    <x v="1056"/>
    <x v="1435"/>
    <n v="4"/>
    <n v="0.2"/>
    <n v="-87.667200000000037"/>
  </r>
  <r>
    <n v="1639"/>
    <s v="CA-2013-157266"/>
    <x v="0"/>
    <x v="439"/>
    <d v="2013-06-02T00:00:00"/>
    <x v="1"/>
    <s v="TB-21280"/>
    <x v="509"/>
    <x v="0"/>
    <s v="United States"/>
    <s v="Washington"/>
    <x v="40"/>
    <n v="20016"/>
    <x v="3"/>
    <s v="OFF-PA-10002689"/>
    <x v="1"/>
    <x v="10"/>
    <x v="1057"/>
    <x v="541"/>
    <n v="3"/>
    <n v="0"/>
    <n v="9.3312000000000008"/>
  </r>
  <r>
    <n v="1640"/>
    <s v="CA-2013-157266"/>
    <x v="0"/>
    <x v="439"/>
    <d v="2013-06-02T00:00:00"/>
    <x v="1"/>
    <s v="TB-21280"/>
    <x v="509"/>
    <x v="0"/>
    <s v="United States"/>
    <s v="Washington"/>
    <x v="40"/>
    <n v="20016"/>
    <x v="3"/>
    <s v="OFF-BI-10004728"/>
    <x v="1"/>
    <x v="8"/>
    <x v="539"/>
    <x v="1328"/>
    <n v="2"/>
    <n v="0"/>
    <n v="4.4344000000000001"/>
  </r>
  <r>
    <n v="1641"/>
    <s v="CA-2013-157266"/>
    <x v="0"/>
    <x v="439"/>
    <d v="2013-06-02T00:00:00"/>
    <x v="1"/>
    <s v="TB-21280"/>
    <x v="509"/>
    <x v="0"/>
    <s v="United States"/>
    <s v="Washington"/>
    <x v="40"/>
    <n v="20016"/>
    <x v="3"/>
    <s v="OFF-PA-10004675"/>
    <x v="1"/>
    <x v="10"/>
    <x v="69"/>
    <x v="1436"/>
    <n v="2"/>
    <n v="0"/>
    <n v="5.8419999999999996"/>
  </r>
  <r>
    <n v="1642"/>
    <s v="CA-2013-157266"/>
    <x v="0"/>
    <x v="439"/>
    <d v="2013-06-02T00:00:00"/>
    <x v="1"/>
    <s v="TB-21280"/>
    <x v="509"/>
    <x v="0"/>
    <s v="United States"/>
    <s v="Washington"/>
    <x v="40"/>
    <n v="20016"/>
    <x v="3"/>
    <s v="FUR-FU-10000629"/>
    <x v="0"/>
    <x v="5"/>
    <x v="93"/>
    <x v="1437"/>
    <n v="3"/>
    <n v="0"/>
    <n v="17.375399999999999"/>
  </r>
  <r>
    <n v="1643"/>
    <s v="US-2011-134712"/>
    <x v="2"/>
    <x v="503"/>
    <d v="2011-12-04T00:00:00"/>
    <x v="1"/>
    <s v="BS-11380"/>
    <x v="510"/>
    <x v="1"/>
    <s v="United States"/>
    <s v="Skokie"/>
    <x v="10"/>
    <n v="60076"/>
    <x v="2"/>
    <s v="OFF-FA-10003112"/>
    <x v="1"/>
    <x v="13"/>
    <x v="33"/>
    <x v="1438"/>
    <n v="2"/>
    <n v="0.2"/>
    <n v="3.944999999999999"/>
  </r>
  <r>
    <n v="1644"/>
    <s v="CA-2012-111829"/>
    <x v="1"/>
    <x v="531"/>
    <d v="2012-03-20T00:00:00"/>
    <x v="2"/>
    <s v="FH-14365"/>
    <x v="92"/>
    <x v="1"/>
    <s v="United States"/>
    <s v="Seattle"/>
    <x v="4"/>
    <n v="98115"/>
    <x v="1"/>
    <s v="OFF-ST-10000142"/>
    <x v="1"/>
    <x v="4"/>
    <x v="399"/>
    <x v="1439"/>
    <n v="3"/>
    <n v="0"/>
    <n v="349.33919999999995"/>
  </r>
  <r>
    <n v="1645"/>
    <s v="CA-2012-111829"/>
    <x v="1"/>
    <x v="531"/>
    <d v="2012-03-20T00:00:00"/>
    <x v="2"/>
    <s v="FH-14365"/>
    <x v="92"/>
    <x v="1"/>
    <s v="United States"/>
    <s v="Seattle"/>
    <x v="4"/>
    <n v="98115"/>
    <x v="1"/>
    <s v="TEC-CO-10001766"/>
    <x v="2"/>
    <x v="16"/>
    <x v="1058"/>
    <x v="1440"/>
    <n v="7"/>
    <n v="0"/>
    <n v="1480.4670999999998"/>
  </r>
  <r>
    <n v="1646"/>
    <s v="CA-2012-111829"/>
    <x v="1"/>
    <x v="531"/>
    <d v="2012-03-20T00:00:00"/>
    <x v="2"/>
    <s v="FH-14365"/>
    <x v="92"/>
    <x v="1"/>
    <s v="United States"/>
    <s v="Seattle"/>
    <x v="4"/>
    <n v="98115"/>
    <x v="1"/>
    <s v="OFF-PA-10004359"/>
    <x v="1"/>
    <x v="10"/>
    <x v="1059"/>
    <x v="1441"/>
    <n v="2"/>
    <n v="0"/>
    <n v="100.65599999999999"/>
  </r>
  <r>
    <n v="1647"/>
    <s v="CA-2012-105221"/>
    <x v="1"/>
    <x v="549"/>
    <d v="2012-11-03T00:00:00"/>
    <x v="2"/>
    <s v="VM-21685"/>
    <x v="91"/>
    <x v="2"/>
    <s v="United States"/>
    <s v="Philadelphia"/>
    <x v="9"/>
    <n v="19140"/>
    <x v="3"/>
    <s v="TEC-AC-10002323"/>
    <x v="2"/>
    <x v="11"/>
    <x v="175"/>
    <x v="1442"/>
    <n v="2"/>
    <n v="0.2"/>
    <n v="-3.0939999999999994"/>
  </r>
  <r>
    <n v="1648"/>
    <s v="CA-2012-105221"/>
    <x v="1"/>
    <x v="549"/>
    <d v="2012-11-03T00:00:00"/>
    <x v="2"/>
    <s v="VM-21685"/>
    <x v="91"/>
    <x v="2"/>
    <s v="United States"/>
    <s v="Philadelphia"/>
    <x v="9"/>
    <n v="19140"/>
    <x v="3"/>
    <s v="OFF-FA-10001135"/>
    <x v="1"/>
    <x v="13"/>
    <x v="1060"/>
    <x v="1443"/>
    <n v="2"/>
    <n v="0.2"/>
    <n v="-0.71279999999999988"/>
  </r>
  <r>
    <n v="1649"/>
    <s v="CA-2012-120341"/>
    <x v="1"/>
    <x v="120"/>
    <d v="2012-09-29T00:00:00"/>
    <x v="0"/>
    <s v="SF-20200"/>
    <x v="227"/>
    <x v="0"/>
    <s v="United States"/>
    <s v="Philadelphia"/>
    <x v="9"/>
    <n v="19143"/>
    <x v="3"/>
    <s v="OFF-BI-10004224"/>
    <x v="1"/>
    <x v="8"/>
    <x v="1061"/>
    <x v="1444"/>
    <n v="6"/>
    <n v="0.7"/>
    <n v="-100.91999999999999"/>
  </r>
  <r>
    <n v="1650"/>
    <s v="CA-2012-120341"/>
    <x v="1"/>
    <x v="120"/>
    <d v="2012-09-29T00:00:00"/>
    <x v="0"/>
    <s v="SF-20200"/>
    <x v="227"/>
    <x v="0"/>
    <s v="United States"/>
    <s v="Philadelphia"/>
    <x v="9"/>
    <n v="19143"/>
    <x v="3"/>
    <s v="TEC-PH-10003357"/>
    <x v="2"/>
    <x v="7"/>
    <x v="1062"/>
    <x v="1445"/>
    <n v="1"/>
    <n v="0.4"/>
    <n v="-9.178799999999999"/>
  </r>
  <r>
    <n v="1651"/>
    <s v="CA-2011-135699"/>
    <x v="2"/>
    <x v="550"/>
    <d v="2011-08-29T00:00:00"/>
    <x v="3"/>
    <s v="HH-15010"/>
    <x v="511"/>
    <x v="1"/>
    <s v="United States"/>
    <s v="San Francisco"/>
    <x v="1"/>
    <n v="94110"/>
    <x v="1"/>
    <s v="OFF-PA-10004475"/>
    <x v="1"/>
    <x v="10"/>
    <x v="1063"/>
    <x v="1446"/>
    <n v="2"/>
    <n v="0"/>
    <n v="53.860799999999998"/>
  </r>
  <r>
    <n v="1652"/>
    <s v="CA-2011-135699"/>
    <x v="2"/>
    <x v="550"/>
    <d v="2011-08-29T00:00:00"/>
    <x v="3"/>
    <s v="HH-15010"/>
    <x v="511"/>
    <x v="1"/>
    <s v="United States"/>
    <s v="San Francisco"/>
    <x v="1"/>
    <n v="94110"/>
    <x v="1"/>
    <s v="OFF-PA-10003001"/>
    <x v="1"/>
    <x v="10"/>
    <x v="1064"/>
    <x v="522"/>
    <n v="2"/>
    <n v="0"/>
    <n v="6.4127999999999998"/>
  </r>
  <r>
    <n v="1653"/>
    <s v="US-2014-132444"/>
    <x v="3"/>
    <x v="551"/>
    <d v="2014-11-22T00:00:00"/>
    <x v="2"/>
    <s v="CD-12280"/>
    <x v="512"/>
    <x v="0"/>
    <s v="United States"/>
    <s v="Seattle"/>
    <x v="4"/>
    <n v="98105"/>
    <x v="1"/>
    <s v="OFF-ST-10003442"/>
    <x v="1"/>
    <x v="4"/>
    <x v="86"/>
    <x v="1447"/>
    <n v="6"/>
    <n v="0"/>
    <n v="45.813600000000001"/>
  </r>
  <r>
    <n v="1654"/>
    <s v="US-2014-132444"/>
    <x v="3"/>
    <x v="551"/>
    <d v="2014-11-22T00:00:00"/>
    <x v="2"/>
    <s v="CD-12280"/>
    <x v="512"/>
    <x v="0"/>
    <s v="United States"/>
    <s v="Seattle"/>
    <x v="4"/>
    <n v="98105"/>
    <x v="1"/>
    <s v="TEC-AC-10003832"/>
    <x v="2"/>
    <x v="11"/>
    <x v="458"/>
    <x v="612"/>
    <n v="4"/>
    <n v="0"/>
    <n v="54.333200000000005"/>
  </r>
  <r>
    <n v="1655"/>
    <s v="US-2014-132444"/>
    <x v="3"/>
    <x v="551"/>
    <d v="2014-11-22T00:00:00"/>
    <x v="2"/>
    <s v="CD-12280"/>
    <x v="512"/>
    <x v="0"/>
    <s v="United States"/>
    <s v="Seattle"/>
    <x v="4"/>
    <n v="98105"/>
    <x v="1"/>
    <s v="OFF-FA-10000611"/>
    <x v="1"/>
    <x v="13"/>
    <x v="1065"/>
    <x v="1448"/>
    <n v="2"/>
    <n v="0"/>
    <n v="1.4207999999999998"/>
  </r>
  <r>
    <n v="1656"/>
    <s v="US-2014-132444"/>
    <x v="3"/>
    <x v="551"/>
    <d v="2014-11-22T00:00:00"/>
    <x v="2"/>
    <s v="CD-12280"/>
    <x v="512"/>
    <x v="0"/>
    <s v="United States"/>
    <s v="Seattle"/>
    <x v="4"/>
    <n v="98105"/>
    <x v="1"/>
    <s v="OFF-BI-10001116"/>
    <x v="1"/>
    <x v="8"/>
    <x v="1066"/>
    <x v="582"/>
    <n v="2"/>
    <n v="0.2"/>
    <n v="2.9568000000000003"/>
  </r>
  <r>
    <n v="1657"/>
    <s v="US-2014-132444"/>
    <x v="3"/>
    <x v="551"/>
    <d v="2014-11-22T00:00:00"/>
    <x v="2"/>
    <s v="CD-12280"/>
    <x v="512"/>
    <x v="0"/>
    <s v="United States"/>
    <s v="Seattle"/>
    <x v="4"/>
    <n v="98105"/>
    <x v="1"/>
    <s v="OFF-ST-10000563"/>
    <x v="1"/>
    <x v="4"/>
    <x v="894"/>
    <x v="1449"/>
    <n v="3"/>
    <n v="0"/>
    <n v="9.5940000000000012"/>
  </r>
  <r>
    <n v="1658"/>
    <s v="CA-2011-127159"/>
    <x v="2"/>
    <x v="552"/>
    <d v="2011-05-15T00:00:00"/>
    <x v="2"/>
    <s v="HL-15040"/>
    <x v="332"/>
    <x v="0"/>
    <s v="United States"/>
    <s v="Milwaukee"/>
    <x v="6"/>
    <n v="53209"/>
    <x v="2"/>
    <s v="FUR-FU-10000010"/>
    <x v="0"/>
    <x v="5"/>
    <x v="522"/>
    <x v="1450"/>
    <n v="7"/>
    <n v="0"/>
    <n v="10.784899999999999"/>
  </r>
  <r>
    <n v="1659"/>
    <s v="CA-2014-161809"/>
    <x v="3"/>
    <x v="176"/>
    <d v="2014-01-27T00:00:00"/>
    <x v="1"/>
    <s v="TH-21100"/>
    <x v="513"/>
    <x v="0"/>
    <s v="United States"/>
    <s v="Los Angeles"/>
    <x v="1"/>
    <n v="90045"/>
    <x v="1"/>
    <s v="TEC-PH-10004922"/>
    <x v="2"/>
    <x v="7"/>
    <x v="1067"/>
    <x v="1451"/>
    <n v="3"/>
    <n v="0.2"/>
    <n v="10.048500000000004"/>
  </r>
  <r>
    <n v="1660"/>
    <s v="CA-2014-127285"/>
    <x v="3"/>
    <x v="505"/>
    <d v="2014-11-07T00:00:00"/>
    <x v="1"/>
    <s v="MM-18055"/>
    <x v="514"/>
    <x v="0"/>
    <s v="United States"/>
    <s v="Seattle"/>
    <x v="4"/>
    <n v="98115"/>
    <x v="1"/>
    <s v="OFF-BI-10004330"/>
    <x v="1"/>
    <x v="8"/>
    <x v="795"/>
    <x v="1294"/>
    <n v="3"/>
    <n v="0.2"/>
    <n v="27.734999999999996"/>
  </r>
  <r>
    <n v="1661"/>
    <s v="CA-2014-127285"/>
    <x v="3"/>
    <x v="505"/>
    <d v="2014-11-07T00:00:00"/>
    <x v="1"/>
    <s v="MM-18055"/>
    <x v="514"/>
    <x v="0"/>
    <s v="United States"/>
    <s v="Seattle"/>
    <x v="4"/>
    <n v="98115"/>
    <x v="1"/>
    <s v="OFF-BI-10002072"/>
    <x v="1"/>
    <x v="8"/>
    <x v="830"/>
    <x v="1162"/>
    <n v="2"/>
    <n v="0.2"/>
    <n v="5.2139999999999995"/>
  </r>
  <r>
    <n v="1662"/>
    <s v="CA-2014-144526"/>
    <x v="3"/>
    <x v="504"/>
    <d v="2014-05-07T00:00:00"/>
    <x v="1"/>
    <s v="QJ-19255"/>
    <x v="425"/>
    <x v="1"/>
    <s v="United States"/>
    <s v="Philadelphia"/>
    <x v="9"/>
    <n v="19143"/>
    <x v="3"/>
    <s v="TEC-PH-10002549"/>
    <x v="2"/>
    <x v="7"/>
    <x v="928"/>
    <x v="1452"/>
    <n v="5"/>
    <n v="0.4"/>
    <n v="-158.10199999999998"/>
  </r>
  <r>
    <n v="1663"/>
    <s v="CA-2014-144526"/>
    <x v="3"/>
    <x v="504"/>
    <d v="2014-05-07T00:00:00"/>
    <x v="1"/>
    <s v="QJ-19255"/>
    <x v="425"/>
    <x v="1"/>
    <s v="United States"/>
    <s v="Philadelphia"/>
    <x v="9"/>
    <n v="19143"/>
    <x v="3"/>
    <s v="OFF-BI-10002353"/>
    <x v="1"/>
    <x v="8"/>
    <x v="1068"/>
    <x v="1453"/>
    <n v="3"/>
    <n v="0.7"/>
    <n v="-9.2639999999999993"/>
  </r>
  <r>
    <n v="1664"/>
    <s v="CA-2013-128531"/>
    <x v="0"/>
    <x v="390"/>
    <d v="2013-11-27T00:00:00"/>
    <x v="0"/>
    <s v="NS-18505"/>
    <x v="515"/>
    <x v="0"/>
    <s v="United States"/>
    <s v="Dallas"/>
    <x v="5"/>
    <n v="75217"/>
    <x v="2"/>
    <s v="OFF-ST-10001325"/>
    <x v="1"/>
    <x v="4"/>
    <x v="466"/>
    <x v="1454"/>
    <n v="5"/>
    <n v="0.2"/>
    <n v="3.6679999999999993"/>
  </r>
  <r>
    <n v="1665"/>
    <s v="CA-2013-128531"/>
    <x v="0"/>
    <x v="390"/>
    <d v="2013-11-27T00:00:00"/>
    <x v="0"/>
    <s v="NS-18505"/>
    <x v="515"/>
    <x v="0"/>
    <s v="United States"/>
    <s v="Dallas"/>
    <x v="5"/>
    <n v="75217"/>
    <x v="2"/>
    <s v="TEC-AC-10002049"/>
    <x v="2"/>
    <x v="11"/>
    <x v="688"/>
    <x v="1455"/>
    <n v="3"/>
    <n v="0.2"/>
    <n v="-7.4394000000000347"/>
  </r>
  <r>
    <n v="1666"/>
    <s v="CA-2013-128531"/>
    <x v="0"/>
    <x v="390"/>
    <d v="2013-11-27T00:00:00"/>
    <x v="0"/>
    <s v="NS-18505"/>
    <x v="515"/>
    <x v="0"/>
    <s v="United States"/>
    <s v="Dallas"/>
    <x v="5"/>
    <n v="75217"/>
    <x v="2"/>
    <s v="OFF-FA-10002676"/>
    <x v="1"/>
    <x v="13"/>
    <x v="1069"/>
    <x v="1456"/>
    <n v="3"/>
    <n v="0.2"/>
    <n v="0.86879999999999979"/>
  </r>
  <r>
    <n v="1667"/>
    <s v="CA-2013-128531"/>
    <x v="0"/>
    <x v="390"/>
    <d v="2013-11-27T00:00:00"/>
    <x v="0"/>
    <s v="NS-18505"/>
    <x v="515"/>
    <x v="0"/>
    <s v="United States"/>
    <s v="Dallas"/>
    <x v="5"/>
    <n v="75217"/>
    <x v="2"/>
    <s v="TEC-AC-10003023"/>
    <x v="2"/>
    <x v="11"/>
    <x v="1070"/>
    <x v="1457"/>
    <n v="2"/>
    <n v="0.2"/>
    <n v="-2.374800000000004"/>
  </r>
  <r>
    <n v="1668"/>
    <s v="CA-2013-128531"/>
    <x v="0"/>
    <x v="390"/>
    <d v="2013-11-27T00:00:00"/>
    <x v="0"/>
    <s v="NS-18505"/>
    <x v="515"/>
    <x v="0"/>
    <s v="United States"/>
    <s v="Dallas"/>
    <x v="5"/>
    <n v="75217"/>
    <x v="2"/>
    <s v="OFF-PA-10000167"/>
    <x v="1"/>
    <x v="10"/>
    <x v="1071"/>
    <x v="1355"/>
    <n v="3"/>
    <n v="0.2"/>
    <n v="23.234999999999992"/>
  </r>
  <r>
    <n v="1669"/>
    <s v="CA-2013-128531"/>
    <x v="0"/>
    <x v="390"/>
    <d v="2013-11-27T00:00:00"/>
    <x v="0"/>
    <s v="NS-18505"/>
    <x v="515"/>
    <x v="0"/>
    <s v="United States"/>
    <s v="Dallas"/>
    <x v="5"/>
    <n v="75217"/>
    <x v="2"/>
    <s v="OFF-AR-10003405"/>
    <x v="1"/>
    <x v="6"/>
    <x v="622"/>
    <x v="1230"/>
    <n v="3"/>
    <n v="0.2"/>
    <n v="1.5794999999999986"/>
  </r>
  <r>
    <n v="1670"/>
    <s v="US-2012-157154"/>
    <x v="1"/>
    <x v="553"/>
    <d v="2012-01-15T00:00:00"/>
    <x v="1"/>
    <s v="MM-17920"/>
    <x v="462"/>
    <x v="0"/>
    <s v="United States"/>
    <s v="New York City"/>
    <x v="15"/>
    <n v="10011"/>
    <x v="3"/>
    <s v="FUR-TA-10001889"/>
    <x v="0"/>
    <x v="3"/>
    <x v="406"/>
    <x v="1458"/>
    <n v="4"/>
    <n v="0.4"/>
    <n v="-373.3048"/>
  </r>
  <r>
    <n v="1671"/>
    <s v="CA-2014-159457"/>
    <x v="3"/>
    <x v="15"/>
    <d v="2014-10-27T00:00:00"/>
    <x v="1"/>
    <s v="RD-19480"/>
    <x v="502"/>
    <x v="0"/>
    <s v="United States"/>
    <s v="Houston"/>
    <x v="5"/>
    <n v="77095"/>
    <x v="2"/>
    <s v="TEC-PH-10002185"/>
    <x v="2"/>
    <x v="7"/>
    <x v="1072"/>
    <x v="1459"/>
    <n v="3"/>
    <n v="0.2"/>
    <n v="5.2125000000000004"/>
  </r>
  <r>
    <n v="1672"/>
    <s v="CA-2013-107615"/>
    <x v="0"/>
    <x v="554"/>
    <d v="2013-03-26T00:00:00"/>
    <x v="2"/>
    <s v="RB-19645"/>
    <x v="516"/>
    <x v="1"/>
    <s v="United States"/>
    <s v="North Las Vegas"/>
    <x v="33"/>
    <n v="89031"/>
    <x v="1"/>
    <s v="TEC-AC-10001013"/>
    <x v="2"/>
    <x v="11"/>
    <x v="813"/>
    <x v="1460"/>
    <n v="2"/>
    <n v="0"/>
    <n v="19.331399999999995"/>
  </r>
  <r>
    <n v="1673"/>
    <s v="CA-2014-111647"/>
    <x v="3"/>
    <x v="445"/>
    <d v="2014-07-08T00:00:00"/>
    <x v="1"/>
    <s v="RD-19585"/>
    <x v="361"/>
    <x v="0"/>
    <s v="United States"/>
    <s v="Plano"/>
    <x v="5"/>
    <n v="75023"/>
    <x v="2"/>
    <s v="TEC-PH-10002726"/>
    <x v="2"/>
    <x v="7"/>
    <x v="66"/>
    <x v="68"/>
    <n v="4"/>
    <n v="0.2"/>
    <n v="62.988"/>
  </r>
  <r>
    <n v="1674"/>
    <s v="CA-2012-150560"/>
    <x v="1"/>
    <x v="555"/>
    <d v="2012-12-12T00:00:00"/>
    <x v="2"/>
    <s v="SW-20455"/>
    <x v="517"/>
    <x v="0"/>
    <s v="United States"/>
    <s v="Suffolk"/>
    <x v="17"/>
    <n v="23434"/>
    <x v="0"/>
    <s v="OFF-LA-10003930"/>
    <x v="1"/>
    <x v="2"/>
    <x v="503"/>
    <x v="1461"/>
    <n v="2"/>
    <n v="0"/>
    <n v="96.343800000000002"/>
  </r>
  <r>
    <n v="1675"/>
    <s v="CA-2012-143077"/>
    <x v="1"/>
    <x v="14"/>
    <d v="2012-09-21T00:00:00"/>
    <x v="1"/>
    <s v="SF-20965"/>
    <x v="245"/>
    <x v="1"/>
    <s v="United States"/>
    <s v="Houston"/>
    <x v="5"/>
    <n v="77041"/>
    <x v="2"/>
    <s v="FUR-FU-10003535"/>
    <x v="0"/>
    <x v="5"/>
    <x v="888"/>
    <x v="1462"/>
    <n v="2"/>
    <n v="0.6"/>
    <n v="-10.419600000000003"/>
  </r>
  <r>
    <n v="1676"/>
    <s v="CA-2012-143077"/>
    <x v="1"/>
    <x v="14"/>
    <d v="2012-09-21T00:00:00"/>
    <x v="1"/>
    <s v="SF-20965"/>
    <x v="245"/>
    <x v="1"/>
    <s v="United States"/>
    <s v="Houston"/>
    <x v="5"/>
    <n v="77041"/>
    <x v="2"/>
    <s v="OFF-BI-10000088"/>
    <x v="1"/>
    <x v="8"/>
    <x v="1025"/>
    <x v="1463"/>
    <n v="3"/>
    <n v="0.8"/>
    <n v="-10.211400000000005"/>
  </r>
  <r>
    <n v="1677"/>
    <s v="CA-2013-122728"/>
    <x v="0"/>
    <x v="556"/>
    <d v="2013-05-25T00:00:00"/>
    <x v="1"/>
    <s v="EB-13930"/>
    <x v="518"/>
    <x v="0"/>
    <s v="United States"/>
    <s v="San Francisco"/>
    <x v="1"/>
    <n v="94110"/>
    <x v="1"/>
    <s v="OFF-ST-10000604"/>
    <x v="1"/>
    <x v="4"/>
    <x v="54"/>
    <x v="1464"/>
    <n v="3"/>
    <n v="0"/>
    <n v="26.069999999999993"/>
  </r>
  <r>
    <n v="1678"/>
    <s v="CA-2013-122728"/>
    <x v="0"/>
    <x v="556"/>
    <d v="2013-05-25T00:00:00"/>
    <x v="1"/>
    <s v="EB-13930"/>
    <x v="518"/>
    <x v="0"/>
    <s v="United States"/>
    <s v="San Francisco"/>
    <x v="1"/>
    <n v="94110"/>
    <x v="1"/>
    <s v="OFF-PA-10004040"/>
    <x v="1"/>
    <x v="10"/>
    <x v="99"/>
    <x v="1465"/>
    <n v="3"/>
    <n v="0"/>
    <n v="8.7906000000000013"/>
  </r>
  <r>
    <n v="1679"/>
    <s v="CA-2011-122882"/>
    <x v="2"/>
    <x v="557"/>
    <d v="2011-09-13T00:00:00"/>
    <x v="1"/>
    <s v="SB-20290"/>
    <x v="115"/>
    <x v="1"/>
    <s v="United States"/>
    <s v="Philadelphia"/>
    <x v="9"/>
    <n v="19134"/>
    <x v="3"/>
    <s v="OFF-ST-10002344"/>
    <x v="1"/>
    <x v="4"/>
    <x v="856"/>
    <x v="1466"/>
    <n v="1"/>
    <n v="0.2"/>
    <n v="-14.576399999999996"/>
  </r>
  <r>
    <n v="1680"/>
    <s v="CA-2011-122882"/>
    <x v="2"/>
    <x v="557"/>
    <d v="2011-09-13T00:00:00"/>
    <x v="1"/>
    <s v="SB-20290"/>
    <x v="115"/>
    <x v="1"/>
    <s v="United States"/>
    <s v="Philadelphia"/>
    <x v="9"/>
    <n v="19134"/>
    <x v="3"/>
    <s v="TEC-PH-10003589"/>
    <x v="2"/>
    <x v="7"/>
    <x v="818"/>
    <x v="1467"/>
    <n v="3"/>
    <n v="0.4"/>
    <n v="4.3175999999999988"/>
  </r>
  <r>
    <n v="1681"/>
    <s v="CA-2011-122882"/>
    <x v="2"/>
    <x v="557"/>
    <d v="2011-09-13T00:00:00"/>
    <x v="1"/>
    <s v="SB-20290"/>
    <x v="115"/>
    <x v="1"/>
    <s v="United States"/>
    <s v="Philadelphia"/>
    <x v="9"/>
    <n v="19134"/>
    <x v="3"/>
    <s v="FUR-FU-10000758"/>
    <x v="0"/>
    <x v="5"/>
    <x v="1073"/>
    <x v="1468"/>
    <n v="2"/>
    <n v="0.2"/>
    <n v="8.4735999999999958"/>
  </r>
  <r>
    <n v="1682"/>
    <s v="CA-2011-122882"/>
    <x v="2"/>
    <x v="557"/>
    <d v="2011-09-13T00:00:00"/>
    <x v="1"/>
    <s v="SB-20290"/>
    <x v="115"/>
    <x v="1"/>
    <s v="United States"/>
    <s v="Philadelphia"/>
    <x v="9"/>
    <n v="19134"/>
    <x v="3"/>
    <s v="TEC-MA-10004679"/>
    <x v="2"/>
    <x v="15"/>
    <x v="1074"/>
    <x v="1469"/>
    <n v="4"/>
    <n v="0.7"/>
    <n v="-559.35599999999988"/>
  </r>
  <r>
    <n v="1683"/>
    <s v="US-2013-101497"/>
    <x v="0"/>
    <x v="321"/>
    <d v="2013-10-02T00:00:00"/>
    <x v="0"/>
    <s v="PS-18760"/>
    <x v="519"/>
    <x v="0"/>
    <s v="United States"/>
    <s v="Los Angeles"/>
    <x v="1"/>
    <n v="90008"/>
    <x v="1"/>
    <s v="OFF-PA-10000176"/>
    <x v="1"/>
    <x v="10"/>
    <x v="634"/>
    <x v="1470"/>
    <n v="1"/>
    <n v="0"/>
    <n v="9.105599999999999"/>
  </r>
  <r>
    <n v="1684"/>
    <s v="CA-2013-147585"/>
    <x v="0"/>
    <x v="77"/>
    <d v="2013-11-13T00:00:00"/>
    <x v="1"/>
    <s v="CB-12535"/>
    <x v="118"/>
    <x v="1"/>
    <s v="United States"/>
    <s v="San Francisco"/>
    <x v="1"/>
    <n v="94110"/>
    <x v="1"/>
    <s v="FUR-FU-10002597"/>
    <x v="0"/>
    <x v="5"/>
    <x v="621"/>
    <x v="1471"/>
    <n v="3"/>
    <n v="0"/>
    <n v="6.224400000000001"/>
  </r>
  <r>
    <n v="1685"/>
    <s v="CA-2014-149489"/>
    <x v="3"/>
    <x v="558"/>
    <d v="2014-04-28T00:00:00"/>
    <x v="2"/>
    <s v="DK-12835"/>
    <x v="460"/>
    <x v="1"/>
    <s v="United States"/>
    <s v="Philadelphia"/>
    <x v="9"/>
    <n v="19143"/>
    <x v="3"/>
    <s v="OFF-AP-10002495"/>
    <x v="1"/>
    <x v="9"/>
    <x v="1075"/>
    <x v="1472"/>
    <n v="2"/>
    <n v="0.2"/>
    <n v="12.409999999999989"/>
  </r>
  <r>
    <n v="1686"/>
    <s v="CA-2014-149489"/>
    <x v="3"/>
    <x v="558"/>
    <d v="2014-04-28T00:00:00"/>
    <x v="2"/>
    <s v="DK-12835"/>
    <x v="460"/>
    <x v="1"/>
    <s v="United States"/>
    <s v="Philadelphia"/>
    <x v="9"/>
    <n v="19143"/>
    <x v="3"/>
    <s v="OFF-BI-10002813"/>
    <x v="1"/>
    <x v="8"/>
    <x v="905"/>
    <x v="1473"/>
    <n v="2"/>
    <n v="0.7"/>
    <n v="-0.98999999999999977"/>
  </r>
  <r>
    <n v="1687"/>
    <s v="CA-2014-149489"/>
    <x v="3"/>
    <x v="558"/>
    <d v="2014-04-28T00:00:00"/>
    <x v="2"/>
    <s v="DK-12835"/>
    <x v="460"/>
    <x v="1"/>
    <s v="United States"/>
    <s v="Philadelphia"/>
    <x v="9"/>
    <n v="19143"/>
    <x v="3"/>
    <s v="OFF-BI-10002414"/>
    <x v="1"/>
    <x v="8"/>
    <x v="1076"/>
    <x v="1474"/>
    <n v="2"/>
    <n v="0.7"/>
    <n v="-5.7637999999999998"/>
  </r>
  <r>
    <n v="1688"/>
    <s v="CA-2014-143798"/>
    <x v="3"/>
    <x v="389"/>
    <d v="2014-12-13T00:00:00"/>
    <x v="2"/>
    <s v="AW-10840"/>
    <x v="497"/>
    <x v="0"/>
    <s v="United States"/>
    <s v="Philadelphia"/>
    <x v="9"/>
    <n v="19140"/>
    <x v="3"/>
    <s v="OFF-PA-10000788"/>
    <x v="1"/>
    <x v="10"/>
    <x v="731"/>
    <x v="563"/>
    <n v="2"/>
    <n v="0.2"/>
    <n v="3.6288"/>
  </r>
  <r>
    <n v="1689"/>
    <s v="CA-2014-143798"/>
    <x v="3"/>
    <x v="389"/>
    <d v="2014-12-13T00:00:00"/>
    <x v="2"/>
    <s v="AW-10840"/>
    <x v="497"/>
    <x v="0"/>
    <s v="United States"/>
    <s v="Philadelphia"/>
    <x v="9"/>
    <n v="19140"/>
    <x v="3"/>
    <s v="FUR-FU-10004306"/>
    <x v="0"/>
    <x v="5"/>
    <x v="616"/>
    <x v="721"/>
    <n v="2"/>
    <n v="0.2"/>
    <n v="23.315999999999988"/>
  </r>
  <r>
    <n v="1690"/>
    <s v="CA-2011-142839"/>
    <x v="2"/>
    <x v="559"/>
    <d v="2011-08-20T00:00:00"/>
    <x v="1"/>
    <s v="TS-21610"/>
    <x v="59"/>
    <x v="0"/>
    <s v="United States"/>
    <s v="Philadelphia"/>
    <x v="9"/>
    <n v="19143"/>
    <x v="3"/>
    <s v="FUR-TA-10001539"/>
    <x v="0"/>
    <x v="3"/>
    <x v="10"/>
    <x v="1475"/>
    <n v="6"/>
    <n v="0.4"/>
    <n v="-227.49120000000016"/>
  </r>
  <r>
    <n v="1691"/>
    <s v="CA-2014-129833"/>
    <x v="3"/>
    <x v="34"/>
    <d v="2014-12-16T00:00:00"/>
    <x v="1"/>
    <s v="HF-14995"/>
    <x v="520"/>
    <x v="0"/>
    <s v="United States"/>
    <s v="Indianapolis"/>
    <x v="14"/>
    <n v="46203"/>
    <x v="2"/>
    <s v="OFF-PA-10000575"/>
    <x v="1"/>
    <x v="10"/>
    <x v="1050"/>
    <x v="1476"/>
    <n v="5"/>
    <n v="0"/>
    <n v="15.387"/>
  </r>
  <r>
    <n v="1692"/>
    <s v="CA-2014-129833"/>
    <x v="3"/>
    <x v="34"/>
    <d v="2014-12-16T00:00:00"/>
    <x v="1"/>
    <s v="HF-14995"/>
    <x v="520"/>
    <x v="0"/>
    <s v="United States"/>
    <s v="Indianapolis"/>
    <x v="14"/>
    <n v="46203"/>
    <x v="2"/>
    <s v="OFF-BI-10004182"/>
    <x v="1"/>
    <x v="8"/>
    <x v="73"/>
    <x v="1477"/>
    <n v="5"/>
    <n v="0"/>
    <n v="5.0960000000000001"/>
  </r>
  <r>
    <n v="1693"/>
    <s v="US-2013-154361"/>
    <x v="0"/>
    <x v="560"/>
    <d v="2013-03-20T00:00:00"/>
    <x v="1"/>
    <s v="HZ-14950"/>
    <x v="521"/>
    <x v="0"/>
    <s v="United States"/>
    <s v="Columbus"/>
    <x v="24"/>
    <n v="43229"/>
    <x v="3"/>
    <s v="FUR-FU-10004020"/>
    <x v="0"/>
    <x v="5"/>
    <x v="488"/>
    <x v="1478"/>
    <n v="5"/>
    <n v="0.2"/>
    <n v="6.2904999999999998"/>
  </r>
  <r>
    <n v="1694"/>
    <s v="US-2013-158708"/>
    <x v="0"/>
    <x v="190"/>
    <d v="2013-06-30T00:00:00"/>
    <x v="0"/>
    <s v="AB-10255"/>
    <x v="437"/>
    <x v="2"/>
    <s v="United States"/>
    <s v="Plano"/>
    <x v="5"/>
    <n v="75023"/>
    <x v="2"/>
    <s v="TEC-AC-10003133"/>
    <x v="2"/>
    <x v="11"/>
    <x v="1077"/>
    <x v="1479"/>
    <n v="2"/>
    <n v="0.2"/>
    <n v="3.5742000000000012"/>
  </r>
  <r>
    <n v="1695"/>
    <s v="CA-2012-156335"/>
    <x v="1"/>
    <x v="12"/>
    <d v="2012-09-28T00:00:00"/>
    <x v="0"/>
    <s v="PO-19195"/>
    <x v="285"/>
    <x v="2"/>
    <s v="United States"/>
    <s v="Bayonne"/>
    <x v="30"/>
    <n v="7002"/>
    <x v="3"/>
    <s v="TEC-AC-10002006"/>
    <x v="2"/>
    <x v="11"/>
    <x v="1078"/>
    <x v="1480"/>
    <n v="4"/>
    <n v="0"/>
    <n v="19.827599999999997"/>
  </r>
  <r>
    <n v="1696"/>
    <s v="CA-2012-156335"/>
    <x v="1"/>
    <x v="12"/>
    <d v="2012-09-28T00:00:00"/>
    <x v="0"/>
    <s v="PO-19195"/>
    <x v="285"/>
    <x v="2"/>
    <s v="United States"/>
    <s v="Bayonne"/>
    <x v="30"/>
    <n v="7002"/>
    <x v="3"/>
    <s v="OFF-BI-10003314"/>
    <x v="1"/>
    <x v="8"/>
    <x v="305"/>
    <x v="1481"/>
    <n v="3"/>
    <n v="0"/>
    <n v="7.0853999999999999"/>
  </r>
  <r>
    <n v="1697"/>
    <s v="CA-2012-156335"/>
    <x v="1"/>
    <x v="12"/>
    <d v="2012-09-28T00:00:00"/>
    <x v="0"/>
    <s v="PO-19195"/>
    <x v="285"/>
    <x v="2"/>
    <s v="United States"/>
    <s v="Bayonne"/>
    <x v="30"/>
    <n v="7002"/>
    <x v="3"/>
    <s v="TEC-PH-10002726"/>
    <x v="2"/>
    <x v="7"/>
    <x v="66"/>
    <x v="1482"/>
    <n v="2"/>
    <n v="0"/>
    <n v="52.49"/>
  </r>
  <r>
    <n v="1698"/>
    <s v="CA-2012-148376"/>
    <x v="1"/>
    <x v="17"/>
    <d v="2012-12-31T00:00:00"/>
    <x v="1"/>
    <s v="AG-10900"/>
    <x v="151"/>
    <x v="0"/>
    <s v="United States"/>
    <s v="Los Angeles"/>
    <x v="1"/>
    <n v="90008"/>
    <x v="1"/>
    <s v="OFF-AP-10000240"/>
    <x v="1"/>
    <x v="9"/>
    <x v="644"/>
    <x v="1483"/>
    <n v="2"/>
    <n v="0"/>
    <n v="31.018399999999986"/>
  </r>
  <r>
    <n v="1699"/>
    <s v="CA-2012-148376"/>
    <x v="1"/>
    <x v="17"/>
    <d v="2012-12-31T00:00:00"/>
    <x v="1"/>
    <s v="AG-10900"/>
    <x v="151"/>
    <x v="0"/>
    <s v="United States"/>
    <s v="Los Angeles"/>
    <x v="1"/>
    <n v="90008"/>
    <x v="1"/>
    <s v="OFF-LA-10002381"/>
    <x v="1"/>
    <x v="2"/>
    <x v="1079"/>
    <x v="748"/>
    <n v="7"/>
    <n v="0"/>
    <n v="10.348799999999999"/>
  </r>
  <r>
    <n v="1700"/>
    <s v="CA-2011-135657"/>
    <x v="2"/>
    <x v="561"/>
    <d v="2011-06-07T00:00:00"/>
    <x v="0"/>
    <s v="SC-20725"/>
    <x v="56"/>
    <x v="0"/>
    <s v="United States"/>
    <s v="Seattle"/>
    <x v="4"/>
    <n v="98115"/>
    <x v="1"/>
    <s v="FUR-TA-10004086"/>
    <x v="0"/>
    <x v="3"/>
    <x v="824"/>
    <x v="1484"/>
    <n v="6"/>
    <n v="0"/>
    <n v="113.49359999999999"/>
  </r>
  <r>
    <n v="1701"/>
    <s v="CA-2012-114069"/>
    <x v="1"/>
    <x v="562"/>
    <d v="2012-07-15T00:00:00"/>
    <x v="0"/>
    <s v="ND-18370"/>
    <x v="444"/>
    <x v="0"/>
    <s v="United States"/>
    <s v="New York City"/>
    <x v="15"/>
    <n v="10035"/>
    <x v="3"/>
    <s v="OFF-BI-10000320"/>
    <x v="1"/>
    <x v="8"/>
    <x v="768"/>
    <x v="929"/>
    <n v="2"/>
    <n v="0.2"/>
    <n v="4.2804000000000002"/>
  </r>
  <r>
    <n v="1702"/>
    <s v="CA-2012-114069"/>
    <x v="1"/>
    <x v="562"/>
    <d v="2012-07-15T00:00:00"/>
    <x v="0"/>
    <s v="ND-18370"/>
    <x v="444"/>
    <x v="0"/>
    <s v="United States"/>
    <s v="New York City"/>
    <x v="15"/>
    <n v="10035"/>
    <x v="3"/>
    <s v="FUR-CH-10000595"/>
    <x v="0"/>
    <x v="1"/>
    <x v="463"/>
    <x v="1485"/>
    <n v="9"/>
    <n v="0.1"/>
    <n v="321.83999999999992"/>
  </r>
  <r>
    <n v="1703"/>
    <s v="CA-2012-114069"/>
    <x v="1"/>
    <x v="562"/>
    <d v="2012-07-15T00:00:00"/>
    <x v="0"/>
    <s v="ND-18370"/>
    <x v="444"/>
    <x v="0"/>
    <s v="United States"/>
    <s v="New York City"/>
    <x v="15"/>
    <n v="10035"/>
    <x v="3"/>
    <s v="OFF-PA-10000349"/>
    <x v="1"/>
    <x v="10"/>
    <x v="33"/>
    <x v="745"/>
    <n v="2"/>
    <n v="0"/>
    <n v="4.6812000000000005"/>
  </r>
  <r>
    <n v="1704"/>
    <s v="CA-2011-139857"/>
    <x v="2"/>
    <x v="563"/>
    <d v="2011-02-07T00:00:00"/>
    <x v="1"/>
    <s v="CD-12790"/>
    <x v="522"/>
    <x v="2"/>
    <s v="United States"/>
    <s v="San Diego"/>
    <x v="1"/>
    <n v="92037"/>
    <x v="1"/>
    <s v="OFF-FA-10001843"/>
    <x v="1"/>
    <x v="13"/>
    <x v="33"/>
    <x v="1486"/>
    <n v="5"/>
    <n v="0"/>
    <n v="5.8045"/>
  </r>
  <r>
    <n v="1705"/>
    <s v="CA-2013-106306"/>
    <x v="0"/>
    <x v="387"/>
    <d v="2013-03-09T00:00:00"/>
    <x v="3"/>
    <s v="PG-18820"/>
    <x v="310"/>
    <x v="0"/>
    <s v="United States"/>
    <s v="Glendale"/>
    <x v="16"/>
    <n v="85301"/>
    <x v="1"/>
    <s v="OFF-BI-10003676"/>
    <x v="1"/>
    <x v="8"/>
    <x v="816"/>
    <x v="1487"/>
    <n v="3"/>
    <n v="0.7"/>
    <n v="-7.1147999999999989"/>
  </r>
  <r>
    <n v="1706"/>
    <s v="CA-2012-100545"/>
    <x v="1"/>
    <x v="6"/>
    <d v="2012-11-26T00:00:00"/>
    <x v="1"/>
    <s v="IM-15070"/>
    <x v="5"/>
    <x v="0"/>
    <s v="United States"/>
    <s v="Philadelphia"/>
    <x v="9"/>
    <n v="19120"/>
    <x v="3"/>
    <s v="OFF-BI-10003638"/>
    <x v="1"/>
    <x v="8"/>
    <x v="607"/>
    <x v="1488"/>
    <n v="2"/>
    <n v="0.7"/>
    <n v="-9.2880000000000003"/>
  </r>
  <r>
    <n v="1707"/>
    <s v="CA-2014-123491"/>
    <x v="3"/>
    <x v="505"/>
    <d v="2014-11-06T00:00:00"/>
    <x v="1"/>
    <s v="JK-15205"/>
    <x v="523"/>
    <x v="0"/>
    <s v="United States"/>
    <s v="San Francisco"/>
    <x v="1"/>
    <n v="94122"/>
    <x v="1"/>
    <s v="OFF-LA-10003077"/>
    <x v="1"/>
    <x v="2"/>
    <x v="1080"/>
    <x v="1489"/>
    <n v="6"/>
    <n v="0"/>
    <n v="20.614199999999997"/>
  </r>
  <r>
    <n v="1708"/>
    <s v="CA-2014-123491"/>
    <x v="3"/>
    <x v="505"/>
    <d v="2014-11-06T00:00:00"/>
    <x v="1"/>
    <s v="JK-15205"/>
    <x v="523"/>
    <x v="0"/>
    <s v="United States"/>
    <s v="San Francisco"/>
    <x v="1"/>
    <n v="94122"/>
    <x v="1"/>
    <s v="TEC-PH-10003505"/>
    <x v="2"/>
    <x v="7"/>
    <x v="901"/>
    <x v="1490"/>
    <n v="2"/>
    <n v="0.2"/>
    <n v="16.703999999999986"/>
  </r>
  <r>
    <n v="1709"/>
    <s v="CA-2014-123491"/>
    <x v="3"/>
    <x v="505"/>
    <d v="2014-11-06T00:00:00"/>
    <x v="1"/>
    <s v="JK-15205"/>
    <x v="523"/>
    <x v="0"/>
    <s v="United States"/>
    <s v="San Francisco"/>
    <x v="1"/>
    <n v="94122"/>
    <x v="1"/>
    <s v="OFF-PA-10003424"/>
    <x v="1"/>
    <x v="10"/>
    <x v="1081"/>
    <x v="1491"/>
    <n v="2"/>
    <n v="0"/>
    <n v="3.71"/>
  </r>
  <r>
    <n v="1710"/>
    <s v="CA-2014-123491"/>
    <x v="3"/>
    <x v="505"/>
    <d v="2014-11-06T00:00:00"/>
    <x v="1"/>
    <s v="JK-15205"/>
    <x v="523"/>
    <x v="0"/>
    <s v="United States"/>
    <s v="San Francisco"/>
    <x v="1"/>
    <n v="94122"/>
    <x v="1"/>
    <s v="FUR-CH-10003061"/>
    <x v="0"/>
    <x v="1"/>
    <x v="51"/>
    <x v="1492"/>
    <n v="1"/>
    <n v="0.2"/>
    <n v="-0.89990000000001302"/>
  </r>
  <r>
    <n v="1711"/>
    <s v="CA-2014-123491"/>
    <x v="3"/>
    <x v="505"/>
    <d v="2014-11-06T00:00:00"/>
    <x v="1"/>
    <s v="JK-15205"/>
    <x v="523"/>
    <x v="0"/>
    <s v="United States"/>
    <s v="San Francisco"/>
    <x v="1"/>
    <n v="94122"/>
    <x v="1"/>
    <s v="OFF-AR-10003514"/>
    <x v="1"/>
    <x v="6"/>
    <x v="180"/>
    <x v="189"/>
    <n v="5"/>
    <n v="0"/>
    <n v="6.5669999999999984"/>
  </r>
  <r>
    <n v="1712"/>
    <s v="CA-2014-123491"/>
    <x v="3"/>
    <x v="505"/>
    <d v="2014-11-06T00:00:00"/>
    <x v="1"/>
    <s v="JK-15205"/>
    <x v="523"/>
    <x v="0"/>
    <s v="United States"/>
    <s v="San Francisco"/>
    <x v="1"/>
    <n v="94122"/>
    <x v="1"/>
    <s v="OFF-AP-10002684"/>
    <x v="1"/>
    <x v="9"/>
    <x v="165"/>
    <x v="1493"/>
    <n v="14"/>
    <n v="0"/>
    <n v="510.63599999999985"/>
  </r>
  <r>
    <n v="1713"/>
    <s v="CA-2012-145401"/>
    <x v="1"/>
    <x v="564"/>
    <d v="2012-02-04T00:00:00"/>
    <x v="1"/>
    <s v="JP-15520"/>
    <x v="187"/>
    <x v="0"/>
    <s v="United States"/>
    <s v="Houston"/>
    <x v="5"/>
    <n v="77070"/>
    <x v="2"/>
    <s v="OFF-PA-10004405"/>
    <x v="1"/>
    <x v="10"/>
    <x v="1082"/>
    <x v="1494"/>
    <n v="6"/>
    <n v="0.2"/>
    <n v="5.0064000000000002"/>
  </r>
  <r>
    <n v="1714"/>
    <s v="US-2014-124968"/>
    <x v="3"/>
    <x v="565"/>
    <d v="2014-09-14T00:00:00"/>
    <x v="0"/>
    <s v="MM-18055"/>
    <x v="514"/>
    <x v="0"/>
    <s v="United States"/>
    <s v="Chicago"/>
    <x v="10"/>
    <n v="60610"/>
    <x v="2"/>
    <s v="FUR-TA-10004289"/>
    <x v="0"/>
    <x v="3"/>
    <x v="187"/>
    <x v="1495"/>
    <n v="7"/>
    <n v="0.5"/>
    <n v="-566.5625"/>
  </r>
  <r>
    <n v="1715"/>
    <s v="CA-2014-104003"/>
    <x v="3"/>
    <x v="566"/>
    <d v="2014-10-14T00:00:00"/>
    <x v="1"/>
    <s v="DC-13285"/>
    <x v="290"/>
    <x v="0"/>
    <s v="United States"/>
    <s v="San Francisco"/>
    <x v="1"/>
    <n v="94110"/>
    <x v="1"/>
    <s v="FUR-BO-10003965"/>
    <x v="0"/>
    <x v="0"/>
    <x v="1083"/>
    <x v="1496"/>
    <n v="2"/>
    <n v="0.15"/>
    <n v="-14.478399999999979"/>
  </r>
  <r>
    <n v="1716"/>
    <s v="CA-2013-154788"/>
    <x v="0"/>
    <x v="567"/>
    <d v="2013-05-05T00:00:00"/>
    <x v="1"/>
    <s v="JL-15835"/>
    <x v="252"/>
    <x v="0"/>
    <s v="United States"/>
    <s v="New York City"/>
    <x v="15"/>
    <n v="10011"/>
    <x v="3"/>
    <s v="OFF-BI-10003314"/>
    <x v="1"/>
    <x v="8"/>
    <x v="305"/>
    <x v="326"/>
    <n v="2"/>
    <n v="0.2"/>
    <n v="2.7956000000000003"/>
  </r>
  <r>
    <n v="1717"/>
    <s v="CA-2013-169943"/>
    <x v="0"/>
    <x v="288"/>
    <d v="2013-05-25T00:00:00"/>
    <x v="1"/>
    <s v="BN-11515"/>
    <x v="202"/>
    <x v="0"/>
    <s v="United States"/>
    <s v="New York City"/>
    <x v="15"/>
    <n v="10011"/>
    <x v="3"/>
    <s v="OFF-AP-10001563"/>
    <x v="1"/>
    <x v="9"/>
    <x v="530"/>
    <x v="1497"/>
    <n v="5"/>
    <n v="0"/>
    <n v="70.440999999999974"/>
  </r>
  <r>
    <n v="1718"/>
    <s v="CA-2013-169943"/>
    <x v="0"/>
    <x v="288"/>
    <d v="2013-05-25T00:00:00"/>
    <x v="1"/>
    <s v="BN-11515"/>
    <x v="202"/>
    <x v="0"/>
    <s v="United States"/>
    <s v="New York City"/>
    <x v="15"/>
    <n v="10011"/>
    <x v="3"/>
    <s v="OFF-ST-10004123"/>
    <x v="1"/>
    <x v="4"/>
    <x v="72"/>
    <x v="1498"/>
    <n v="5"/>
    <n v="0"/>
    <n v="0"/>
  </r>
  <r>
    <n v="1719"/>
    <s v="CA-2013-169943"/>
    <x v="0"/>
    <x v="288"/>
    <d v="2013-05-25T00:00:00"/>
    <x v="1"/>
    <s v="BN-11515"/>
    <x v="202"/>
    <x v="0"/>
    <s v="United States"/>
    <s v="New York City"/>
    <x v="15"/>
    <n v="10011"/>
    <x v="3"/>
    <s v="FUR-FU-10002088"/>
    <x v="0"/>
    <x v="5"/>
    <x v="1084"/>
    <x v="1499"/>
    <n v="4"/>
    <n v="0"/>
    <n v="15.086400000000001"/>
  </r>
  <r>
    <n v="1720"/>
    <s v="CA-2013-169943"/>
    <x v="0"/>
    <x v="288"/>
    <d v="2013-05-25T00:00:00"/>
    <x v="1"/>
    <s v="BN-11515"/>
    <x v="202"/>
    <x v="0"/>
    <s v="United States"/>
    <s v="New York City"/>
    <x v="15"/>
    <n v="10011"/>
    <x v="3"/>
    <s v="FUR-FU-10000010"/>
    <x v="0"/>
    <x v="5"/>
    <x v="522"/>
    <x v="1500"/>
    <n v="8"/>
    <n v="0"/>
    <n v="12.325599999999998"/>
  </r>
  <r>
    <n v="1721"/>
    <s v="CA-2013-169943"/>
    <x v="0"/>
    <x v="288"/>
    <d v="2013-05-25T00:00:00"/>
    <x v="1"/>
    <s v="BN-11515"/>
    <x v="202"/>
    <x v="0"/>
    <s v="United States"/>
    <s v="New York City"/>
    <x v="15"/>
    <n v="10011"/>
    <x v="3"/>
    <s v="OFF-BI-10002824"/>
    <x v="1"/>
    <x v="8"/>
    <x v="523"/>
    <x v="1501"/>
    <n v="4"/>
    <n v="0.2"/>
    <n v="14.919999999999995"/>
  </r>
  <r>
    <n v="1722"/>
    <s v="US-2012-123218"/>
    <x v="1"/>
    <x v="139"/>
    <d v="2012-12-25T00:00:00"/>
    <x v="1"/>
    <s v="KD-16345"/>
    <x v="44"/>
    <x v="0"/>
    <s v="United States"/>
    <s v="Chicago"/>
    <x v="10"/>
    <n v="60623"/>
    <x v="2"/>
    <s v="TEC-PH-10001061"/>
    <x v="2"/>
    <x v="7"/>
    <x v="822"/>
    <x v="1305"/>
    <n v="2"/>
    <n v="0.2"/>
    <n v="11.998799999999996"/>
  </r>
  <r>
    <n v="1723"/>
    <s v="US-2012-123218"/>
    <x v="1"/>
    <x v="139"/>
    <d v="2012-12-25T00:00:00"/>
    <x v="1"/>
    <s v="KD-16345"/>
    <x v="44"/>
    <x v="0"/>
    <s v="United States"/>
    <s v="Chicago"/>
    <x v="10"/>
    <n v="60623"/>
    <x v="2"/>
    <s v="TEC-AC-10000736"/>
    <x v="2"/>
    <x v="11"/>
    <x v="1085"/>
    <x v="1309"/>
    <n v="4"/>
    <n v="0.2"/>
    <n v="51.193599999999996"/>
  </r>
  <r>
    <n v="1724"/>
    <s v="US-2012-123218"/>
    <x v="1"/>
    <x v="139"/>
    <d v="2012-12-25T00:00:00"/>
    <x v="1"/>
    <s v="KD-16345"/>
    <x v="44"/>
    <x v="0"/>
    <s v="United States"/>
    <s v="Chicago"/>
    <x v="10"/>
    <n v="60623"/>
    <x v="2"/>
    <s v="FUR-BO-10003966"/>
    <x v="0"/>
    <x v="0"/>
    <x v="1086"/>
    <x v="1403"/>
    <n v="3"/>
    <n v="0.3"/>
    <n v="-71.811600000000027"/>
  </r>
  <r>
    <n v="1725"/>
    <s v="CA-2012-127453"/>
    <x v="1"/>
    <x v="546"/>
    <d v="2012-12-20T00:00:00"/>
    <x v="2"/>
    <s v="JK-15370"/>
    <x v="271"/>
    <x v="0"/>
    <s v="United States"/>
    <s v="Philadelphia"/>
    <x v="9"/>
    <n v="19143"/>
    <x v="3"/>
    <s v="OFF-AP-10000828"/>
    <x v="1"/>
    <x v="9"/>
    <x v="1087"/>
    <x v="1502"/>
    <n v="3"/>
    <n v="0.2"/>
    <n v="43.43519999999998"/>
  </r>
  <r>
    <n v="1726"/>
    <s v="CA-2012-127453"/>
    <x v="1"/>
    <x v="546"/>
    <d v="2012-12-20T00:00:00"/>
    <x v="2"/>
    <s v="JK-15370"/>
    <x v="271"/>
    <x v="0"/>
    <s v="United States"/>
    <s v="Philadelphia"/>
    <x v="9"/>
    <n v="19143"/>
    <x v="3"/>
    <s v="OFF-AP-10002906"/>
    <x v="1"/>
    <x v="9"/>
    <x v="1088"/>
    <x v="1503"/>
    <n v="2"/>
    <n v="0.2"/>
    <n v="0.44399999999999973"/>
  </r>
  <r>
    <n v="1727"/>
    <s v="CA-2012-127453"/>
    <x v="1"/>
    <x v="546"/>
    <d v="2012-12-20T00:00:00"/>
    <x v="2"/>
    <s v="JK-15370"/>
    <x v="271"/>
    <x v="0"/>
    <s v="United States"/>
    <s v="Philadelphia"/>
    <x v="9"/>
    <n v="19143"/>
    <x v="3"/>
    <s v="OFF-AP-10003860"/>
    <x v="1"/>
    <x v="9"/>
    <x v="1089"/>
    <x v="1504"/>
    <n v="4"/>
    <n v="0.2"/>
    <n v="7.7728000000000002"/>
  </r>
  <r>
    <n v="1728"/>
    <s v="US-2014-164056"/>
    <x v="3"/>
    <x v="568"/>
    <d v="2014-05-05T00:00:00"/>
    <x v="0"/>
    <s v="FM-14215"/>
    <x v="524"/>
    <x v="1"/>
    <s v="United States"/>
    <s v="Dublin"/>
    <x v="24"/>
    <n v="43017"/>
    <x v="3"/>
    <s v="FUR-TA-10001307"/>
    <x v="0"/>
    <x v="3"/>
    <x v="1090"/>
    <x v="1505"/>
    <n v="5"/>
    <n v="0.4"/>
    <n v="-69.889999999999986"/>
  </r>
  <r>
    <n v="1729"/>
    <s v="CA-2013-106894"/>
    <x v="0"/>
    <x v="569"/>
    <d v="2013-02-07T00:00:00"/>
    <x v="3"/>
    <s v="CA-12265"/>
    <x v="244"/>
    <x v="0"/>
    <s v="United States"/>
    <s v="Springfield"/>
    <x v="17"/>
    <n v="22153"/>
    <x v="0"/>
    <s v="TEC-AC-10003063"/>
    <x v="2"/>
    <x v="11"/>
    <x v="1052"/>
    <x v="1506"/>
    <n v="4"/>
    <n v="0"/>
    <n v="21"/>
  </r>
  <r>
    <n v="1730"/>
    <s v="CA-2013-106894"/>
    <x v="0"/>
    <x v="569"/>
    <d v="2013-02-07T00:00:00"/>
    <x v="3"/>
    <s v="CA-12265"/>
    <x v="244"/>
    <x v="0"/>
    <s v="United States"/>
    <s v="Springfield"/>
    <x v="17"/>
    <n v="22153"/>
    <x v="0"/>
    <s v="OFF-LA-10001045"/>
    <x v="1"/>
    <x v="2"/>
    <x v="701"/>
    <x v="1507"/>
    <n v="3"/>
    <n v="0"/>
    <n v="3.6017999999999999"/>
  </r>
  <r>
    <n v="1731"/>
    <s v="CA-2011-125136"/>
    <x v="2"/>
    <x v="450"/>
    <d v="2011-10-03T00:00:00"/>
    <x v="1"/>
    <s v="KD-16495"/>
    <x v="470"/>
    <x v="1"/>
    <s v="United States"/>
    <s v="Fayetteville"/>
    <x v="3"/>
    <n v="28314"/>
    <x v="0"/>
    <s v="OFF-PA-10001457"/>
    <x v="1"/>
    <x v="10"/>
    <x v="1091"/>
    <x v="1508"/>
    <n v="8"/>
    <n v="0.2"/>
    <n v="31.283199999999987"/>
  </r>
  <r>
    <n v="1732"/>
    <s v="CA-2011-125136"/>
    <x v="2"/>
    <x v="450"/>
    <d v="2011-10-03T00:00:00"/>
    <x v="1"/>
    <s v="KD-16495"/>
    <x v="470"/>
    <x v="1"/>
    <s v="United States"/>
    <s v="Fayetteville"/>
    <x v="3"/>
    <n v="28314"/>
    <x v="0"/>
    <s v="OFF-PA-10001804"/>
    <x v="1"/>
    <x v="10"/>
    <x v="128"/>
    <x v="1432"/>
    <n v="2"/>
    <n v="0.2"/>
    <n v="3.7407999999999997"/>
  </r>
  <r>
    <n v="1733"/>
    <s v="US-2013-131149"/>
    <x v="0"/>
    <x v="212"/>
    <d v="2013-07-15T00:00:00"/>
    <x v="1"/>
    <s v="LH-17155"/>
    <x v="109"/>
    <x v="0"/>
    <s v="United States"/>
    <s v="Dallas"/>
    <x v="5"/>
    <n v="75081"/>
    <x v="2"/>
    <s v="OFF-ST-10000689"/>
    <x v="1"/>
    <x v="4"/>
    <x v="421"/>
    <x v="1080"/>
    <n v="3"/>
    <n v="0.2"/>
    <n v="-33.804000000000002"/>
  </r>
  <r>
    <n v="1734"/>
    <s v="US-2013-131149"/>
    <x v="0"/>
    <x v="212"/>
    <d v="2013-07-15T00:00:00"/>
    <x v="1"/>
    <s v="LH-17155"/>
    <x v="109"/>
    <x v="0"/>
    <s v="United States"/>
    <s v="Dallas"/>
    <x v="5"/>
    <n v="75081"/>
    <x v="2"/>
    <s v="OFF-AR-10002135"/>
    <x v="1"/>
    <x v="6"/>
    <x v="278"/>
    <x v="1509"/>
    <n v="4"/>
    <n v="0.2"/>
    <n v="17.351999999999975"/>
  </r>
  <r>
    <n v="1735"/>
    <s v="CA-2014-101483"/>
    <x v="3"/>
    <x v="570"/>
    <d v="2014-08-02T00:00:00"/>
    <x v="0"/>
    <s v="AG-10675"/>
    <x v="165"/>
    <x v="0"/>
    <s v="United States"/>
    <s v="Jacksonville"/>
    <x v="3"/>
    <n v="28540"/>
    <x v="0"/>
    <s v="OFF-AP-10002082"/>
    <x v="1"/>
    <x v="9"/>
    <x v="1092"/>
    <x v="1510"/>
    <n v="2"/>
    <n v="0.2"/>
    <n v="6.5339999999999971"/>
  </r>
  <r>
    <n v="1736"/>
    <s v="CA-2014-101483"/>
    <x v="3"/>
    <x v="570"/>
    <d v="2014-08-02T00:00:00"/>
    <x v="0"/>
    <s v="AG-10675"/>
    <x v="165"/>
    <x v="0"/>
    <s v="United States"/>
    <s v="Jacksonville"/>
    <x v="3"/>
    <n v="28540"/>
    <x v="0"/>
    <s v="TEC-PH-10003442"/>
    <x v="2"/>
    <x v="7"/>
    <x v="879"/>
    <x v="1114"/>
    <n v="5"/>
    <n v="0.2"/>
    <n v="1.375"/>
  </r>
  <r>
    <n v="1737"/>
    <s v="CA-2014-101483"/>
    <x v="3"/>
    <x v="570"/>
    <d v="2014-08-02T00:00:00"/>
    <x v="0"/>
    <s v="AG-10675"/>
    <x v="165"/>
    <x v="0"/>
    <s v="United States"/>
    <s v="Jacksonville"/>
    <x v="3"/>
    <n v="28540"/>
    <x v="0"/>
    <s v="OFF-AR-10002833"/>
    <x v="1"/>
    <x v="6"/>
    <x v="6"/>
    <x v="972"/>
    <n v="3"/>
    <n v="0.2"/>
    <n v="0.3822000000000001"/>
  </r>
  <r>
    <n v="1738"/>
    <s v="CA-2012-130204"/>
    <x v="1"/>
    <x v="37"/>
    <d v="2012-09-09T00:00:00"/>
    <x v="1"/>
    <s v="DB-13120"/>
    <x v="106"/>
    <x v="1"/>
    <s v="United States"/>
    <s v="San Francisco"/>
    <x v="1"/>
    <n v="94122"/>
    <x v="1"/>
    <s v="OFF-ST-10001325"/>
    <x v="1"/>
    <x v="4"/>
    <x v="466"/>
    <x v="974"/>
    <n v="3"/>
    <n v="0"/>
    <n v="8.4888000000000012"/>
  </r>
  <r>
    <n v="1739"/>
    <s v="CA-2012-130204"/>
    <x v="1"/>
    <x v="37"/>
    <d v="2012-09-09T00:00:00"/>
    <x v="1"/>
    <s v="DB-13120"/>
    <x v="106"/>
    <x v="1"/>
    <s v="United States"/>
    <s v="San Francisco"/>
    <x v="1"/>
    <n v="94122"/>
    <x v="1"/>
    <s v="TEC-AC-10003038"/>
    <x v="2"/>
    <x v="11"/>
    <x v="1024"/>
    <x v="1511"/>
    <n v="2"/>
    <n v="0"/>
    <n v="3.400999999999998"/>
  </r>
  <r>
    <n v="1740"/>
    <s v="CA-2012-130204"/>
    <x v="1"/>
    <x v="37"/>
    <d v="2012-09-09T00:00:00"/>
    <x v="1"/>
    <s v="DB-13120"/>
    <x v="106"/>
    <x v="1"/>
    <s v="United States"/>
    <s v="San Francisco"/>
    <x v="1"/>
    <n v="94122"/>
    <x v="1"/>
    <s v="TEC-AC-10003590"/>
    <x v="2"/>
    <x v="11"/>
    <x v="1093"/>
    <x v="1512"/>
    <n v="5"/>
    <n v="0"/>
    <n v="46.601999999999997"/>
  </r>
  <r>
    <n v="1741"/>
    <s v="CA-2011-110527"/>
    <x v="2"/>
    <x v="128"/>
    <d v="2011-08-16T00:00:00"/>
    <x v="1"/>
    <s v="ED-13885"/>
    <x v="525"/>
    <x v="2"/>
    <s v="United States"/>
    <s v="San Diego"/>
    <x v="1"/>
    <n v="92037"/>
    <x v="1"/>
    <s v="OFF-LA-10000262"/>
    <x v="1"/>
    <x v="2"/>
    <x v="932"/>
    <x v="1513"/>
    <n v="8"/>
    <n v="0"/>
    <n v="9.6047999999999991"/>
  </r>
  <r>
    <n v="1742"/>
    <s v="CA-2014-152807"/>
    <x v="3"/>
    <x v="505"/>
    <d v="2014-11-04T00:00:00"/>
    <x v="1"/>
    <s v="MC-18100"/>
    <x v="498"/>
    <x v="0"/>
    <s v="United States"/>
    <s v="Philadelphia"/>
    <x v="9"/>
    <n v="19140"/>
    <x v="3"/>
    <s v="OFF-PA-10004355"/>
    <x v="1"/>
    <x v="10"/>
    <x v="1094"/>
    <x v="561"/>
    <n v="4"/>
    <n v="0.2"/>
    <n v="7.2576000000000001"/>
  </r>
  <r>
    <n v="1743"/>
    <s v="CA-2014-152807"/>
    <x v="3"/>
    <x v="505"/>
    <d v="2014-11-04T00:00:00"/>
    <x v="1"/>
    <s v="MC-18100"/>
    <x v="498"/>
    <x v="0"/>
    <s v="United States"/>
    <s v="Philadelphia"/>
    <x v="9"/>
    <n v="19140"/>
    <x v="3"/>
    <s v="FUR-FU-10004415"/>
    <x v="0"/>
    <x v="5"/>
    <x v="1054"/>
    <x v="1514"/>
    <n v="2"/>
    <n v="0.2"/>
    <n v="0.98559999999999937"/>
  </r>
  <r>
    <n v="1744"/>
    <s v="CA-2014-152807"/>
    <x v="3"/>
    <x v="505"/>
    <d v="2014-11-04T00:00:00"/>
    <x v="1"/>
    <s v="MC-18100"/>
    <x v="498"/>
    <x v="0"/>
    <s v="United States"/>
    <s v="Philadelphia"/>
    <x v="9"/>
    <n v="19140"/>
    <x v="3"/>
    <s v="OFF-ST-10002486"/>
    <x v="1"/>
    <x v="4"/>
    <x v="693"/>
    <x v="1515"/>
    <n v="2"/>
    <n v="0.2"/>
    <n v="-2.5128000000000008"/>
  </r>
  <r>
    <n v="1745"/>
    <s v="CA-2014-152807"/>
    <x v="3"/>
    <x v="505"/>
    <d v="2014-11-04T00:00:00"/>
    <x v="1"/>
    <s v="MC-18100"/>
    <x v="498"/>
    <x v="0"/>
    <s v="United States"/>
    <s v="Philadelphia"/>
    <x v="9"/>
    <n v="19140"/>
    <x v="3"/>
    <s v="TEC-AC-10001142"/>
    <x v="2"/>
    <x v="11"/>
    <x v="546"/>
    <x v="1516"/>
    <n v="7"/>
    <n v="0.2"/>
    <n v="-55.300000000000068"/>
  </r>
  <r>
    <n v="1746"/>
    <s v="CA-2011-133270"/>
    <x v="2"/>
    <x v="571"/>
    <d v="2011-06-09T00:00:00"/>
    <x v="2"/>
    <s v="BM-11785"/>
    <x v="298"/>
    <x v="0"/>
    <s v="United States"/>
    <s v="Rochester"/>
    <x v="15"/>
    <n v="14609"/>
    <x v="3"/>
    <s v="OFF-AR-10002656"/>
    <x v="1"/>
    <x v="6"/>
    <x v="157"/>
    <x v="522"/>
    <n v="2"/>
    <n v="0"/>
    <n v="4.9431999999999992"/>
  </r>
  <r>
    <n v="1747"/>
    <s v="CA-2013-155670"/>
    <x v="0"/>
    <x v="572"/>
    <d v="2013-08-18T00:00:00"/>
    <x v="0"/>
    <s v="EM-14065"/>
    <x v="191"/>
    <x v="0"/>
    <s v="United States"/>
    <s v="Jacksonville"/>
    <x v="3"/>
    <n v="28540"/>
    <x v="0"/>
    <s v="OFF-BI-10000138"/>
    <x v="1"/>
    <x v="8"/>
    <x v="600"/>
    <x v="1517"/>
    <n v="8"/>
    <n v="0.7"/>
    <n v="-8.2367999999999988"/>
  </r>
  <r>
    <n v="1748"/>
    <s v="CA-2013-155670"/>
    <x v="0"/>
    <x v="572"/>
    <d v="2013-08-18T00:00:00"/>
    <x v="0"/>
    <s v="EM-14065"/>
    <x v="191"/>
    <x v="0"/>
    <s v="United States"/>
    <s v="Jacksonville"/>
    <x v="3"/>
    <n v="28540"/>
    <x v="0"/>
    <s v="OFF-PA-10004947"/>
    <x v="1"/>
    <x v="10"/>
    <x v="33"/>
    <x v="1518"/>
    <n v="3"/>
    <n v="0.2"/>
    <n v="3.2099999999999982"/>
  </r>
  <r>
    <n v="1749"/>
    <s v="US-2011-157406"/>
    <x v="2"/>
    <x v="573"/>
    <d v="2011-04-29T00:00:00"/>
    <x v="1"/>
    <s v="DA-13450"/>
    <x v="526"/>
    <x v="2"/>
    <s v="United States"/>
    <s v="Houston"/>
    <x v="5"/>
    <n v="77095"/>
    <x v="2"/>
    <s v="OFF-PA-10003543"/>
    <x v="1"/>
    <x v="10"/>
    <x v="716"/>
    <x v="563"/>
    <n v="2"/>
    <n v="0.2"/>
    <n v="3.6288"/>
  </r>
  <r>
    <n v="1750"/>
    <s v="US-2011-157406"/>
    <x v="2"/>
    <x v="573"/>
    <d v="2011-04-29T00:00:00"/>
    <x v="1"/>
    <s v="DA-13450"/>
    <x v="526"/>
    <x v="2"/>
    <s v="United States"/>
    <s v="Houston"/>
    <x v="5"/>
    <n v="77095"/>
    <x v="2"/>
    <s v="OFF-AR-10002221"/>
    <x v="1"/>
    <x v="6"/>
    <x v="1008"/>
    <x v="875"/>
    <n v="3"/>
    <n v="0.2"/>
    <n v="0.54600000000000071"/>
  </r>
  <r>
    <n v="1751"/>
    <s v="CA-2012-139094"/>
    <x v="1"/>
    <x v="6"/>
    <d v="2012-11-27T00:00:00"/>
    <x v="1"/>
    <s v="MO-17800"/>
    <x v="246"/>
    <x v="2"/>
    <s v="United States"/>
    <s v="San Antonio"/>
    <x v="5"/>
    <n v="78207"/>
    <x v="2"/>
    <s v="FUR-TA-10004607"/>
    <x v="0"/>
    <x v="3"/>
    <x v="1095"/>
    <x v="1519"/>
    <n v="2"/>
    <n v="0.3"/>
    <n v="-32.522600000000011"/>
  </r>
  <r>
    <n v="1752"/>
    <s v="CA-2014-168837"/>
    <x v="3"/>
    <x v="336"/>
    <d v="2014-10-18T00:00:00"/>
    <x v="2"/>
    <s v="JW-15955"/>
    <x v="527"/>
    <x v="0"/>
    <s v="United States"/>
    <s v="Oakland"/>
    <x v="1"/>
    <n v="94601"/>
    <x v="1"/>
    <s v="FUR-FU-10001918"/>
    <x v="0"/>
    <x v="5"/>
    <x v="280"/>
    <x v="1520"/>
    <n v="2"/>
    <n v="0"/>
    <n v="3.6894000000000009"/>
  </r>
  <r>
    <n v="1753"/>
    <s v="CA-2014-116715"/>
    <x v="3"/>
    <x v="574"/>
    <d v="2014-12-06T00:00:00"/>
    <x v="2"/>
    <s v="VW-21775"/>
    <x v="100"/>
    <x v="1"/>
    <s v="United States"/>
    <s v="San Francisco"/>
    <x v="1"/>
    <n v="94122"/>
    <x v="1"/>
    <s v="OFF-ST-10004340"/>
    <x v="1"/>
    <x v="4"/>
    <x v="809"/>
    <x v="1521"/>
    <n v="9"/>
    <n v="0"/>
    <n v="151.09740000000002"/>
  </r>
  <r>
    <n v="1754"/>
    <s v="CA-2014-116715"/>
    <x v="3"/>
    <x v="574"/>
    <d v="2014-12-06T00:00:00"/>
    <x v="2"/>
    <s v="VW-21775"/>
    <x v="100"/>
    <x v="1"/>
    <s v="United States"/>
    <s v="San Francisco"/>
    <x v="1"/>
    <n v="94122"/>
    <x v="1"/>
    <s v="OFF-PA-10004475"/>
    <x v="1"/>
    <x v="10"/>
    <x v="1063"/>
    <x v="1446"/>
    <n v="2"/>
    <n v="0"/>
    <n v="53.860799999999998"/>
  </r>
  <r>
    <n v="1755"/>
    <s v="CA-2014-116715"/>
    <x v="3"/>
    <x v="574"/>
    <d v="2014-12-06T00:00:00"/>
    <x v="2"/>
    <s v="VW-21775"/>
    <x v="100"/>
    <x v="1"/>
    <s v="United States"/>
    <s v="San Francisco"/>
    <x v="1"/>
    <n v="94122"/>
    <x v="1"/>
    <s v="OFF-PA-10003893"/>
    <x v="1"/>
    <x v="10"/>
    <x v="1096"/>
    <x v="18"/>
    <n v="2"/>
    <n v="0"/>
    <n v="3.8519999999999994"/>
  </r>
  <r>
    <n v="1756"/>
    <s v="CA-2012-135622"/>
    <x v="1"/>
    <x v="575"/>
    <d v="2012-12-11T00:00:00"/>
    <x v="0"/>
    <s v="TT-21460"/>
    <x v="499"/>
    <x v="2"/>
    <s v="United States"/>
    <s v="Fort Worth"/>
    <x v="5"/>
    <n v="76106"/>
    <x v="2"/>
    <s v="OFF-PA-10000100"/>
    <x v="1"/>
    <x v="10"/>
    <x v="825"/>
    <x v="1522"/>
    <n v="11"/>
    <n v="0.2"/>
    <n v="130.75810000000001"/>
  </r>
  <r>
    <n v="1757"/>
    <s v="CA-2012-135622"/>
    <x v="1"/>
    <x v="575"/>
    <d v="2012-12-11T00:00:00"/>
    <x v="0"/>
    <s v="TT-21460"/>
    <x v="499"/>
    <x v="2"/>
    <s v="United States"/>
    <s v="Fort Worth"/>
    <x v="5"/>
    <n v="76106"/>
    <x v="2"/>
    <s v="TEC-PH-10001817"/>
    <x v="2"/>
    <x v="7"/>
    <x v="1097"/>
    <x v="1523"/>
    <n v="6"/>
    <n v="0.2"/>
    <n v="150.36000000000013"/>
  </r>
  <r>
    <n v="1758"/>
    <s v="US-2012-107349"/>
    <x v="1"/>
    <x v="562"/>
    <d v="2012-07-15T00:00:00"/>
    <x v="2"/>
    <s v="SL-20155"/>
    <x v="359"/>
    <x v="2"/>
    <s v="United States"/>
    <s v="Houston"/>
    <x v="5"/>
    <n v="77095"/>
    <x v="2"/>
    <s v="OFF-BI-10001765"/>
    <x v="1"/>
    <x v="8"/>
    <x v="985"/>
    <x v="1524"/>
    <n v="6"/>
    <n v="0.8"/>
    <n v="-66.508800000000036"/>
  </r>
  <r>
    <n v="1759"/>
    <s v="CA-2011-139017"/>
    <x v="2"/>
    <x v="218"/>
    <d v="2011-05-17T00:00:00"/>
    <x v="1"/>
    <s v="RM-19375"/>
    <x v="528"/>
    <x v="0"/>
    <s v="United States"/>
    <s v="Houston"/>
    <x v="5"/>
    <n v="77095"/>
    <x v="2"/>
    <s v="TEC-AC-10001013"/>
    <x v="2"/>
    <x v="11"/>
    <x v="813"/>
    <x v="1525"/>
    <n v="2"/>
    <n v="0.2"/>
    <n v="7.615399999999994"/>
  </r>
  <r>
    <n v="1760"/>
    <s v="CA-2011-141817"/>
    <x v="2"/>
    <x v="576"/>
    <d v="2011-01-13T00:00:00"/>
    <x v="1"/>
    <s v="MB-18085"/>
    <x v="469"/>
    <x v="0"/>
    <s v="United States"/>
    <s v="Philadelphia"/>
    <x v="9"/>
    <n v="19143"/>
    <x v="3"/>
    <s v="OFF-AR-10003478"/>
    <x v="1"/>
    <x v="6"/>
    <x v="355"/>
    <x v="1526"/>
    <n v="3"/>
    <n v="0.2"/>
    <n v="4.8840000000000003"/>
  </r>
  <r>
    <n v="1761"/>
    <s v="CA-2012-130785"/>
    <x v="1"/>
    <x v="577"/>
    <d v="2012-09-09T00:00:00"/>
    <x v="1"/>
    <s v="AG-10900"/>
    <x v="151"/>
    <x v="0"/>
    <s v="United States"/>
    <s v="San Diego"/>
    <x v="1"/>
    <n v="92105"/>
    <x v="1"/>
    <s v="FUR-BO-10000330"/>
    <x v="0"/>
    <x v="0"/>
    <x v="1098"/>
    <x v="1527"/>
    <n v="4"/>
    <n v="0.15"/>
    <n v="-4.8391999999999769"/>
  </r>
  <r>
    <n v="1762"/>
    <s v="CA-2012-130785"/>
    <x v="1"/>
    <x v="577"/>
    <d v="2012-09-09T00:00:00"/>
    <x v="1"/>
    <s v="AG-10900"/>
    <x v="151"/>
    <x v="0"/>
    <s v="United States"/>
    <s v="San Diego"/>
    <x v="1"/>
    <n v="92105"/>
    <x v="1"/>
    <s v="OFF-BI-10001900"/>
    <x v="1"/>
    <x v="8"/>
    <x v="1099"/>
    <x v="1528"/>
    <n v="6"/>
    <n v="0.2"/>
    <n v="9.7037999999999993"/>
  </r>
  <r>
    <n v="1763"/>
    <s v="CA-2012-130785"/>
    <x v="1"/>
    <x v="577"/>
    <d v="2012-09-09T00:00:00"/>
    <x v="1"/>
    <s v="AG-10900"/>
    <x v="151"/>
    <x v="0"/>
    <s v="United States"/>
    <s v="San Diego"/>
    <x v="1"/>
    <n v="92105"/>
    <x v="1"/>
    <s v="FUR-BO-10003159"/>
    <x v="0"/>
    <x v="0"/>
    <x v="1100"/>
    <x v="1529"/>
    <n v="3"/>
    <n v="0.15"/>
    <n v="-20.696400000000025"/>
  </r>
  <r>
    <n v="1764"/>
    <s v="CA-2013-110254"/>
    <x v="0"/>
    <x v="578"/>
    <d v="2013-08-09T00:00:00"/>
    <x v="1"/>
    <s v="ML-17755"/>
    <x v="529"/>
    <x v="2"/>
    <s v="United States"/>
    <s v="Suffolk"/>
    <x v="17"/>
    <n v="23434"/>
    <x v="0"/>
    <s v="OFF-SU-10002573"/>
    <x v="1"/>
    <x v="14"/>
    <x v="350"/>
    <x v="1530"/>
    <n v="2"/>
    <n v="0"/>
    <n v="10.517999999999997"/>
  </r>
  <r>
    <n v="1765"/>
    <s v="CA-2013-110254"/>
    <x v="0"/>
    <x v="578"/>
    <d v="2013-08-09T00:00:00"/>
    <x v="1"/>
    <s v="ML-17755"/>
    <x v="529"/>
    <x v="2"/>
    <s v="United States"/>
    <s v="Suffolk"/>
    <x v="17"/>
    <n v="23434"/>
    <x v="0"/>
    <s v="OFF-LA-10004484"/>
    <x v="1"/>
    <x v="2"/>
    <x v="612"/>
    <x v="1531"/>
    <n v="1"/>
    <n v="0"/>
    <n v="1.8997999999999999"/>
  </r>
  <r>
    <n v="1766"/>
    <s v="CA-2013-110254"/>
    <x v="0"/>
    <x v="578"/>
    <d v="2013-08-09T00:00:00"/>
    <x v="1"/>
    <s v="ML-17755"/>
    <x v="529"/>
    <x v="2"/>
    <s v="United States"/>
    <s v="Suffolk"/>
    <x v="17"/>
    <n v="23434"/>
    <x v="0"/>
    <s v="FUR-FU-10001591"/>
    <x v="0"/>
    <x v="5"/>
    <x v="1101"/>
    <x v="1532"/>
    <n v="9"/>
    <n v="0"/>
    <n v="46.116000000000007"/>
  </r>
  <r>
    <n v="1767"/>
    <s v="CA-2013-110254"/>
    <x v="0"/>
    <x v="578"/>
    <d v="2013-08-09T00:00:00"/>
    <x v="1"/>
    <s v="ML-17755"/>
    <x v="529"/>
    <x v="2"/>
    <s v="United States"/>
    <s v="Suffolk"/>
    <x v="17"/>
    <n v="23434"/>
    <x v="0"/>
    <s v="OFF-LA-10002034"/>
    <x v="1"/>
    <x v="2"/>
    <x v="1102"/>
    <x v="765"/>
    <n v="2"/>
    <n v="0"/>
    <n v="4.8117999999999999"/>
  </r>
  <r>
    <n v="1768"/>
    <s v="US-2011-158057"/>
    <x v="2"/>
    <x v="579"/>
    <d v="2011-03-26T00:00:00"/>
    <x v="1"/>
    <s v="CC-12685"/>
    <x v="530"/>
    <x v="0"/>
    <s v="United States"/>
    <s v="Greensboro"/>
    <x v="3"/>
    <n v="27405"/>
    <x v="0"/>
    <s v="OFF-BI-10004410"/>
    <x v="1"/>
    <x v="8"/>
    <x v="48"/>
    <x v="1533"/>
    <n v="4"/>
    <n v="0.7"/>
    <n v="-5.8603999999999985"/>
  </r>
  <r>
    <n v="1769"/>
    <s v="US-2011-158057"/>
    <x v="2"/>
    <x v="579"/>
    <d v="2011-03-26T00:00:00"/>
    <x v="1"/>
    <s v="CC-12685"/>
    <x v="530"/>
    <x v="0"/>
    <s v="United States"/>
    <s v="Greensboro"/>
    <x v="3"/>
    <n v="27405"/>
    <x v="0"/>
    <s v="OFF-BI-10002735"/>
    <x v="1"/>
    <x v="8"/>
    <x v="141"/>
    <x v="1534"/>
    <n v="5"/>
    <n v="0.7"/>
    <n v="-39.456499999999991"/>
  </r>
  <r>
    <n v="1770"/>
    <s v="CA-2014-146024"/>
    <x v="3"/>
    <x v="580"/>
    <d v="2014-03-09T00:00:00"/>
    <x v="1"/>
    <s v="SC-20770"/>
    <x v="34"/>
    <x v="1"/>
    <s v="United States"/>
    <s v="Dallas"/>
    <x v="5"/>
    <n v="75081"/>
    <x v="2"/>
    <s v="OFF-SU-10001935"/>
    <x v="1"/>
    <x v="14"/>
    <x v="33"/>
    <x v="1535"/>
    <n v="4"/>
    <n v="0.2"/>
    <n v="-1.3952000000000013"/>
  </r>
  <r>
    <n v="1771"/>
    <s v="CA-2014-146024"/>
    <x v="3"/>
    <x v="580"/>
    <d v="2014-03-09T00:00:00"/>
    <x v="1"/>
    <s v="SC-20770"/>
    <x v="34"/>
    <x v="1"/>
    <s v="United States"/>
    <s v="Dallas"/>
    <x v="5"/>
    <n v="75081"/>
    <x v="2"/>
    <s v="OFF-BI-10003291"/>
    <x v="1"/>
    <x v="8"/>
    <x v="44"/>
    <x v="1536"/>
    <n v="7"/>
    <n v="0.8"/>
    <n v="-20.166300000000007"/>
  </r>
  <r>
    <n v="1772"/>
    <s v="CA-2013-129686"/>
    <x v="0"/>
    <x v="581"/>
    <d v="2013-11-30T00:00:00"/>
    <x v="0"/>
    <s v="GG-14650"/>
    <x v="55"/>
    <x v="1"/>
    <s v="United States"/>
    <s v="Chicago"/>
    <x v="10"/>
    <n v="60623"/>
    <x v="2"/>
    <s v="OFF-ST-10004337"/>
    <x v="1"/>
    <x v="4"/>
    <x v="839"/>
    <x v="1537"/>
    <n v="2"/>
    <n v="0.2"/>
    <n v="-24.496000000000002"/>
  </r>
  <r>
    <n v="1773"/>
    <s v="CA-2013-129686"/>
    <x v="0"/>
    <x v="581"/>
    <d v="2013-11-30T00:00:00"/>
    <x v="0"/>
    <s v="GG-14650"/>
    <x v="55"/>
    <x v="1"/>
    <s v="United States"/>
    <s v="Chicago"/>
    <x v="10"/>
    <n v="60623"/>
    <x v="2"/>
    <s v="TEC-AC-10001266"/>
    <x v="2"/>
    <x v="11"/>
    <x v="196"/>
    <x v="1538"/>
    <n v="6"/>
    <n v="0.2"/>
    <n v="19.499999999999993"/>
  </r>
  <r>
    <n v="1774"/>
    <s v="CA-2011-118976"/>
    <x v="2"/>
    <x v="582"/>
    <d v="2011-05-03T00:00:00"/>
    <x v="1"/>
    <s v="MY-18295"/>
    <x v="501"/>
    <x v="1"/>
    <s v="United States"/>
    <s v="Baltimore"/>
    <x v="39"/>
    <n v="21215"/>
    <x v="3"/>
    <s v="OFF-BI-10001628"/>
    <x v="1"/>
    <x v="8"/>
    <x v="1103"/>
    <x v="1539"/>
    <n v="2"/>
    <n v="0"/>
    <n v="9.3869999999999987"/>
  </r>
  <r>
    <n v="1775"/>
    <s v="CA-2011-118976"/>
    <x v="2"/>
    <x v="582"/>
    <d v="2011-05-03T00:00:00"/>
    <x v="1"/>
    <s v="MY-18295"/>
    <x v="501"/>
    <x v="1"/>
    <s v="United States"/>
    <s v="Baltimore"/>
    <x v="39"/>
    <n v="21215"/>
    <x v="3"/>
    <s v="OFF-ST-10000877"/>
    <x v="1"/>
    <x v="4"/>
    <x v="1104"/>
    <x v="1540"/>
    <n v="9"/>
    <n v="0"/>
    <n v="129.37860000000001"/>
  </r>
  <r>
    <n v="1776"/>
    <s v="CA-2011-118976"/>
    <x v="2"/>
    <x v="582"/>
    <d v="2011-05-03T00:00:00"/>
    <x v="1"/>
    <s v="MY-18295"/>
    <x v="501"/>
    <x v="1"/>
    <s v="United States"/>
    <s v="Baltimore"/>
    <x v="39"/>
    <n v="21215"/>
    <x v="3"/>
    <s v="OFF-AR-10004752"/>
    <x v="1"/>
    <x v="6"/>
    <x v="1105"/>
    <x v="1541"/>
    <n v="2"/>
    <n v="0"/>
    <n v="1.4952000000000001"/>
  </r>
  <r>
    <n v="1777"/>
    <s v="CA-2011-118976"/>
    <x v="2"/>
    <x v="582"/>
    <d v="2011-05-03T00:00:00"/>
    <x v="1"/>
    <s v="MY-18295"/>
    <x v="501"/>
    <x v="1"/>
    <s v="United States"/>
    <s v="Baltimore"/>
    <x v="39"/>
    <n v="21215"/>
    <x v="3"/>
    <s v="OFF-LA-10000452"/>
    <x v="1"/>
    <x v="2"/>
    <x v="804"/>
    <x v="982"/>
    <n v="1"/>
    <n v="0"/>
    <n v="1.512"/>
  </r>
  <r>
    <n v="1778"/>
    <s v="CA-2012-105347"/>
    <x v="1"/>
    <x v="27"/>
    <d v="2012-11-28T00:00:00"/>
    <x v="1"/>
    <s v="DP-13000"/>
    <x v="24"/>
    <x v="0"/>
    <s v="United States"/>
    <s v="Los Angeles"/>
    <x v="1"/>
    <n v="90004"/>
    <x v="1"/>
    <s v="OFF-PA-10000675"/>
    <x v="1"/>
    <x v="10"/>
    <x v="1106"/>
    <x v="1542"/>
    <n v="9"/>
    <n v="0"/>
    <n v="180.76590000000002"/>
  </r>
  <r>
    <n v="1779"/>
    <s v="CA-2012-105347"/>
    <x v="1"/>
    <x v="27"/>
    <d v="2012-11-28T00:00:00"/>
    <x v="1"/>
    <s v="DP-13000"/>
    <x v="24"/>
    <x v="0"/>
    <s v="United States"/>
    <s v="Los Angeles"/>
    <x v="1"/>
    <n v="90004"/>
    <x v="1"/>
    <s v="OFF-AR-10003045"/>
    <x v="1"/>
    <x v="6"/>
    <x v="420"/>
    <x v="456"/>
    <n v="5"/>
    <n v="0"/>
    <n v="6.6150000000000002"/>
  </r>
  <r>
    <n v="1780"/>
    <s v="CA-2013-124667"/>
    <x v="0"/>
    <x v="583"/>
    <d v="2013-11-17T00:00:00"/>
    <x v="1"/>
    <s v="BD-11770"/>
    <x v="420"/>
    <x v="0"/>
    <s v="United States"/>
    <s v="New York City"/>
    <x v="15"/>
    <n v="10011"/>
    <x v="3"/>
    <s v="TEC-AC-10003447"/>
    <x v="2"/>
    <x v="11"/>
    <x v="798"/>
    <x v="1543"/>
    <n v="3"/>
    <n v="0"/>
    <n v="14.992499999999996"/>
  </r>
  <r>
    <n v="1781"/>
    <s v="CA-2013-124667"/>
    <x v="0"/>
    <x v="583"/>
    <d v="2013-11-17T00:00:00"/>
    <x v="1"/>
    <s v="BD-11770"/>
    <x v="420"/>
    <x v="0"/>
    <s v="United States"/>
    <s v="New York City"/>
    <x v="15"/>
    <n v="10011"/>
    <x v="3"/>
    <s v="OFF-ST-10002276"/>
    <x v="1"/>
    <x v="4"/>
    <x v="223"/>
    <x v="1544"/>
    <n v="1"/>
    <n v="0"/>
    <n v="20.840000000000003"/>
  </r>
  <r>
    <n v="1782"/>
    <s v="CA-2012-111094"/>
    <x v="1"/>
    <x v="584"/>
    <d v="2012-07-13T00:00:00"/>
    <x v="1"/>
    <s v="CB-12535"/>
    <x v="118"/>
    <x v="1"/>
    <s v="United States"/>
    <s v="Franklin"/>
    <x v="31"/>
    <n v="2038"/>
    <x v="3"/>
    <s v="OFF-PA-10001609"/>
    <x v="1"/>
    <x v="10"/>
    <x v="1107"/>
    <x v="1545"/>
    <n v="2"/>
    <n v="0"/>
    <n v="3.0267999999999997"/>
  </r>
  <r>
    <n v="1783"/>
    <s v="CA-2012-111094"/>
    <x v="1"/>
    <x v="584"/>
    <d v="2012-07-13T00:00:00"/>
    <x v="1"/>
    <s v="CB-12535"/>
    <x v="118"/>
    <x v="1"/>
    <s v="United States"/>
    <s v="Franklin"/>
    <x v="31"/>
    <n v="2038"/>
    <x v="3"/>
    <s v="OFF-BI-10001597"/>
    <x v="1"/>
    <x v="8"/>
    <x v="790"/>
    <x v="1546"/>
    <n v="3"/>
    <n v="0"/>
    <n v="59.011199999999988"/>
  </r>
  <r>
    <n v="1784"/>
    <s v="CA-2014-166317"/>
    <x v="3"/>
    <x v="585"/>
    <d v="2014-09-27T00:00:00"/>
    <x v="1"/>
    <s v="JE-15610"/>
    <x v="531"/>
    <x v="1"/>
    <s v="United States"/>
    <s v="Milwaukee"/>
    <x v="6"/>
    <n v="53209"/>
    <x v="2"/>
    <s v="OFF-PA-10004475"/>
    <x v="1"/>
    <x v="10"/>
    <x v="1063"/>
    <x v="1547"/>
    <n v="4"/>
    <n v="0"/>
    <n v="107.7216"/>
  </r>
  <r>
    <n v="1785"/>
    <s v="CA-2014-166317"/>
    <x v="3"/>
    <x v="585"/>
    <d v="2014-09-27T00:00:00"/>
    <x v="1"/>
    <s v="JE-15610"/>
    <x v="531"/>
    <x v="1"/>
    <s v="United States"/>
    <s v="Milwaukee"/>
    <x v="6"/>
    <n v="53209"/>
    <x v="2"/>
    <s v="TEC-AC-10004510"/>
    <x v="2"/>
    <x v="11"/>
    <x v="944"/>
    <x v="1548"/>
    <n v="6"/>
    <n v="0"/>
    <n v="9.8159999999999954"/>
  </r>
  <r>
    <n v="1786"/>
    <s v="CA-2014-166317"/>
    <x v="3"/>
    <x v="585"/>
    <d v="2014-09-27T00:00:00"/>
    <x v="1"/>
    <s v="JE-15610"/>
    <x v="531"/>
    <x v="1"/>
    <s v="United States"/>
    <s v="Milwaukee"/>
    <x v="6"/>
    <n v="53209"/>
    <x v="2"/>
    <s v="OFF-BI-10002976"/>
    <x v="1"/>
    <x v="8"/>
    <x v="849"/>
    <x v="1549"/>
    <n v="8"/>
    <n v="0"/>
    <n v="15.5288"/>
  </r>
  <r>
    <n v="1787"/>
    <s v="CA-2014-166317"/>
    <x v="3"/>
    <x v="585"/>
    <d v="2014-09-27T00:00:00"/>
    <x v="1"/>
    <s v="JE-15610"/>
    <x v="531"/>
    <x v="1"/>
    <s v="United States"/>
    <s v="Milwaukee"/>
    <x v="6"/>
    <n v="53209"/>
    <x v="2"/>
    <s v="TEC-PH-10001615"/>
    <x v="2"/>
    <x v="7"/>
    <x v="1108"/>
    <x v="284"/>
    <n v="3"/>
    <n v="0"/>
    <n v="25.221299999999989"/>
  </r>
  <r>
    <n v="1788"/>
    <s v="CA-2012-154326"/>
    <x v="1"/>
    <x v="586"/>
    <d v="2012-02-19T00:00:00"/>
    <x v="1"/>
    <s v="RP-19855"/>
    <x v="532"/>
    <x v="1"/>
    <s v="United States"/>
    <s v="Kenosha"/>
    <x v="6"/>
    <n v="53142"/>
    <x v="2"/>
    <s v="TEC-PH-10001819"/>
    <x v="2"/>
    <x v="7"/>
    <x v="805"/>
    <x v="1550"/>
    <n v="3"/>
    <n v="0"/>
    <n v="64.785599999999988"/>
  </r>
  <r>
    <n v="1789"/>
    <s v="CA-2012-154326"/>
    <x v="1"/>
    <x v="586"/>
    <d v="2012-02-19T00:00:00"/>
    <x v="1"/>
    <s v="RP-19855"/>
    <x v="532"/>
    <x v="1"/>
    <s v="United States"/>
    <s v="Kenosha"/>
    <x v="6"/>
    <n v="53142"/>
    <x v="2"/>
    <s v="TEC-PH-10000560"/>
    <x v="2"/>
    <x v="7"/>
    <x v="745"/>
    <x v="1551"/>
    <n v="2"/>
    <n v="0"/>
    <n v="195.99440000000004"/>
  </r>
  <r>
    <n v="1790"/>
    <s v="CA-2012-154326"/>
    <x v="1"/>
    <x v="586"/>
    <d v="2012-02-19T00:00:00"/>
    <x v="1"/>
    <s v="RP-19855"/>
    <x v="532"/>
    <x v="1"/>
    <s v="United States"/>
    <s v="Kenosha"/>
    <x v="6"/>
    <n v="53142"/>
    <x v="2"/>
    <s v="TEC-AC-10004568"/>
    <x v="2"/>
    <x v="11"/>
    <x v="1109"/>
    <x v="1552"/>
    <n v="5"/>
    <n v="0"/>
    <n v="26.590499999999988"/>
  </r>
  <r>
    <n v="1791"/>
    <s v="CA-2011-102008"/>
    <x v="2"/>
    <x v="587"/>
    <d v="2011-10-04T00:00:00"/>
    <x v="1"/>
    <s v="RA-19915"/>
    <x v="154"/>
    <x v="0"/>
    <s v="United States"/>
    <s v="New York City"/>
    <x v="15"/>
    <n v="10011"/>
    <x v="3"/>
    <s v="OFF-PA-10004092"/>
    <x v="1"/>
    <x v="10"/>
    <x v="588"/>
    <x v="1553"/>
    <n v="1"/>
    <n v="0"/>
    <n v="24.47"/>
  </r>
  <r>
    <n v="1792"/>
    <s v="CA-2011-120474"/>
    <x v="2"/>
    <x v="588"/>
    <d v="2011-12-03T00:00:00"/>
    <x v="2"/>
    <s v="RP-19390"/>
    <x v="261"/>
    <x v="0"/>
    <s v="United States"/>
    <s v="Madison"/>
    <x v="6"/>
    <n v="53711"/>
    <x v="2"/>
    <s v="FUR-CH-10001854"/>
    <x v="0"/>
    <x v="1"/>
    <x v="1110"/>
    <x v="1554"/>
    <n v="8"/>
    <n v="0"/>
    <n v="673.88160000000016"/>
  </r>
  <r>
    <n v="1793"/>
    <s v="CA-2011-120474"/>
    <x v="2"/>
    <x v="588"/>
    <d v="2011-12-03T00:00:00"/>
    <x v="2"/>
    <s v="RP-19390"/>
    <x v="261"/>
    <x v="0"/>
    <s v="United States"/>
    <s v="Madison"/>
    <x v="6"/>
    <n v="53711"/>
    <x v="2"/>
    <s v="OFF-AR-10000475"/>
    <x v="1"/>
    <x v="6"/>
    <x v="1111"/>
    <x v="1555"/>
    <n v="4"/>
    <n v="0"/>
    <n v="12.592800000000004"/>
  </r>
  <r>
    <n v="1794"/>
    <s v="CA-2011-104773"/>
    <x v="2"/>
    <x v="589"/>
    <d v="2011-12-13T00:00:00"/>
    <x v="1"/>
    <s v="TB-21175"/>
    <x v="533"/>
    <x v="1"/>
    <s v="United States"/>
    <s v="Houston"/>
    <x v="5"/>
    <n v="77041"/>
    <x v="2"/>
    <s v="OFF-ST-10000777"/>
    <x v="1"/>
    <x v="4"/>
    <x v="117"/>
    <x v="1556"/>
    <n v="2"/>
    <n v="0.2"/>
    <n v="6.0416000000000025"/>
  </r>
  <r>
    <n v="1795"/>
    <s v="CA-2013-140774"/>
    <x v="0"/>
    <x v="64"/>
    <d v="2013-09-11T00:00:00"/>
    <x v="1"/>
    <s v="BE-11455"/>
    <x v="534"/>
    <x v="2"/>
    <s v="United States"/>
    <s v="Olathe"/>
    <x v="41"/>
    <n v="66062"/>
    <x v="2"/>
    <s v="OFF-AR-10004022"/>
    <x v="1"/>
    <x v="6"/>
    <x v="898"/>
    <x v="1557"/>
    <n v="3"/>
    <n v="0"/>
    <n v="26.984999999999992"/>
  </r>
  <r>
    <n v="1796"/>
    <s v="US-2014-139465"/>
    <x v="3"/>
    <x v="151"/>
    <d v="2014-08-31T00:00:00"/>
    <x v="2"/>
    <s v="MR-17545"/>
    <x v="280"/>
    <x v="2"/>
    <s v="United States"/>
    <s v="New York City"/>
    <x v="15"/>
    <n v="10024"/>
    <x v="3"/>
    <s v="OFF-ST-10002352"/>
    <x v="1"/>
    <x v="4"/>
    <x v="847"/>
    <x v="1558"/>
    <n v="8"/>
    <n v="0"/>
    <n v="16.598399999999998"/>
  </r>
  <r>
    <n v="1797"/>
    <s v="US-2014-139465"/>
    <x v="3"/>
    <x v="151"/>
    <d v="2014-08-31T00:00:00"/>
    <x v="2"/>
    <s v="MR-17545"/>
    <x v="280"/>
    <x v="2"/>
    <s v="United States"/>
    <s v="New York City"/>
    <x v="15"/>
    <n v="10024"/>
    <x v="3"/>
    <s v="TEC-PH-10000455"/>
    <x v="2"/>
    <x v="7"/>
    <x v="1112"/>
    <x v="1559"/>
    <n v="3"/>
    <n v="0"/>
    <n v="100.91129999999997"/>
  </r>
  <r>
    <n v="1798"/>
    <s v="US-2014-139465"/>
    <x v="3"/>
    <x v="151"/>
    <d v="2014-08-31T00:00:00"/>
    <x v="2"/>
    <s v="MR-17545"/>
    <x v="280"/>
    <x v="2"/>
    <s v="United States"/>
    <s v="New York City"/>
    <x v="15"/>
    <n v="10024"/>
    <x v="3"/>
    <s v="OFF-BI-10003910"/>
    <x v="1"/>
    <x v="8"/>
    <x v="8"/>
    <x v="1560"/>
    <n v="6"/>
    <n v="0.2"/>
    <n v="11.565"/>
  </r>
  <r>
    <n v="1799"/>
    <s v="CA-2013-100965"/>
    <x v="0"/>
    <x v="274"/>
    <d v="2013-07-12T00:00:00"/>
    <x v="1"/>
    <s v="RM-19375"/>
    <x v="528"/>
    <x v="0"/>
    <s v="United States"/>
    <s v="San Jose"/>
    <x v="1"/>
    <n v="95123"/>
    <x v="1"/>
    <s v="FUR-FU-10003039"/>
    <x v="0"/>
    <x v="5"/>
    <x v="479"/>
    <x v="1561"/>
    <n v="5"/>
    <n v="0"/>
    <n v="73.320999999999998"/>
  </r>
  <r>
    <n v="1800"/>
    <s v="CA-2013-121034"/>
    <x v="0"/>
    <x v="590"/>
    <d v="2013-08-11T00:00:00"/>
    <x v="0"/>
    <s v="JF-15565"/>
    <x v="535"/>
    <x v="0"/>
    <s v="United States"/>
    <s v="Dallas"/>
    <x v="5"/>
    <n v="75081"/>
    <x v="2"/>
    <s v="OFF-FA-10000585"/>
    <x v="1"/>
    <x v="13"/>
    <x v="202"/>
    <x v="1515"/>
    <n v="4"/>
    <n v="0.2"/>
    <n v="3.6295999999999995"/>
  </r>
  <r>
    <n v="1801"/>
    <s v="CA-2013-121034"/>
    <x v="0"/>
    <x v="590"/>
    <d v="2013-08-11T00:00:00"/>
    <x v="0"/>
    <s v="JF-15565"/>
    <x v="535"/>
    <x v="0"/>
    <s v="United States"/>
    <s v="Dallas"/>
    <x v="5"/>
    <n v="75081"/>
    <x v="2"/>
    <s v="OFF-PA-10001994"/>
    <x v="1"/>
    <x v="10"/>
    <x v="1113"/>
    <x v="1562"/>
    <n v="3"/>
    <n v="0.2"/>
    <n v="17.534399999999998"/>
  </r>
  <r>
    <n v="1802"/>
    <s v="CA-2013-149461"/>
    <x v="0"/>
    <x v="373"/>
    <d v="2013-11-20T00:00:00"/>
    <x v="1"/>
    <s v="AS-10135"/>
    <x v="216"/>
    <x v="2"/>
    <s v="United States"/>
    <s v="Auburn"/>
    <x v="4"/>
    <n v="98002"/>
    <x v="1"/>
    <s v="FUR-FU-10004270"/>
    <x v="0"/>
    <x v="5"/>
    <x v="989"/>
    <x v="1563"/>
    <n v="1"/>
    <n v="0"/>
    <n v="1.5047999999999999"/>
  </r>
  <r>
    <n v="1803"/>
    <s v="CA-2014-158379"/>
    <x v="3"/>
    <x v="585"/>
    <d v="2014-09-27T00:00:00"/>
    <x v="0"/>
    <s v="JA-15970"/>
    <x v="350"/>
    <x v="0"/>
    <s v="United States"/>
    <s v="Philadelphia"/>
    <x v="9"/>
    <n v="19134"/>
    <x v="3"/>
    <s v="OFF-BI-10002498"/>
    <x v="1"/>
    <x v="8"/>
    <x v="435"/>
    <x v="1564"/>
    <n v="1"/>
    <n v="0.7"/>
    <n v="-4.2987000000000002"/>
  </r>
  <r>
    <n v="1804"/>
    <s v="CA-2014-158379"/>
    <x v="3"/>
    <x v="585"/>
    <d v="2014-09-27T00:00:00"/>
    <x v="0"/>
    <s v="JA-15970"/>
    <x v="350"/>
    <x v="0"/>
    <s v="United States"/>
    <s v="Philadelphia"/>
    <x v="9"/>
    <n v="19134"/>
    <x v="3"/>
    <s v="OFF-SU-10002881"/>
    <x v="1"/>
    <x v="14"/>
    <x v="461"/>
    <x v="1565"/>
    <n v="7"/>
    <n v="0.2"/>
    <n v="-1049.3406"/>
  </r>
  <r>
    <n v="1805"/>
    <s v="CA-2014-158379"/>
    <x v="3"/>
    <x v="585"/>
    <d v="2014-09-27T00:00:00"/>
    <x v="0"/>
    <s v="JA-15970"/>
    <x v="350"/>
    <x v="0"/>
    <s v="United States"/>
    <s v="Philadelphia"/>
    <x v="9"/>
    <n v="19134"/>
    <x v="3"/>
    <s v="TEC-AC-10002926"/>
    <x v="2"/>
    <x v="11"/>
    <x v="1114"/>
    <x v="1566"/>
    <n v="2"/>
    <n v="0.2"/>
    <n v="22.995400000000004"/>
  </r>
  <r>
    <n v="1806"/>
    <s v="US-2013-116729"/>
    <x v="0"/>
    <x v="591"/>
    <d v="2013-12-29T00:00:00"/>
    <x v="2"/>
    <s v="GK-14620"/>
    <x v="136"/>
    <x v="1"/>
    <s v="United States"/>
    <s v="Los Angeles"/>
    <x v="1"/>
    <n v="90049"/>
    <x v="1"/>
    <s v="TEC-PH-10002200"/>
    <x v="2"/>
    <x v="7"/>
    <x v="868"/>
    <x v="1567"/>
    <n v="7"/>
    <n v="0.2"/>
    <n v="257.59440000000029"/>
  </r>
  <r>
    <n v="1807"/>
    <s v="US-2013-116729"/>
    <x v="0"/>
    <x v="591"/>
    <d v="2013-12-29T00:00:00"/>
    <x v="2"/>
    <s v="GK-14620"/>
    <x v="136"/>
    <x v="1"/>
    <s v="United States"/>
    <s v="Los Angeles"/>
    <x v="1"/>
    <n v="90049"/>
    <x v="1"/>
    <s v="OFF-PA-10002005"/>
    <x v="1"/>
    <x v="10"/>
    <x v="505"/>
    <x v="1568"/>
    <n v="7"/>
    <n v="0"/>
    <n v="21.772800000000004"/>
  </r>
  <r>
    <n v="1808"/>
    <s v="US-2013-116729"/>
    <x v="0"/>
    <x v="591"/>
    <d v="2013-12-29T00:00:00"/>
    <x v="2"/>
    <s v="GK-14620"/>
    <x v="136"/>
    <x v="1"/>
    <s v="United States"/>
    <s v="Los Angeles"/>
    <x v="1"/>
    <n v="90049"/>
    <x v="1"/>
    <s v="TEC-AC-10001465"/>
    <x v="2"/>
    <x v="11"/>
    <x v="473"/>
    <x v="1569"/>
    <n v="7"/>
    <n v="0"/>
    <n v="76.271999999999977"/>
  </r>
  <r>
    <n v="1809"/>
    <s v="CA-2013-164938"/>
    <x v="0"/>
    <x v="592"/>
    <d v="2013-02-13T00:00:00"/>
    <x v="2"/>
    <s v="PB-19210"/>
    <x v="536"/>
    <x v="1"/>
    <s v="United States"/>
    <s v="Tulsa"/>
    <x v="26"/>
    <n v="74133"/>
    <x v="2"/>
    <s v="TEC-PH-10004897"/>
    <x v="2"/>
    <x v="7"/>
    <x v="1115"/>
    <x v="1570"/>
    <n v="7"/>
    <n v="0"/>
    <n v="0.69929999999999914"/>
  </r>
  <r>
    <n v="1810"/>
    <s v="CA-2013-165484"/>
    <x v="0"/>
    <x v="248"/>
    <d v="2013-10-30T00:00:00"/>
    <x v="1"/>
    <s v="HK-14890"/>
    <x v="96"/>
    <x v="1"/>
    <s v="United States"/>
    <s v="Chicago"/>
    <x v="10"/>
    <n v="60610"/>
    <x v="2"/>
    <s v="FUR-FU-10001196"/>
    <x v="0"/>
    <x v="5"/>
    <x v="1116"/>
    <x v="1571"/>
    <n v="7"/>
    <n v="0.6"/>
    <n v="-12.116999999999999"/>
  </r>
  <r>
    <n v="1811"/>
    <s v="CA-2013-165484"/>
    <x v="0"/>
    <x v="248"/>
    <d v="2013-10-30T00:00:00"/>
    <x v="1"/>
    <s v="HK-14890"/>
    <x v="96"/>
    <x v="1"/>
    <s v="United States"/>
    <s v="Chicago"/>
    <x v="10"/>
    <n v="60610"/>
    <x v="2"/>
    <s v="OFF-PA-10000595"/>
    <x v="1"/>
    <x v="10"/>
    <x v="1117"/>
    <x v="1572"/>
    <n v="3"/>
    <n v="0.2"/>
    <n v="17.815199999999997"/>
  </r>
  <r>
    <n v="1812"/>
    <s v="CA-2011-132612"/>
    <x v="2"/>
    <x v="3"/>
    <d v="2011-06-11T00:00:00"/>
    <x v="0"/>
    <s v="FO-14305"/>
    <x v="383"/>
    <x v="0"/>
    <s v="United States"/>
    <s v="Harrisonburg"/>
    <x v="17"/>
    <n v="22801"/>
    <x v="0"/>
    <s v="FUR-TA-10004534"/>
    <x v="0"/>
    <x v="3"/>
    <x v="121"/>
    <x v="1573"/>
    <n v="7"/>
    <n v="0"/>
    <n v="245.0209999999999"/>
  </r>
  <r>
    <n v="1813"/>
    <s v="US-2014-161193"/>
    <x v="3"/>
    <x v="225"/>
    <d v="2014-11-27T00:00:00"/>
    <x v="1"/>
    <s v="BT-11680"/>
    <x v="537"/>
    <x v="0"/>
    <s v="United States"/>
    <s v="Newark"/>
    <x v="24"/>
    <n v="43055"/>
    <x v="3"/>
    <s v="FUR-FU-10001861"/>
    <x v="0"/>
    <x v="5"/>
    <x v="272"/>
    <x v="292"/>
    <n v="5"/>
    <n v="0.2"/>
    <n v="28.129999999999995"/>
  </r>
  <r>
    <n v="1814"/>
    <s v="US-2014-161193"/>
    <x v="3"/>
    <x v="225"/>
    <d v="2014-11-27T00:00:00"/>
    <x v="1"/>
    <s v="BT-11680"/>
    <x v="537"/>
    <x v="0"/>
    <s v="United States"/>
    <s v="Newark"/>
    <x v="24"/>
    <n v="43055"/>
    <x v="3"/>
    <s v="FUR-FU-10000206"/>
    <x v="0"/>
    <x v="5"/>
    <x v="392"/>
    <x v="1574"/>
    <n v="2"/>
    <n v="0.2"/>
    <n v="1.5713999999999997"/>
  </r>
  <r>
    <n v="1815"/>
    <s v="CA-2012-131597"/>
    <x v="1"/>
    <x v="471"/>
    <d v="2012-09-18T00:00:00"/>
    <x v="1"/>
    <s v="SP-20620"/>
    <x v="407"/>
    <x v="1"/>
    <s v="United States"/>
    <s v="Los Angeles"/>
    <x v="1"/>
    <n v="90045"/>
    <x v="1"/>
    <s v="FUR-TA-10002607"/>
    <x v="0"/>
    <x v="3"/>
    <x v="221"/>
    <x v="1575"/>
    <n v="3"/>
    <n v="0.2"/>
    <n v="-8.5067999999999913"/>
  </r>
  <r>
    <n v="1816"/>
    <s v="CA-2012-164833"/>
    <x v="1"/>
    <x v="593"/>
    <d v="2012-06-04T00:00:00"/>
    <x v="3"/>
    <s v="LL-16840"/>
    <x v="328"/>
    <x v="0"/>
    <s v="United States"/>
    <s v="Seattle"/>
    <x v="4"/>
    <n v="98105"/>
    <x v="1"/>
    <s v="OFF-LA-10000443"/>
    <x v="1"/>
    <x v="2"/>
    <x v="1118"/>
    <x v="1576"/>
    <n v="2"/>
    <n v="0"/>
    <n v="3.4685999999999999"/>
  </r>
  <r>
    <n v="1817"/>
    <s v="CA-2012-164833"/>
    <x v="1"/>
    <x v="593"/>
    <d v="2012-06-04T00:00:00"/>
    <x v="3"/>
    <s v="LL-16840"/>
    <x v="328"/>
    <x v="0"/>
    <s v="United States"/>
    <s v="Seattle"/>
    <x v="4"/>
    <n v="98105"/>
    <x v="1"/>
    <s v="OFF-AR-10004685"/>
    <x v="1"/>
    <x v="6"/>
    <x v="181"/>
    <x v="1577"/>
    <n v="2"/>
    <n v="0"/>
    <n v="3.0557999999999996"/>
  </r>
  <r>
    <n v="1818"/>
    <s v="CA-2012-125423"/>
    <x v="1"/>
    <x v="350"/>
    <d v="2012-12-15T00:00:00"/>
    <x v="0"/>
    <s v="MC-17575"/>
    <x v="430"/>
    <x v="0"/>
    <s v="United States"/>
    <s v="Los Angeles"/>
    <x v="1"/>
    <n v="90036"/>
    <x v="1"/>
    <s v="OFF-LA-10001771"/>
    <x v="1"/>
    <x v="2"/>
    <x v="1119"/>
    <x v="745"/>
    <n v="2"/>
    <n v="0"/>
    <n v="4.5815999999999999"/>
  </r>
  <r>
    <n v="1819"/>
    <s v="US-2011-130379"/>
    <x v="2"/>
    <x v="594"/>
    <d v="2011-05-29T00:00:00"/>
    <x v="1"/>
    <s v="JL-15235"/>
    <x v="538"/>
    <x v="0"/>
    <s v="United States"/>
    <s v="Chicago"/>
    <x v="10"/>
    <n v="60623"/>
    <x v="2"/>
    <s v="OFF-AP-10001394"/>
    <x v="1"/>
    <x v="9"/>
    <x v="1120"/>
    <x v="1578"/>
    <n v="2"/>
    <n v="0.8"/>
    <n v="-166.32000000000005"/>
  </r>
  <r>
    <n v="1820"/>
    <s v="US-2011-130379"/>
    <x v="2"/>
    <x v="594"/>
    <d v="2011-05-29T00:00:00"/>
    <x v="1"/>
    <s v="JL-15235"/>
    <x v="538"/>
    <x v="0"/>
    <s v="United States"/>
    <s v="Chicago"/>
    <x v="10"/>
    <n v="60623"/>
    <x v="2"/>
    <s v="FUR-FU-10002553"/>
    <x v="0"/>
    <x v="5"/>
    <x v="1121"/>
    <x v="1579"/>
    <n v="2"/>
    <n v="0.6"/>
    <n v="-24.188999999999993"/>
  </r>
  <r>
    <n v="1821"/>
    <s v="CA-2013-168956"/>
    <x v="0"/>
    <x v="595"/>
    <d v="2013-02-20T00:00:00"/>
    <x v="1"/>
    <s v="EA-14035"/>
    <x v="105"/>
    <x v="1"/>
    <s v="United States"/>
    <s v="Chicago"/>
    <x v="10"/>
    <n v="60623"/>
    <x v="2"/>
    <s v="OFF-AP-10004233"/>
    <x v="1"/>
    <x v="9"/>
    <x v="1122"/>
    <x v="1580"/>
    <n v="6"/>
    <n v="0.8"/>
    <n v="-225.55680000000007"/>
  </r>
  <r>
    <n v="1822"/>
    <s v="CA-2013-168956"/>
    <x v="0"/>
    <x v="595"/>
    <d v="2013-02-20T00:00:00"/>
    <x v="1"/>
    <s v="EA-14035"/>
    <x v="105"/>
    <x v="1"/>
    <s v="United States"/>
    <s v="Chicago"/>
    <x v="10"/>
    <n v="60623"/>
    <x v="2"/>
    <s v="OFF-FA-10000304"/>
    <x v="1"/>
    <x v="13"/>
    <x v="52"/>
    <x v="1535"/>
    <n v="4"/>
    <n v="0.2"/>
    <n v="1.8312000000000004"/>
  </r>
  <r>
    <n v="1823"/>
    <s v="CA-2013-168956"/>
    <x v="0"/>
    <x v="595"/>
    <d v="2013-02-20T00:00:00"/>
    <x v="1"/>
    <s v="EA-14035"/>
    <x v="105"/>
    <x v="1"/>
    <s v="United States"/>
    <s v="Chicago"/>
    <x v="10"/>
    <n v="60623"/>
    <x v="2"/>
    <s v="FUR-CH-10004754"/>
    <x v="0"/>
    <x v="1"/>
    <x v="1123"/>
    <x v="1581"/>
    <n v="3"/>
    <n v="0.3"/>
    <n v="-2.6981999999999999"/>
  </r>
  <r>
    <n v="1824"/>
    <s v="CA-2013-168956"/>
    <x v="0"/>
    <x v="595"/>
    <d v="2013-02-20T00:00:00"/>
    <x v="1"/>
    <s v="EA-14035"/>
    <x v="105"/>
    <x v="1"/>
    <s v="United States"/>
    <s v="Chicago"/>
    <x v="10"/>
    <n v="60623"/>
    <x v="2"/>
    <s v="OFF-PA-10000809"/>
    <x v="1"/>
    <x v="10"/>
    <x v="1124"/>
    <x v="1182"/>
    <n v="1"/>
    <n v="0.2"/>
    <n v="1.8144"/>
  </r>
  <r>
    <n v="1825"/>
    <s v="CA-2013-167507"/>
    <x v="0"/>
    <x v="596"/>
    <d v="2013-12-29T00:00:00"/>
    <x v="1"/>
    <s v="SA-20830"/>
    <x v="193"/>
    <x v="0"/>
    <s v="United States"/>
    <s v="Redmond"/>
    <x v="21"/>
    <n v="97756"/>
    <x v="1"/>
    <s v="OFF-BI-10003694"/>
    <x v="1"/>
    <x v="8"/>
    <x v="850"/>
    <x v="1582"/>
    <n v="10"/>
    <n v="0.7"/>
    <n v="-25.05599999999999"/>
  </r>
  <r>
    <n v="1826"/>
    <s v="CA-2013-167507"/>
    <x v="0"/>
    <x v="596"/>
    <d v="2013-12-29T00:00:00"/>
    <x v="1"/>
    <s v="SA-20830"/>
    <x v="193"/>
    <x v="0"/>
    <s v="United States"/>
    <s v="Redmond"/>
    <x v="21"/>
    <n v="97756"/>
    <x v="1"/>
    <s v="FUR-FU-10001935"/>
    <x v="0"/>
    <x v="5"/>
    <x v="341"/>
    <x v="1583"/>
    <n v="4"/>
    <n v="0.2"/>
    <n v="3.108000000000001"/>
  </r>
  <r>
    <n v="1827"/>
    <s v="CA-2013-167507"/>
    <x v="0"/>
    <x v="596"/>
    <d v="2013-12-29T00:00:00"/>
    <x v="1"/>
    <s v="SA-20830"/>
    <x v="193"/>
    <x v="0"/>
    <s v="United States"/>
    <s v="Redmond"/>
    <x v="21"/>
    <n v="97756"/>
    <x v="1"/>
    <s v="FUR-FU-10002878"/>
    <x v="0"/>
    <x v="5"/>
    <x v="1125"/>
    <x v="1584"/>
    <n v="1"/>
    <n v="0.2"/>
    <n v="4.8416000000000006"/>
  </r>
  <r>
    <n v="1828"/>
    <s v="CA-2013-109344"/>
    <x v="0"/>
    <x v="597"/>
    <d v="2013-02-11T00:00:00"/>
    <x v="0"/>
    <s v="CH-12070"/>
    <x v="539"/>
    <x v="2"/>
    <s v="United States"/>
    <s v="Raleigh"/>
    <x v="3"/>
    <n v="27604"/>
    <x v="0"/>
    <s v="TEC-PH-10002624"/>
    <x v="2"/>
    <x v="7"/>
    <x v="1126"/>
    <x v="1585"/>
    <n v="3"/>
    <n v="0.2"/>
    <n v="126.8972999999998"/>
  </r>
  <r>
    <n v="1829"/>
    <s v="US-2012-140851"/>
    <x v="1"/>
    <x v="562"/>
    <d v="2012-07-15T00:00:00"/>
    <x v="0"/>
    <s v="ND-18460"/>
    <x v="540"/>
    <x v="1"/>
    <s v="United States"/>
    <s v="Macon"/>
    <x v="32"/>
    <n v="31204"/>
    <x v="0"/>
    <s v="OFF-PA-10000019"/>
    <x v="1"/>
    <x v="10"/>
    <x v="704"/>
    <x v="789"/>
    <n v="6"/>
    <n v="0"/>
    <n v="18.662400000000002"/>
  </r>
  <r>
    <n v="1830"/>
    <s v="CA-2011-103373"/>
    <x v="2"/>
    <x v="598"/>
    <d v="2011-05-24T00:00:00"/>
    <x v="1"/>
    <s v="BS-11755"/>
    <x v="94"/>
    <x v="0"/>
    <s v="United States"/>
    <s v="Cleveland"/>
    <x v="24"/>
    <n v="44105"/>
    <x v="3"/>
    <s v="TEC-PH-10002885"/>
    <x v="2"/>
    <x v="7"/>
    <x v="1127"/>
    <x v="1586"/>
    <n v="2"/>
    <n v="0.4"/>
    <n v="-168.95579999999995"/>
  </r>
  <r>
    <n v="1831"/>
    <s v="CA-2014-145884"/>
    <x v="3"/>
    <x v="208"/>
    <d v="2014-10-22T00:00:00"/>
    <x v="3"/>
    <s v="SL-20155"/>
    <x v="359"/>
    <x v="2"/>
    <s v="United States"/>
    <s v="Muskogee"/>
    <x v="26"/>
    <n v="74403"/>
    <x v="2"/>
    <s v="TEC-PH-10000895"/>
    <x v="2"/>
    <x v="7"/>
    <x v="1128"/>
    <x v="1587"/>
    <n v="8"/>
    <n v="0"/>
    <n v="374.37920000000008"/>
  </r>
  <r>
    <n v="1832"/>
    <s v="CA-2014-145884"/>
    <x v="3"/>
    <x v="208"/>
    <d v="2014-10-22T00:00:00"/>
    <x v="3"/>
    <s v="SL-20155"/>
    <x v="359"/>
    <x v="2"/>
    <s v="United States"/>
    <s v="Muskogee"/>
    <x v="26"/>
    <n v="74403"/>
    <x v="2"/>
    <s v="FUR-TA-10002356"/>
    <x v="0"/>
    <x v="3"/>
    <x v="728"/>
    <x v="1588"/>
    <n v="1"/>
    <n v="0"/>
    <n v="62.906399999999991"/>
  </r>
  <r>
    <n v="1833"/>
    <s v="CA-2012-131422"/>
    <x v="1"/>
    <x v="599"/>
    <d v="2012-11-09T00:00:00"/>
    <x v="1"/>
    <s v="GB-14530"/>
    <x v="334"/>
    <x v="1"/>
    <s v="United States"/>
    <s v="Monroe"/>
    <x v="3"/>
    <n v="28110"/>
    <x v="0"/>
    <s v="FUR-CH-10001270"/>
    <x v="0"/>
    <x v="1"/>
    <x v="851"/>
    <x v="724"/>
    <n v="3"/>
    <n v="0.2"/>
    <n v="25.874999999999972"/>
  </r>
  <r>
    <n v="1834"/>
    <s v="CA-2014-162691"/>
    <x v="3"/>
    <x v="378"/>
    <d v="2014-08-08T00:00:00"/>
    <x v="1"/>
    <s v="AS-10045"/>
    <x v="442"/>
    <x v="1"/>
    <s v="United States"/>
    <s v="Austin"/>
    <x v="5"/>
    <n v="78745"/>
    <x v="2"/>
    <s v="TEC-MA-10000488"/>
    <x v="2"/>
    <x v="15"/>
    <x v="1129"/>
    <x v="1589"/>
    <n v="3"/>
    <n v="0.4"/>
    <n v="-263.99670000000026"/>
  </r>
  <r>
    <n v="1835"/>
    <s v="CA-2014-162691"/>
    <x v="3"/>
    <x v="378"/>
    <d v="2014-08-08T00:00:00"/>
    <x v="1"/>
    <s v="AS-10045"/>
    <x v="442"/>
    <x v="1"/>
    <s v="United States"/>
    <s v="Austin"/>
    <x v="5"/>
    <n v="78745"/>
    <x v="2"/>
    <s v="OFF-PA-10003729"/>
    <x v="1"/>
    <x v="10"/>
    <x v="1130"/>
    <x v="1590"/>
    <n v="7"/>
    <n v="0.2"/>
    <n v="12.700800000000001"/>
  </r>
  <r>
    <n v="1836"/>
    <s v="CA-2011-141278"/>
    <x v="2"/>
    <x v="261"/>
    <d v="2011-06-24T00:00:00"/>
    <x v="2"/>
    <s v="RM-19375"/>
    <x v="528"/>
    <x v="0"/>
    <s v="United States"/>
    <s v="Meriden"/>
    <x v="29"/>
    <n v="6450"/>
    <x v="3"/>
    <s v="OFF-AR-10003056"/>
    <x v="1"/>
    <x v="6"/>
    <x v="18"/>
    <x v="1591"/>
    <n v="5"/>
    <n v="0"/>
    <n v="6.2059999999999977"/>
  </r>
  <r>
    <n v="1837"/>
    <s v="CA-2014-122693"/>
    <x v="3"/>
    <x v="600"/>
    <d v="2014-02-22T00:00:00"/>
    <x v="0"/>
    <s v="NH-18610"/>
    <x v="468"/>
    <x v="1"/>
    <s v="United States"/>
    <s v="Roswell"/>
    <x v="32"/>
    <n v="30076"/>
    <x v="0"/>
    <s v="OFF-AP-10002518"/>
    <x v="1"/>
    <x v="9"/>
    <x v="158"/>
    <x v="1592"/>
    <n v="7"/>
    <n v="0"/>
    <n v="361.29939999999988"/>
  </r>
  <r>
    <n v="1838"/>
    <s v="CA-2011-117345"/>
    <x v="2"/>
    <x v="601"/>
    <d v="2011-08-05T00:00:00"/>
    <x v="1"/>
    <s v="BF-10975"/>
    <x v="541"/>
    <x v="1"/>
    <s v="United States"/>
    <s v="Charlotte"/>
    <x v="3"/>
    <n v="28205"/>
    <x v="0"/>
    <s v="OFF-LA-10000240"/>
    <x v="1"/>
    <x v="2"/>
    <x v="2"/>
    <x v="1593"/>
    <n v="3"/>
    <n v="0.2"/>
    <n v="5.9210999999999983"/>
  </r>
  <r>
    <n v="1839"/>
    <s v="CA-2011-117345"/>
    <x v="2"/>
    <x v="601"/>
    <d v="2011-08-05T00:00:00"/>
    <x v="1"/>
    <s v="BF-10975"/>
    <x v="541"/>
    <x v="1"/>
    <s v="United States"/>
    <s v="Charlotte"/>
    <x v="3"/>
    <n v="28205"/>
    <x v="0"/>
    <s v="FUR-FU-10000629"/>
    <x v="0"/>
    <x v="5"/>
    <x v="93"/>
    <x v="1594"/>
    <n v="4"/>
    <n v="0.2"/>
    <n v="12.135200000000001"/>
  </r>
  <r>
    <n v="1840"/>
    <s v="CA-2011-117345"/>
    <x v="2"/>
    <x v="601"/>
    <d v="2011-08-05T00:00:00"/>
    <x v="1"/>
    <s v="BF-10975"/>
    <x v="541"/>
    <x v="1"/>
    <s v="United States"/>
    <s v="Charlotte"/>
    <x v="3"/>
    <n v="28205"/>
    <x v="0"/>
    <s v="OFF-AP-10001005"/>
    <x v="1"/>
    <x v="9"/>
    <x v="1131"/>
    <x v="1595"/>
    <n v="1"/>
    <n v="0.2"/>
    <n v="10.224499999999994"/>
  </r>
  <r>
    <n v="1841"/>
    <s v="CA-2011-117345"/>
    <x v="2"/>
    <x v="601"/>
    <d v="2011-08-05T00:00:00"/>
    <x v="1"/>
    <s v="BF-10975"/>
    <x v="541"/>
    <x v="1"/>
    <s v="United States"/>
    <s v="Charlotte"/>
    <x v="3"/>
    <n v="28205"/>
    <x v="0"/>
    <s v="OFF-PA-10002377"/>
    <x v="1"/>
    <x v="10"/>
    <x v="127"/>
    <x v="128"/>
    <n v="2"/>
    <n v="0.2"/>
    <n v="29.363999999999997"/>
  </r>
  <r>
    <n v="1842"/>
    <s v="CA-2013-157763"/>
    <x v="0"/>
    <x v="427"/>
    <d v="2013-07-24T00:00:00"/>
    <x v="1"/>
    <s v="KH-16330"/>
    <x v="542"/>
    <x v="1"/>
    <s v="United States"/>
    <s v="Bowling Green"/>
    <x v="0"/>
    <n v="42104"/>
    <x v="0"/>
    <s v="FUR-CH-10000988"/>
    <x v="0"/>
    <x v="1"/>
    <x v="1132"/>
    <x v="1596"/>
    <n v="1"/>
    <n v="0"/>
    <n v="39.4268"/>
  </r>
  <r>
    <n v="1843"/>
    <s v="CA-2012-135391"/>
    <x v="1"/>
    <x v="97"/>
    <d v="2012-02-11T00:00:00"/>
    <x v="0"/>
    <s v="FA-14230"/>
    <x v="135"/>
    <x v="1"/>
    <s v="United States"/>
    <s v="San Antonio"/>
    <x v="5"/>
    <n v="78207"/>
    <x v="2"/>
    <s v="OFF-LA-10001074"/>
    <x v="1"/>
    <x v="2"/>
    <x v="297"/>
    <x v="110"/>
    <n v="4"/>
    <n v="0.2"/>
    <n v="13.532399999999996"/>
  </r>
  <r>
    <n v="1844"/>
    <s v="CA-2012-135391"/>
    <x v="1"/>
    <x v="97"/>
    <d v="2012-02-11T00:00:00"/>
    <x v="0"/>
    <s v="FA-14230"/>
    <x v="135"/>
    <x v="1"/>
    <s v="United States"/>
    <s v="San Antonio"/>
    <x v="5"/>
    <n v="78207"/>
    <x v="2"/>
    <s v="FUR-FU-10001986"/>
    <x v="0"/>
    <x v="5"/>
    <x v="1133"/>
    <x v="1597"/>
    <n v="2"/>
    <n v="0.6"/>
    <n v="-30.588000000000001"/>
  </r>
  <r>
    <n v="1845"/>
    <s v="US-2014-113852"/>
    <x v="3"/>
    <x v="570"/>
    <d v="2014-08-03T00:00:00"/>
    <x v="1"/>
    <s v="GW-14605"/>
    <x v="543"/>
    <x v="0"/>
    <s v="United States"/>
    <s v="Seattle"/>
    <x v="4"/>
    <n v="98115"/>
    <x v="1"/>
    <s v="TEC-AC-10003027"/>
    <x v="2"/>
    <x v="11"/>
    <x v="25"/>
    <x v="26"/>
    <n v="3"/>
    <n v="0"/>
    <n v="11.774100000000004"/>
  </r>
  <r>
    <n v="1846"/>
    <s v="US-2014-158512"/>
    <x v="3"/>
    <x v="602"/>
    <d v="2014-01-18T00:00:00"/>
    <x v="0"/>
    <s v="DA-13450"/>
    <x v="526"/>
    <x v="2"/>
    <s v="United States"/>
    <s v="Washington"/>
    <x v="40"/>
    <n v="20016"/>
    <x v="3"/>
    <s v="OFF-PA-10001804"/>
    <x v="1"/>
    <x v="10"/>
    <x v="128"/>
    <x v="1598"/>
    <n v="6"/>
    <n v="0"/>
    <n v="19.238399999999999"/>
  </r>
  <r>
    <n v="1847"/>
    <s v="US-2014-158512"/>
    <x v="3"/>
    <x v="602"/>
    <d v="2014-01-18T00:00:00"/>
    <x v="0"/>
    <s v="DA-13450"/>
    <x v="526"/>
    <x v="2"/>
    <s v="United States"/>
    <s v="Washington"/>
    <x v="40"/>
    <n v="20016"/>
    <x v="3"/>
    <s v="FUR-FU-10004973"/>
    <x v="0"/>
    <x v="5"/>
    <x v="1134"/>
    <x v="1023"/>
    <n v="2"/>
    <n v="0"/>
    <n v="15.825600000000001"/>
  </r>
  <r>
    <n v="1848"/>
    <s v="CA-2014-128370"/>
    <x v="3"/>
    <x v="18"/>
    <d v="2014-09-11T00:00:00"/>
    <x v="3"/>
    <s v="FH-14275"/>
    <x v="395"/>
    <x v="1"/>
    <s v="United States"/>
    <s v="Los Angeles"/>
    <x v="1"/>
    <n v="90004"/>
    <x v="1"/>
    <s v="FUR-CH-10002602"/>
    <x v="0"/>
    <x v="1"/>
    <x v="288"/>
    <x v="1599"/>
    <n v="3"/>
    <n v="0.2"/>
    <n v="27.176400000000015"/>
  </r>
  <r>
    <n v="1849"/>
    <s v="CA-2014-128370"/>
    <x v="3"/>
    <x v="18"/>
    <d v="2014-09-11T00:00:00"/>
    <x v="3"/>
    <s v="FH-14275"/>
    <x v="395"/>
    <x v="1"/>
    <s v="United States"/>
    <s v="Los Angeles"/>
    <x v="1"/>
    <n v="90004"/>
    <x v="1"/>
    <s v="OFF-BI-10004140"/>
    <x v="1"/>
    <x v="8"/>
    <x v="304"/>
    <x v="1600"/>
    <n v="2"/>
    <n v="0.2"/>
    <n v="2.2449999999999992"/>
  </r>
  <r>
    <n v="1850"/>
    <s v="CA-2012-160472"/>
    <x v="1"/>
    <x v="603"/>
    <d v="2012-07-25T00:00:00"/>
    <x v="0"/>
    <s v="RK-19300"/>
    <x v="343"/>
    <x v="0"/>
    <s v="United States"/>
    <s v="South Bend"/>
    <x v="14"/>
    <n v="46614"/>
    <x v="2"/>
    <s v="OFF-ST-10000464"/>
    <x v="1"/>
    <x v="4"/>
    <x v="1135"/>
    <x v="1601"/>
    <n v="1"/>
    <n v="0"/>
    <n v="9.732800000000001"/>
  </r>
  <r>
    <n v="1851"/>
    <s v="CA-2012-160472"/>
    <x v="1"/>
    <x v="603"/>
    <d v="2012-07-25T00:00:00"/>
    <x v="0"/>
    <s v="RK-19300"/>
    <x v="343"/>
    <x v="0"/>
    <s v="United States"/>
    <s v="South Bend"/>
    <x v="14"/>
    <n v="46614"/>
    <x v="2"/>
    <s v="TEC-AC-10002253"/>
    <x v="2"/>
    <x v="11"/>
    <x v="572"/>
    <x v="1602"/>
    <n v="5"/>
    <n v="0"/>
    <n v="124.68000000000004"/>
  </r>
  <r>
    <n v="1852"/>
    <s v="CA-2012-160472"/>
    <x v="1"/>
    <x v="603"/>
    <d v="2012-07-25T00:00:00"/>
    <x v="0"/>
    <s v="RK-19300"/>
    <x v="343"/>
    <x v="0"/>
    <s v="United States"/>
    <s v="South Bend"/>
    <x v="14"/>
    <n v="46614"/>
    <x v="2"/>
    <s v="OFF-PA-10000528"/>
    <x v="1"/>
    <x v="10"/>
    <x v="1136"/>
    <x v="1603"/>
    <n v="5"/>
    <n v="0"/>
    <n v="11.879999999999999"/>
  </r>
  <r>
    <n v="1853"/>
    <s v="CA-2012-160472"/>
    <x v="1"/>
    <x v="603"/>
    <d v="2012-07-25T00:00:00"/>
    <x v="0"/>
    <s v="RK-19300"/>
    <x v="343"/>
    <x v="0"/>
    <s v="United States"/>
    <s v="South Bend"/>
    <x v="14"/>
    <n v="46614"/>
    <x v="2"/>
    <s v="OFF-EN-10000483"/>
    <x v="1"/>
    <x v="12"/>
    <x v="369"/>
    <x v="1604"/>
    <n v="7"/>
    <n v="0"/>
    <n v="49.10499999999999"/>
  </r>
  <r>
    <n v="1854"/>
    <s v="CA-2012-160472"/>
    <x v="1"/>
    <x v="603"/>
    <d v="2012-07-25T00:00:00"/>
    <x v="0"/>
    <s v="RK-19300"/>
    <x v="343"/>
    <x v="0"/>
    <s v="United States"/>
    <s v="South Bend"/>
    <x v="14"/>
    <n v="46614"/>
    <x v="2"/>
    <s v="OFF-PA-10003129"/>
    <x v="1"/>
    <x v="10"/>
    <x v="1137"/>
    <x v="619"/>
    <n v="2"/>
    <n v="0"/>
    <n v="45.975399999999993"/>
  </r>
  <r>
    <n v="1855"/>
    <s v="CA-2012-160472"/>
    <x v="1"/>
    <x v="603"/>
    <d v="2012-07-25T00:00:00"/>
    <x v="0"/>
    <s v="RK-19300"/>
    <x v="343"/>
    <x v="0"/>
    <s v="United States"/>
    <s v="South Bend"/>
    <x v="14"/>
    <n v="46614"/>
    <x v="2"/>
    <s v="OFF-ST-10003442"/>
    <x v="1"/>
    <x v="4"/>
    <x v="86"/>
    <x v="1605"/>
    <n v="5"/>
    <n v="0"/>
    <n v="38.177999999999997"/>
  </r>
  <r>
    <n v="1856"/>
    <s v="CA-2011-114643"/>
    <x v="2"/>
    <x v="604"/>
    <d v="2011-06-17T00:00:00"/>
    <x v="1"/>
    <s v="FM-14215"/>
    <x v="524"/>
    <x v="1"/>
    <s v="United States"/>
    <s v="Los Angeles"/>
    <x v="1"/>
    <n v="90032"/>
    <x v="1"/>
    <s v="OFF-AR-10003631"/>
    <x v="1"/>
    <x v="6"/>
    <x v="33"/>
    <x v="1606"/>
    <n v="3"/>
    <n v="0"/>
    <n v="4.7915999999999999"/>
  </r>
  <r>
    <n v="1857"/>
    <s v="US-2014-158218"/>
    <x v="3"/>
    <x v="605"/>
    <d v="2014-05-16T00:00:00"/>
    <x v="0"/>
    <s v="AC-10420"/>
    <x v="141"/>
    <x v="1"/>
    <s v="United States"/>
    <s v="Houston"/>
    <x v="5"/>
    <n v="77041"/>
    <x v="2"/>
    <s v="OFF-ST-10000563"/>
    <x v="1"/>
    <x v="4"/>
    <x v="894"/>
    <x v="1607"/>
    <n v="5"/>
    <n v="0.2"/>
    <n v="-15.990000000000002"/>
  </r>
  <r>
    <n v="1858"/>
    <s v="US-2014-158218"/>
    <x v="3"/>
    <x v="605"/>
    <d v="2014-05-16T00:00:00"/>
    <x v="0"/>
    <s v="AC-10420"/>
    <x v="141"/>
    <x v="1"/>
    <s v="United States"/>
    <s v="Houston"/>
    <x v="5"/>
    <n v="77041"/>
    <x v="2"/>
    <s v="OFF-BI-10002133"/>
    <x v="1"/>
    <x v="8"/>
    <x v="1138"/>
    <x v="1608"/>
    <n v="4"/>
    <n v="0.8"/>
    <n v="-53.072000000000017"/>
  </r>
  <r>
    <n v="1859"/>
    <s v="CA-2012-121608"/>
    <x v="1"/>
    <x v="37"/>
    <d v="2012-09-05T00:00:00"/>
    <x v="2"/>
    <s v="JB-15400"/>
    <x v="80"/>
    <x v="1"/>
    <s v="United States"/>
    <s v="Bristol"/>
    <x v="29"/>
    <n v="6010"/>
    <x v="3"/>
    <s v="OFF-AP-10002311"/>
    <x v="1"/>
    <x v="9"/>
    <x v="14"/>
    <x v="1609"/>
    <n v="2"/>
    <n v="0"/>
    <n v="60.552800000000005"/>
  </r>
  <r>
    <n v="1860"/>
    <s v="CA-2012-121608"/>
    <x v="1"/>
    <x v="37"/>
    <d v="2012-09-05T00:00:00"/>
    <x v="2"/>
    <s v="JB-15400"/>
    <x v="80"/>
    <x v="1"/>
    <s v="United States"/>
    <s v="Bristol"/>
    <x v="29"/>
    <n v="6010"/>
    <x v="3"/>
    <s v="TEC-PH-10004959"/>
    <x v="2"/>
    <x v="7"/>
    <x v="1139"/>
    <x v="1610"/>
    <n v="1"/>
    <n v="0"/>
    <n v="25.122500000000002"/>
  </r>
  <r>
    <n v="1861"/>
    <s v="US-2014-121251"/>
    <x v="3"/>
    <x v="606"/>
    <d v="2014-03-28T00:00:00"/>
    <x v="2"/>
    <s v="GM-14440"/>
    <x v="306"/>
    <x v="0"/>
    <s v="United States"/>
    <s v="New York City"/>
    <x v="15"/>
    <n v="10009"/>
    <x v="3"/>
    <s v="FUR-BO-10001918"/>
    <x v="0"/>
    <x v="0"/>
    <x v="1140"/>
    <x v="1611"/>
    <n v="2"/>
    <n v="0.2"/>
    <n v="-28.976400000000012"/>
  </r>
  <r>
    <n v="1862"/>
    <s v="US-2014-121251"/>
    <x v="3"/>
    <x v="606"/>
    <d v="2014-03-28T00:00:00"/>
    <x v="2"/>
    <s v="GM-14440"/>
    <x v="306"/>
    <x v="0"/>
    <s v="United States"/>
    <s v="New York City"/>
    <x v="15"/>
    <n v="10009"/>
    <x v="3"/>
    <s v="TEC-PH-10004896"/>
    <x v="2"/>
    <x v="7"/>
    <x v="172"/>
    <x v="668"/>
    <n v="4"/>
    <n v="0"/>
    <n v="33.588800000000006"/>
  </r>
  <r>
    <n v="1863"/>
    <s v="CA-2011-151078"/>
    <x v="2"/>
    <x v="607"/>
    <d v="2011-11-12T00:00:00"/>
    <x v="3"/>
    <s v="RF-19840"/>
    <x v="167"/>
    <x v="0"/>
    <s v="United States"/>
    <s v="San Antonio"/>
    <x v="5"/>
    <n v="78207"/>
    <x v="2"/>
    <s v="OFF-ST-10001328"/>
    <x v="1"/>
    <x v="4"/>
    <x v="176"/>
    <x v="1612"/>
    <n v="4"/>
    <n v="0.2"/>
    <n v="4.9632000000000005"/>
  </r>
  <r>
    <n v="1864"/>
    <s v="US-2013-100839"/>
    <x v="0"/>
    <x v="63"/>
    <d v="2013-10-18T00:00:00"/>
    <x v="1"/>
    <s v="NC-18625"/>
    <x v="544"/>
    <x v="1"/>
    <s v="United States"/>
    <s v="Aurora"/>
    <x v="22"/>
    <n v="80013"/>
    <x v="1"/>
    <s v="FUR-TA-10004575"/>
    <x v="0"/>
    <x v="3"/>
    <x v="306"/>
    <x v="1613"/>
    <n v="5"/>
    <n v="0.5"/>
    <n v="-465.5680000000001"/>
  </r>
  <r>
    <n v="1865"/>
    <s v="US-2013-100839"/>
    <x v="0"/>
    <x v="63"/>
    <d v="2013-10-18T00:00:00"/>
    <x v="1"/>
    <s v="NC-18625"/>
    <x v="544"/>
    <x v="1"/>
    <s v="United States"/>
    <s v="Aurora"/>
    <x v="22"/>
    <n v="80013"/>
    <x v="1"/>
    <s v="FUR-FU-10001617"/>
    <x v="0"/>
    <x v="5"/>
    <x v="1141"/>
    <x v="1614"/>
    <n v="3"/>
    <n v="0.2"/>
    <n v="4.3679999999999986"/>
  </r>
  <r>
    <n v="1866"/>
    <s v="US-2014-116659"/>
    <x v="3"/>
    <x v="105"/>
    <d v="2014-11-13T00:00:00"/>
    <x v="3"/>
    <s v="NG-18355"/>
    <x v="243"/>
    <x v="1"/>
    <s v="United States"/>
    <s v="Newark"/>
    <x v="24"/>
    <n v="43055"/>
    <x v="3"/>
    <s v="TEC-PH-10002824"/>
    <x v="2"/>
    <x v="7"/>
    <x v="1142"/>
    <x v="1615"/>
    <n v="3"/>
    <n v="0.4"/>
    <n v="-92.695500000000038"/>
  </r>
  <r>
    <n v="1867"/>
    <s v="CA-2014-118857"/>
    <x v="3"/>
    <x v="4"/>
    <d v="2014-04-19T00:00:00"/>
    <x v="2"/>
    <s v="AH-10075"/>
    <x v="340"/>
    <x v="1"/>
    <s v="United States"/>
    <s v="Henderson"/>
    <x v="33"/>
    <n v="89015"/>
    <x v="1"/>
    <s v="FUR-FU-10004460"/>
    <x v="0"/>
    <x v="5"/>
    <x v="785"/>
    <x v="1616"/>
    <n v="5"/>
    <n v="0"/>
    <n v="70.72199999999998"/>
  </r>
  <r>
    <n v="1868"/>
    <s v="CA-2012-127110"/>
    <x v="1"/>
    <x v="608"/>
    <d v="2012-07-01T00:00:00"/>
    <x v="1"/>
    <s v="CH-12070"/>
    <x v="539"/>
    <x v="2"/>
    <s v="United States"/>
    <s v="Philadelphia"/>
    <x v="9"/>
    <n v="19143"/>
    <x v="3"/>
    <s v="OFF-PA-10003309"/>
    <x v="1"/>
    <x v="10"/>
    <x v="1143"/>
    <x v="277"/>
    <n v="6"/>
    <n v="0.2"/>
    <n v="10.8864"/>
  </r>
  <r>
    <n v="1869"/>
    <s v="CA-2012-127110"/>
    <x v="1"/>
    <x v="608"/>
    <d v="2012-07-01T00:00:00"/>
    <x v="1"/>
    <s v="CH-12070"/>
    <x v="539"/>
    <x v="2"/>
    <s v="United States"/>
    <s v="Philadelphia"/>
    <x v="9"/>
    <n v="19143"/>
    <x v="3"/>
    <s v="OFF-ST-10002554"/>
    <x v="1"/>
    <x v="4"/>
    <x v="1144"/>
    <x v="1617"/>
    <n v="2"/>
    <n v="0.2"/>
    <n v="-17.607599999999998"/>
  </r>
  <r>
    <n v="1870"/>
    <s v="CA-2013-148201"/>
    <x v="0"/>
    <x v="370"/>
    <d v="2013-08-30T00:00:00"/>
    <x v="0"/>
    <s v="CC-12145"/>
    <x v="230"/>
    <x v="0"/>
    <s v="United States"/>
    <s v="Seattle"/>
    <x v="4"/>
    <n v="98103"/>
    <x v="1"/>
    <s v="OFF-PA-10000019"/>
    <x v="1"/>
    <x v="10"/>
    <x v="704"/>
    <x v="90"/>
    <n v="1"/>
    <n v="0"/>
    <n v="3.1104000000000003"/>
  </r>
  <r>
    <n v="1871"/>
    <s v="CA-2011-116932"/>
    <x v="2"/>
    <x v="609"/>
    <d v="2011-07-25T00:00:00"/>
    <x v="1"/>
    <s v="ME-18010"/>
    <x v="545"/>
    <x v="1"/>
    <s v="United States"/>
    <s v="San Francisco"/>
    <x v="1"/>
    <n v="94122"/>
    <x v="1"/>
    <s v="OFF-AR-10002067"/>
    <x v="1"/>
    <x v="6"/>
    <x v="1145"/>
    <x v="1618"/>
    <n v="5"/>
    <n v="0"/>
    <n v="25.792000000000002"/>
  </r>
  <r>
    <n v="1872"/>
    <s v="CA-2011-116932"/>
    <x v="2"/>
    <x v="609"/>
    <d v="2011-07-25T00:00:00"/>
    <x v="1"/>
    <s v="ME-18010"/>
    <x v="545"/>
    <x v="1"/>
    <s v="United States"/>
    <s v="San Francisco"/>
    <x v="1"/>
    <n v="94122"/>
    <x v="1"/>
    <s v="FUR-CH-10001215"/>
    <x v="0"/>
    <x v="1"/>
    <x v="440"/>
    <x v="479"/>
    <n v="2"/>
    <n v="0.2"/>
    <n v="50.097999999999985"/>
  </r>
  <r>
    <n v="1873"/>
    <s v="CA-2011-116932"/>
    <x v="2"/>
    <x v="609"/>
    <d v="2011-07-25T00:00:00"/>
    <x v="1"/>
    <s v="ME-18010"/>
    <x v="545"/>
    <x v="1"/>
    <s v="United States"/>
    <s v="San Francisco"/>
    <x v="1"/>
    <n v="94122"/>
    <x v="1"/>
    <s v="FUR-TA-10004175"/>
    <x v="0"/>
    <x v="3"/>
    <x v="1146"/>
    <x v="1619"/>
    <n v="1"/>
    <n v="0.2"/>
    <n v="27.284800000000004"/>
  </r>
  <r>
    <n v="1874"/>
    <s v="CA-2014-142888"/>
    <x v="3"/>
    <x v="610"/>
    <d v="2014-11-26T00:00:00"/>
    <x v="1"/>
    <s v="BP-11230"/>
    <x v="546"/>
    <x v="0"/>
    <s v="United States"/>
    <s v="Spokane"/>
    <x v="4"/>
    <n v="99207"/>
    <x v="1"/>
    <s v="FUR-TA-10004767"/>
    <x v="0"/>
    <x v="3"/>
    <x v="1147"/>
    <x v="558"/>
    <n v="1"/>
    <n v="0"/>
    <n v="20.584199999999996"/>
  </r>
  <r>
    <n v="1875"/>
    <s v="CA-2011-147914"/>
    <x v="2"/>
    <x v="611"/>
    <d v="2011-06-09T00:00:00"/>
    <x v="1"/>
    <s v="MP-17470"/>
    <x v="88"/>
    <x v="2"/>
    <s v="United States"/>
    <s v="Columbus"/>
    <x v="24"/>
    <n v="43229"/>
    <x v="3"/>
    <s v="OFF-PA-10001685"/>
    <x v="1"/>
    <x v="10"/>
    <x v="33"/>
    <x v="1620"/>
    <n v="2"/>
    <n v="0.2"/>
    <n v="5.8812000000000006"/>
  </r>
  <r>
    <n v="1876"/>
    <s v="US-2013-112977"/>
    <x v="0"/>
    <x v="612"/>
    <d v="2013-03-17T00:00:00"/>
    <x v="1"/>
    <s v="CJ-12010"/>
    <x v="170"/>
    <x v="0"/>
    <s v="United States"/>
    <s v="Long Beach"/>
    <x v="15"/>
    <n v="11561"/>
    <x v="3"/>
    <s v="FUR-BO-10003272"/>
    <x v="0"/>
    <x v="0"/>
    <x v="582"/>
    <x v="1621"/>
    <n v="1"/>
    <n v="0.2"/>
    <n v="-22.098000000000013"/>
  </r>
  <r>
    <n v="1877"/>
    <s v="CA-2014-112039"/>
    <x v="3"/>
    <x v="613"/>
    <d v="2014-03-30T00:00:00"/>
    <x v="1"/>
    <s v="JC-15775"/>
    <x v="547"/>
    <x v="0"/>
    <s v="United States"/>
    <s v="San Antonio"/>
    <x v="5"/>
    <n v="78207"/>
    <x v="2"/>
    <s v="TEC-PH-10000984"/>
    <x v="2"/>
    <x v="7"/>
    <x v="465"/>
    <x v="553"/>
    <n v="3"/>
    <n v="0.2"/>
    <n v="47.037600000000026"/>
  </r>
  <r>
    <n v="1878"/>
    <s v="CA-2014-118885"/>
    <x v="3"/>
    <x v="614"/>
    <d v="2015-01-03T00:00:00"/>
    <x v="1"/>
    <s v="JG-15160"/>
    <x v="506"/>
    <x v="0"/>
    <s v="United States"/>
    <s v="Los Angeles"/>
    <x v="1"/>
    <n v="90049"/>
    <x v="1"/>
    <s v="FUR-CH-10002880"/>
    <x v="0"/>
    <x v="1"/>
    <x v="801"/>
    <x v="1622"/>
    <n v="4"/>
    <n v="0.2"/>
    <n v="-44.276400000000024"/>
  </r>
  <r>
    <n v="1879"/>
    <s v="CA-2014-118885"/>
    <x v="3"/>
    <x v="614"/>
    <d v="2015-01-03T00:00:00"/>
    <x v="1"/>
    <s v="JG-15160"/>
    <x v="506"/>
    <x v="0"/>
    <s v="United States"/>
    <s v="Los Angeles"/>
    <x v="1"/>
    <n v="90049"/>
    <x v="1"/>
    <s v="TEC-PH-10002563"/>
    <x v="2"/>
    <x v="7"/>
    <x v="201"/>
    <x v="214"/>
    <n v="3"/>
    <n v="0.2"/>
    <n v="22.678200000000018"/>
  </r>
  <r>
    <n v="1880"/>
    <s v="US-2014-166611"/>
    <x v="3"/>
    <x v="615"/>
    <d v="2014-04-03T00:00:00"/>
    <x v="1"/>
    <s v="CK-12760"/>
    <x v="316"/>
    <x v="1"/>
    <s v="United States"/>
    <s v="Jacksonville"/>
    <x v="2"/>
    <n v="32216"/>
    <x v="0"/>
    <s v="OFF-BI-10001191"/>
    <x v="1"/>
    <x v="8"/>
    <x v="970"/>
    <x v="1623"/>
    <n v="9"/>
    <n v="0.7"/>
    <n v="-48.119399999999985"/>
  </r>
  <r>
    <n v="1881"/>
    <s v="CA-2012-109512"/>
    <x v="1"/>
    <x v="616"/>
    <d v="2012-03-05T00:00:00"/>
    <x v="3"/>
    <s v="LF-17185"/>
    <x v="166"/>
    <x v="0"/>
    <s v="United States"/>
    <s v="New York City"/>
    <x v="15"/>
    <n v="10011"/>
    <x v="3"/>
    <s v="OFF-EN-10002621"/>
    <x v="1"/>
    <x v="12"/>
    <x v="33"/>
    <x v="1624"/>
    <n v="3"/>
    <n v="0"/>
    <n v="14.669999999999998"/>
  </r>
  <r>
    <n v="1882"/>
    <s v="CA-2012-109512"/>
    <x v="1"/>
    <x v="616"/>
    <d v="2012-03-05T00:00:00"/>
    <x v="3"/>
    <s v="LF-17185"/>
    <x v="166"/>
    <x v="0"/>
    <s v="United States"/>
    <s v="New York City"/>
    <x v="15"/>
    <n v="10011"/>
    <x v="3"/>
    <s v="FUR-CH-10001146"/>
    <x v="0"/>
    <x v="1"/>
    <x v="64"/>
    <x v="1625"/>
    <n v="7"/>
    <n v="0.1"/>
    <n v="63.934499999999971"/>
  </r>
  <r>
    <n v="1883"/>
    <s v="CA-2012-109512"/>
    <x v="1"/>
    <x v="616"/>
    <d v="2012-03-05T00:00:00"/>
    <x v="3"/>
    <s v="LF-17185"/>
    <x v="166"/>
    <x v="0"/>
    <s v="United States"/>
    <s v="New York City"/>
    <x v="15"/>
    <n v="10011"/>
    <x v="3"/>
    <s v="OFF-ST-10000689"/>
    <x v="1"/>
    <x v="4"/>
    <x v="421"/>
    <x v="1626"/>
    <n v="4"/>
    <n v="0"/>
    <n v="67.608000000000004"/>
  </r>
  <r>
    <n v="1884"/>
    <s v="CA-2013-118570"/>
    <x v="0"/>
    <x v="373"/>
    <d v="2013-11-18T00:00:00"/>
    <x v="1"/>
    <s v="CC-12430"/>
    <x v="254"/>
    <x v="2"/>
    <s v="United States"/>
    <s v="Philadelphia"/>
    <x v="9"/>
    <n v="19143"/>
    <x v="3"/>
    <s v="OFF-PA-10001289"/>
    <x v="1"/>
    <x v="10"/>
    <x v="952"/>
    <x v="1627"/>
    <n v="7"/>
    <n v="0.2"/>
    <n v="78.6828"/>
  </r>
  <r>
    <n v="1885"/>
    <s v="CA-2014-154718"/>
    <x v="3"/>
    <x v="617"/>
    <d v="2014-01-24T00:00:00"/>
    <x v="0"/>
    <s v="DL-12865"/>
    <x v="297"/>
    <x v="0"/>
    <s v="United States"/>
    <s v="Keller"/>
    <x v="5"/>
    <n v="76248"/>
    <x v="2"/>
    <s v="OFF-LA-10003714"/>
    <x v="1"/>
    <x v="2"/>
    <x v="1148"/>
    <x v="1628"/>
    <n v="2"/>
    <n v="0.2"/>
    <n v="2.0999999999999996"/>
  </r>
  <r>
    <n v="1886"/>
    <s v="CA-2013-147578"/>
    <x v="0"/>
    <x v="183"/>
    <d v="2013-04-27T00:00:00"/>
    <x v="0"/>
    <s v="PG-18895"/>
    <x v="38"/>
    <x v="0"/>
    <s v="United States"/>
    <s v="San Francisco"/>
    <x v="1"/>
    <n v="94122"/>
    <x v="1"/>
    <s v="FUR-FU-10001889"/>
    <x v="0"/>
    <x v="5"/>
    <x v="1149"/>
    <x v="1629"/>
    <n v="3"/>
    <n v="0"/>
    <n v="10.4148"/>
  </r>
  <r>
    <n v="1887"/>
    <s v="CA-2011-140165"/>
    <x v="2"/>
    <x v="8"/>
    <d v="2011-05-15T00:00:00"/>
    <x v="2"/>
    <s v="EH-14005"/>
    <x v="382"/>
    <x v="2"/>
    <s v="United States"/>
    <s v="Hialeah"/>
    <x v="2"/>
    <n v="33012"/>
    <x v="0"/>
    <s v="OFF-FA-10002815"/>
    <x v="1"/>
    <x v="13"/>
    <x v="33"/>
    <x v="1630"/>
    <n v="2"/>
    <n v="0.2"/>
    <n v="2.3976000000000002"/>
  </r>
  <r>
    <n v="1888"/>
    <s v="CA-2011-140165"/>
    <x v="2"/>
    <x v="8"/>
    <d v="2011-05-15T00:00:00"/>
    <x v="2"/>
    <s v="EH-14005"/>
    <x v="382"/>
    <x v="2"/>
    <s v="United States"/>
    <s v="Hialeah"/>
    <x v="2"/>
    <n v="33012"/>
    <x v="0"/>
    <s v="OFF-BI-10004519"/>
    <x v="1"/>
    <x v="8"/>
    <x v="880"/>
    <x v="1631"/>
    <n v="8"/>
    <n v="0.7"/>
    <n v="-331.95999999999992"/>
  </r>
  <r>
    <n v="1889"/>
    <s v="CA-2011-142587"/>
    <x v="2"/>
    <x v="618"/>
    <d v="2011-10-22T00:00:00"/>
    <x v="2"/>
    <s v="TB-21520"/>
    <x v="14"/>
    <x v="0"/>
    <s v="United States"/>
    <s v="Fairfield"/>
    <x v="24"/>
    <n v="45014"/>
    <x v="3"/>
    <s v="OFF-AP-10004708"/>
    <x v="1"/>
    <x v="9"/>
    <x v="508"/>
    <x v="1632"/>
    <n v="4"/>
    <n v="0.2"/>
    <n v="13.701599999999988"/>
  </r>
  <r>
    <n v="1890"/>
    <s v="CA-2011-142587"/>
    <x v="2"/>
    <x v="618"/>
    <d v="2011-10-22T00:00:00"/>
    <x v="2"/>
    <s v="TB-21520"/>
    <x v="14"/>
    <x v="0"/>
    <s v="United States"/>
    <s v="Fairfield"/>
    <x v="24"/>
    <n v="45014"/>
    <x v="3"/>
    <s v="FUR-TA-10000617"/>
    <x v="0"/>
    <x v="3"/>
    <x v="338"/>
    <x v="1633"/>
    <n v="3"/>
    <n v="0.4"/>
    <n v="-122.87700000000004"/>
  </r>
  <r>
    <n v="1891"/>
    <s v="CA-2011-157623"/>
    <x v="2"/>
    <x v="619"/>
    <d v="2011-03-18T00:00:00"/>
    <x v="1"/>
    <s v="DK-13225"/>
    <x v="158"/>
    <x v="1"/>
    <s v="United States"/>
    <s v="Huntington Beach"/>
    <x v="1"/>
    <n v="92646"/>
    <x v="1"/>
    <s v="OFF-PA-10001204"/>
    <x v="1"/>
    <x v="10"/>
    <x v="518"/>
    <x v="232"/>
    <n v="2"/>
    <n v="0"/>
    <n v="4.7519999999999998"/>
  </r>
  <r>
    <n v="1892"/>
    <s v="CA-2011-157623"/>
    <x v="2"/>
    <x v="619"/>
    <d v="2011-03-18T00:00:00"/>
    <x v="1"/>
    <s v="DK-13225"/>
    <x v="158"/>
    <x v="1"/>
    <s v="United States"/>
    <s v="Huntington Beach"/>
    <x v="1"/>
    <n v="92646"/>
    <x v="1"/>
    <s v="OFF-AR-10003723"/>
    <x v="1"/>
    <x v="6"/>
    <x v="1150"/>
    <x v="1634"/>
    <n v="1"/>
    <n v="0"/>
    <n v="1.2505999999999999"/>
  </r>
  <r>
    <n v="1893"/>
    <s v="CA-2014-145310"/>
    <x v="3"/>
    <x v="66"/>
    <d v="2014-12-25T00:00:00"/>
    <x v="0"/>
    <s v="JP-15520"/>
    <x v="187"/>
    <x v="0"/>
    <s v="United States"/>
    <s v="Port Orange"/>
    <x v="2"/>
    <n v="32127"/>
    <x v="0"/>
    <s v="OFF-EN-10002621"/>
    <x v="1"/>
    <x v="12"/>
    <x v="33"/>
    <x v="1635"/>
    <n v="1"/>
    <n v="0.2"/>
    <n v="2.9339999999999997"/>
  </r>
  <r>
    <n v="1894"/>
    <s v="CA-2013-100083"/>
    <x v="0"/>
    <x v="390"/>
    <d v="2013-11-30T00:00:00"/>
    <x v="1"/>
    <s v="CD-11980"/>
    <x v="263"/>
    <x v="0"/>
    <s v="United States"/>
    <s v="Medford"/>
    <x v="21"/>
    <n v="97504"/>
    <x v="1"/>
    <s v="OFF-PA-10000241"/>
    <x v="1"/>
    <x v="10"/>
    <x v="1151"/>
    <x v="1636"/>
    <n v="1"/>
    <n v="0.2"/>
    <n v="7.7449999999999983"/>
  </r>
  <r>
    <n v="1895"/>
    <s v="US-2014-108063"/>
    <x v="3"/>
    <x v="574"/>
    <d v="2014-12-06T00:00:00"/>
    <x v="2"/>
    <s v="AS-10090"/>
    <x v="548"/>
    <x v="0"/>
    <s v="United States"/>
    <s v="Charlottesville"/>
    <x v="17"/>
    <n v="22901"/>
    <x v="0"/>
    <s v="OFF-AR-10001446"/>
    <x v="1"/>
    <x v="6"/>
    <x v="1152"/>
    <x v="1637"/>
    <n v="3"/>
    <n v="0"/>
    <n v="10.395"/>
  </r>
  <r>
    <n v="1896"/>
    <s v="CA-2012-109197"/>
    <x v="1"/>
    <x v="620"/>
    <d v="2013-01-04T00:00:00"/>
    <x v="1"/>
    <s v="JO-15280"/>
    <x v="123"/>
    <x v="0"/>
    <s v="United States"/>
    <s v="Missoula"/>
    <x v="37"/>
    <n v="59801"/>
    <x v="1"/>
    <s v="OFF-BI-10004632"/>
    <x v="1"/>
    <x v="8"/>
    <x v="564"/>
    <x v="1638"/>
    <n v="2"/>
    <n v="0.2"/>
    <n v="152.49499999999998"/>
  </r>
  <r>
    <n v="1897"/>
    <s v="CA-2014-141789"/>
    <x v="3"/>
    <x v="621"/>
    <d v="2014-10-07T00:00:00"/>
    <x v="2"/>
    <s v="AC-10450"/>
    <x v="549"/>
    <x v="0"/>
    <s v="United States"/>
    <s v="Minneapolis"/>
    <x v="11"/>
    <n v="55407"/>
    <x v="2"/>
    <s v="OFF-BI-10001359"/>
    <x v="1"/>
    <x v="8"/>
    <x v="1153"/>
    <x v="1639"/>
    <n v="2"/>
    <n v="0"/>
    <n v="843.17059999999992"/>
  </r>
  <r>
    <n v="1898"/>
    <s v="CA-2011-169775"/>
    <x v="2"/>
    <x v="550"/>
    <d v="2011-09-02T00:00:00"/>
    <x v="0"/>
    <s v="RA-19945"/>
    <x v="362"/>
    <x v="0"/>
    <s v="United States"/>
    <s v="Miami"/>
    <x v="2"/>
    <n v="33178"/>
    <x v="0"/>
    <s v="OFF-EN-10001749"/>
    <x v="1"/>
    <x v="12"/>
    <x v="1154"/>
    <x v="1640"/>
    <n v="2"/>
    <n v="0.2"/>
    <n v="10.805399999999997"/>
  </r>
  <r>
    <n v="1899"/>
    <s v="CA-2011-169775"/>
    <x v="2"/>
    <x v="550"/>
    <d v="2011-09-02T00:00:00"/>
    <x v="0"/>
    <s v="RA-19945"/>
    <x v="362"/>
    <x v="0"/>
    <s v="United States"/>
    <s v="Miami"/>
    <x v="2"/>
    <n v="33178"/>
    <x v="0"/>
    <s v="OFF-BI-10004390"/>
    <x v="1"/>
    <x v="8"/>
    <x v="1155"/>
    <x v="1641"/>
    <n v="4"/>
    <n v="0.7"/>
    <n v="-336.78399999999988"/>
  </r>
  <r>
    <n v="1900"/>
    <s v="CA-2011-169775"/>
    <x v="2"/>
    <x v="550"/>
    <d v="2011-09-02T00:00:00"/>
    <x v="0"/>
    <s v="RA-19945"/>
    <x v="362"/>
    <x v="0"/>
    <s v="United States"/>
    <s v="Miami"/>
    <x v="2"/>
    <n v="33178"/>
    <x v="0"/>
    <s v="FUR-TA-10001857"/>
    <x v="0"/>
    <x v="3"/>
    <x v="433"/>
    <x v="1642"/>
    <n v="3"/>
    <n v="0.45"/>
    <n v="-110.76450000000001"/>
  </r>
  <r>
    <n v="1901"/>
    <s v="CA-2013-140543"/>
    <x v="0"/>
    <x v="622"/>
    <d v="2013-07-04T00:00:00"/>
    <x v="0"/>
    <s v="Co-12640"/>
    <x v="476"/>
    <x v="0"/>
    <s v="United States"/>
    <s v="Florence"/>
    <x v="20"/>
    <n v="29501"/>
    <x v="0"/>
    <s v="OFF-ST-10000563"/>
    <x v="1"/>
    <x v="4"/>
    <x v="894"/>
    <x v="1643"/>
    <n v="6"/>
    <n v="0"/>
    <n v="19.188000000000002"/>
  </r>
  <r>
    <n v="1902"/>
    <s v="CA-2013-151141"/>
    <x v="0"/>
    <x v="623"/>
    <d v="2013-08-24T00:00:00"/>
    <x v="2"/>
    <s v="DW-13480"/>
    <x v="108"/>
    <x v="2"/>
    <s v="United States"/>
    <s v="Detroit"/>
    <x v="12"/>
    <n v="48205"/>
    <x v="2"/>
    <s v="TEC-PH-10004924"/>
    <x v="2"/>
    <x v="7"/>
    <x v="1156"/>
    <x v="1644"/>
    <n v="2"/>
    <n v="0"/>
    <n v="3.9906000000000006"/>
  </r>
  <r>
    <n v="1903"/>
    <s v="CA-2014-167094"/>
    <x v="3"/>
    <x v="208"/>
    <d v="2014-10-23T00:00:00"/>
    <x v="2"/>
    <s v="DK-12835"/>
    <x v="460"/>
    <x v="1"/>
    <s v="United States"/>
    <s v="Springfield"/>
    <x v="21"/>
    <n v="97477"/>
    <x v="1"/>
    <s v="OFF-PA-10003953"/>
    <x v="1"/>
    <x v="10"/>
    <x v="638"/>
    <x v="1182"/>
    <n v="1"/>
    <n v="0.2"/>
    <n v="1.8144"/>
  </r>
  <r>
    <n v="1904"/>
    <s v="CA-2014-167094"/>
    <x v="3"/>
    <x v="208"/>
    <d v="2014-10-23T00:00:00"/>
    <x v="2"/>
    <s v="DK-12835"/>
    <x v="460"/>
    <x v="1"/>
    <s v="United States"/>
    <s v="Springfield"/>
    <x v="21"/>
    <n v="97477"/>
    <x v="1"/>
    <s v="FUR-CH-10000155"/>
    <x v="0"/>
    <x v="1"/>
    <x v="1157"/>
    <x v="1645"/>
    <n v="2"/>
    <n v="0.2"/>
    <n v="47.848000000000013"/>
  </r>
  <r>
    <n v="1905"/>
    <s v="CA-2014-167094"/>
    <x v="3"/>
    <x v="208"/>
    <d v="2014-10-23T00:00:00"/>
    <x v="2"/>
    <s v="DK-12835"/>
    <x v="460"/>
    <x v="1"/>
    <s v="United States"/>
    <s v="Springfield"/>
    <x v="21"/>
    <n v="97477"/>
    <x v="1"/>
    <s v="TEC-AC-10003116"/>
    <x v="2"/>
    <x v="11"/>
    <x v="920"/>
    <x v="1646"/>
    <n v="2"/>
    <n v="0.2"/>
    <n v="6.7449999999999983"/>
  </r>
  <r>
    <n v="1906"/>
    <s v="CA-2014-154410"/>
    <x v="3"/>
    <x v="208"/>
    <d v="2014-10-25T00:00:00"/>
    <x v="2"/>
    <s v="MD-17860"/>
    <x v="550"/>
    <x v="1"/>
    <s v="United States"/>
    <s v="Indianapolis"/>
    <x v="14"/>
    <n v="46203"/>
    <x v="2"/>
    <s v="OFF-ST-10002743"/>
    <x v="1"/>
    <x v="4"/>
    <x v="413"/>
    <x v="1647"/>
    <n v="8"/>
    <n v="0"/>
    <n v="9.091199999999958"/>
  </r>
  <r>
    <n v="1907"/>
    <s v="US-2013-150567"/>
    <x v="0"/>
    <x v="624"/>
    <d v="2013-05-22T00:00:00"/>
    <x v="1"/>
    <s v="RP-19855"/>
    <x v="532"/>
    <x v="1"/>
    <s v="United States"/>
    <s v="Apopka"/>
    <x v="2"/>
    <n v="32712"/>
    <x v="0"/>
    <s v="OFF-BI-10001757"/>
    <x v="1"/>
    <x v="8"/>
    <x v="1158"/>
    <x v="1648"/>
    <n v="2"/>
    <n v="0.7"/>
    <n v="-2.1648000000000005"/>
  </r>
  <r>
    <n v="1908"/>
    <s v="US-2013-150567"/>
    <x v="0"/>
    <x v="624"/>
    <d v="2013-05-22T00:00:00"/>
    <x v="1"/>
    <s v="RP-19855"/>
    <x v="532"/>
    <x v="1"/>
    <s v="United States"/>
    <s v="Apopka"/>
    <x v="2"/>
    <n v="32712"/>
    <x v="0"/>
    <s v="OFF-BI-10000069"/>
    <x v="1"/>
    <x v="8"/>
    <x v="486"/>
    <x v="1649"/>
    <n v="6"/>
    <n v="0.7"/>
    <n v="-21.61440000000001"/>
  </r>
  <r>
    <n v="1909"/>
    <s v="CA-2012-157959"/>
    <x v="1"/>
    <x v="302"/>
    <d v="2012-02-04T00:00:00"/>
    <x v="2"/>
    <s v="RW-19540"/>
    <x v="459"/>
    <x v="1"/>
    <s v="United States"/>
    <s v="Los Angeles"/>
    <x v="1"/>
    <n v="90008"/>
    <x v="1"/>
    <s v="FUR-FU-10004093"/>
    <x v="0"/>
    <x v="5"/>
    <x v="1159"/>
    <x v="1650"/>
    <n v="4"/>
    <n v="0"/>
    <n v="41.075999999999993"/>
  </r>
  <r>
    <n v="1910"/>
    <s v="CA-2014-105886"/>
    <x v="3"/>
    <x v="404"/>
    <d v="2014-12-24T00:00:00"/>
    <x v="1"/>
    <s v="DB-13660"/>
    <x v="551"/>
    <x v="0"/>
    <s v="United States"/>
    <s v="Oceanside"/>
    <x v="15"/>
    <n v="11572"/>
    <x v="3"/>
    <s v="FUR-FU-10001037"/>
    <x v="0"/>
    <x v="5"/>
    <x v="1160"/>
    <x v="1651"/>
    <n v="2"/>
    <n v="0"/>
    <n v="8.532"/>
  </r>
  <r>
    <n v="1911"/>
    <s v="CA-2013-105963"/>
    <x v="0"/>
    <x v="625"/>
    <d v="2013-11-23T00:00:00"/>
    <x v="1"/>
    <s v="SC-20770"/>
    <x v="34"/>
    <x v="1"/>
    <s v="United States"/>
    <s v="Los Angeles"/>
    <x v="1"/>
    <n v="90008"/>
    <x v="1"/>
    <s v="TEC-AC-10003832"/>
    <x v="2"/>
    <x v="11"/>
    <x v="458"/>
    <x v="641"/>
    <n v="3"/>
    <n v="0"/>
    <n v="40.749900000000004"/>
  </r>
  <r>
    <n v="1912"/>
    <s v="CA-2014-121503"/>
    <x v="3"/>
    <x v="445"/>
    <d v="2014-07-07T00:00:00"/>
    <x v="0"/>
    <s v="FH-14275"/>
    <x v="395"/>
    <x v="1"/>
    <s v="United States"/>
    <s v="Houston"/>
    <x v="5"/>
    <n v="77041"/>
    <x v="2"/>
    <s v="OFF-PA-10001878"/>
    <x v="1"/>
    <x v="10"/>
    <x v="1161"/>
    <x v="1652"/>
    <n v="7"/>
    <n v="0.2"/>
    <n v="92.43989999999998"/>
  </r>
  <r>
    <n v="1913"/>
    <s v="CA-2014-121503"/>
    <x v="3"/>
    <x v="445"/>
    <d v="2014-07-07T00:00:00"/>
    <x v="0"/>
    <s v="FH-14275"/>
    <x v="395"/>
    <x v="1"/>
    <s v="United States"/>
    <s v="Houston"/>
    <x v="5"/>
    <n v="77041"/>
    <x v="2"/>
    <s v="TEC-MA-10003674"/>
    <x v="2"/>
    <x v="15"/>
    <x v="1162"/>
    <x v="1653"/>
    <n v="3"/>
    <n v="0.4"/>
    <n v="49.760999999999967"/>
  </r>
  <r>
    <n v="1914"/>
    <s v="CA-2011-103366"/>
    <x v="2"/>
    <x v="626"/>
    <d v="2011-01-18T00:00:00"/>
    <x v="2"/>
    <s v="EH-13990"/>
    <x v="552"/>
    <x v="0"/>
    <s v="United States"/>
    <s v="Roswell"/>
    <x v="32"/>
    <n v="30076"/>
    <x v="0"/>
    <s v="TEC-AC-10003628"/>
    <x v="2"/>
    <x v="11"/>
    <x v="244"/>
    <x v="179"/>
    <n v="5"/>
    <n v="0"/>
    <n v="65.978000000000009"/>
  </r>
  <r>
    <n v="1915"/>
    <s v="CA-2014-124597"/>
    <x v="3"/>
    <x v="504"/>
    <d v="2014-05-06T00:00:00"/>
    <x v="1"/>
    <s v="AS-10630"/>
    <x v="357"/>
    <x v="2"/>
    <s v="United States"/>
    <s v="Boynton Beach"/>
    <x v="2"/>
    <n v="33437"/>
    <x v="0"/>
    <s v="OFF-LA-10003190"/>
    <x v="1"/>
    <x v="2"/>
    <x v="1163"/>
    <x v="877"/>
    <n v="2"/>
    <n v="0.2"/>
    <n v="1.6704000000000001"/>
  </r>
  <r>
    <n v="1916"/>
    <s v="CA-2014-124597"/>
    <x v="3"/>
    <x v="504"/>
    <d v="2014-05-06T00:00:00"/>
    <x v="1"/>
    <s v="AS-10630"/>
    <x v="357"/>
    <x v="2"/>
    <s v="United States"/>
    <s v="Boynton Beach"/>
    <x v="2"/>
    <n v="33437"/>
    <x v="0"/>
    <s v="OFF-AR-10002280"/>
    <x v="1"/>
    <x v="6"/>
    <x v="33"/>
    <x v="1654"/>
    <n v="3"/>
    <n v="0.2"/>
    <n v="4.8524999999999991"/>
  </r>
  <r>
    <n v="1917"/>
    <s v="CA-2014-124597"/>
    <x v="3"/>
    <x v="504"/>
    <d v="2014-05-06T00:00:00"/>
    <x v="1"/>
    <s v="AS-10630"/>
    <x v="357"/>
    <x v="2"/>
    <s v="United States"/>
    <s v="Boynton Beach"/>
    <x v="2"/>
    <n v="33437"/>
    <x v="0"/>
    <s v="OFF-LA-10001569"/>
    <x v="1"/>
    <x v="2"/>
    <x v="633"/>
    <x v="1655"/>
    <n v="3"/>
    <n v="0.2"/>
    <n v="3.8843999999999994"/>
  </r>
  <r>
    <n v="1918"/>
    <s v="CA-2012-105634"/>
    <x v="1"/>
    <x v="627"/>
    <d v="2012-11-14T00:00:00"/>
    <x v="1"/>
    <s v="HA-14905"/>
    <x v="456"/>
    <x v="0"/>
    <s v="United States"/>
    <s v="Franklin"/>
    <x v="31"/>
    <n v="2038"/>
    <x v="3"/>
    <s v="OFF-AR-10001573"/>
    <x v="1"/>
    <x v="6"/>
    <x v="368"/>
    <x v="1656"/>
    <n v="5"/>
    <n v="0"/>
    <n v="3.3784999999999989"/>
  </r>
  <r>
    <n v="1919"/>
    <s v="CA-2012-123673"/>
    <x v="1"/>
    <x v="628"/>
    <d v="2012-11-01T00:00:00"/>
    <x v="0"/>
    <s v="CH-12070"/>
    <x v="539"/>
    <x v="2"/>
    <s v="United States"/>
    <s v="Detroit"/>
    <x v="12"/>
    <n v="48227"/>
    <x v="2"/>
    <s v="TEC-PH-10001809"/>
    <x v="2"/>
    <x v="7"/>
    <x v="1164"/>
    <x v="1657"/>
    <n v="2"/>
    <n v="0"/>
    <n v="74.974999999999994"/>
  </r>
  <r>
    <n v="1920"/>
    <s v="US-2014-111423"/>
    <x v="3"/>
    <x v="629"/>
    <d v="2014-08-20T00:00:00"/>
    <x v="2"/>
    <s v="EH-13765"/>
    <x v="553"/>
    <x v="1"/>
    <s v="United States"/>
    <s v="Watertown"/>
    <x v="15"/>
    <n v="13601"/>
    <x v="3"/>
    <s v="OFF-BI-10003091"/>
    <x v="1"/>
    <x v="8"/>
    <x v="1165"/>
    <x v="1658"/>
    <n v="5"/>
    <n v="0.2"/>
    <n v="302.37299999999993"/>
  </r>
  <r>
    <n v="1921"/>
    <s v="US-2014-111423"/>
    <x v="3"/>
    <x v="629"/>
    <d v="2014-08-20T00:00:00"/>
    <x v="2"/>
    <s v="EH-13765"/>
    <x v="553"/>
    <x v="1"/>
    <s v="United States"/>
    <s v="Watertown"/>
    <x v="15"/>
    <n v="13601"/>
    <x v="3"/>
    <s v="FUR-CH-10003981"/>
    <x v="0"/>
    <x v="1"/>
    <x v="1166"/>
    <x v="1659"/>
    <n v="2"/>
    <n v="0.1"/>
    <n v="97.652399999999943"/>
  </r>
  <r>
    <n v="1922"/>
    <s v="CA-2012-125178"/>
    <x v="1"/>
    <x v="292"/>
    <d v="2012-10-09T00:00:00"/>
    <x v="1"/>
    <s v="MZ-17515"/>
    <x v="89"/>
    <x v="1"/>
    <s v="United States"/>
    <s v="Reading"/>
    <x v="9"/>
    <n v="19601"/>
    <x v="3"/>
    <s v="OFF-ST-10002562"/>
    <x v="1"/>
    <x v="4"/>
    <x v="33"/>
    <x v="1660"/>
    <n v="2"/>
    <n v="0.2"/>
    <n v="1.5007999999999999"/>
  </r>
  <r>
    <n v="1923"/>
    <s v="CA-2013-156685"/>
    <x v="0"/>
    <x v="630"/>
    <d v="2013-07-11T00:00:00"/>
    <x v="0"/>
    <s v="SC-20230"/>
    <x v="554"/>
    <x v="1"/>
    <s v="United States"/>
    <s v="Arlington"/>
    <x v="5"/>
    <n v="76017"/>
    <x v="2"/>
    <s v="TEC-PH-10004345"/>
    <x v="2"/>
    <x v="7"/>
    <x v="1167"/>
    <x v="1661"/>
    <n v="9"/>
    <n v="0.2"/>
    <n v="107.95499999999998"/>
  </r>
  <r>
    <n v="1924"/>
    <s v="CA-2013-156685"/>
    <x v="0"/>
    <x v="630"/>
    <d v="2013-07-11T00:00:00"/>
    <x v="0"/>
    <s v="SC-20230"/>
    <x v="554"/>
    <x v="1"/>
    <s v="United States"/>
    <s v="Arlington"/>
    <x v="5"/>
    <n v="76017"/>
    <x v="2"/>
    <s v="OFF-AR-10000588"/>
    <x v="1"/>
    <x v="6"/>
    <x v="393"/>
    <x v="1662"/>
    <n v="3"/>
    <n v="0.2"/>
    <n v="3.571200000000001"/>
  </r>
  <r>
    <n v="1925"/>
    <s v="CA-2014-126865"/>
    <x v="3"/>
    <x v="256"/>
    <d v="2014-12-08T00:00:00"/>
    <x v="0"/>
    <s v="NP-18325"/>
    <x v="268"/>
    <x v="0"/>
    <s v="United States"/>
    <s v="San Diego"/>
    <x v="1"/>
    <n v="92024"/>
    <x v="1"/>
    <s v="OFF-PA-10003039"/>
    <x v="1"/>
    <x v="10"/>
    <x v="330"/>
    <x v="1663"/>
    <n v="3"/>
    <n v="0"/>
    <n v="41.822999999999993"/>
  </r>
  <r>
    <n v="1926"/>
    <s v="CA-2014-102834"/>
    <x v="3"/>
    <x v="631"/>
    <d v="2014-03-14T00:00:00"/>
    <x v="1"/>
    <s v="LW-16990"/>
    <x v="352"/>
    <x v="1"/>
    <s v="United States"/>
    <s v="San Francisco"/>
    <x v="1"/>
    <n v="94110"/>
    <x v="1"/>
    <s v="TEC-AC-10001908"/>
    <x v="2"/>
    <x v="11"/>
    <x v="292"/>
    <x v="1664"/>
    <n v="2"/>
    <n v="0"/>
    <n v="69.992999999999995"/>
  </r>
  <r>
    <n v="1927"/>
    <s v="US-2013-139710"/>
    <x v="0"/>
    <x v="632"/>
    <d v="2013-06-16T00:00:00"/>
    <x v="1"/>
    <s v="GM-14680"/>
    <x v="411"/>
    <x v="0"/>
    <s v="United States"/>
    <s v="Los Angeles"/>
    <x v="1"/>
    <n v="90045"/>
    <x v="1"/>
    <s v="TEC-PH-10001198"/>
    <x v="2"/>
    <x v="7"/>
    <x v="1168"/>
    <x v="1665"/>
    <n v="3"/>
    <n v="0.2"/>
    <n v="19.966499999999982"/>
  </r>
  <r>
    <n v="1928"/>
    <s v="CA-2014-121538"/>
    <x v="3"/>
    <x v="354"/>
    <d v="2014-12-02T00:00:00"/>
    <x v="2"/>
    <s v="RH-19495"/>
    <x v="302"/>
    <x v="0"/>
    <s v="United States"/>
    <s v="Denver"/>
    <x v="22"/>
    <n v="80219"/>
    <x v="1"/>
    <s v="OFF-PA-10004071"/>
    <x v="1"/>
    <x v="10"/>
    <x v="412"/>
    <x v="1666"/>
    <n v="2"/>
    <n v="0.2"/>
    <n v="31.068799999999996"/>
  </r>
  <r>
    <n v="1929"/>
    <s v="US-2014-101539"/>
    <x v="3"/>
    <x v="633"/>
    <d v="2014-03-19T00:00:00"/>
    <x v="0"/>
    <s v="VM-21685"/>
    <x v="91"/>
    <x v="2"/>
    <s v="United States"/>
    <s v="Seattle"/>
    <x v="4"/>
    <n v="98105"/>
    <x v="1"/>
    <s v="OFF-PA-10001972"/>
    <x v="1"/>
    <x v="10"/>
    <x v="1169"/>
    <x v="90"/>
    <n v="1"/>
    <n v="0"/>
    <n v="3.1104000000000003"/>
  </r>
  <r>
    <n v="1930"/>
    <s v="US-2014-101539"/>
    <x v="3"/>
    <x v="633"/>
    <d v="2014-03-19T00:00:00"/>
    <x v="0"/>
    <s v="VM-21685"/>
    <x v="91"/>
    <x v="2"/>
    <s v="United States"/>
    <s v="Seattle"/>
    <x v="4"/>
    <n v="98105"/>
    <x v="1"/>
    <s v="OFF-ST-10004180"/>
    <x v="1"/>
    <x v="4"/>
    <x v="241"/>
    <x v="1667"/>
    <n v="1"/>
    <n v="0"/>
    <n v="1.8603999999999985"/>
  </r>
  <r>
    <n v="1931"/>
    <s v="US-2014-101539"/>
    <x v="3"/>
    <x v="633"/>
    <d v="2014-03-19T00:00:00"/>
    <x v="0"/>
    <s v="VM-21685"/>
    <x v="91"/>
    <x v="2"/>
    <s v="United States"/>
    <s v="Seattle"/>
    <x v="4"/>
    <n v="98105"/>
    <x v="1"/>
    <s v="TEC-PH-10004165"/>
    <x v="2"/>
    <x v="7"/>
    <x v="886"/>
    <x v="1668"/>
    <n v="3"/>
    <n v="0.2"/>
    <n v="49.498199999999969"/>
  </r>
  <r>
    <n v="1932"/>
    <s v="CA-2013-152121"/>
    <x v="0"/>
    <x v="581"/>
    <d v="2013-11-30T00:00:00"/>
    <x v="0"/>
    <s v="CC-12670"/>
    <x v="113"/>
    <x v="0"/>
    <s v="United States"/>
    <s v="Scottsdale"/>
    <x v="16"/>
    <n v="85254"/>
    <x v="1"/>
    <s v="TEC-PH-10002483"/>
    <x v="2"/>
    <x v="7"/>
    <x v="1170"/>
    <x v="1669"/>
    <n v="1"/>
    <n v="0.2"/>
    <n v="23.799300000000002"/>
  </r>
  <r>
    <n v="1933"/>
    <s v="CA-2014-161200"/>
    <x v="3"/>
    <x v="634"/>
    <d v="2014-08-11T00:00:00"/>
    <x v="0"/>
    <s v="SV-20365"/>
    <x v="277"/>
    <x v="0"/>
    <s v="United States"/>
    <s v="Lafayette"/>
    <x v="28"/>
    <n v="70506"/>
    <x v="0"/>
    <s v="FUR-BO-10000468"/>
    <x v="0"/>
    <x v="0"/>
    <x v="1171"/>
    <x v="1670"/>
    <n v="3"/>
    <n v="0"/>
    <n v="23.318400000000011"/>
  </r>
  <r>
    <n v="1934"/>
    <s v="CA-2014-161200"/>
    <x v="3"/>
    <x v="634"/>
    <d v="2014-08-11T00:00:00"/>
    <x v="0"/>
    <s v="SV-20365"/>
    <x v="277"/>
    <x v="0"/>
    <s v="United States"/>
    <s v="Lafayette"/>
    <x v="28"/>
    <n v="70506"/>
    <x v="0"/>
    <s v="FUR-FU-10001706"/>
    <x v="0"/>
    <x v="5"/>
    <x v="50"/>
    <x v="1671"/>
    <n v="5"/>
    <n v="0"/>
    <n v="7.3919999999999995"/>
  </r>
  <r>
    <n v="1935"/>
    <s v="CA-2014-101245"/>
    <x v="3"/>
    <x v="344"/>
    <d v="2014-12-04T00:00:00"/>
    <x v="1"/>
    <s v="LW-16990"/>
    <x v="352"/>
    <x v="1"/>
    <s v="United States"/>
    <s v="San Francisco"/>
    <x v="1"/>
    <n v="94109"/>
    <x v="1"/>
    <s v="OFF-PA-10003129"/>
    <x v="1"/>
    <x v="10"/>
    <x v="1137"/>
    <x v="1672"/>
    <n v="5"/>
    <n v="0"/>
    <n v="114.93849999999998"/>
  </r>
  <r>
    <n v="1936"/>
    <s v="CA-2014-101245"/>
    <x v="3"/>
    <x v="344"/>
    <d v="2014-12-04T00:00:00"/>
    <x v="1"/>
    <s v="LW-16990"/>
    <x v="352"/>
    <x v="1"/>
    <s v="United States"/>
    <s v="San Francisco"/>
    <x v="1"/>
    <n v="94109"/>
    <x v="1"/>
    <s v="TEC-AC-10001284"/>
    <x v="2"/>
    <x v="11"/>
    <x v="1172"/>
    <x v="1673"/>
    <n v="8"/>
    <n v="0"/>
    <n v="59.817599999999999"/>
  </r>
  <r>
    <n v="1937"/>
    <s v="CA-2012-141768"/>
    <x v="1"/>
    <x v="442"/>
    <d v="2012-05-27T00:00:00"/>
    <x v="0"/>
    <s v="NP-18685"/>
    <x v="472"/>
    <x v="2"/>
    <s v="United States"/>
    <s v="San Francisco"/>
    <x v="1"/>
    <n v="94109"/>
    <x v="1"/>
    <s v="FUR-FU-10002268"/>
    <x v="0"/>
    <x v="5"/>
    <x v="860"/>
    <x v="1674"/>
    <n v="3"/>
    <n v="0"/>
    <n v="4.8608999999999991"/>
  </r>
  <r>
    <n v="1938"/>
    <s v="CA-2013-112109"/>
    <x v="0"/>
    <x v="630"/>
    <d v="2013-07-13T00:00:00"/>
    <x v="1"/>
    <s v="JE-15715"/>
    <x v="555"/>
    <x v="0"/>
    <s v="United States"/>
    <s v="Broomfield"/>
    <x v="22"/>
    <n v="80020"/>
    <x v="1"/>
    <s v="OFF-BI-10002082"/>
    <x v="1"/>
    <x v="8"/>
    <x v="1173"/>
    <x v="1675"/>
    <n v="2"/>
    <n v="0.7"/>
    <n v="-13.311999999999998"/>
  </r>
  <r>
    <n v="1939"/>
    <s v="CA-2013-112109"/>
    <x v="0"/>
    <x v="630"/>
    <d v="2013-07-13T00:00:00"/>
    <x v="1"/>
    <s v="JE-15715"/>
    <x v="555"/>
    <x v="0"/>
    <s v="United States"/>
    <s v="Broomfield"/>
    <x v="22"/>
    <n v="80020"/>
    <x v="1"/>
    <s v="OFF-ST-10001505"/>
    <x v="1"/>
    <x v="4"/>
    <x v="1174"/>
    <x v="1399"/>
    <n v="7"/>
    <n v="0.2"/>
    <n v="-1.2558000000000051"/>
  </r>
  <r>
    <n v="1940"/>
    <s v="CA-2013-112109"/>
    <x v="0"/>
    <x v="630"/>
    <d v="2013-07-13T00:00:00"/>
    <x v="1"/>
    <s v="JE-15715"/>
    <x v="555"/>
    <x v="0"/>
    <s v="United States"/>
    <s v="Broomfield"/>
    <x v="22"/>
    <n v="80020"/>
    <x v="1"/>
    <s v="OFF-BI-10001634"/>
    <x v="1"/>
    <x v="8"/>
    <x v="24"/>
    <x v="1676"/>
    <n v="4"/>
    <n v="0.7"/>
    <n v="-6.1151999999999997"/>
  </r>
  <r>
    <n v="1941"/>
    <s v="CA-2013-112109"/>
    <x v="0"/>
    <x v="630"/>
    <d v="2013-07-13T00:00:00"/>
    <x v="1"/>
    <s v="JE-15715"/>
    <x v="555"/>
    <x v="0"/>
    <s v="United States"/>
    <s v="Broomfield"/>
    <x v="22"/>
    <n v="80020"/>
    <x v="1"/>
    <s v="FUR-CH-10004287"/>
    <x v="0"/>
    <x v="1"/>
    <x v="156"/>
    <x v="1677"/>
    <n v="3"/>
    <n v="0.2"/>
    <n v="74.573999999999955"/>
  </r>
  <r>
    <n v="1942"/>
    <s v="CA-2014-144064"/>
    <x v="3"/>
    <x v="635"/>
    <d v="2014-09-02T00:00:00"/>
    <x v="2"/>
    <s v="CP-12085"/>
    <x v="434"/>
    <x v="1"/>
    <s v="United States"/>
    <s v="Quincy"/>
    <x v="10"/>
    <n v="62301"/>
    <x v="2"/>
    <s v="OFF-LA-10004544"/>
    <x v="1"/>
    <x v="2"/>
    <x v="197"/>
    <x v="659"/>
    <n v="4"/>
    <n v="0.2"/>
    <n v="17.759999999999998"/>
  </r>
  <r>
    <n v="1943"/>
    <s v="CA-2014-144064"/>
    <x v="3"/>
    <x v="635"/>
    <d v="2014-09-02T00:00:00"/>
    <x v="2"/>
    <s v="CP-12085"/>
    <x v="434"/>
    <x v="1"/>
    <s v="United States"/>
    <s v="Quincy"/>
    <x v="10"/>
    <n v="62301"/>
    <x v="2"/>
    <s v="OFF-ST-10004507"/>
    <x v="1"/>
    <x v="4"/>
    <x v="452"/>
    <x v="1193"/>
    <n v="2"/>
    <n v="0.2"/>
    <n v="2.4009999999999998"/>
  </r>
  <r>
    <n v="1944"/>
    <s v="CA-2014-144064"/>
    <x v="3"/>
    <x v="635"/>
    <d v="2014-09-02T00:00:00"/>
    <x v="2"/>
    <s v="CP-12085"/>
    <x v="434"/>
    <x v="1"/>
    <s v="United States"/>
    <s v="Quincy"/>
    <x v="10"/>
    <n v="62301"/>
    <x v="2"/>
    <s v="OFF-BI-10002012"/>
    <x v="1"/>
    <x v="8"/>
    <x v="742"/>
    <x v="1678"/>
    <n v="9"/>
    <n v="0.8"/>
    <n v="-5.1840000000000011"/>
  </r>
  <r>
    <n v="1945"/>
    <s v="CA-2013-108581"/>
    <x v="0"/>
    <x v="23"/>
    <d v="2013-06-27T00:00:00"/>
    <x v="1"/>
    <s v="EA-14035"/>
    <x v="105"/>
    <x v="1"/>
    <s v="United States"/>
    <s v="Carrollton"/>
    <x v="5"/>
    <n v="75007"/>
    <x v="2"/>
    <s v="TEC-AC-10001109"/>
    <x v="2"/>
    <x v="11"/>
    <x v="998"/>
    <x v="1679"/>
    <n v="4"/>
    <n v="0.2"/>
    <n v="26.391200000000001"/>
  </r>
  <r>
    <n v="1946"/>
    <s v="CA-2013-108581"/>
    <x v="0"/>
    <x v="23"/>
    <d v="2013-06-27T00:00:00"/>
    <x v="1"/>
    <s v="EA-14035"/>
    <x v="105"/>
    <x v="1"/>
    <s v="United States"/>
    <s v="Carrollton"/>
    <x v="5"/>
    <n v="75007"/>
    <x v="2"/>
    <s v="OFF-PA-10000809"/>
    <x v="1"/>
    <x v="10"/>
    <x v="1124"/>
    <x v="563"/>
    <n v="2"/>
    <n v="0.2"/>
    <n v="3.6288"/>
  </r>
  <r>
    <n v="1947"/>
    <s v="CA-2014-157987"/>
    <x v="3"/>
    <x v="264"/>
    <d v="2014-09-07T00:00:00"/>
    <x v="1"/>
    <s v="AC-10615"/>
    <x v="556"/>
    <x v="1"/>
    <s v="United States"/>
    <s v="New York City"/>
    <x v="15"/>
    <n v="10009"/>
    <x v="3"/>
    <s v="OFF-AR-10000658"/>
    <x v="1"/>
    <x v="6"/>
    <x v="328"/>
    <x v="795"/>
    <n v="2"/>
    <n v="0"/>
    <n v="6.468"/>
  </r>
  <r>
    <n v="1948"/>
    <s v="CA-2014-157987"/>
    <x v="3"/>
    <x v="264"/>
    <d v="2014-09-07T00:00:00"/>
    <x v="1"/>
    <s v="AC-10615"/>
    <x v="556"/>
    <x v="1"/>
    <s v="United States"/>
    <s v="New York City"/>
    <x v="15"/>
    <n v="10009"/>
    <x v="3"/>
    <s v="FUR-FU-10001196"/>
    <x v="0"/>
    <x v="5"/>
    <x v="1116"/>
    <x v="1042"/>
    <n v="2"/>
    <n v="0"/>
    <n v="3.4619999999999997"/>
  </r>
  <r>
    <n v="1949"/>
    <s v="CA-2014-157987"/>
    <x v="3"/>
    <x v="264"/>
    <d v="2014-09-07T00:00:00"/>
    <x v="1"/>
    <s v="AC-10615"/>
    <x v="556"/>
    <x v="1"/>
    <s v="United States"/>
    <s v="New York City"/>
    <x v="15"/>
    <n v="10009"/>
    <x v="3"/>
    <s v="FUR-TA-10001889"/>
    <x v="0"/>
    <x v="3"/>
    <x v="406"/>
    <x v="1680"/>
    <n v="1"/>
    <n v="0.4"/>
    <n v="-93.3262"/>
  </r>
  <r>
    <n v="1950"/>
    <s v="CA-2014-157987"/>
    <x v="3"/>
    <x v="264"/>
    <d v="2014-09-07T00:00:00"/>
    <x v="1"/>
    <s v="AC-10615"/>
    <x v="556"/>
    <x v="1"/>
    <s v="United States"/>
    <s v="New York City"/>
    <x v="15"/>
    <n v="10009"/>
    <x v="3"/>
    <s v="OFF-AP-10000358"/>
    <x v="1"/>
    <x v="9"/>
    <x v="95"/>
    <x v="1681"/>
    <n v="1"/>
    <n v="0"/>
    <n v="3.7641999999999989"/>
  </r>
  <r>
    <n v="1951"/>
    <s v="CA-2014-157987"/>
    <x v="3"/>
    <x v="264"/>
    <d v="2014-09-07T00:00:00"/>
    <x v="1"/>
    <s v="AC-10615"/>
    <x v="556"/>
    <x v="1"/>
    <s v="United States"/>
    <s v="New York City"/>
    <x v="15"/>
    <n v="10009"/>
    <x v="3"/>
    <s v="OFF-BI-10004970"/>
    <x v="1"/>
    <x v="8"/>
    <x v="908"/>
    <x v="1682"/>
    <n v="8"/>
    <n v="0.2"/>
    <n v="8.9207999999999998"/>
  </r>
  <r>
    <n v="1952"/>
    <s v="CA-2014-157987"/>
    <x v="3"/>
    <x v="264"/>
    <d v="2014-09-07T00:00:00"/>
    <x v="1"/>
    <s v="AC-10615"/>
    <x v="556"/>
    <x v="1"/>
    <s v="United States"/>
    <s v="New York City"/>
    <x v="15"/>
    <n v="10009"/>
    <x v="3"/>
    <s v="TEC-PH-10003885"/>
    <x v="2"/>
    <x v="7"/>
    <x v="772"/>
    <x v="933"/>
    <n v="3"/>
    <n v="0"/>
    <n v="57.41129999999999"/>
  </r>
  <r>
    <n v="1953"/>
    <s v="CA-2014-157987"/>
    <x v="3"/>
    <x v="264"/>
    <d v="2014-09-07T00:00:00"/>
    <x v="1"/>
    <s v="AC-10615"/>
    <x v="556"/>
    <x v="1"/>
    <s v="United States"/>
    <s v="New York City"/>
    <x v="15"/>
    <n v="10009"/>
    <x v="3"/>
    <s v="OFF-LA-10001641"/>
    <x v="1"/>
    <x v="2"/>
    <x v="1022"/>
    <x v="1381"/>
    <n v="6"/>
    <n v="0"/>
    <n v="9.0719999999999992"/>
  </r>
  <r>
    <n v="1954"/>
    <s v="CA-2014-157987"/>
    <x v="3"/>
    <x v="264"/>
    <d v="2014-09-07T00:00:00"/>
    <x v="1"/>
    <s v="AC-10615"/>
    <x v="556"/>
    <x v="1"/>
    <s v="United States"/>
    <s v="New York City"/>
    <x v="15"/>
    <n v="10009"/>
    <x v="3"/>
    <s v="FUR-CH-10003379"/>
    <x v="0"/>
    <x v="1"/>
    <x v="459"/>
    <x v="1683"/>
    <n v="5"/>
    <n v="0.1"/>
    <n v="213.73500000000001"/>
  </r>
  <r>
    <n v="1955"/>
    <s v="CA-2014-157987"/>
    <x v="3"/>
    <x v="264"/>
    <d v="2014-09-07T00:00:00"/>
    <x v="1"/>
    <s v="AC-10615"/>
    <x v="556"/>
    <x v="1"/>
    <s v="United States"/>
    <s v="New York City"/>
    <x v="15"/>
    <n v="10009"/>
    <x v="3"/>
    <s v="OFF-AR-10004582"/>
    <x v="1"/>
    <x v="6"/>
    <x v="1175"/>
    <x v="1684"/>
    <n v="3"/>
    <n v="0"/>
    <n v="2.2139999999999995"/>
  </r>
  <r>
    <n v="1956"/>
    <s v="CA-2014-157987"/>
    <x v="3"/>
    <x v="264"/>
    <d v="2014-09-07T00:00:00"/>
    <x v="1"/>
    <s v="AC-10615"/>
    <x v="556"/>
    <x v="1"/>
    <s v="United States"/>
    <s v="New York City"/>
    <x v="15"/>
    <n v="10009"/>
    <x v="3"/>
    <s v="TEC-AC-10002842"/>
    <x v="2"/>
    <x v="11"/>
    <x v="1176"/>
    <x v="1685"/>
    <n v="2"/>
    <n v="0"/>
    <n v="38.080000000000013"/>
  </r>
  <r>
    <n v="1957"/>
    <s v="CA-2014-157987"/>
    <x v="3"/>
    <x v="264"/>
    <d v="2014-09-07T00:00:00"/>
    <x v="1"/>
    <s v="AC-10615"/>
    <x v="556"/>
    <x v="1"/>
    <s v="United States"/>
    <s v="New York City"/>
    <x v="15"/>
    <n v="10009"/>
    <x v="3"/>
    <s v="TEC-AC-10000109"/>
    <x v="2"/>
    <x v="11"/>
    <x v="200"/>
    <x v="767"/>
    <n v="3"/>
    <n v="0"/>
    <n v="40.31280000000001"/>
  </r>
  <r>
    <n v="1958"/>
    <s v="CA-2014-157987"/>
    <x v="3"/>
    <x v="264"/>
    <d v="2014-09-07T00:00:00"/>
    <x v="1"/>
    <s v="AC-10615"/>
    <x v="556"/>
    <x v="1"/>
    <s v="United States"/>
    <s v="New York City"/>
    <x v="15"/>
    <n v="10009"/>
    <x v="3"/>
    <s v="OFF-PA-10003893"/>
    <x v="1"/>
    <x v="10"/>
    <x v="1096"/>
    <x v="860"/>
    <n v="4"/>
    <n v="0"/>
    <n v="7.7039999999999988"/>
  </r>
  <r>
    <n v="1959"/>
    <s v="CA-2014-110905"/>
    <x v="3"/>
    <x v="18"/>
    <d v="2014-09-16T00:00:00"/>
    <x v="0"/>
    <s v="RW-19690"/>
    <x v="355"/>
    <x v="0"/>
    <s v="United States"/>
    <s v="Springfield"/>
    <x v="25"/>
    <n v="65807"/>
    <x v="2"/>
    <s v="OFF-BI-10003669"/>
    <x v="1"/>
    <x v="8"/>
    <x v="796"/>
    <x v="1686"/>
    <n v="3"/>
    <n v="0"/>
    <n v="7.7759999999999998"/>
  </r>
  <r>
    <n v="1960"/>
    <s v="CA-2014-110905"/>
    <x v="3"/>
    <x v="18"/>
    <d v="2014-09-16T00:00:00"/>
    <x v="0"/>
    <s v="RW-19690"/>
    <x v="355"/>
    <x v="0"/>
    <s v="United States"/>
    <s v="Springfield"/>
    <x v="25"/>
    <n v="65807"/>
    <x v="2"/>
    <s v="OFF-AP-10004785"/>
    <x v="1"/>
    <x v="9"/>
    <x v="1177"/>
    <x v="1687"/>
    <n v="3"/>
    <n v="0"/>
    <n v="14.615700000000004"/>
  </r>
  <r>
    <n v="1961"/>
    <s v="CA-2014-110905"/>
    <x v="3"/>
    <x v="18"/>
    <d v="2014-09-16T00:00:00"/>
    <x v="0"/>
    <s v="RW-19690"/>
    <x v="355"/>
    <x v="0"/>
    <s v="United States"/>
    <s v="Springfield"/>
    <x v="25"/>
    <n v="65807"/>
    <x v="2"/>
    <s v="TEC-AC-10003023"/>
    <x v="2"/>
    <x v="11"/>
    <x v="1070"/>
    <x v="1688"/>
    <n v="5"/>
    <n v="0"/>
    <n v="53.432999999999993"/>
  </r>
  <r>
    <n v="1962"/>
    <s v="CA-2014-110905"/>
    <x v="3"/>
    <x v="18"/>
    <d v="2014-09-16T00:00:00"/>
    <x v="0"/>
    <s v="RW-19690"/>
    <x v="355"/>
    <x v="0"/>
    <s v="United States"/>
    <s v="Springfield"/>
    <x v="25"/>
    <n v="65807"/>
    <x v="2"/>
    <s v="TEC-AC-10002217"/>
    <x v="2"/>
    <x v="11"/>
    <x v="1178"/>
    <x v="1689"/>
    <n v="6"/>
    <n v="0"/>
    <n v="6.7680000000000007"/>
  </r>
  <r>
    <n v="1963"/>
    <s v="CA-2014-110905"/>
    <x v="3"/>
    <x v="18"/>
    <d v="2014-09-16T00:00:00"/>
    <x v="0"/>
    <s v="RW-19690"/>
    <x v="355"/>
    <x v="0"/>
    <s v="United States"/>
    <s v="Springfield"/>
    <x v="25"/>
    <n v="65807"/>
    <x v="2"/>
    <s v="OFF-BI-10002954"/>
    <x v="1"/>
    <x v="8"/>
    <x v="1179"/>
    <x v="1690"/>
    <n v="3"/>
    <n v="0"/>
    <n v="6.5808"/>
  </r>
  <r>
    <n v="1964"/>
    <s v="CA-2014-110905"/>
    <x v="3"/>
    <x v="18"/>
    <d v="2014-09-16T00:00:00"/>
    <x v="0"/>
    <s v="RW-19690"/>
    <x v="355"/>
    <x v="0"/>
    <s v="United States"/>
    <s v="Springfield"/>
    <x v="25"/>
    <n v="65807"/>
    <x v="2"/>
    <s v="OFF-PA-10002586"/>
    <x v="1"/>
    <x v="10"/>
    <x v="1007"/>
    <x v="1691"/>
    <n v="5"/>
    <n v="0"/>
    <n v="11.703000000000001"/>
  </r>
  <r>
    <n v="1965"/>
    <s v="CA-2014-110905"/>
    <x v="3"/>
    <x v="18"/>
    <d v="2014-09-16T00:00:00"/>
    <x v="0"/>
    <s v="RW-19690"/>
    <x v="355"/>
    <x v="0"/>
    <s v="United States"/>
    <s v="Springfield"/>
    <x v="25"/>
    <n v="65807"/>
    <x v="2"/>
    <s v="OFF-ST-10000025"/>
    <x v="1"/>
    <x v="4"/>
    <x v="615"/>
    <x v="1692"/>
    <n v="3"/>
    <n v="0"/>
    <n v="17.177399999999977"/>
  </r>
  <r>
    <n v="1966"/>
    <s v="CA-2014-110905"/>
    <x v="3"/>
    <x v="18"/>
    <d v="2014-09-16T00:00:00"/>
    <x v="0"/>
    <s v="RW-19690"/>
    <x v="355"/>
    <x v="0"/>
    <s v="United States"/>
    <s v="Springfield"/>
    <x v="25"/>
    <n v="65807"/>
    <x v="2"/>
    <s v="OFF-AP-10003281"/>
    <x v="1"/>
    <x v="9"/>
    <x v="1180"/>
    <x v="1693"/>
    <n v="2"/>
    <n v="0"/>
    <n v="7.2539999999999978"/>
  </r>
  <r>
    <n v="1967"/>
    <s v="CA-2014-165841"/>
    <x v="3"/>
    <x v="202"/>
    <d v="2014-12-29T00:00:00"/>
    <x v="1"/>
    <s v="DB-13210"/>
    <x v="203"/>
    <x v="0"/>
    <s v="United States"/>
    <s v="Paterson"/>
    <x v="30"/>
    <n v="7501"/>
    <x v="3"/>
    <s v="TEC-PH-10002103"/>
    <x v="2"/>
    <x v="7"/>
    <x v="534"/>
    <x v="1694"/>
    <n v="3"/>
    <n v="0"/>
    <n v="78.951599999999999"/>
  </r>
  <r>
    <n v="1968"/>
    <s v="CA-2014-165841"/>
    <x v="3"/>
    <x v="202"/>
    <d v="2014-12-29T00:00:00"/>
    <x v="1"/>
    <s v="DB-13210"/>
    <x v="203"/>
    <x v="0"/>
    <s v="United States"/>
    <s v="Paterson"/>
    <x v="30"/>
    <n v="7501"/>
    <x v="3"/>
    <s v="OFF-SU-10000898"/>
    <x v="1"/>
    <x v="14"/>
    <x v="1181"/>
    <x v="1695"/>
    <n v="5"/>
    <n v="0"/>
    <n v="20.154999999999994"/>
  </r>
  <r>
    <n v="1969"/>
    <s v="CA-2014-165841"/>
    <x v="3"/>
    <x v="202"/>
    <d v="2014-12-29T00:00:00"/>
    <x v="1"/>
    <s v="DB-13210"/>
    <x v="203"/>
    <x v="0"/>
    <s v="United States"/>
    <s v="Paterson"/>
    <x v="30"/>
    <n v="7501"/>
    <x v="3"/>
    <s v="OFF-PA-10001144"/>
    <x v="1"/>
    <x v="10"/>
    <x v="161"/>
    <x v="1696"/>
    <n v="3"/>
    <n v="0"/>
    <n v="79.891199999999998"/>
  </r>
  <r>
    <n v="1970"/>
    <s v="CA-2014-117485"/>
    <x v="3"/>
    <x v="397"/>
    <d v="2014-09-30T00:00:00"/>
    <x v="1"/>
    <s v="BD-11320"/>
    <x v="217"/>
    <x v="0"/>
    <s v="United States"/>
    <s v="Tulsa"/>
    <x v="26"/>
    <n v="74133"/>
    <x v="2"/>
    <s v="TEC-AC-10004659"/>
    <x v="2"/>
    <x v="11"/>
    <x v="170"/>
    <x v="410"/>
    <n v="4"/>
    <n v="0"/>
    <n v="102.18599999999998"/>
  </r>
  <r>
    <n v="1971"/>
    <s v="CA-2014-140242"/>
    <x v="3"/>
    <x v="636"/>
    <d v="2014-05-12T00:00:00"/>
    <x v="1"/>
    <s v="ML-17755"/>
    <x v="529"/>
    <x v="2"/>
    <s v="United States"/>
    <s v="Chicago"/>
    <x v="10"/>
    <n v="60623"/>
    <x v="2"/>
    <s v="OFF-AR-10004752"/>
    <x v="1"/>
    <x v="6"/>
    <x v="1105"/>
    <x v="1697"/>
    <n v="3"/>
    <n v="0.2"/>
    <n v="0.64079999999999981"/>
  </r>
  <r>
    <n v="1972"/>
    <s v="CA-2014-140242"/>
    <x v="3"/>
    <x v="636"/>
    <d v="2014-05-12T00:00:00"/>
    <x v="1"/>
    <s v="ML-17755"/>
    <x v="529"/>
    <x v="2"/>
    <s v="United States"/>
    <s v="Chicago"/>
    <x v="10"/>
    <n v="60623"/>
    <x v="2"/>
    <s v="TEC-AC-10004659"/>
    <x v="2"/>
    <x v="11"/>
    <x v="170"/>
    <x v="177"/>
    <n v="7"/>
    <n v="0.2"/>
    <n v="76.639499999999984"/>
  </r>
  <r>
    <n v="1973"/>
    <s v="CA-2011-148950"/>
    <x v="2"/>
    <x v="637"/>
    <d v="2011-12-19T00:00:00"/>
    <x v="1"/>
    <s v="JD-16015"/>
    <x v="557"/>
    <x v="0"/>
    <s v="United States"/>
    <s v="Chicago"/>
    <x v="10"/>
    <n v="60610"/>
    <x v="2"/>
    <s v="OFF-BI-10001249"/>
    <x v="1"/>
    <x v="8"/>
    <x v="1182"/>
    <x v="1698"/>
    <n v="4"/>
    <n v="0.8"/>
    <n v="-8.6768000000000018"/>
  </r>
  <r>
    <n v="1974"/>
    <s v="CA-2011-148950"/>
    <x v="2"/>
    <x v="637"/>
    <d v="2011-12-19T00:00:00"/>
    <x v="1"/>
    <s v="JD-16015"/>
    <x v="557"/>
    <x v="0"/>
    <s v="United States"/>
    <s v="Chicago"/>
    <x v="10"/>
    <n v="60610"/>
    <x v="2"/>
    <s v="OFF-FA-10003059"/>
    <x v="1"/>
    <x v="13"/>
    <x v="794"/>
    <x v="1699"/>
    <n v="2"/>
    <n v="0.2"/>
    <n v="0.4705999999999998"/>
  </r>
  <r>
    <n v="1975"/>
    <s v="CA-2011-148950"/>
    <x v="2"/>
    <x v="637"/>
    <d v="2011-12-19T00:00:00"/>
    <x v="1"/>
    <s v="JD-16015"/>
    <x v="557"/>
    <x v="0"/>
    <s v="United States"/>
    <s v="Chicago"/>
    <x v="10"/>
    <n v="60610"/>
    <x v="2"/>
    <s v="TEC-AC-10002718"/>
    <x v="2"/>
    <x v="11"/>
    <x v="1183"/>
    <x v="1700"/>
    <n v="3"/>
    <n v="0.2"/>
    <n v="-2.188500000000003"/>
  </r>
  <r>
    <n v="1976"/>
    <s v="CA-2011-110408"/>
    <x v="2"/>
    <x v="638"/>
    <d v="2011-10-20T00:00:00"/>
    <x v="0"/>
    <s v="AS-10225"/>
    <x v="127"/>
    <x v="1"/>
    <s v="United States"/>
    <s v="Montgomery"/>
    <x v="19"/>
    <n v="36116"/>
    <x v="0"/>
    <s v="OFF-ST-10001522"/>
    <x v="1"/>
    <x v="4"/>
    <x v="195"/>
    <x v="1701"/>
    <n v="3"/>
    <n v="0"/>
    <n v="11.038799999999981"/>
  </r>
  <r>
    <n v="1977"/>
    <s v="CA-2011-110408"/>
    <x v="2"/>
    <x v="638"/>
    <d v="2011-10-20T00:00:00"/>
    <x v="0"/>
    <s v="AS-10225"/>
    <x v="127"/>
    <x v="1"/>
    <s v="United States"/>
    <s v="Montgomery"/>
    <x v="19"/>
    <n v="36116"/>
    <x v="0"/>
    <s v="TEC-PH-10002352"/>
    <x v="2"/>
    <x v="7"/>
    <x v="1184"/>
    <x v="1702"/>
    <n v="5"/>
    <n v="0"/>
    <n v="362.68699999999995"/>
  </r>
  <r>
    <n v="1978"/>
    <s v="CA-2011-110408"/>
    <x v="2"/>
    <x v="638"/>
    <d v="2011-10-20T00:00:00"/>
    <x v="0"/>
    <s v="AS-10225"/>
    <x v="127"/>
    <x v="1"/>
    <s v="United States"/>
    <s v="Montgomery"/>
    <x v="19"/>
    <n v="36116"/>
    <x v="0"/>
    <s v="FUR-CH-10003774"/>
    <x v="0"/>
    <x v="1"/>
    <x v="1185"/>
    <x v="1703"/>
    <n v="6"/>
    <n v="0"/>
    <n v="70.964399999999983"/>
  </r>
  <r>
    <n v="1979"/>
    <s v="CA-2012-109939"/>
    <x v="1"/>
    <x v="412"/>
    <d v="2012-05-12T00:00:00"/>
    <x v="1"/>
    <s v="AA-10375"/>
    <x v="211"/>
    <x v="0"/>
    <s v="United States"/>
    <s v="Salem"/>
    <x v="21"/>
    <n v="97301"/>
    <x v="1"/>
    <s v="OFF-AR-10000127"/>
    <x v="1"/>
    <x v="6"/>
    <x v="1186"/>
    <x v="797"/>
    <n v="2"/>
    <n v="0.2"/>
    <n v="0.59039999999999915"/>
  </r>
  <r>
    <n v="1980"/>
    <s v="CA-2013-112669"/>
    <x v="0"/>
    <x v="167"/>
    <d v="2013-04-15T00:00:00"/>
    <x v="3"/>
    <s v="KT-16465"/>
    <x v="446"/>
    <x v="0"/>
    <s v="United States"/>
    <s v="Glendale"/>
    <x v="16"/>
    <n v="85301"/>
    <x v="1"/>
    <s v="FUR-CH-10004086"/>
    <x v="0"/>
    <x v="1"/>
    <x v="281"/>
    <x v="1704"/>
    <n v="4"/>
    <n v="0.2"/>
    <n v="105.02279999999996"/>
  </r>
  <r>
    <n v="1981"/>
    <s v="CA-2013-112669"/>
    <x v="0"/>
    <x v="167"/>
    <d v="2013-04-15T00:00:00"/>
    <x v="3"/>
    <s v="KT-16465"/>
    <x v="446"/>
    <x v="0"/>
    <s v="United States"/>
    <s v="Glendale"/>
    <x v="16"/>
    <n v="85301"/>
    <x v="1"/>
    <s v="OFF-ST-10001228"/>
    <x v="1"/>
    <x v="4"/>
    <x v="228"/>
    <x v="1705"/>
    <n v="4"/>
    <n v="0.2"/>
    <n v="4.2976000000000028"/>
  </r>
  <r>
    <n v="1982"/>
    <s v="CA-2012-119592"/>
    <x v="1"/>
    <x v="639"/>
    <d v="2012-12-16T00:00:00"/>
    <x v="0"/>
    <s v="MM-18280"/>
    <x v="152"/>
    <x v="1"/>
    <s v="United States"/>
    <s v="Columbus"/>
    <x v="32"/>
    <n v="31907"/>
    <x v="0"/>
    <s v="OFF-BI-10004187"/>
    <x v="1"/>
    <x v="8"/>
    <x v="33"/>
    <x v="1061"/>
    <n v="2"/>
    <n v="0"/>
    <n v="1.8047999999999997"/>
  </r>
  <r>
    <n v="1983"/>
    <s v="CA-2011-122749"/>
    <x v="2"/>
    <x v="640"/>
    <d v="2011-12-09T00:00:00"/>
    <x v="1"/>
    <s v="NG-18430"/>
    <x v="159"/>
    <x v="0"/>
    <s v="United States"/>
    <s v="Oklahoma City"/>
    <x v="26"/>
    <n v="73120"/>
    <x v="2"/>
    <s v="TEC-PH-10003811"/>
    <x v="2"/>
    <x v="7"/>
    <x v="1187"/>
    <x v="1706"/>
    <n v="4"/>
    <n v="0"/>
    <n v="134.3888"/>
  </r>
  <r>
    <n v="1984"/>
    <s v="CA-2011-164721"/>
    <x v="2"/>
    <x v="641"/>
    <d v="2011-11-27T00:00:00"/>
    <x v="0"/>
    <s v="LW-16825"/>
    <x v="429"/>
    <x v="1"/>
    <s v="United States"/>
    <s v="Brentwood"/>
    <x v="1"/>
    <n v="94513"/>
    <x v="1"/>
    <s v="OFF-AP-10000240"/>
    <x v="1"/>
    <x v="9"/>
    <x v="644"/>
    <x v="1707"/>
    <n v="6"/>
    <n v="0"/>
    <n v="93.055199999999957"/>
  </r>
  <r>
    <n v="1985"/>
    <s v="CA-2011-164721"/>
    <x v="2"/>
    <x v="641"/>
    <d v="2011-11-27T00:00:00"/>
    <x v="0"/>
    <s v="LW-16825"/>
    <x v="429"/>
    <x v="1"/>
    <s v="United States"/>
    <s v="Brentwood"/>
    <x v="1"/>
    <n v="94513"/>
    <x v="1"/>
    <s v="FUR-FU-10001940"/>
    <x v="0"/>
    <x v="5"/>
    <x v="33"/>
    <x v="1708"/>
    <n v="3"/>
    <n v="0"/>
    <n v="10.507200000000001"/>
  </r>
  <r>
    <n v="1986"/>
    <s v="CA-2011-164721"/>
    <x v="2"/>
    <x v="641"/>
    <d v="2011-11-27T00:00:00"/>
    <x v="0"/>
    <s v="LW-16825"/>
    <x v="429"/>
    <x v="1"/>
    <s v="United States"/>
    <s v="Brentwood"/>
    <x v="1"/>
    <n v="94513"/>
    <x v="1"/>
    <s v="OFF-PA-10000575"/>
    <x v="1"/>
    <x v="10"/>
    <x v="1050"/>
    <x v="1709"/>
    <n v="4"/>
    <n v="0"/>
    <n v="12.3096"/>
  </r>
  <r>
    <n v="1987"/>
    <s v="CA-2013-147417"/>
    <x v="0"/>
    <x v="197"/>
    <d v="2013-07-28T00:00:00"/>
    <x v="2"/>
    <s v="CB-12415"/>
    <x v="558"/>
    <x v="0"/>
    <s v="United States"/>
    <s v="Columbus"/>
    <x v="24"/>
    <n v="43229"/>
    <x v="3"/>
    <s v="TEC-CO-10001449"/>
    <x v="2"/>
    <x v="16"/>
    <x v="303"/>
    <x v="1710"/>
    <n v="4"/>
    <n v="0.4"/>
    <n v="191.99680000000001"/>
  </r>
  <r>
    <n v="1988"/>
    <s v="CA-2012-127509"/>
    <x v="1"/>
    <x v="529"/>
    <d v="2012-11-13T00:00:00"/>
    <x v="1"/>
    <s v="AS-10090"/>
    <x v="548"/>
    <x v="0"/>
    <s v="United States"/>
    <s v="Springfield"/>
    <x v="25"/>
    <n v="65807"/>
    <x v="2"/>
    <s v="OFF-BI-10002393"/>
    <x v="1"/>
    <x v="8"/>
    <x v="1188"/>
    <x v="1711"/>
    <n v="3"/>
    <n v="0"/>
    <n v="7.9212000000000007"/>
  </r>
  <r>
    <n v="1989"/>
    <s v="CA-2012-127509"/>
    <x v="1"/>
    <x v="529"/>
    <d v="2012-11-13T00:00:00"/>
    <x v="1"/>
    <s v="AS-10090"/>
    <x v="548"/>
    <x v="0"/>
    <s v="United States"/>
    <s v="Springfield"/>
    <x v="25"/>
    <n v="65807"/>
    <x v="2"/>
    <s v="FUR-TA-10002855"/>
    <x v="0"/>
    <x v="3"/>
    <x v="1189"/>
    <x v="1712"/>
    <n v="7"/>
    <n v="0"/>
    <n v="215.11979999999994"/>
  </r>
  <r>
    <n v="1990"/>
    <s v="CA-2012-127509"/>
    <x v="1"/>
    <x v="529"/>
    <d v="2012-11-13T00:00:00"/>
    <x v="1"/>
    <s v="AS-10090"/>
    <x v="548"/>
    <x v="0"/>
    <s v="United States"/>
    <s v="Springfield"/>
    <x v="25"/>
    <n v="65807"/>
    <x v="2"/>
    <s v="OFF-EN-10000781"/>
    <x v="1"/>
    <x v="12"/>
    <x v="746"/>
    <x v="1713"/>
    <n v="3"/>
    <n v="0"/>
    <n v="12.323399999999999"/>
  </r>
  <r>
    <n v="1991"/>
    <s v="CA-2012-127509"/>
    <x v="1"/>
    <x v="529"/>
    <d v="2012-11-13T00:00:00"/>
    <x v="1"/>
    <s v="AS-10090"/>
    <x v="548"/>
    <x v="0"/>
    <s v="United States"/>
    <s v="Springfield"/>
    <x v="25"/>
    <n v="65807"/>
    <x v="2"/>
    <s v="OFF-PA-10002160"/>
    <x v="1"/>
    <x v="10"/>
    <x v="1190"/>
    <x v="1714"/>
    <n v="3"/>
    <n v="0"/>
    <n v="8.4966000000000008"/>
  </r>
  <r>
    <n v="1992"/>
    <s v="CA-2014-111374"/>
    <x v="3"/>
    <x v="642"/>
    <d v="2014-03-01T00:00:00"/>
    <x v="1"/>
    <s v="CB-12415"/>
    <x v="558"/>
    <x v="0"/>
    <s v="United States"/>
    <s v="Philadelphia"/>
    <x v="9"/>
    <n v="19134"/>
    <x v="3"/>
    <s v="OFF-BI-10004970"/>
    <x v="1"/>
    <x v="8"/>
    <x v="908"/>
    <x v="1715"/>
    <n v="4"/>
    <n v="0.7"/>
    <n v="-3.7995999999999981"/>
  </r>
  <r>
    <n v="1993"/>
    <s v="CA-2014-133648"/>
    <x v="3"/>
    <x v="643"/>
    <d v="2014-07-03T00:00:00"/>
    <x v="1"/>
    <s v="ML-17755"/>
    <x v="529"/>
    <x v="2"/>
    <s v="United States"/>
    <s v="Springfield"/>
    <x v="21"/>
    <n v="97477"/>
    <x v="1"/>
    <s v="OFF-LA-10003923"/>
    <x v="1"/>
    <x v="2"/>
    <x v="424"/>
    <x v="1716"/>
    <n v="6"/>
    <n v="0.2"/>
    <n v="26.640000000000004"/>
  </r>
  <r>
    <n v="1994"/>
    <s v="CA-2014-133648"/>
    <x v="3"/>
    <x v="643"/>
    <d v="2014-07-03T00:00:00"/>
    <x v="1"/>
    <s v="ML-17755"/>
    <x v="529"/>
    <x v="2"/>
    <s v="United States"/>
    <s v="Springfield"/>
    <x v="21"/>
    <n v="97477"/>
    <x v="1"/>
    <s v="OFF-AR-10002257"/>
    <x v="1"/>
    <x v="6"/>
    <x v="1191"/>
    <x v="758"/>
    <n v="2"/>
    <n v="0.2"/>
    <n v="0.73479999999999923"/>
  </r>
  <r>
    <n v="1995"/>
    <s v="CA-2014-133648"/>
    <x v="3"/>
    <x v="643"/>
    <d v="2014-07-03T00:00:00"/>
    <x v="1"/>
    <s v="ML-17755"/>
    <x v="529"/>
    <x v="2"/>
    <s v="United States"/>
    <s v="Springfield"/>
    <x v="21"/>
    <n v="97477"/>
    <x v="1"/>
    <s v="OFF-FA-10004395"/>
    <x v="1"/>
    <x v="13"/>
    <x v="1192"/>
    <x v="1717"/>
    <n v="3"/>
    <n v="0.2"/>
    <n v="-2.1194999999999999"/>
  </r>
  <r>
    <n v="1996"/>
    <s v="US-2014-147221"/>
    <x v="3"/>
    <x v="574"/>
    <d v="2014-12-05T00:00:00"/>
    <x v="0"/>
    <s v="JS-16030"/>
    <x v="559"/>
    <x v="0"/>
    <s v="United States"/>
    <s v="Houston"/>
    <x v="5"/>
    <n v="77036"/>
    <x v="2"/>
    <s v="OFF-AP-10002534"/>
    <x v="1"/>
    <x v="9"/>
    <x v="1193"/>
    <x v="1718"/>
    <n v="5"/>
    <n v="0.8"/>
    <n v="-766.01199999999994"/>
  </r>
  <r>
    <n v="1997"/>
    <s v="US-2014-147221"/>
    <x v="3"/>
    <x v="574"/>
    <d v="2014-12-05T00:00:00"/>
    <x v="0"/>
    <s v="JS-16030"/>
    <x v="559"/>
    <x v="0"/>
    <s v="United States"/>
    <s v="Houston"/>
    <x v="5"/>
    <n v="77036"/>
    <x v="2"/>
    <s v="FUR-FU-10004020"/>
    <x v="0"/>
    <x v="5"/>
    <x v="488"/>
    <x v="1719"/>
    <n v="4"/>
    <n v="0.6"/>
    <n v="-3.719599999999998"/>
  </r>
  <r>
    <n v="1998"/>
    <s v="CA-2011-131905"/>
    <x v="2"/>
    <x v="644"/>
    <d v="2011-02-10T00:00:00"/>
    <x v="2"/>
    <s v="ND-18460"/>
    <x v="540"/>
    <x v="1"/>
    <s v="United States"/>
    <s v="Chesapeake"/>
    <x v="17"/>
    <n v="23320"/>
    <x v="0"/>
    <s v="OFF-LA-10002787"/>
    <x v="1"/>
    <x v="2"/>
    <x v="542"/>
    <x v="1720"/>
    <n v="4"/>
    <n v="0"/>
    <n v="7.1999999999999993"/>
  </r>
  <r>
    <n v="1999"/>
    <s v="CA-2011-131905"/>
    <x v="2"/>
    <x v="644"/>
    <d v="2011-02-10T00:00:00"/>
    <x v="2"/>
    <s v="ND-18460"/>
    <x v="540"/>
    <x v="1"/>
    <s v="United States"/>
    <s v="Chesapeake"/>
    <x v="17"/>
    <n v="23320"/>
    <x v="0"/>
    <s v="TEC-PH-10003645"/>
    <x v="2"/>
    <x v="7"/>
    <x v="294"/>
    <x v="1721"/>
    <n v="1"/>
    <n v="0"/>
    <n v="42.018600000000006"/>
  </r>
  <r>
    <n v="2000"/>
    <s v="CA-2011-131905"/>
    <x v="2"/>
    <x v="644"/>
    <d v="2011-02-10T00:00:00"/>
    <x v="2"/>
    <s v="ND-18460"/>
    <x v="540"/>
    <x v="1"/>
    <s v="United States"/>
    <s v="Chesapeake"/>
    <x v="17"/>
    <n v="23320"/>
    <x v="0"/>
    <s v="TEC-PH-10001615"/>
    <x v="2"/>
    <x v="7"/>
    <x v="1108"/>
    <x v="1722"/>
    <n v="5"/>
    <n v="0"/>
    <n v="42.035499999999985"/>
  </r>
  <r>
    <n v="2001"/>
    <s v="CA-2014-166128"/>
    <x v="3"/>
    <x v="645"/>
    <d v="2014-04-19T00:00:00"/>
    <x v="1"/>
    <s v="LW-17215"/>
    <x v="560"/>
    <x v="0"/>
    <s v="United States"/>
    <s v="Pasadena"/>
    <x v="1"/>
    <n v="91104"/>
    <x v="1"/>
    <s v="TEC-AC-10001767"/>
    <x v="2"/>
    <x v="11"/>
    <x v="97"/>
    <x v="1723"/>
    <n v="5"/>
    <n v="0"/>
    <n v="21.994499999999988"/>
  </r>
  <r>
    <n v="2002"/>
    <s v="CA-2014-166128"/>
    <x v="3"/>
    <x v="645"/>
    <d v="2014-04-19T00:00:00"/>
    <x v="1"/>
    <s v="LW-17215"/>
    <x v="560"/>
    <x v="0"/>
    <s v="United States"/>
    <s v="Pasadena"/>
    <x v="1"/>
    <n v="91104"/>
    <x v="1"/>
    <s v="OFF-AR-10001221"/>
    <x v="1"/>
    <x v="6"/>
    <x v="1034"/>
    <x v="1085"/>
    <n v="7"/>
    <n v="0"/>
    <n v="14.232399999999998"/>
  </r>
  <r>
    <n v="2003"/>
    <s v="CA-2014-163510"/>
    <x v="3"/>
    <x v="53"/>
    <d v="2014-12-29T00:00:00"/>
    <x v="0"/>
    <s v="JW-15955"/>
    <x v="527"/>
    <x v="0"/>
    <s v="United States"/>
    <s v="Louisville"/>
    <x v="0"/>
    <n v="40214"/>
    <x v="0"/>
    <s v="OFF-ST-10000563"/>
    <x v="1"/>
    <x v="4"/>
    <x v="894"/>
    <x v="1449"/>
    <n v="3"/>
    <n v="0"/>
    <n v="9.5940000000000012"/>
  </r>
  <r>
    <n v="2004"/>
    <s v="CA-2014-163510"/>
    <x v="3"/>
    <x v="53"/>
    <d v="2014-12-29T00:00:00"/>
    <x v="0"/>
    <s v="JW-15955"/>
    <x v="527"/>
    <x v="0"/>
    <s v="United States"/>
    <s v="Louisville"/>
    <x v="0"/>
    <n v="40214"/>
    <x v="0"/>
    <s v="FUR-CH-10001146"/>
    <x v="0"/>
    <x v="1"/>
    <x v="64"/>
    <x v="1724"/>
    <n v="5"/>
    <n v="0"/>
    <n v="76.112499999999983"/>
  </r>
  <r>
    <n v="2005"/>
    <s v="US-2014-143028"/>
    <x v="3"/>
    <x v="645"/>
    <d v="2014-04-19T00:00:00"/>
    <x v="1"/>
    <s v="SC-20050"/>
    <x v="337"/>
    <x v="2"/>
    <s v="United States"/>
    <s v="Lubbock"/>
    <x v="5"/>
    <n v="79424"/>
    <x v="2"/>
    <s v="OFF-BI-10004738"/>
    <x v="1"/>
    <x v="8"/>
    <x v="92"/>
    <x v="524"/>
    <n v="3"/>
    <n v="0.8"/>
    <n v="-17.045999999999999"/>
  </r>
  <r>
    <n v="2006"/>
    <s v="CA-2011-111150"/>
    <x v="2"/>
    <x v="520"/>
    <d v="2012-01-04T00:00:00"/>
    <x v="1"/>
    <s v="RW-19630"/>
    <x v="338"/>
    <x v="1"/>
    <s v="United States"/>
    <s v="Columbia"/>
    <x v="25"/>
    <n v="65203"/>
    <x v="2"/>
    <s v="OFF-AR-10000034"/>
    <x v="1"/>
    <x v="6"/>
    <x v="744"/>
    <x v="1725"/>
    <n v="7"/>
    <n v="0"/>
    <n v="11.575199999999999"/>
  </r>
  <r>
    <n v="2007"/>
    <s v="CA-2011-111150"/>
    <x v="2"/>
    <x v="520"/>
    <d v="2012-01-04T00:00:00"/>
    <x v="1"/>
    <s v="RW-19630"/>
    <x v="338"/>
    <x v="1"/>
    <s v="United States"/>
    <s v="Columbia"/>
    <x v="25"/>
    <n v="65203"/>
    <x v="2"/>
    <s v="TEC-AC-10000290"/>
    <x v="2"/>
    <x v="11"/>
    <x v="232"/>
    <x v="1726"/>
    <n v="7"/>
    <n v="0"/>
    <n v="16.160200000000003"/>
  </r>
  <r>
    <n v="2008"/>
    <s v="CA-2014-165386"/>
    <x v="3"/>
    <x v="646"/>
    <d v="2014-08-05T00:00:00"/>
    <x v="2"/>
    <s v="CM-12190"/>
    <x v="496"/>
    <x v="0"/>
    <s v="United States"/>
    <s v="Chicago"/>
    <x v="10"/>
    <n v="60623"/>
    <x v="2"/>
    <s v="FUR-BO-10003034"/>
    <x v="0"/>
    <x v="0"/>
    <x v="1194"/>
    <x v="1727"/>
    <n v="2"/>
    <n v="0.3"/>
    <n v="-36.674399999999991"/>
  </r>
  <r>
    <n v="2009"/>
    <s v="CA-2011-116407"/>
    <x v="2"/>
    <x v="647"/>
    <d v="2011-11-21T00:00:00"/>
    <x v="1"/>
    <s v="JF-15190"/>
    <x v="440"/>
    <x v="0"/>
    <s v="United States"/>
    <s v="Johnson City"/>
    <x v="18"/>
    <n v="37604"/>
    <x v="0"/>
    <s v="OFF-AR-10001315"/>
    <x v="1"/>
    <x v="6"/>
    <x v="1020"/>
    <x v="1728"/>
    <n v="3"/>
    <n v="0.2"/>
    <n v="0.47519999999999984"/>
  </r>
  <r>
    <n v="2010"/>
    <s v="CA-2011-116407"/>
    <x v="2"/>
    <x v="647"/>
    <d v="2011-11-21T00:00:00"/>
    <x v="1"/>
    <s v="JF-15190"/>
    <x v="440"/>
    <x v="0"/>
    <s v="United States"/>
    <s v="Johnson City"/>
    <x v="18"/>
    <n v="37604"/>
    <x v="0"/>
    <s v="OFF-AP-10002118"/>
    <x v="1"/>
    <x v="9"/>
    <x v="77"/>
    <x v="1729"/>
    <n v="2"/>
    <n v="0.2"/>
    <n v="29.142400000000009"/>
  </r>
  <r>
    <n v="2011"/>
    <s v="CA-2011-116407"/>
    <x v="2"/>
    <x v="647"/>
    <d v="2011-11-21T00:00:00"/>
    <x v="1"/>
    <s v="JF-15190"/>
    <x v="440"/>
    <x v="0"/>
    <s v="United States"/>
    <s v="Johnson City"/>
    <x v="18"/>
    <n v="37604"/>
    <x v="0"/>
    <s v="OFF-PA-10002137"/>
    <x v="1"/>
    <x v="10"/>
    <x v="560"/>
    <x v="1730"/>
    <n v="4"/>
    <n v="0.2"/>
    <n v="7.7799999999999976"/>
  </r>
  <r>
    <n v="2012"/>
    <s v="CA-2012-155761"/>
    <x v="1"/>
    <x v="555"/>
    <d v="2012-12-11T00:00:00"/>
    <x v="3"/>
    <s v="SC-20800"/>
    <x v="561"/>
    <x v="0"/>
    <s v="United States"/>
    <s v="Houston"/>
    <x v="5"/>
    <n v="77041"/>
    <x v="2"/>
    <s v="TEC-AC-10001606"/>
    <x v="2"/>
    <x v="11"/>
    <x v="585"/>
    <x v="1305"/>
    <n v="2"/>
    <n v="0.2"/>
    <n v="35.996400000000001"/>
  </r>
  <r>
    <n v="2013"/>
    <s v="CA-2012-155761"/>
    <x v="1"/>
    <x v="555"/>
    <d v="2012-12-11T00:00:00"/>
    <x v="3"/>
    <s v="SC-20800"/>
    <x v="561"/>
    <x v="0"/>
    <s v="United States"/>
    <s v="Houston"/>
    <x v="5"/>
    <n v="77041"/>
    <x v="2"/>
    <s v="OFF-ST-10000943"/>
    <x v="1"/>
    <x v="4"/>
    <x v="1195"/>
    <x v="1731"/>
    <n v="3"/>
    <n v="0.2"/>
    <n v="4.6344000000000012"/>
  </r>
  <r>
    <n v="2014"/>
    <s v="CA-2013-145905"/>
    <x v="0"/>
    <x v="31"/>
    <d v="2013-09-24T00:00:00"/>
    <x v="1"/>
    <s v="AM-10705"/>
    <x v="562"/>
    <x v="0"/>
    <s v="United States"/>
    <s v="Auburn"/>
    <x v="19"/>
    <n v="36830"/>
    <x v="0"/>
    <s v="FUR-CH-10001854"/>
    <x v="0"/>
    <x v="1"/>
    <x v="1110"/>
    <x v="1732"/>
    <n v="1"/>
    <n v="0"/>
    <n v="84.23520000000002"/>
  </r>
  <r>
    <n v="2015"/>
    <s v="CA-2013-145905"/>
    <x v="0"/>
    <x v="31"/>
    <d v="2013-09-24T00:00:00"/>
    <x v="1"/>
    <s v="AM-10705"/>
    <x v="562"/>
    <x v="0"/>
    <s v="United States"/>
    <s v="Auburn"/>
    <x v="19"/>
    <n v="36830"/>
    <x v="0"/>
    <s v="OFF-PA-10000533"/>
    <x v="1"/>
    <x v="10"/>
    <x v="1196"/>
    <x v="1733"/>
    <n v="2"/>
    <n v="0"/>
    <n v="6.0167999999999999"/>
  </r>
  <r>
    <n v="2016"/>
    <s v="CA-2013-145905"/>
    <x v="0"/>
    <x v="31"/>
    <d v="2013-09-24T00:00:00"/>
    <x v="1"/>
    <s v="AM-10705"/>
    <x v="562"/>
    <x v="0"/>
    <s v="United States"/>
    <s v="Auburn"/>
    <x v="19"/>
    <n v="36830"/>
    <x v="0"/>
    <s v="OFF-ST-10003716"/>
    <x v="1"/>
    <x v="4"/>
    <x v="889"/>
    <x v="1734"/>
    <n v="4"/>
    <n v="0"/>
    <n v="117.0104"/>
  </r>
  <r>
    <n v="2017"/>
    <s v="CA-2012-113110"/>
    <x v="1"/>
    <x v="531"/>
    <d v="2012-03-23T00:00:00"/>
    <x v="1"/>
    <s v="BK-11260"/>
    <x v="318"/>
    <x v="0"/>
    <s v="United States"/>
    <s v="San Bernardino"/>
    <x v="1"/>
    <n v="92404"/>
    <x v="1"/>
    <s v="OFF-BI-10000088"/>
    <x v="1"/>
    <x v="8"/>
    <x v="1025"/>
    <x v="683"/>
    <n v="2"/>
    <n v="0.2"/>
    <n v="6.3684000000000003"/>
  </r>
  <r>
    <n v="2018"/>
    <s v="CA-2012-113110"/>
    <x v="1"/>
    <x v="531"/>
    <d v="2012-03-23T00:00:00"/>
    <x v="1"/>
    <s v="BK-11260"/>
    <x v="318"/>
    <x v="0"/>
    <s v="United States"/>
    <s v="San Bernardino"/>
    <x v="1"/>
    <n v="92404"/>
    <x v="1"/>
    <s v="OFF-LA-10000240"/>
    <x v="1"/>
    <x v="2"/>
    <x v="2"/>
    <x v="2"/>
    <n v="2"/>
    <n v="0"/>
    <n v="6.8713999999999995"/>
  </r>
  <r>
    <n v="2019"/>
    <s v="CA-2012-113110"/>
    <x v="1"/>
    <x v="531"/>
    <d v="2012-03-23T00:00:00"/>
    <x v="1"/>
    <s v="BK-11260"/>
    <x v="318"/>
    <x v="0"/>
    <s v="United States"/>
    <s v="San Bernardino"/>
    <x v="1"/>
    <n v="92404"/>
    <x v="1"/>
    <s v="OFF-SU-10001165"/>
    <x v="1"/>
    <x v="14"/>
    <x v="1039"/>
    <x v="1735"/>
    <n v="4"/>
    <n v="0"/>
    <n v="8.6736000000000004"/>
  </r>
  <r>
    <n v="2020"/>
    <s v="CA-2012-113110"/>
    <x v="1"/>
    <x v="531"/>
    <d v="2012-03-23T00:00:00"/>
    <x v="1"/>
    <s v="BK-11260"/>
    <x v="318"/>
    <x v="0"/>
    <s v="United States"/>
    <s v="San Bernardino"/>
    <x v="1"/>
    <n v="92404"/>
    <x v="1"/>
    <s v="OFF-PA-10002749"/>
    <x v="1"/>
    <x v="10"/>
    <x v="185"/>
    <x v="1736"/>
    <n v="6"/>
    <n v="0"/>
    <n v="19.668600000000001"/>
  </r>
  <r>
    <n v="2021"/>
    <s v="CA-2013-168354"/>
    <x v="0"/>
    <x v="251"/>
    <d v="2013-09-22T00:00:00"/>
    <x v="2"/>
    <s v="RH-19510"/>
    <x v="563"/>
    <x v="2"/>
    <s v="United States"/>
    <s v="Providence"/>
    <x v="34"/>
    <n v="2908"/>
    <x v="3"/>
    <s v="OFF-ST-10001490"/>
    <x v="1"/>
    <x v="4"/>
    <x v="513"/>
    <x v="1737"/>
    <n v="9"/>
    <n v="0"/>
    <n v="481.86899999999986"/>
  </r>
  <r>
    <n v="2022"/>
    <s v="CA-2013-168354"/>
    <x v="0"/>
    <x v="251"/>
    <d v="2013-09-22T00:00:00"/>
    <x v="2"/>
    <s v="RH-19510"/>
    <x v="563"/>
    <x v="2"/>
    <s v="United States"/>
    <s v="Providence"/>
    <x v="34"/>
    <n v="2908"/>
    <x v="3"/>
    <s v="OFF-PA-10002377"/>
    <x v="1"/>
    <x v="10"/>
    <x v="557"/>
    <x v="342"/>
    <n v="3"/>
    <n v="0"/>
    <n v="7.6679999999999993"/>
  </r>
  <r>
    <n v="2023"/>
    <s v="CA-2013-168354"/>
    <x v="0"/>
    <x v="251"/>
    <d v="2013-09-22T00:00:00"/>
    <x v="2"/>
    <s v="RH-19510"/>
    <x v="563"/>
    <x v="2"/>
    <s v="United States"/>
    <s v="Providence"/>
    <x v="34"/>
    <n v="2908"/>
    <x v="3"/>
    <s v="OFF-BI-10004826"/>
    <x v="1"/>
    <x v="8"/>
    <x v="721"/>
    <x v="1738"/>
    <n v="3"/>
    <n v="0"/>
    <n v="23.774400000000004"/>
  </r>
  <r>
    <n v="2024"/>
    <s v="CA-2013-168354"/>
    <x v="0"/>
    <x v="251"/>
    <d v="2013-09-22T00:00:00"/>
    <x v="2"/>
    <s v="RH-19510"/>
    <x v="563"/>
    <x v="2"/>
    <s v="United States"/>
    <s v="Providence"/>
    <x v="34"/>
    <n v="2908"/>
    <x v="3"/>
    <s v="FUR-CH-10004675"/>
    <x v="0"/>
    <x v="1"/>
    <x v="629"/>
    <x v="1739"/>
    <n v="4"/>
    <n v="0"/>
    <n v="244.24959999999999"/>
  </r>
  <r>
    <n v="2025"/>
    <s v="US-2014-111241"/>
    <x v="3"/>
    <x v="648"/>
    <d v="2014-08-23T00:00:00"/>
    <x v="0"/>
    <s v="GM-14500"/>
    <x v="421"/>
    <x v="0"/>
    <s v="United States"/>
    <s v="Fresno"/>
    <x v="1"/>
    <n v="93727"/>
    <x v="1"/>
    <s v="OFF-BI-10002867"/>
    <x v="1"/>
    <x v="8"/>
    <x v="963"/>
    <x v="1740"/>
    <n v="5"/>
    <n v="0.2"/>
    <n v="77.71399999999997"/>
  </r>
  <r>
    <n v="2026"/>
    <s v="CA-2012-114237"/>
    <x v="1"/>
    <x v="649"/>
    <d v="2012-03-15T00:00:00"/>
    <x v="2"/>
    <s v="MC-17275"/>
    <x v="507"/>
    <x v="0"/>
    <s v="United States"/>
    <s v="Seattle"/>
    <x v="4"/>
    <n v="98103"/>
    <x v="1"/>
    <s v="FUR-BO-10004409"/>
    <x v="0"/>
    <x v="0"/>
    <x v="625"/>
    <x v="1741"/>
    <n v="2"/>
    <n v="0"/>
    <n v="39.748800000000003"/>
  </r>
  <r>
    <n v="2027"/>
    <s v="CA-2013-113516"/>
    <x v="0"/>
    <x v="162"/>
    <d v="2013-09-11T00:00:00"/>
    <x v="0"/>
    <s v="VM-21685"/>
    <x v="91"/>
    <x v="2"/>
    <s v="United States"/>
    <s v="Lancaster"/>
    <x v="1"/>
    <n v="93534"/>
    <x v="1"/>
    <s v="OFF-BI-10002225"/>
    <x v="1"/>
    <x v="8"/>
    <x v="336"/>
    <x v="1742"/>
    <n v="2"/>
    <n v="0.2"/>
    <n v="11.558399999999999"/>
  </r>
  <r>
    <n v="2028"/>
    <s v="CA-2013-113516"/>
    <x v="0"/>
    <x v="162"/>
    <d v="2013-09-11T00:00:00"/>
    <x v="0"/>
    <s v="VM-21685"/>
    <x v="91"/>
    <x v="2"/>
    <s v="United States"/>
    <s v="Lancaster"/>
    <x v="1"/>
    <n v="93534"/>
    <x v="1"/>
    <s v="OFF-BI-10001989"/>
    <x v="1"/>
    <x v="8"/>
    <x v="537"/>
    <x v="1743"/>
    <n v="4"/>
    <n v="0.2"/>
    <n v="23.497599999999995"/>
  </r>
  <r>
    <n v="2029"/>
    <s v="CA-2012-117961"/>
    <x v="1"/>
    <x v="650"/>
    <d v="2012-11-30T00:00:00"/>
    <x v="1"/>
    <s v="GP-14740"/>
    <x v="323"/>
    <x v="1"/>
    <s v="United States"/>
    <s v="Leominster"/>
    <x v="31"/>
    <n v="1453"/>
    <x v="3"/>
    <s v="OFF-BI-10000343"/>
    <x v="1"/>
    <x v="8"/>
    <x v="184"/>
    <x v="1674"/>
    <n v="3"/>
    <n v="0"/>
    <n v="6.9230999999999998"/>
  </r>
  <r>
    <n v="2030"/>
    <s v="CA-2012-117961"/>
    <x v="1"/>
    <x v="650"/>
    <d v="2012-11-30T00:00:00"/>
    <x v="1"/>
    <s v="GP-14740"/>
    <x v="323"/>
    <x v="1"/>
    <s v="United States"/>
    <s v="Leominster"/>
    <x v="31"/>
    <n v="1453"/>
    <x v="3"/>
    <s v="OFF-ST-10001172"/>
    <x v="1"/>
    <x v="4"/>
    <x v="1197"/>
    <x v="1744"/>
    <n v="5"/>
    <n v="0"/>
    <n v="25.175999999999998"/>
  </r>
  <r>
    <n v="2031"/>
    <s v="CA-2012-117961"/>
    <x v="1"/>
    <x v="650"/>
    <d v="2012-11-30T00:00:00"/>
    <x v="1"/>
    <s v="GP-14740"/>
    <x v="323"/>
    <x v="1"/>
    <s v="United States"/>
    <s v="Leominster"/>
    <x v="31"/>
    <n v="1453"/>
    <x v="3"/>
    <s v="OFF-BI-10003707"/>
    <x v="1"/>
    <x v="8"/>
    <x v="776"/>
    <x v="1745"/>
    <n v="4"/>
    <n v="0"/>
    <n v="30.52"/>
  </r>
  <r>
    <n v="2032"/>
    <s v="CA-2012-117961"/>
    <x v="1"/>
    <x v="650"/>
    <d v="2012-11-30T00:00:00"/>
    <x v="1"/>
    <s v="GP-14740"/>
    <x v="323"/>
    <x v="1"/>
    <s v="United States"/>
    <s v="Leominster"/>
    <x v="31"/>
    <n v="1453"/>
    <x v="3"/>
    <s v="OFF-PA-10001274"/>
    <x v="1"/>
    <x v="10"/>
    <x v="1011"/>
    <x v="1031"/>
    <n v="3"/>
    <n v="0"/>
    <n v="5.1464999999999996"/>
  </r>
  <r>
    <n v="2033"/>
    <s v="CA-2013-128923"/>
    <x v="0"/>
    <x v="10"/>
    <d v="2013-12-14T00:00:00"/>
    <x v="1"/>
    <s v="GB-14530"/>
    <x v="334"/>
    <x v="1"/>
    <s v="United States"/>
    <s v="Fort Worth"/>
    <x v="5"/>
    <n v="76106"/>
    <x v="2"/>
    <s v="OFF-PA-10002250"/>
    <x v="1"/>
    <x v="10"/>
    <x v="699"/>
    <x v="1746"/>
    <n v="2"/>
    <n v="0.2"/>
    <n v="3.2871999999999999"/>
  </r>
  <r>
    <n v="2034"/>
    <s v="CA-2013-128923"/>
    <x v="0"/>
    <x v="10"/>
    <d v="2013-12-14T00:00:00"/>
    <x v="1"/>
    <s v="GB-14530"/>
    <x v="334"/>
    <x v="1"/>
    <s v="United States"/>
    <s v="Fort Worth"/>
    <x v="5"/>
    <n v="76106"/>
    <x v="2"/>
    <s v="OFF-AR-10000475"/>
    <x v="1"/>
    <x v="6"/>
    <x v="1111"/>
    <x v="1747"/>
    <n v="1"/>
    <n v="0.2"/>
    <n v="0.8162000000000007"/>
  </r>
  <r>
    <n v="2035"/>
    <s v="CA-2014-162481"/>
    <x v="3"/>
    <x v="145"/>
    <d v="2014-09-30T00:00:00"/>
    <x v="1"/>
    <s v="CT-11995"/>
    <x v="564"/>
    <x v="0"/>
    <s v="United States"/>
    <s v="Rochester"/>
    <x v="11"/>
    <n v="55901"/>
    <x v="2"/>
    <s v="OFF-BI-10002976"/>
    <x v="1"/>
    <x v="8"/>
    <x v="849"/>
    <x v="341"/>
    <n v="2"/>
    <n v="0"/>
    <n v="3.8822000000000001"/>
  </r>
  <r>
    <n v="2036"/>
    <s v="CA-2014-162481"/>
    <x v="3"/>
    <x v="145"/>
    <d v="2014-09-30T00:00:00"/>
    <x v="1"/>
    <s v="CT-11995"/>
    <x v="564"/>
    <x v="0"/>
    <s v="United States"/>
    <s v="Rochester"/>
    <x v="11"/>
    <n v="55901"/>
    <x v="2"/>
    <s v="FUR-CH-10003061"/>
    <x v="0"/>
    <x v="1"/>
    <x v="51"/>
    <x v="1748"/>
    <n v="3"/>
    <n v="0"/>
    <n v="51.294299999999964"/>
  </r>
  <r>
    <n v="2037"/>
    <s v="CA-2012-119214"/>
    <x v="1"/>
    <x v="651"/>
    <d v="2012-01-27T00:00:00"/>
    <x v="1"/>
    <s v="CW-11905"/>
    <x v="194"/>
    <x v="2"/>
    <s v="United States"/>
    <s v="Bozeman"/>
    <x v="37"/>
    <n v="59715"/>
    <x v="1"/>
    <s v="OFF-PA-10002893"/>
    <x v="1"/>
    <x v="10"/>
    <x v="359"/>
    <x v="1749"/>
    <n v="3"/>
    <n v="0"/>
    <n v="13.9392"/>
  </r>
  <r>
    <n v="2038"/>
    <s v="CA-2012-119214"/>
    <x v="1"/>
    <x v="651"/>
    <d v="2012-01-27T00:00:00"/>
    <x v="1"/>
    <s v="CW-11905"/>
    <x v="194"/>
    <x v="2"/>
    <s v="United States"/>
    <s v="Bozeman"/>
    <x v="37"/>
    <n v="59715"/>
    <x v="1"/>
    <s v="OFF-LA-10003077"/>
    <x v="1"/>
    <x v="2"/>
    <x v="1080"/>
    <x v="2"/>
    <n v="2"/>
    <n v="0"/>
    <n v="6.8713999999999995"/>
  </r>
  <r>
    <n v="2039"/>
    <s v="CA-2012-122287"/>
    <x v="1"/>
    <x v="652"/>
    <d v="2012-06-23T00:00:00"/>
    <x v="1"/>
    <s v="SN-20560"/>
    <x v="381"/>
    <x v="2"/>
    <s v="United States"/>
    <s v="Peoria"/>
    <x v="16"/>
    <n v="85345"/>
    <x v="1"/>
    <s v="OFF-PA-10001661"/>
    <x v="1"/>
    <x v="10"/>
    <x v="1198"/>
    <x v="1655"/>
    <n v="3"/>
    <n v="0.2"/>
    <n v="4.3326000000000002"/>
  </r>
  <r>
    <n v="2040"/>
    <s v="CA-2012-122287"/>
    <x v="1"/>
    <x v="652"/>
    <d v="2012-06-23T00:00:00"/>
    <x v="1"/>
    <s v="SN-20560"/>
    <x v="381"/>
    <x v="2"/>
    <s v="United States"/>
    <s v="Peoria"/>
    <x v="16"/>
    <n v="85345"/>
    <x v="1"/>
    <s v="OFF-BI-10004656"/>
    <x v="1"/>
    <x v="8"/>
    <x v="855"/>
    <x v="1750"/>
    <n v="7"/>
    <n v="0.7"/>
    <n v="-3.3263999999999996"/>
  </r>
  <r>
    <n v="2041"/>
    <s v="CA-2012-122287"/>
    <x v="1"/>
    <x v="652"/>
    <d v="2012-06-23T00:00:00"/>
    <x v="1"/>
    <s v="SN-20560"/>
    <x v="381"/>
    <x v="2"/>
    <s v="United States"/>
    <s v="Peoria"/>
    <x v="16"/>
    <n v="85345"/>
    <x v="1"/>
    <s v="OFF-BI-10003707"/>
    <x v="1"/>
    <x v="8"/>
    <x v="776"/>
    <x v="1751"/>
    <n v="2"/>
    <n v="0.7"/>
    <n v="-6.1039999999999974"/>
  </r>
  <r>
    <n v="2042"/>
    <s v="CA-2012-122287"/>
    <x v="1"/>
    <x v="652"/>
    <d v="2012-06-23T00:00:00"/>
    <x v="1"/>
    <s v="SN-20560"/>
    <x v="381"/>
    <x v="2"/>
    <s v="United States"/>
    <s v="Peoria"/>
    <x v="16"/>
    <n v="85345"/>
    <x v="1"/>
    <s v="FUR-FU-10004973"/>
    <x v="0"/>
    <x v="5"/>
    <x v="1134"/>
    <x v="1752"/>
    <n v="5"/>
    <n v="0.2"/>
    <n v="20.724000000000007"/>
  </r>
  <r>
    <n v="2043"/>
    <s v="CA-2012-104493"/>
    <x v="1"/>
    <x v="653"/>
    <d v="2012-10-08T00:00:00"/>
    <x v="1"/>
    <s v="EB-13705"/>
    <x v="182"/>
    <x v="1"/>
    <s v="United States"/>
    <s v="San Diego"/>
    <x v="1"/>
    <n v="92105"/>
    <x v="1"/>
    <s v="OFF-BI-10004817"/>
    <x v="1"/>
    <x v="8"/>
    <x v="1199"/>
    <x v="1753"/>
    <n v="6"/>
    <n v="0.2"/>
    <n v="20.1264"/>
  </r>
  <r>
    <n v="2044"/>
    <s v="US-2014-158946"/>
    <x v="3"/>
    <x v="551"/>
    <d v="2014-11-24T00:00:00"/>
    <x v="1"/>
    <s v="JW-15220"/>
    <x v="478"/>
    <x v="1"/>
    <s v="United States"/>
    <s v="Lakewood"/>
    <x v="24"/>
    <n v="44107"/>
    <x v="3"/>
    <s v="OFF-AR-10001860"/>
    <x v="1"/>
    <x v="6"/>
    <x v="907"/>
    <x v="1754"/>
    <n v="7"/>
    <n v="0.2"/>
    <n v="7.7728000000000002"/>
  </r>
  <r>
    <n v="2045"/>
    <s v="CA-2011-129168"/>
    <x v="2"/>
    <x v="654"/>
    <d v="2011-08-23T00:00:00"/>
    <x v="1"/>
    <s v="KB-16585"/>
    <x v="10"/>
    <x v="1"/>
    <s v="United States"/>
    <s v="Houston"/>
    <x v="5"/>
    <n v="77095"/>
    <x v="2"/>
    <s v="OFF-PA-10001639"/>
    <x v="1"/>
    <x v="10"/>
    <x v="972"/>
    <x v="12"/>
    <n v="3"/>
    <n v="0.2"/>
    <n v="5.4432"/>
  </r>
  <r>
    <n v="2046"/>
    <s v="CA-2013-131835"/>
    <x v="0"/>
    <x v="19"/>
    <d v="2013-07-22T00:00:00"/>
    <x v="1"/>
    <s v="MC-17590"/>
    <x v="565"/>
    <x v="1"/>
    <s v="United States"/>
    <s v="Perth Amboy"/>
    <x v="30"/>
    <n v="8861"/>
    <x v="3"/>
    <s v="OFF-AP-10004487"/>
    <x v="1"/>
    <x v="9"/>
    <x v="715"/>
    <x v="1755"/>
    <n v="2"/>
    <n v="0"/>
    <n v="45.539199999999994"/>
  </r>
  <r>
    <n v="2047"/>
    <s v="CA-2013-131835"/>
    <x v="0"/>
    <x v="19"/>
    <d v="2013-07-22T00:00:00"/>
    <x v="1"/>
    <s v="MC-17590"/>
    <x v="565"/>
    <x v="1"/>
    <s v="United States"/>
    <s v="Perth Amboy"/>
    <x v="30"/>
    <n v="8861"/>
    <x v="3"/>
    <s v="TEC-PH-10001760"/>
    <x v="2"/>
    <x v="7"/>
    <x v="254"/>
    <x v="1756"/>
    <n v="3"/>
    <n v="0"/>
    <n v="280.59000000000003"/>
  </r>
  <r>
    <n v="2048"/>
    <s v="CA-2013-131835"/>
    <x v="0"/>
    <x v="19"/>
    <d v="2013-07-22T00:00:00"/>
    <x v="1"/>
    <s v="MC-17590"/>
    <x v="565"/>
    <x v="1"/>
    <s v="United States"/>
    <s v="Perth Amboy"/>
    <x v="30"/>
    <n v="8861"/>
    <x v="3"/>
    <s v="OFF-PA-10004071"/>
    <x v="1"/>
    <x v="10"/>
    <x v="412"/>
    <x v="447"/>
    <n v="1"/>
    <n v="0"/>
    <n v="26.630399999999998"/>
  </r>
  <r>
    <n v="2049"/>
    <s v="CA-2012-142237"/>
    <x v="1"/>
    <x v="655"/>
    <d v="2012-07-13T00:00:00"/>
    <x v="2"/>
    <s v="CK-12595"/>
    <x v="242"/>
    <x v="0"/>
    <s v="United States"/>
    <s v="Philadelphia"/>
    <x v="9"/>
    <n v="19134"/>
    <x v="3"/>
    <s v="FUR-FU-10004848"/>
    <x v="0"/>
    <x v="5"/>
    <x v="28"/>
    <x v="1757"/>
    <n v="7"/>
    <n v="0.2"/>
    <n v="36.224999999999966"/>
  </r>
  <r>
    <n v="2050"/>
    <s v="CA-2012-142237"/>
    <x v="1"/>
    <x v="655"/>
    <d v="2012-07-13T00:00:00"/>
    <x v="2"/>
    <s v="CK-12595"/>
    <x v="242"/>
    <x v="0"/>
    <s v="United States"/>
    <s v="Philadelphia"/>
    <x v="9"/>
    <n v="19134"/>
    <x v="3"/>
    <s v="OFF-BI-10004022"/>
    <x v="1"/>
    <x v="8"/>
    <x v="748"/>
    <x v="1293"/>
    <n v="3"/>
    <n v="0.7"/>
    <n v="-2.0015999999999998"/>
  </r>
  <r>
    <n v="2051"/>
    <s v="CA-2012-142237"/>
    <x v="1"/>
    <x v="655"/>
    <d v="2012-07-13T00:00:00"/>
    <x v="2"/>
    <s v="CK-12595"/>
    <x v="242"/>
    <x v="0"/>
    <s v="United States"/>
    <s v="Philadelphia"/>
    <x v="9"/>
    <n v="19134"/>
    <x v="3"/>
    <s v="OFF-BI-10003669"/>
    <x v="1"/>
    <x v="8"/>
    <x v="796"/>
    <x v="1758"/>
    <n v="4"/>
    <n v="0.7"/>
    <n v="-4.7519999999999989"/>
  </r>
  <r>
    <n v="2052"/>
    <s v="CA-2012-142237"/>
    <x v="1"/>
    <x v="655"/>
    <d v="2012-07-13T00:00:00"/>
    <x v="2"/>
    <s v="CK-12595"/>
    <x v="242"/>
    <x v="0"/>
    <s v="United States"/>
    <s v="Philadelphia"/>
    <x v="9"/>
    <n v="19134"/>
    <x v="3"/>
    <s v="FUR-CH-10003833"/>
    <x v="0"/>
    <x v="1"/>
    <x v="1200"/>
    <x v="1759"/>
    <n v="8"/>
    <n v="0.3"/>
    <n v="-73.175999999999988"/>
  </r>
  <r>
    <n v="2053"/>
    <s v="CA-2012-142237"/>
    <x v="1"/>
    <x v="655"/>
    <d v="2012-07-13T00:00:00"/>
    <x v="2"/>
    <s v="CK-12595"/>
    <x v="242"/>
    <x v="0"/>
    <s v="United States"/>
    <s v="Philadelphia"/>
    <x v="9"/>
    <n v="19134"/>
    <x v="3"/>
    <s v="OFF-AR-10003732"/>
    <x v="1"/>
    <x v="6"/>
    <x v="321"/>
    <x v="1760"/>
    <n v="5"/>
    <n v="0.2"/>
    <n v="0.83399999999999963"/>
  </r>
  <r>
    <n v="2054"/>
    <s v="CA-2012-142237"/>
    <x v="1"/>
    <x v="655"/>
    <d v="2012-07-13T00:00:00"/>
    <x v="2"/>
    <s v="CK-12595"/>
    <x v="242"/>
    <x v="0"/>
    <s v="United States"/>
    <s v="Philadelphia"/>
    <x v="9"/>
    <n v="19134"/>
    <x v="3"/>
    <s v="FUR-FU-10003142"/>
    <x v="0"/>
    <x v="5"/>
    <x v="1201"/>
    <x v="869"/>
    <n v="6"/>
    <n v="0.2"/>
    <n v="3.4847999999999981"/>
  </r>
  <r>
    <n v="2055"/>
    <s v="CA-2013-136434"/>
    <x v="0"/>
    <x v="49"/>
    <d v="2013-12-08T00:00:00"/>
    <x v="1"/>
    <s v="RD-19480"/>
    <x v="502"/>
    <x v="0"/>
    <s v="United States"/>
    <s v="Richmond"/>
    <x v="14"/>
    <n v="47374"/>
    <x v="2"/>
    <s v="FUR-FU-10001196"/>
    <x v="0"/>
    <x v="5"/>
    <x v="1116"/>
    <x v="1761"/>
    <n v="3"/>
    <n v="0"/>
    <n v="5.1929999999999996"/>
  </r>
  <r>
    <n v="2056"/>
    <s v="CA-2014-120376"/>
    <x v="3"/>
    <x v="66"/>
    <d v="2014-12-26T00:00:00"/>
    <x v="2"/>
    <s v="TP-21130"/>
    <x v="236"/>
    <x v="0"/>
    <s v="United States"/>
    <s v="Detroit"/>
    <x v="12"/>
    <n v="48227"/>
    <x v="2"/>
    <s v="TEC-AC-10001114"/>
    <x v="2"/>
    <x v="11"/>
    <x v="1202"/>
    <x v="1723"/>
    <n v="5"/>
    <n v="0"/>
    <n v="63.983999999999988"/>
  </r>
  <r>
    <n v="2057"/>
    <s v="CA-2014-120376"/>
    <x v="3"/>
    <x v="66"/>
    <d v="2014-12-26T00:00:00"/>
    <x v="2"/>
    <s v="TP-21130"/>
    <x v="236"/>
    <x v="0"/>
    <s v="United States"/>
    <s v="Detroit"/>
    <x v="12"/>
    <n v="48227"/>
    <x v="2"/>
    <s v="FUR-CH-10002335"/>
    <x v="0"/>
    <x v="1"/>
    <x v="623"/>
    <x v="1762"/>
    <n v="7"/>
    <n v="0"/>
    <n v="412.5394"/>
  </r>
  <r>
    <n v="2058"/>
    <s v="CA-2014-120376"/>
    <x v="3"/>
    <x v="66"/>
    <d v="2014-12-26T00:00:00"/>
    <x v="2"/>
    <s v="TP-21130"/>
    <x v="236"/>
    <x v="0"/>
    <s v="United States"/>
    <s v="Detroit"/>
    <x v="12"/>
    <n v="48227"/>
    <x v="2"/>
    <s v="TEC-AC-10000844"/>
    <x v="2"/>
    <x v="11"/>
    <x v="106"/>
    <x v="1763"/>
    <n v="1"/>
    <n v="0"/>
    <n v="30.596399999999996"/>
  </r>
  <r>
    <n v="2059"/>
    <s v="CA-2014-120376"/>
    <x v="3"/>
    <x v="66"/>
    <d v="2014-12-26T00:00:00"/>
    <x v="2"/>
    <s v="TP-21130"/>
    <x v="236"/>
    <x v="0"/>
    <s v="United States"/>
    <s v="Detroit"/>
    <x v="12"/>
    <n v="48227"/>
    <x v="2"/>
    <s v="FUR-TA-10004534"/>
    <x v="0"/>
    <x v="3"/>
    <x v="121"/>
    <x v="1764"/>
    <n v="2"/>
    <n v="0"/>
    <n v="70.005999999999972"/>
  </r>
  <r>
    <n v="2060"/>
    <s v="CA-2011-106439"/>
    <x v="2"/>
    <x v="656"/>
    <d v="2011-11-04T00:00:00"/>
    <x v="1"/>
    <s v="GG-14650"/>
    <x v="55"/>
    <x v="1"/>
    <s v="United States"/>
    <s v="Los Angeles"/>
    <x v="1"/>
    <n v="90049"/>
    <x v="1"/>
    <s v="OFF-FA-10002975"/>
    <x v="1"/>
    <x v="13"/>
    <x v="33"/>
    <x v="1189"/>
    <n v="3"/>
    <n v="0"/>
    <n v="5.2164000000000001"/>
  </r>
  <r>
    <n v="2061"/>
    <s v="CA-2011-106439"/>
    <x v="2"/>
    <x v="656"/>
    <d v="2011-11-04T00:00:00"/>
    <x v="1"/>
    <s v="GG-14650"/>
    <x v="55"/>
    <x v="1"/>
    <s v="United States"/>
    <s v="Los Angeles"/>
    <x v="1"/>
    <n v="90049"/>
    <x v="1"/>
    <s v="OFF-ST-10003996"/>
    <x v="1"/>
    <x v="4"/>
    <x v="1203"/>
    <x v="1765"/>
    <n v="5"/>
    <n v="0"/>
    <n v="20.877999999999997"/>
  </r>
  <r>
    <n v="2062"/>
    <s v="CA-2011-106439"/>
    <x v="2"/>
    <x v="656"/>
    <d v="2011-11-04T00:00:00"/>
    <x v="1"/>
    <s v="GG-14650"/>
    <x v="55"/>
    <x v="1"/>
    <s v="United States"/>
    <s v="Los Angeles"/>
    <x v="1"/>
    <n v="90049"/>
    <x v="1"/>
    <s v="OFF-BI-10002571"/>
    <x v="1"/>
    <x v="8"/>
    <x v="1204"/>
    <x v="1766"/>
    <n v="2"/>
    <n v="0.2"/>
    <n v="5.3891999999999989"/>
  </r>
  <r>
    <n v="2063"/>
    <s v="CA-2011-106439"/>
    <x v="2"/>
    <x v="656"/>
    <d v="2011-11-04T00:00:00"/>
    <x v="1"/>
    <s v="GG-14650"/>
    <x v="55"/>
    <x v="1"/>
    <s v="United States"/>
    <s v="Los Angeles"/>
    <x v="1"/>
    <n v="90049"/>
    <x v="1"/>
    <s v="OFF-PA-10000477"/>
    <x v="1"/>
    <x v="10"/>
    <x v="1205"/>
    <x v="1767"/>
    <n v="13"/>
    <n v="0"/>
    <n v="30.427800000000005"/>
  </r>
  <r>
    <n v="2064"/>
    <s v="CA-2011-106439"/>
    <x v="2"/>
    <x v="656"/>
    <d v="2011-11-04T00:00:00"/>
    <x v="1"/>
    <s v="GG-14650"/>
    <x v="55"/>
    <x v="1"/>
    <s v="United States"/>
    <s v="Los Angeles"/>
    <x v="1"/>
    <n v="90049"/>
    <x v="1"/>
    <s v="OFF-BI-10004209"/>
    <x v="1"/>
    <x v="8"/>
    <x v="1206"/>
    <x v="1768"/>
    <n v="3"/>
    <n v="0.2"/>
    <n v="6.0299999999999994"/>
  </r>
  <r>
    <n v="2065"/>
    <s v="CA-2011-106439"/>
    <x v="2"/>
    <x v="656"/>
    <d v="2011-11-04T00:00:00"/>
    <x v="1"/>
    <s v="GG-14650"/>
    <x v="55"/>
    <x v="1"/>
    <s v="United States"/>
    <s v="Los Angeles"/>
    <x v="1"/>
    <n v="90049"/>
    <x v="1"/>
    <s v="OFF-ST-10001963"/>
    <x v="1"/>
    <x v="4"/>
    <x v="532"/>
    <x v="1769"/>
    <n v="4"/>
    <n v="0"/>
    <n v="12.169199999999989"/>
  </r>
  <r>
    <n v="2066"/>
    <s v="CA-2011-106439"/>
    <x v="2"/>
    <x v="656"/>
    <d v="2011-11-04T00:00:00"/>
    <x v="1"/>
    <s v="GG-14650"/>
    <x v="55"/>
    <x v="1"/>
    <s v="United States"/>
    <s v="Los Angeles"/>
    <x v="1"/>
    <n v="90049"/>
    <x v="1"/>
    <s v="FUR-CH-10003833"/>
    <x v="0"/>
    <x v="1"/>
    <x v="1200"/>
    <x v="1770"/>
    <n v="3"/>
    <n v="0.2"/>
    <n v="-9.1470000000000056"/>
  </r>
  <r>
    <n v="2067"/>
    <s v="CA-2011-106439"/>
    <x v="2"/>
    <x v="656"/>
    <d v="2011-11-04T00:00:00"/>
    <x v="1"/>
    <s v="GG-14650"/>
    <x v="55"/>
    <x v="1"/>
    <s v="United States"/>
    <s v="Los Angeles"/>
    <x v="1"/>
    <n v="90049"/>
    <x v="1"/>
    <s v="TEC-AC-10004568"/>
    <x v="2"/>
    <x v="11"/>
    <x v="1109"/>
    <x v="1771"/>
    <n v="9"/>
    <n v="0"/>
    <n v="47.862899999999982"/>
  </r>
  <r>
    <n v="2068"/>
    <s v="CA-2011-106439"/>
    <x v="2"/>
    <x v="656"/>
    <d v="2011-11-04T00:00:00"/>
    <x v="1"/>
    <s v="GG-14650"/>
    <x v="55"/>
    <x v="1"/>
    <s v="United States"/>
    <s v="Los Angeles"/>
    <x v="1"/>
    <n v="90049"/>
    <x v="1"/>
    <s v="OFF-AR-10001419"/>
    <x v="1"/>
    <x v="6"/>
    <x v="1006"/>
    <x v="714"/>
    <n v="3"/>
    <n v="0"/>
    <n v="3.7169999999999996"/>
  </r>
  <r>
    <n v="2069"/>
    <s v="CA-2012-133452"/>
    <x v="1"/>
    <x v="657"/>
    <d v="2012-04-19T00:00:00"/>
    <x v="1"/>
    <s v="ZC-21910"/>
    <x v="233"/>
    <x v="0"/>
    <s v="United States"/>
    <s v="Pomona"/>
    <x v="1"/>
    <n v="91767"/>
    <x v="1"/>
    <s v="TEC-AC-10002800"/>
    <x v="2"/>
    <x v="11"/>
    <x v="1207"/>
    <x v="1772"/>
    <n v="4"/>
    <n v="0"/>
    <n v="69.98599999999999"/>
  </r>
  <r>
    <n v="2070"/>
    <s v="CA-2012-133452"/>
    <x v="1"/>
    <x v="657"/>
    <d v="2012-04-19T00:00:00"/>
    <x v="1"/>
    <s v="ZC-21910"/>
    <x v="233"/>
    <x v="0"/>
    <s v="United States"/>
    <s v="Pomona"/>
    <x v="1"/>
    <n v="91767"/>
    <x v="1"/>
    <s v="FUR-TA-10003954"/>
    <x v="0"/>
    <x v="3"/>
    <x v="1208"/>
    <x v="1773"/>
    <n v="3"/>
    <n v="0.2"/>
    <n v="-97.739399999999989"/>
  </r>
  <r>
    <n v="2071"/>
    <s v="CA-2013-146521"/>
    <x v="0"/>
    <x v="658"/>
    <d v="2013-07-24T00:00:00"/>
    <x v="0"/>
    <s v="CC-12610"/>
    <x v="566"/>
    <x v="1"/>
    <s v="United States"/>
    <s v="Philadelphia"/>
    <x v="9"/>
    <n v="19134"/>
    <x v="3"/>
    <s v="OFF-BI-10000301"/>
    <x v="1"/>
    <x v="8"/>
    <x v="619"/>
    <x v="1774"/>
    <n v="1"/>
    <n v="0.7"/>
    <n v="-1.294"/>
  </r>
  <r>
    <n v="2072"/>
    <s v="US-2014-110996"/>
    <x v="3"/>
    <x v="225"/>
    <d v="2014-11-26T00:00:00"/>
    <x v="1"/>
    <s v="KA-16525"/>
    <x v="567"/>
    <x v="0"/>
    <s v="United States"/>
    <s v="Ontario"/>
    <x v="1"/>
    <n v="91761"/>
    <x v="1"/>
    <s v="FUR-CH-10003956"/>
    <x v="0"/>
    <x v="1"/>
    <x v="363"/>
    <x v="514"/>
    <n v="5"/>
    <n v="0.2"/>
    <n v="-46.137000000000029"/>
  </r>
  <r>
    <n v="2073"/>
    <s v="CA-2013-129693"/>
    <x v="0"/>
    <x v="491"/>
    <d v="2013-12-03T00:00:00"/>
    <x v="1"/>
    <s v="TC-20980"/>
    <x v="568"/>
    <x v="1"/>
    <s v="United States"/>
    <s v="Seattle"/>
    <x v="4"/>
    <n v="98105"/>
    <x v="1"/>
    <s v="OFF-BI-10002954"/>
    <x v="1"/>
    <x v="8"/>
    <x v="1179"/>
    <x v="1775"/>
    <n v="2"/>
    <n v="0.2"/>
    <n v="2.5591999999999997"/>
  </r>
  <r>
    <n v="2074"/>
    <s v="CA-2014-122504"/>
    <x v="3"/>
    <x v="659"/>
    <d v="2014-11-13T00:00:00"/>
    <x v="0"/>
    <s v="DB-13270"/>
    <x v="489"/>
    <x v="2"/>
    <s v="United States"/>
    <s v="Brentwood"/>
    <x v="1"/>
    <n v="94513"/>
    <x v="1"/>
    <s v="TEC-AC-10003289"/>
    <x v="2"/>
    <x v="11"/>
    <x v="1209"/>
    <x v="1543"/>
    <n v="3"/>
    <n v="0"/>
    <n v="13.793099999999999"/>
  </r>
  <r>
    <n v="2075"/>
    <s v="CA-2014-122504"/>
    <x v="3"/>
    <x v="659"/>
    <d v="2014-11-13T00:00:00"/>
    <x v="0"/>
    <s v="DB-13270"/>
    <x v="489"/>
    <x v="2"/>
    <s v="United States"/>
    <s v="Brentwood"/>
    <x v="1"/>
    <n v="94513"/>
    <x v="1"/>
    <s v="TEC-PH-10002468"/>
    <x v="2"/>
    <x v="7"/>
    <x v="1210"/>
    <x v="1776"/>
    <n v="7"/>
    <n v="0.2"/>
    <n v="66.635100000000023"/>
  </r>
  <r>
    <n v="2076"/>
    <s v="CA-2011-131051"/>
    <x v="2"/>
    <x v="588"/>
    <d v="2011-12-05T00:00:00"/>
    <x v="1"/>
    <s v="TR-21325"/>
    <x v="309"/>
    <x v="0"/>
    <s v="United States"/>
    <s v="San Francisco"/>
    <x v="1"/>
    <n v="94122"/>
    <x v="1"/>
    <s v="FUR-FU-10001861"/>
    <x v="0"/>
    <x v="5"/>
    <x v="272"/>
    <x v="1777"/>
    <n v="3"/>
    <n v="0"/>
    <n v="28.517999999999994"/>
  </r>
  <r>
    <n v="2077"/>
    <s v="CA-2014-140676"/>
    <x v="3"/>
    <x v="510"/>
    <d v="2014-09-16T00:00:00"/>
    <x v="2"/>
    <s v="BF-11080"/>
    <x v="569"/>
    <x v="0"/>
    <s v="United States"/>
    <s v="Baltimore"/>
    <x v="39"/>
    <n v="21215"/>
    <x v="3"/>
    <s v="OFF-PA-10004082"/>
    <x v="1"/>
    <x v="10"/>
    <x v="224"/>
    <x v="1778"/>
    <n v="5"/>
    <n v="0"/>
    <n v="19.950000000000003"/>
  </r>
  <r>
    <n v="2078"/>
    <s v="CA-2014-140676"/>
    <x v="3"/>
    <x v="510"/>
    <d v="2014-09-16T00:00:00"/>
    <x v="2"/>
    <s v="BF-11080"/>
    <x v="569"/>
    <x v="0"/>
    <s v="United States"/>
    <s v="Baltimore"/>
    <x v="39"/>
    <n v="21215"/>
    <x v="3"/>
    <s v="OFF-AP-10000358"/>
    <x v="1"/>
    <x v="9"/>
    <x v="95"/>
    <x v="1779"/>
    <n v="7"/>
    <n v="0"/>
    <n v="26.349399999999992"/>
  </r>
  <r>
    <n v="2079"/>
    <s v="CA-2014-140676"/>
    <x v="3"/>
    <x v="510"/>
    <d v="2014-09-16T00:00:00"/>
    <x v="2"/>
    <s v="BF-11080"/>
    <x v="569"/>
    <x v="0"/>
    <s v="United States"/>
    <s v="Baltimore"/>
    <x v="39"/>
    <n v="21215"/>
    <x v="3"/>
    <s v="OFF-PA-10004243"/>
    <x v="1"/>
    <x v="10"/>
    <x v="271"/>
    <x v="453"/>
    <n v="5"/>
    <n v="0"/>
    <n v="45.527999999999992"/>
  </r>
  <r>
    <n v="2080"/>
    <s v="CA-2012-120103"/>
    <x v="1"/>
    <x v="100"/>
    <d v="2012-12-29T00:00:00"/>
    <x v="1"/>
    <s v="MS-17365"/>
    <x v="333"/>
    <x v="0"/>
    <s v="United States"/>
    <s v="Phoenix"/>
    <x v="16"/>
    <n v="85023"/>
    <x v="1"/>
    <s v="OFF-PA-10001295"/>
    <x v="1"/>
    <x v="10"/>
    <x v="1211"/>
    <x v="1780"/>
    <n v="7"/>
    <n v="0.2"/>
    <n v="37.181199999999997"/>
  </r>
  <r>
    <n v="2081"/>
    <s v="CA-2012-120103"/>
    <x v="1"/>
    <x v="100"/>
    <d v="2012-12-29T00:00:00"/>
    <x v="1"/>
    <s v="MS-17365"/>
    <x v="333"/>
    <x v="0"/>
    <s v="United States"/>
    <s v="Phoenix"/>
    <x v="16"/>
    <n v="85023"/>
    <x v="1"/>
    <s v="TEC-PH-10002170"/>
    <x v="2"/>
    <x v="7"/>
    <x v="594"/>
    <x v="1781"/>
    <n v="2"/>
    <n v="0.2"/>
    <n v="11.198400000000003"/>
  </r>
  <r>
    <n v="2082"/>
    <s v="CA-2012-120103"/>
    <x v="1"/>
    <x v="100"/>
    <d v="2012-12-29T00:00:00"/>
    <x v="1"/>
    <s v="MS-17365"/>
    <x v="333"/>
    <x v="0"/>
    <s v="United States"/>
    <s v="Phoenix"/>
    <x v="16"/>
    <n v="85023"/>
    <x v="1"/>
    <s v="FUR-FU-10002885"/>
    <x v="0"/>
    <x v="5"/>
    <x v="755"/>
    <x v="326"/>
    <n v="2"/>
    <n v="0.2"/>
    <n v="1.7352000000000005"/>
  </r>
  <r>
    <n v="2083"/>
    <s v="CA-2014-104647"/>
    <x v="3"/>
    <x v="660"/>
    <d v="2014-03-02T00:00:00"/>
    <x v="1"/>
    <s v="CK-12595"/>
    <x v="242"/>
    <x v="0"/>
    <s v="United States"/>
    <s v="Los Angeles"/>
    <x v="1"/>
    <n v="90008"/>
    <x v="1"/>
    <s v="OFF-PA-10002870"/>
    <x v="1"/>
    <x v="10"/>
    <x v="893"/>
    <x v="782"/>
    <n v="6"/>
    <n v="0"/>
    <n v="16.847999999999999"/>
  </r>
  <r>
    <n v="2084"/>
    <s v="CA-2011-110352"/>
    <x v="2"/>
    <x v="533"/>
    <d v="2011-11-29T00:00:00"/>
    <x v="1"/>
    <s v="ED-13885"/>
    <x v="525"/>
    <x v="2"/>
    <s v="United States"/>
    <s v="Houston"/>
    <x v="5"/>
    <n v="77036"/>
    <x v="2"/>
    <s v="OFF-LA-10003923"/>
    <x v="1"/>
    <x v="2"/>
    <x v="424"/>
    <x v="208"/>
    <n v="2"/>
    <n v="0.2"/>
    <n v="8.879999999999999"/>
  </r>
  <r>
    <n v="2085"/>
    <s v="CA-2013-140501"/>
    <x v="0"/>
    <x v="661"/>
    <d v="2013-06-29T00:00:00"/>
    <x v="1"/>
    <s v="IM-15070"/>
    <x v="5"/>
    <x v="0"/>
    <s v="United States"/>
    <s v="New York City"/>
    <x v="15"/>
    <n v="10009"/>
    <x v="3"/>
    <s v="OFF-LA-10003510"/>
    <x v="1"/>
    <x v="2"/>
    <x v="575"/>
    <x v="1176"/>
    <n v="4"/>
    <n v="0"/>
    <n v="56.175200000000004"/>
  </r>
  <r>
    <n v="2086"/>
    <s v="CA-2013-140501"/>
    <x v="0"/>
    <x v="661"/>
    <d v="2013-06-29T00:00:00"/>
    <x v="1"/>
    <s v="IM-15070"/>
    <x v="5"/>
    <x v="0"/>
    <s v="United States"/>
    <s v="New York City"/>
    <x v="15"/>
    <n v="10009"/>
    <x v="3"/>
    <s v="OFF-LA-10000248"/>
    <x v="1"/>
    <x v="2"/>
    <x v="1212"/>
    <x v="1782"/>
    <n v="5"/>
    <n v="0"/>
    <n v="8.6715"/>
  </r>
  <r>
    <n v="2087"/>
    <s v="CA-2013-140501"/>
    <x v="0"/>
    <x v="661"/>
    <d v="2013-06-29T00:00:00"/>
    <x v="1"/>
    <s v="IM-15070"/>
    <x v="5"/>
    <x v="0"/>
    <s v="United States"/>
    <s v="New York City"/>
    <x v="15"/>
    <n v="10009"/>
    <x v="3"/>
    <s v="OFF-ST-10000060"/>
    <x v="1"/>
    <x v="4"/>
    <x v="387"/>
    <x v="1783"/>
    <n v="5"/>
    <n v="0"/>
    <n v="38.988000000000014"/>
  </r>
  <r>
    <n v="2088"/>
    <s v="CA-2013-140501"/>
    <x v="0"/>
    <x v="661"/>
    <d v="2013-06-29T00:00:00"/>
    <x v="1"/>
    <s v="IM-15070"/>
    <x v="5"/>
    <x v="0"/>
    <s v="United States"/>
    <s v="New York City"/>
    <x v="15"/>
    <n v="10009"/>
    <x v="3"/>
    <s v="OFF-PA-10003129"/>
    <x v="1"/>
    <x v="10"/>
    <x v="1137"/>
    <x v="64"/>
    <n v="3"/>
    <n v="0"/>
    <n v="68.963099999999997"/>
  </r>
  <r>
    <n v="2089"/>
    <s v="CA-2013-140501"/>
    <x v="0"/>
    <x v="661"/>
    <d v="2013-06-29T00:00:00"/>
    <x v="1"/>
    <s v="IM-15070"/>
    <x v="5"/>
    <x v="0"/>
    <s v="United States"/>
    <s v="New York City"/>
    <x v="15"/>
    <n v="10009"/>
    <x v="3"/>
    <s v="OFF-FA-10004076"/>
    <x v="1"/>
    <x v="13"/>
    <x v="1213"/>
    <x v="536"/>
    <n v="2"/>
    <n v="0"/>
    <n v="1.4651999999999998"/>
  </r>
  <r>
    <n v="2090"/>
    <s v="CA-2012-139290"/>
    <x v="1"/>
    <x v="662"/>
    <d v="2012-10-30T00:00:00"/>
    <x v="1"/>
    <s v="MY-17380"/>
    <x v="199"/>
    <x v="1"/>
    <s v="United States"/>
    <s v="Rancho Cucamonga"/>
    <x v="1"/>
    <n v="91730"/>
    <x v="1"/>
    <s v="OFF-LA-10004008"/>
    <x v="1"/>
    <x v="2"/>
    <x v="1214"/>
    <x v="1784"/>
    <n v="2"/>
    <n v="0"/>
    <n v="2.6495999999999995"/>
  </r>
  <r>
    <n v="2091"/>
    <s v="CA-2014-166142"/>
    <x v="3"/>
    <x v="663"/>
    <d v="2014-07-20T00:00:00"/>
    <x v="1"/>
    <s v="MM-17260"/>
    <x v="570"/>
    <x v="0"/>
    <s v="United States"/>
    <s v="Wilmington"/>
    <x v="13"/>
    <n v="19805"/>
    <x v="3"/>
    <s v="OFF-BI-10004094"/>
    <x v="1"/>
    <x v="8"/>
    <x v="603"/>
    <x v="1785"/>
    <n v="3"/>
    <n v="0"/>
    <n v="13.009499999999999"/>
  </r>
  <r>
    <n v="2092"/>
    <s v="CA-2014-166142"/>
    <x v="3"/>
    <x v="663"/>
    <d v="2014-07-20T00:00:00"/>
    <x v="1"/>
    <s v="MM-17260"/>
    <x v="570"/>
    <x v="0"/>
    <s v="United States"/>
    <s v="Wilmington"/>
    <x v="13"/>
    <n v="19805"/>
    <x v="3"/>
    <s v="FUR-TA-10004607"/>
    <x v="0"/>
    <x v="3"/>
    <x v="1095"/>
    <x v="1786"/>
    <n v="3"/>
    <n v="0.3"/>
    <n v="-48.783900000000031"/>
  </r>
  <r>
    <n v="2093"/>
    <s v="CA-2011-145926"/>
    <x v="2"/>
    <x v="664"/>
    <d v="2011-11-21T00:00:00"/>
    <x v="1"/>
    <s v="MP-17470"/>
    <x v="88"/>
    <x v="2"/>
    <s v="United States"/>
    <s v="Moorhead"/>
    <x v="11"/>
    <n v="56560"/>
    <x v="2"/>
    <s v="FUR-CH-10004289"/>
    <x v="0"/>
    <x v="1"/>
    <x v="975"/>
    <x v="1787"/>
    <n v="5"/>
    <n v="0"/>
    <n v="81.58299999999997"/>
  </r>
  <r>
    <n v="2094"/>
    <s v="CA-2012-149678"/>
    <x v="1"/>
    <x v="657"/>
    <d v="2012-04-15T00:00:00"/>
    <x v="0"/>
    <s v="AW-10840"/>
    <x v="497"/>
    <x v="0"/>
    <s v="United States"/>
    <s v="Farmington"/>
    <x v="27"/>
    <n v="87401"/>
    <x v="1"/>
    <s v="OFF-SU-10004498"/>
    <x v="1"/>
    <x v="14"/>
    <x v="500"/>
    <x v="1788"/>
    <n v="1"/>
    <n v="0"/>
    <n v="0.38640000000000008"/>
  </r>
  <r>
    <n v="2095"/>
    <s v="US-2012-164357"/>
    <x v="1"/>
    <x v="665"/>
    <d v="2012-11-29T00:00:00"/>
    <x v="1"/>
    <s v="SF-20065"/>
    <x v="11"/>
    <x v="0"/>
    <s v="United States"/>
    <s v="Wilmington"/>
    <x v="3"/>
    <n v="28403"/>
    <x v="0"/>
    <s v="OFF-AR-10001177"/>
    <x v="1"/>
    <x v="6"/>
    <x v="1215"/>
    <x v="1332"/>
    <n v="5"/>
    <n v="0.2"/>
    <n v="1.4759999999999982"/>
  </r>
  <r>
    <n v="2096"/>
    <s v="US-2013-146570"/>
    <x v="0"/>
    <x v="666"/>
    <d v="2013-05-21T00:00:00"/>
    <x v="1"/>
    <s v="SN-20710"/>
    <x v="17"/>
    <x v="2"/>
    <s v="United States"/>
    <s v="Jackson"/>
    <x v="35"/>
    <n v="39212"/>
    <x v="0"/>
    <s v="OFF-BI-10001718"/>
    <x v="1"/>
    <x v="8"/>
    <x v="1216"/>
    <x v="1789"/>
    <n v="8"/>
    <n v="0"/>
    <n v="240.56479999999999"/>
  </r>
  <r>
    <n v="2097"/>
    <s v="US-2013-146570"/>
    <x v="0"/>
    <x v="666"/>
    <d v="2013-05-21T00:00:00"/>
    <x v="1"/>
    <s v="SN-20710"/>
    <x v="17"/>
    <x v="2"/>
    <s v="United States"/>
    <s v="Jackson"/>
    <x v="35"/>
    <n v="39212"/>
    <x v="0"/>
    <s v="OFF-AR-10004602"/>
    <x v="1"/>
    <x v="6"/>
    <x v="1217"/>
    <x v="1377"/>
    <n v="4"/>
    <n v="0"/>
    <n v="25.748800000000003"/>
  </r>
  <r>
    <n v="2098"/>
    <s v="US-2013-146570"/>
    <x v="0"/>
    <x v="666"/>
    <d v="2013-05-21T00:00:00"/>
    <x v="1"/>
    <s v="SN-20710"/>
    <x v="17"/>
    <x v="2"/>
    <s v="United States"/>
    <s v="Jackson"/>
    <x v="35"/>
    <n v="39212"/>
    <x v="0"/>
    <s v="OFF-AR-10003856"/>
    <x v="1"/>
    <x v="6"/>
    <x v="444"/>
    <x v="484"/>
    <n v="3"/>
    <n v="0"/>
    <n v="2.1683999999999997"/>
  </r>
  <r>
    <n v="2099"/>
    <s v="CA-2014-124401"/>
    <x v="3"/>
    <x v="210"/>
    <d v="2014-09-13T00:00:00"/>
    <x v="1"/>
    <s v="RD-19900"/>
    <x v="76"/>
    <x v="0"/>
    <s v="United States"/>
    <s v="Portland"/>
    <x v="21"/>
    <n v="97206"/>
    <x v="1"/>
    <s v="OFF-ST-10000649"/>
    <x v="1"/>
    <x v="4"/>
    <x v="937"/>
    <x v="1023"/>
    <n v="3"/>
    <n v="0.2"/>
    <n v="2.3550000000000022"/>
  </r>
  <r>
    <n v="2100"/>
    <s v="CA-2014-124401"/>
    <x v="3"/>
    <x v="210"/>
    <d v="2014-09-13T00:00:00"/>
    <x v="1"/>
    <s v="RD-19900"/>
    <x v="76"/>
    <x v="0"/>
    <s v="United States"/>
    <s v="Portland"/>
    <x v="21"/>
    <n v="97206"/>
    <x v="1"/>
    <s v="TEC-AC-10002926"/>
    <x v="2"/>
    <x v="11"/>
    <x v="1114"/>
    <x v="1790"/>
    <n v="7"/>
    <n v="0.2"/>
    <n v="80.48390000000002"/>
  </r>
  <r>
    <n v="2101"/>
    <s v="US-2011-140116"/>
    <x v="2"/>
    <x v="418"/>
    <d v="2011-03-17T00:00:00"/>
    <x v="1"/>
    <s v="KT-16480"/>
    <x v="409"/>
    <x v="0"/>
    <s v="United States"/>
    <s v="Denver"/>
    <x v="22"/>
    <n v="80219"/>
    <x v="1"/>
    <s v="OFF-ST-10000078"/>
    <x v="1"/>
    <x v="4"/>
    <x v="1218"/>
    <x v="1791"/>
    <n v="3"/>
    <n v="0.2"/>
    <n v="-15.910200000000088"/>
  </r>
  <r>
    <n v="2102"/>
    <s v="US-2011-140116"/>
    <x v="2"/>
    <x v="418"/>
    <d v="2011-03-17T00:00:00"/>
    <x v="1"/>
    <s v="KT-16480"/>
    <x v="409"/>
    <x v="0"/>
    <s v="United States"/>
    <s v="Denver"/>
    <x v="22"/>
    <n v="80219"/>
    <x v="1"/>
    <s v="OFF-AR-10001044"/>
    <x v="1"/>
    <x v="6"/>
    <x v="1042"/>
    <x v="1792"/>
    <n v="4"/>
    <n v="0.2"/>
    <n v="9.3563999999999936"/>
  </r>
  <r>
    <n v="2103"/>
    <s v="CA-2011-123295"/>
    <x v="2"/>
    <x v="667"/>
    <d v="2011-07-18T00:00:00"/>
    <x v="3"/>
    <s v="AH-10120"/>
    <x v="571"/>
    <x v="2"/>
    <s v="United States"/>
    <s v="Tucson"/>
    <x v="16"/>
    <n v="85705"/>
    <x v="1"/>
    <s v="FUR-CH-10002372"/>
    <x v="0"/>
    <x v="1"/>
    <x v="390"/>
    <x v="1793"/>
    <n v="4"/>
    <n v="0.2"/>
    <n v="-25.913599999999988"/>
  </r>
  <r>
    <n v="2104"/>
    <s v="CA-2014-167101"/>
    <x v="3"/>
    <x v="668"/>
    <d v="2014-03-29T00:00:00"/>
    <x v="0"/>
    <s v="BM-11650"/>
    <x v="312"/>
    <x v="1"/>
    <s v="United States"/>
    <s v="New York City"/>
    <x v="15"/>
    <n v="10009"/>
    <x v="3"/>
    <s v="OFF-PA-10000357"/>
    <x v="1"/>
    <x v="10"/>
    <x v="1219"/>
    <x v="1794"/>
    <n v="4"/>
    <n v="0"/>
    <n v="106.52159999999999"/>
  </r>
  <r>
    <n v="2105"/>
    <s v="CA-2014-167101"/>
    <x v="3"/>
    <x v="668"/>
    <d v="2014-03-29T00:00:00"/>
    <x v="0"/>
    <s v="BM-11650"/>
    <x v="312"/>
    <x v="1"/>
    <s v="United States"/>
    <s v="New York City"/>
    <x v="15"/>
    <n v="10009"/>
    <x v="3"/>
    <s v="TEC-AC-10001266"/>
    <x v="2"/>
    <x v="11"/>
    <x v="196"/>
    <x v="1795"/>
    <n v="2"/>
    <n v="0"/>
    <n v="11.7"/>
  </r>
  <r>
    <n v="2106"/>
    <s v="US-2011-167633"/>
    <x v="2"/>
    <x v="587"/>
    <d v="2011-10-05T00:00:00"/>
    <x v="1"/>
    <s v="BW-11200"/>
    <x v="572"/>
    <x v="0"/>
    <s v="United States"/>
    <s v="Boynton Beach"/>
    <x v="2"/>
    <n v="33437"/>
    <x v="0"/>
    <s v="OFF-PA-10004888"/>
    <x v="1"/>
    <x v="10"/>
    <x v="959"/>
    <x v="12"/>
    <n v="3"/>
    <n v="0.2"/>
    <n v="5.4432"/>
  </r>
  <r>
    <n v="2107"/>
    <s v="US-2011-152723"/>
    <x v="2"/>
    <x v="467"/>
    <d v="2011-09-26T00:00:00"/>
    <x v="3"/>
    <s v="HG-14965"/>
    <x v="428"/>
    <x v="1"/>
    <s v="United States"/>
    <s v="Mesquite"/>
    <x v="5"/>
    <n v="75150"/>
    <x v="2"/>
    <s v="OFF-BI-10003460"/>
    <x v="1"/>
    <x v="8"/>
    <x v="234"/>
    <x v="1796"/>
    <n v="1"/>
    <n v="0.8"/>
    <n v="-1.4016000000000002"/>
  </r>
  <r>
    <n v="2108"/>
    <s v="CA-2012-164882"/>
    <x v="1"/>
    <x v="89"/>
    <d v="2012-10-31T00:00:00"/>
    <x v="3"/>
    <s v="SG-20080"/>
    <x v="65"/>
    <x v="0"/>
    <s v="United States"/>
    <s v="Redlands"/>
    <x v="1"/>
    <n v="92374"/>
    <x v="1"/>
    <s v="OFF-PA-10000157"/>
    <x v="1"/>
    <x v="10"/>
    <x v="364"/>
    <x v="1024"/>
    <n v="1"/>
    <n v="0"/>
    <n v="9.3905999999999992"/>
  </r>
  <r>
    <n v="2109"/>
    <s v="CA-2012-164882"/>
    <x v="1"/>
    <x v="89"/>
    <d v="2012-10-31T00:00:00"/>
    <x v="3"/>
    <s v="SG-20080"/>
    <x v="65"/>
    <x v="0"/>
    <s v="United States"/>
    <s v="Redlands"/>
    <x v="1"/>
    <n v="92374"/>
    <x v="1"/>
    <s v="OFF-BI-10004519"/>
    <x v="1"/>
    <x v="8"/>
    <x v="880"/>
    <x v="1115"/>
    <n v="3"/>
    <n v="0.2"/>
    <n v="124.48499999999999"/>
  </r>
  <r>
    <n v="2110"/>
    <s v="CA-2012-164882"/>
    <x v="1"/>
    <x v="89"/>
    <d v="2012-10-31T00:00:00"/>
    <x v="3"/>
    <s v="SG-20080"/>
    <x v="65"/>
    <x v="0"/>
    <s v="United States"/>
    <s v="Redlands"/>
    <x v="1"/>
    <n v="92374"/>
    <x v="1"/>
    <s v="OFF-AR-10004272"/>
    <x v="1"/>
    <x v="6"/>
    <x v="1220"/>
    <x v="1325"/>
    <n v="3"/>
    <n v="0"/>
    <n v="1.2599999999999998"/>
  </r>
  <r>
    <n v="2111"/>
    <s v="CA-2012-164882"/>
    <x v="1"/>
    <x v="89"/>
    <d v="2012-10-31T00:00:00"/>
    <x v="3"/>
    <s v="SG-20080"/>
    <x v="65"/>
    <x v="0"/>
    <s v="United States"/>
    <s v="Redlands"/>
    <x v="1"/>
    <n v="92374"/>
    <x v="1"/>
    <s v="OFF-FA-10000585"/>
    <x v="1"/>
    <x v="13"/>
    <x v="202"/>
    <x v="1797"/>
    <n v="5"/>
    <n v="0"/>
    <n v="8.0269999999999992"/>
  </r>
  <r>
    <n v="2112"/>
    <s v="CA-2012-164882"/>
    <x v="1"/>
    <x v="89"/>
    <d v="2012-10-31T00:00:00"/>
    <x v="3"/>
    <s v="SG-20080"/>
    <x v="65"/>
    <x v="0"/>
    <s v="United States"/>
    <s v="Redlands"/>
    <x v="1"/>
    <n v="92374"/>
    <x v="1"/>
    <s v="FUR-CH-10004218"/>
    <x v="0"/>
    <x v="1"/>
    <x v="38"/>
    <x v="831"/>
    <n v="4"/>
    <n v="0.2"/>
    <n v="20.196000000000012"/>
  </r>
  <r>
    <n v="2113"/>
    <s v="CA-2012-164882"/>
    <x v="1"/>
    <x v="89"/>
    <d v="2012-10-31T00:00:00"/>
    <x v="3"/>
    <s v="SG-20080"/>
    <x v="65"/>
    <x v="0"/>
    <s v="United States"/>
    <s v="Redlands"/>
    <x v="1"/>
    <n v="92374"/>
    <x v="1"/>
    <s v="OFF-SU-10004231"/>
    <x v="1"/>
    <x v="14"/>
    <x v="552"/>
    <x v="1286"/>
    <n v="3"/>
    <n v="0"/>
    <n v="8.0190000000000001"/>
  </r>
  <r>
    <n v="2114"/>
    <s v="CA-2012-164882"/>
    <x v="1"/>
    <x v="89"/>
    <d v="2012-10-31T00:00:00"/>
    <x v="3"/>
    <s v="SG-20080"/>
    <x v="65"/>
    <x v="0"/>
    <s v="United States"/>
    <s v="Redlands"/>
    <x v="1"/>
    <n v="92374"/>
    <x v="1"/>
    <s v="TEC-PH-10001578"/>
    <x v="2"/>
    <x v="7"/>
    <x v="1221"/>
    <x v="1798"/>
    <n v="4"/>
    <n v="0.2"/>
    <n v="145.78199999999993"/>
  </r>
  <r>
    <n v="2115"/>
    <s v="CA-2012-164882"/>
    <x v="1"/>
    <x v="89"/>
    <d v="2012-10-31T00:00:00"/>
    <x v="3"/>
    <s v="SG-20080"/>
    <x v="65"/>
    <x v="0"/>
    <s v="United States"/>
    <s v="Redlands"/>
    <x v="1"/>
    <n v="92374"/>
    <x v="1"/>
    <s v="OFF-ST-10003638"/>
    <x v="1"/>
    <x v="4"/>
    <x v="1222"/>
    <x v="1799"/>
    <n v="2"/>
    <n v="0"/>
    <n v="12.646799999999999"/>
  </r>
  <r>
    <n v="2116"/>
    <s v="CA-2012-164882"/>
    <x v="1"/>
    <x v="89"/>
    <d v="2012-10-31T00:00:00"/>
    <x v="3"/>
    <s v="SG-20080"/>
    <x v="65"/>
    <x v="0"/>
    <s v="United States"/>
    <s v="Redlands"/>
    <x v="1"/>
    <n v="92374"/>
    <x v="1"/>
    <s v="FUR-BO-10002213"/>
    <x v="0"/>
    <x v="0"/>
    <x v="1223"/>
    <x v="1800"/>
    <n v="1"/>
    <n v="0.15"/>
    <n v="20.03919999999998"/>
  </r>
  <r>
    <n v="2117"/>
    <s v="CA-2012-159786"/>
    <x v="1"/>
    <x v="88"/>
    <d v="2012-10-17T00:00:00"/>
    <x v="0"/>
    <s v="RK-19300"/>
    <x v="343"/>
    <x v="0"/>
    <s v="United States"/>
    <s v="Rochester"/>
    <x v="15"/>
    <n v="14609"/>
    <x v="3"/>
    <s v="FUR-TA-10001307"/>
    <x v="0"/>
    <x v="3"/>
    <x v="1090"/>
    <x v="1801"/>
    <n v="1"/>
    <n v="0.4"/>
    <n v="-13.978000000000009"/>
  </r>
  <r>
    <n v="2118"/>
    <s v="CA-2013-130267"/>
    <x v="0"/>
    <x v="251"/>
    <d v="2013-09-24T00:00:00"/>
    <x v="1"/>
    <s v="SW-20245"/>
    <x v="573"/>
    <x v="0"/>
    <s v="United States"/>
    <s v="Stockton"/>
    <x v="1"/>
    <n v="95207"/>
    <x v="1"/>
    <s v="OFF-PA-10002222"/>
    <x v="1"/>
    <x v="10"/>
    <x v="389"/>
    <x v="1802"/>
    <n v="7"/>
    <n v="0"/>
    <n v="73.544799999999995"/>
  </r>
  <r>
    <n v="2119"/>
    <s v="CA-2014-155460"/>
    <x v="3"/>
    <x v="669"/>
    <d v="2014-04-16T00:00:00"/>
    <x v="2"/>
    <s v="RW-19630"/>
    <x v="338"/>
    <x v="1"/>
    <s v="United States"/>
    <s v="Seattle"/>
    <x v="4"/>
    <n v="98105"/>
    <x v="1"/>
    <s v="OFF-PA-10002479"/>
    <x v="1"/>
    <x v="10"/>
    <x v="217"/>
    <x v="267"/>
    <n v="1"/>
    <n v="0"/>
    <n v="2.3759999999999999"/>
  </r>
  <r>
    <n v="2120"/>
    <s v="CA-2014-155460"/>
    <x v="3"/>
    <x v="669"/>
    <d v="2014-04-16T00:00:00"/>
    <x v="2"/>
    <s v="RW-19630"/>
    <x v="338"/>
    <x v="1"/>
    <s v="United States"/>
    <s v="Seattle"/>
    <x v="4"/>
    <n v="98105"/>
    <x v="1"/>
    <s v="OFF-BI-10003091"/>
    <x v="1"/>
    <x v="8"/>
    <x v="1165"/>
    <x v="1658"/>
    <n v="5"/>
    <n v="0.2"/>
    <n v="302.37299999999993"/>
  </r>
  <r>
    <n v="2121"/>
    <s v="US-2014-168690"/>
    <x v="3"/>
    <x v="363"/>
    <d v="2014-01-14T00:00:00"/>
    <x v="1"/>
    <s v="TS-21085"/>
    <x v="465"/>
    <x v="0"/>
    <s v="United States"/>
    <s v="Ormond Beach"/>
    <x v="2"/>
    <n v="32174"/>
    <x v="0"/>
    <s v="OFF-BI-10000145"/>
    <x v="1"/>
    <x v="8"/>
    <x v="735"/>
    <x v="1803"/>
    <n v="3"/>
    <n v="0.7"/>
    <n v="-1.9656000000000002"/>
  </r>
  <r>
    <n v="2122"/>
    <s v="CA-2014-158246"/>
    <x v="3"/>
    <x v="45"/>
    <d v="2014-11-12T00:00:00"/>
    <x v="2"/>
    <s v="JB-15400"/>
    <x v="80"/>
    <x v="1"/>
    <s v="United States"/>
    <s v="Sunnyvale"/>
    <x v="1"/>
    <n v="94086"/>
    <x v="1"/>
    <s v="FUR-CH-10003061"/>
    <x v="0"/>
    <x v="1"/>
    <x v="51"/>
    <x v="1804"/>
    <n v="3"/>
    <n v="0.2"/>
    <n v="-2.6997000000000355"/>
  </r>
  <r>
    <n v="2123"/>
    <s v="CA-2014-167381"/>
    <x v="3"/>
    <x v="585"/>
    <d v="2014-09-25T00:00:00"/>
    <x v="0"/>
    <s v="EH-14005"/>
    <x v="382"/>
    <x v="2"/>
    <s v="United States"/>
    <s v="Lansing"/>
    <x v="12"/>
    <n v="48911"/>
    <x v="2"/>
    <s v="FUR-BO-10001972"/>
    <x v="0"/>
    <x v="0"/>
    <x v="362"/>
    <x v="1805"/>
    <n v="2"/>
    <n v="0"/>
    <n v="41.133199999999988"/>
  </r>
  <r>
    <n v="2124"/>
    <s v="CA-2014-167381"/>
    <x v="3"/>
    <x v="585"/>
    <d v="2014-09-25T00:00:00"/>
    <x v="0"/>
    <s v="EH-14005"/>
    <x v="382"/>
    <x v="2"/>
    <s v="United States"/>
    <s v="Lansing"/>
    <x v="12"/>
    <n v="48911"/>
    <x v="2"/>
    <s v="OFF-LA-10000134"/>
    <x v="1"/>
    <x v="2"/>
    <x v="85"/>
    <x v="1806"/>
    <n v="9"/>
    <n v="0"/>
    <n v="13.3056"/>
  </r>
  <r>
    <n v="2125"/>
    <s v="CA-2014-144862"/>
    <x v="3"/>
    <x v="96"/>
    <d v="2014-12-06T00:00:00"/>
    <x v="1"/>
    <s v="EH-14005"/>
    <x v="382"/>
    <x v="2"/>
    <s v="United States"/>
    <s v="Philadelphia"/>
    <x v="9"/>
    <n v="19143"/>
    <x v="3"/>
    <s v="OFF-EN-10003040"/>
    <x v="1"/>
    <x v="12"/>
    <x v="1224"/>
    <x v="1807"/>
    <n v="5"/>
    <n v="0.2"/>
    <n v="35.329499999999996"/>
  </r>
  <r>
    <n v="2126"/>
    <s v="CA-2014-144862"/>
    <x v="3"/>
    <x v="96"/>
    <d v="2014-12-06T00:00:00"/>
    <x v="1"/>
    <s v="EH-14005"/>
    <x v="382"/>
    <x v="2"/>
    <s v="United States"/>
    <s v="Philadelphia"/>
    <x v="9"/>
    <n v="19143"/>
    <x v="3"/>
    <s v="TEC-PH-10000923"/>
    <x v="2"/>
    <x v="7"/>
    <x v="1225"/>
    <x v="1581"/>
    <n v="7"/>
    <n v="0.4"/>
    <n v="9.4436999999999998"/>
  </r>
  <r>
    <n v="2127"/>
    <s v="CA-2011-126032"/>
    <x v="2"/>
    <x v="670"/>
    <d v="2011-06-28T00:00:00"/>
    <x v="1"/>
    <s v="BS-11665"/>
    <x v="574"/>
    <x v="0"/>
    <s v="United States"/>
    <s v="Philadelphia"/>
    <x v="9"/>
    <n v="19143"/>
    <x v="3"/>
    <s v="TEC-AC-10000158"/>
    <x v="2"/>
    <x v="11"/>
    <x v="353"/>
    <x v="1808"/>
    <n v="3"/>
    <n v="0.2"/>
    <n v="1.079699999999999"/>
  </r>
  <r>
    <n v="2128"/>
    <s v="CA-2012-134859"/>
    <x v="1"/>
    <x v="242"/>
    <d v="2012-10-09T00:00:00"/>
    <x v="1"/>
    <s v="JK-16120"/>
    <x v="451"/>
    <x v="2"/>
    <s v="United States"/>
    <s v="Philadelphia"/>
    <x v="9"/>
    <n v="19134"/>
    <x v="3"/>
    <s v="FUR-FU-10003623"/>
    <x v="0"/>
    <x v="5"/>
    <x v="1226"/>
    <x v="1809"/>
    <n v="3"/>
    <n v="0.2"/>
    <n v="6.4943999999999953"/>
  </r>
  <r>
    <n v="2129"/>
    <s v="CA-2012-134859"/>
    <x v="1"/>
    <x v="242"/>
    <d v="2012-10-09T00:00:00"/>
    <x v="1"/>
    <s v="JK-16120"/>
    <x v="451"/>
    <x v="2"/>
    <s v="United States"/>
    <s v="Philadelphia"/>
    <x v="9"/>
    <n v="19134"/>
    <x v="3"/>
    <s v="OFF-PA-10001293"/>
    <x v="1"/>
    <x v="10"/>
    <x v="987"/>
    <x v="561"/>
    <n v="4"/>
    <n v="0.2"/>
    <n v="7.2576000000000001"/>
  </r>
  <r>
    <n v="2130"/>
    <s v="US-2011-114188"/>
    <x v="2"/>
    <x v="671"/>
    <d v="2011-05-22T00:00:00"/>
    <x v="0"/>
    <s v="RF-19345"/>
    <x v="575"/>
    <x v="1"/>
    <s v="United States"/>
    <s v="Dover"/>
    <x v="38"/>
    <n v="3820"/>
    <x v="3"/>
    <s v="OFF-AP-10000124"/>
    <x v="1"/>
    <x v="9"/>
    <x v="1227"/>
    <x v="1810"/>
    <n v="4"/>
    <n v="0"/>
    <n v="9.3184000000000005"/>
  </r>
  <r>
    <n v="2131"/>
    <s v="US-2011-114188"/>
    <x v="2"/>
    <x v="671"/>
    <d v="2011-05-22T00:00:00"/>
    <x v="0"/>
    <s v="RF-19345"/>
    <x v="575"/>
    <x v="1"/>
    <s v="United States"/>
    <s v="Dover"/>
    <x v="38"/>
    <n v="3820"/>
    <x v="3"/>
    <s v="OFF-AR-10004511"/>
    <x v="1"/>
    <x v="6"/>
    <x v="1228"/>
    <x v="1811"/>
    <n v="9"/>
    <n v="0"/>
    <n v="11.9412"/>
  </r>
  <r>
    <n v="2132"/>
    <s v="US-2011-114188"/>
    <x v="2"/>
    <x v="671"/>
    <d v="2011-05-22T00:00:00"/>
    <x v="0"/>
    <s v="RF-19345"/>
    <x v="575"/>
    <x v="1"/>
    <s v="United States"/>
    <s v="Dover"/>
    <x v="38"/>
    <n v="3820"/>
    <x v="3"/>
    <s v="FUR-FU-10000076"/>
    <x v="0"/>
    <x v="5"/>
    <x v="875"/>
    <x v="395"/>
    <n v="7"/>
    <n v="0"/>
    <n v="60.139800000000015"/>
  </r>
  <r>
    <n v="2133"/>
    <s v="CA-2012-156524"/>
    <x v="1"/>
    <x v="312"/>
    <d v="2012-11-26T00:00:00"/>
    <x v="1"/>
    <s v="DL-12865"/>
    <x v="297"/>
    <x v="0"/>
    <s v="United States"/>
    <s v="New York City"/>
    <x v="15"/>
    <n v="10011"/>
    <x v="3"/>
    <s v="OFF-PA-10003883"/>
    <x v="1"/>
    <x v="10"/>
    <x v="1229"/>
    <x v="1812"/>
    <n v="3"/>
    <n v="0"/>
    <n v="9.0389999999999997"/>
  </r>
  <r>
    <n v="2134"/>
    <s v="CA-2012-122210"/>
    <x v="1"/>
    <x v="672"/>
    <d v="2012-12-04T00:00:00"/>
    <x v="1"/>
    <s v="WB-21850"/>
    <x v="576"/>
    <x v="0"/>
    <s v="United States"/>
    <s v="Philadelphia"/>
    <x v="9"/>
    <n v="19134"/>
    <x v="3"/>
    <s v="OFF-BI-10003656"/>
    <x v="1"/>
    <x v="8"/>
    <x v="13"/>
    <x v="1813"/>
    <n v="3"/>
    <n v="0.7"/>
    <n v="-122.39280000000002"/>
  </r>
  <r>
    <n v="2135"/>
    <s v="CA-2012-122210"/>
    <x v="1"/>
    <x v="672"/>
    <d v="2012-12-04T00:00:00"/>
    <x v="1"/>
    <s v="WB-21850"/>
    <x v="576"/>
    <x v="0"/>
    <s v="United States"/>
    <s v="Philadelphia"/>
    <x v="9"/>
    <n v="19134"/>
    <x v="3"/>
    <s v="OFF-FA-10000053"/>
    <x v="1"/>
    <x v="13"/>
    <x v="953"/>
    <x v="1814"/>
    <n v="7"/>
    <n v="0.2"/>
    <n v="-2.3813999999999993"/>
  </r>
  <r>
    <n v="2136"/>
    <s v="CA-2012-122210"/>
    <x v="1"/>
    <x v="672"/>
    <d v="2012-12-04T00:00:00"/>
    <x v="1"/>
    <s v="WB-21850"/>
    <x v="576"/>
    <x v="0"/>
    <s v="United States"/>
    <s v="Philadelphia"/>
    <x v="9"/>
    <n v="19134"/>
    <x v="3"/>
    <s v="TEC-PH-10002807"/>
    <x v="2"/>
    <x v="7"/>
    <x v="1230"/>
    <x v="1815"/>
    <n v="4"/>
    <n v="0.4"/>
    <n v="15.819999999999993"/>
  </r>
  <r>
    <n v="2137"/>
    <s v="CA-2012-156377"/>
    <x v="1"/>
    <x v="620"/>
    <d v="2013-01-05T00:00:00"/>
    <x v="1"/>
    <s v="TB-21625"/>
    <x v="577"/>
    <x v="0"/>
    <s v="United States"/>
    <s v="Grand Prairie"/>
    <x v="5"/>
    <n v="75051"/>
    <x v="2"/>
    <s v="FUR-FU-10002364"/>
    <x v="0"/>
    <x v="5"/>
    <x v="1231"/>
    <x v="1816"/>
    <n v="5"/>
    <n v="0.6"/>
    <n v="-11.439000000000004"/>
  </r>
  <r>
    <n v="2138"/>
    <s v="CA-2012-156377"/>
    <x v="1"/>
    <x v="620"/>
    <d v="2013-01-05T00:00:00"/>
    <x v="1"/>
    <s v="TB-21625"/>
    <x v="577"/>
    <x v="0"/>
    <s v="United States"/>
    <s v="Grand Prairie"/>
    <x v="5"/>
    <n v="75051"/>
    <x v="2"/>
    <s v="OFF-BI-10002954"/>
    <x v="1"/>
    <x v="8"/>
    <x v="1179"/>
    <x v="1817"/>
    <n v="4"/>
    <n v="0.8"/>
    <n v="-5.8496000000000024"/>
  </r>
  <r>
    <n v="2139"/>
    <s v="US-2014-157896"/>
    <x v="3"/>
    <x v="673"/>
    <d v="2014-11-17T00:00:00"/>
    <x v="3"/>
    <s v="CB-12415"/>
    <x v="558"/>
    <x v="0"/>
    <s v="United States"/>
    <s v="New York City"/>
    <x v="15"/>
    <n v="10009"/>
    <x v="3"/>
    <s v="OFF-PA-10004092"/>
    <x v="1"/>
    <x v="10"/>
    <x v="588"/>
    <x v="678"/>
    <n v="3"/>
    <n v="0"/>
    <n v="73.41"/>
  </r>
  <r>
    <n v="2140"/>
    <s v="CA-2011-159520"/>
    <x v="2"/>
    <x v="571"/>
    <d v="2011-06-11T00:00:00"/>
    <x v="1"/>
    <s v="GT-14635"/>
    <x v="265"/>
    <x v="1"/>
    <s v="United States"/>
    <s v="Long Beach"/>
    <x v="15"/>
    <n v="11561"/>
    <x v="3"/>
    <s v="OFF-BI-10003982"/>
    <x v="1"/>
    <x v="8"/>
    <x v="346"/>
    <x v="1818"/>
    <n v="9"/>
    <n v="0.2"/>
    <n v="50.471099999999993"/>
  </r>
  <r>
    <n v="2141"/>
    <s v="CA-2011-159520"/>
    <x v="2"/>
    <x v="571"/>
    <d v="2011-06-11T00:00:00"/>
    <x v="1"/>
    <s v="GT-14635"/>
    <x v="265"/>
    <x v="1"/>
    <s v="United States"/>
    <s v="Long Beach"/>
    <x v="15"/>
    <n v="11561"/>
    <x v="3"/>
    <s v="OFF-SU-10001664"/>
    <x v="1"/>
    <x v="14"/>
    <x v="1232"/>
    <x v="1819"/>
    <n v="2"/>
    <n v="0"/>
    <n v="4.4564000000000004"/>
  </r>
  <r>
    <n v="2142"/>
    <s v="CA-2011-159520"/>
    <x v="2"/>
    <x v="571"/>
    <d v="2011-06-11T00:00:00"/>
    <x v="1"/>
    <s v="GT-14635"/>
    <x v="265"/>
    <x v="1"/>
    <s v="United States"/>
    <s v="Long Beach"/>
    <x v="15"/>
    <n v="11561"/>
    <x v="3"/>
    <s v="FUR-TA-10003238"/>
    <x v="0"/>
    <x v="3"/>
    <x v="1233"/>
    <x v="1820"/>
    <n v="3"/>
    <n v="0.4"/>
    <n v="-347.11740000000009"/>
  </r>
  <r>
    <n v="2143"/>
    <s v="CA-2013-155481"/>
    <x v="0"/>
    <x v="142"/>
    <d v="2013-09-06T00:00:00"/>
    <x v="1"/>
    <s v="DK-13225"/>
    <x v="158"/>
    <x v="1"/>
    <s v="United States"/>
    <s v="Philadelphia"/>
    <x v="9"/>
    <n v="19140"/>
    <x v="3"/>
    <s v="OFF-PA-10004675"/>
    <x v="1"/>
    <x v="10"/>
    <x v="69"/>
    <x v="429"/>
    <n v="6"/>
    <n v="0.2"/>
    <n v="9.9059999999999988"/>
  </r>
  <r>
    <n v="2144"/>
    <s v="CA-2013-155481"/>
    <x v="0"/>
    <x v="142"/>
    <d v="2013-09-06T00:00:00"/>
    <x v="1"/>
    <s v="DK-13225"/>
    <x v="158"/>
    <x v="1"/>
    <s v="United States"/>
    <s v="Philadelphia"/>
    <x v="9"/>
    <n v="19140"/>
    <x v="3"/>
    <s v="TEC-PH-10002293"/>
    <x v="2"/>
    <x v="7"/>
    <x v="126"/>
    <x v="1821"/>
    <n v="2"/>
    <n v="0.4"/>
    <n v="-4.7975999999999974"/>
  </r>
  <r>
    <n v="2145"/>
    <s v="CA-2013-155481"/>
    <x v="0"/>
    <x v="142"/>
    <d v="2013-09-06T00:00:00"/>
    <x v="1"/>
    <s v="DK-13225"/>
    <x v="158"/>
    <x v="1"/>
    <s v="United States"/>
    <s v="Philadelphia"/>
    <x v="9"/>
    <n v="19140"/>
    <x v="3"/>
    <s v="OFF-FA-10002780"/>
    <x v="1"/>
    <x v="13"/>
    <x v="33"/>
    <x v="1822"/>
    <n v="7"/>
    <n v="0.2"/>
    <n v="5.4235999999999995"/>
  </r>
  <r>
    <n v="2146"/>
    <s v="US-2013-152051"/>
    <x v="0"/>
    <x v="674"/>
    <d v="2013-06-30T00:00:00"/>
    <x v="1"/>
    <s v="TS-21160"/>
    <x v="378"/>
    <x v="1"/>
    <s v="United States"/>
    <s v="York"/>
    <x v="9"/>
    <n v="17403"/>
    <x v="3"/>
    <s v="FUR-CH-10002965"/>
    <x v="0"/>
    <x v="1"/>
    <x v="226"/>
    <x v="1823"/>
    <n v="3"/>
    <n v="0.3"/>
    <n v="-18.088200000000001"/>
  </r>
  <r>
    <n v="2147"/>
    <s v="US-2013-152051"/>
    <x v="0"/>
    <x v="674"/>
    <d v="2013-06-30T00:00:00"/>
    <x v="1"/>
    <s v="TS-21160"/>
    <x v="378"/>
    <x v="1"/>
    <s v="United States"/>
    <s v="York"/>
    <x v="9"/>
    <n v="17403"/>
    <x v="3"/>
    <s v="OFF-BI-10004781"/>
    <x v="1"/>
    <x v="8"/>
    <x v="132"/>
    <x v="1824"/>
    <n v="4"/>
    <n v="0.7"/>
    <n v="-27.93119999999999"/>
  </r>
  <r>
    <n v="2148"/>
    <s v="US-2013-152051"/>
    <x v="0"/>
    <x v="674"/>
    <d v="2013-06-30T00:00:00"/>
    <x v="1"/>
    <s v="TS-21160"/>
    <x v="378"/>
    <x v="1"/>
    <s v="United States"/>
    <s v="York"/>
    <x v="9"/>
    <n v="17403"/>
    <x v="3"/>
    <s v="OFF-ST-10001713"/>
    <x v="1"/>
    <x v="4"/>
    <x v="45"/>
    <x v="1825"/>
    <n v="6"/>
    <n v="0.2"/>
    <n v="-50.870400000000018"/>
  </r>
  <r>
    <n v="2149"/>
    <s v="CA-2011-141607"/>
    <x v="2"/>
    <x v="432"/>
    <d v="2011-12-17T00:00:00"/>
    <x v="1"/>
    <s v="WB-21850"/>
    <x v="576"/>
    <x v="0"/>
    <s v="United States"/>
    <s v="Concord"/>
    <x v="1"/>
    <n v="94521"/>
    <x v="1"/>
    <s v="FUR-FU-10003975"/>
    <x v="0"/>
    <x v="5"/>
    <x v="775"/>
    <x v="1826"/>
    <n v="1"/>
    <n v="0"/>
    <n v="4.330999999999996"/>
  </r>
  <r>
    <n v="2150"/>
    <s v="CA-2014-102771"/>
    <x v="3"/>
    <x v="185"/>
    <d v="2014-04-06T00:00:00"/>
    <x v="1"/>
    <s v="DO-13435"/>
    <x v="157"/>
    <x v="0"/>
    <s v="United States"/>
    <s v="New York City"/>
    <x v="15"/>
    <n v="10035"/>
    <x v="3"/>
    <s v="TEC-PH-10001536"/>
    <x v="2"/>
    <x v="7"/>
    <x v="1234"/>
    <x v="1827"/>
    <n v="5"/>
    <n v="0"/>
    <n v="22.086999999999996"/>
  </r>
  <r>
    <n v="2151"/>
    <s v="US-2014-139969"/>
    <x v="3"/>
    <x v="123"/>
    <d v="2014-11-27T00:00:00"/>
    <x v="1"/>
    <s v="AF-10870"/>
    <x v="578"/>
    <x v="0"/>
    <s v="United States"/>
    <s v="College Station"/>
    <x v="5"/>
    <n v="77840"/>
    <x v="2"/>
    <s v="FUR-CH-10001973"/>
    <x v="0"/>
    <x v="1"/>
    <x v="896"/>
    <x v="1828"/>
    <n v="3"/>
    <n v="0.3"/>
    <n v="-53.270399999999995"/>
  </r>
  <r>
    <n v="2152"/>
    <s v="CA-2011-167360"/>
    <x v="2"/>
    <x v="156"/>
    <d v="2011-11-29T00:00:00"/>
    <x v="0"/>
    <s v="RB-19435"/>
    <x v="579"/>
    <x v="0"/>
    <s v="United States"/>
    <s v="Saint Louis"/>
    <x v="25"/>
    <n v="63116"/>
    <x v="2"/>
    <s v="TEC-AC-10001772"/>
    <x v="2"/>
    <x v="11"/>
    <x v="400"/>
    <x v="1829"/>
    <n v="7"/>
    <n v="0"/>
    <n v="43.598100000000002"/>
  </r>
  <r>
    <n v="2153"/>
    <s v="CA-2012-123505"/>
    <x v="1"/>
    <x v="6"/>
    <d v="2012-11-26T00:00:00"/>
    <x v="1"/>
    <s v="AR-10540"/>
    <x v="481"/>
    <x v="0"/>
    <s v="United States"/>
    <s v="Quincy"/>
    <x v="31"/>
    <n v="2169"/>
    <x v="3"/>
    <s v="OFF-PA-10002586"/>
    <x v="1"/>
    <x v="10"/>
    <x v="1007"/>
    <x v="1830"/>
    <n v="3"/>
    <n v="0"/>
    <n v="7.0218000000000007"/>
  </r>
  <r>
    <n v="2154"/>
    <s v="CA-2013-117282"/>
    <x v="0"/>
    <x v="216"/>
    <d v="2013-07-19T00:00:00"/>
    <x v="1"/>
    <s v="DR-12880"/>
    <x v="112"/>
    <x v="1"/>
    <s v="United States"/>
    <s v="New York City"/>
    <x v="15"/>
    <n v="10009"/>
    <x v="3"/>
    <s v="OFF-BI-10004094"/>
    <x v="1"/>
    <x v="8"/>
    <x v="603"/>
    <x v="1831"/>
    <n v="2"/>
    <n v="0.2"/>
    <n v="5.133"/>
  </r>
  <r>
    <n v="2155"/>
    <s v="US-2013-120460"/>
    <x v="0"/>
    <x v="567"/>
    <d v="2013-05-06T00:00:00"/>
    <x v="1"/>
    <s v="BF-11170"/>
    <x v="408"/>
    <x v="2"/>
    <s v="United States"/>
    <s v="Dallas"/>
    <x v="5"/>
    <n v="75081"/>
    <x v="2"/>
    <s v="FUR-FU-10004973"/>
    <x v="0"/>
    <x v="5"/>
    <x v="1134"/>
    <x v="1832"/>
    <n v="3"/>
    <n v="0.6"/>
    <n v="-10.173599999999997"/>
  </r>
  <r>
    <n v="2156"/>
    <s v="CA-2013-111115"/>
    <x v="0"/>
    <x v="197"/>
    <d v="2013-07-28T00:00:00"/>
    <x v="0"/>
    <s v="LB-16735"/>
    <x v="445"/>
    <x v="0"/>
    <s v="United States"/>
    <s v="Los Angeles"/>
    <x v="1"/>
    <n v="90032"/>
    <x v="1"/>
    <s v="OFF-FA-10000624"/>
    <x v="1"/>
    <x v="13"/>
    <x v="291"/>
    <x v="1385"/>
    <n v="6"/>
    <n v="0"/>
    <n v="10.74"/>
  </r>
  <r>
    <n v="2157"/>
    <s v="CA-2011-124646"/>
    <x v="2"/>
    <x v="169"/>
    <d v="2011-06-24T00:00:00"/>
    <x v="2"/>
    <s v="DV-13465"/>
    <x v="231"/>
    <x v="0"/>
    <s v="United States"/>
    <s v="Minneapolis"/>
    <x v="11"/>
    <n v="55407"/>
    <x v="2"/>
    <s v="OFF-ST-10001097"/>
    <x v="1"/>
    <x v="4"/>
    <x v="740"/>
    <x v="881"/>
    <n v="3"/>
    <n v="0"/>
    <n v="0"/>
  </r>
  <r>
    <n v="2158"/>
    <s v="CA-2011-124646"/>
    <x v="2"/>
    <x v="169"/>
    <d v="2011-06-24T00:00:00"/>
    <x v="2"/>
    <s v="DV-13465"/>
    <x v="231"/>
    <x v="0"/>
    <s v="United States"/>
    <s v="Minneapolis"/>
    <x v="11"/>
    <n v="55407"/>
    <x v="2"/>
    <s v="OFF-ST-10001469"/>
    <x v="1"/>
    <x v="4"/>
    <x v="394"/>
    <x v="427"/>
    <n v="3"/>
    <n v="0"/>
    <n v="9.716399999999993"/>
  </r>
  <r>
    <n v="2159"/>
    <s v="CA-2014-148166"/>
    <x v="3"/>
    <x v="208"/>
    <d v="2014-10-27T00:00:00"/>
    <x v="1"/>
    <s v="NK-18490"/>
    <x v="71"/>
    <x v="2"/>
    <s v="United States"/>
    <s v="Deltona"/>
    <x v="2"/>
    <n v="32725"/>
    <x v="0"/>
    <s v="OFF-AR-10004956"/>
    <x v="1"/>
    <x v="6"/>
    <x v="1235"/>
    <x v="329"/>
    <n v="4"/>
    <n v="0.2"/>
    <n v="2.0087999999999973"/>
  </r>
  <r>
    <n v="2160"/>
    <s v="CA-2013-159737"/>
    <x v="0"/>
    <x v="323"/>
    <d v="2013-09-10T00:00:00"/>
    <x v="1"/>
    <s v="CS-11950"/>
    <x v="229"/>
    <x v="0"/>
    <s v="United States"/>
    <s v="Chicago"/>
    <x v="10"/>
    <n v="60610"/>
    <x v="2"/>
    <s v="OFF-BI-10004236"/>
    <x v="1"/>
    <x v="8"/>
    <x v="891"/>
    <x v="1833"/>
    <n v="3"/>
    <n v="0.8"/>
    <n v="-14.973600000000001"/>
  </r>
  <r>
    <n v="2161"/>
    <s v="CA-2013-141019"/>
    <x v="0"/>
    <x v="675"/>
    <d v="2013-05-15T00:00:00"/>
    <x v="3"/>
    <s v="LH-17155"/>
    <x v="109"/>
    <x v="0"/>
    <s v="United States"/>
    <s v="Cincinnati"/>
    <x v="24"/>
    <n v="45231"/>
    <x v="3"/>
    <s v="FUR-FU-10002937"/>
    <x v="0"/>
    <x v="5"/>
    <x v="1051"/>
    <x v="1834"/>
    <n v="1"/>
    <n v="0.2"/>
    <n v="29.768999999999998"/>
  </r>
  <r>
    <n v="2162"/>
    <s v="CA-2013-101938"/>
    <x v="0"/>
    <x v="676"/>
    <d v="2013-01-12T00:00:00"/>
    <x v="1"/>
    <s v="DW-13480"/>
    <x v="108"/>
    <x v="2"/>
    <s v="United States"/>
    <s v="Oakland"/>
    <x v="1"/>
    <n v="94601"/>
    <x v="1"/>
    <s v="OFF-AR-10003696"/>
    <x v="1"/>
    <x v="6"/>
    <x v="1236"/>
    <x v="1835"/>
    <n v="1"/>
    <n v="0"/>
    <n v="10.028199999999998"/>
  </r>
  <r>
    <n v="2163"/>
    <s v="CA-2014-166296"/>
    <x v="3"/>
    <x v="677"/>
    <d v="2014-03-20T00:00:00"/>
    <x v="1"/>
    <s v="KF-16285"/>
    <x v="580"/>
    <x v="2"/>
    <s v="United States"/>
    <s v="Manteca"/>
    <x v="1"/>
    <n v="95336"/>
    <x v="1"/>
    <s v="OFF-PA-10004359"/>
    <x v="1"/>
    <x v="10"/>
    <x v="1059"/>
    <x v="1836"/>
    <n v="3"/>
    <n v="0"/>
    <n v="150.98399999999998"/>
  </r>
  <r>
    <n v="2164"/>
    <s v="CA-2013-154018"/>
    <x v="0"/>
    <x v="63"/>
    <d v="2013-10-20T00:00:00"/>
    <x v="1"/>
    <s v="HA-14920"/>
    <x v="66"/>
    <x v="0"/>
    <s v="United States"/>
    <s v="Laredo"/>
    <x v="5"/>
    <n v="78041"/>
    <x v="2"/>
    <s v="TEC-AC-10002402"/>
    <x v="2"/>
    <x v="11"/>
    <x v="651"/>
    <x v="1837"/>
    <n v="3"/>
    <n v="0.2"/>
    <n v="23.996999999999986"/>
  </r>
  <r>
    <n v="2165"/>
    <s v="CA-2013-154018"/>
    <x v="0"/>
    <x v="63"/>
    <d v="2013-10-20T00:00:00"/>
    <x v="1"/>
    <s v="HA-14920"/>
    <x v="66"/>
    <x v="0"/>
    <s v="United States"/>
    <s v="Laredo"/>
    <x v="5"/>
    <n v="78041"/>
    <x v="2"/>
    <s v="OFF-PA-10000551"/>
    <x v="1"/>
    <x v="10"/>
    <x v="1237"/>
    <x v="1838"/>
    <n v="2"/>
    <n v="0.2"/>
    <n v="3.0043999999999995"/>
  </r>
  <r>
    <n v="2166"/>
    <s v="CA-2013-154018"/>
    <x v="0"/>
    <x v="63"/>
    <d v="2013-10-20T00:00:00"/>
    <x v="1"/>
    <s v="HA-14920"/>
    <x v="66"/>
    <x v="0"/>
    <s v="United States"/>
    <s v="Laredo"/>
    <x v="5"/>
    <n v="78041"/>
    <x v="2"/>
    <s v="FUR-FU-10003394"/>
    <x v="0"/>
    <x v="5"/>
    <x v="578"/>
    <x v="1839"/>
    <n v="5"/>
    <n v="0.6"/>
    <n v="-150.41399999999999"/>
  </r>
  <r>
    <n v="2167"/>
    <s v="CA-2013-154018"/>
    <x v="0"/>
    <x v="63"/>
    <d v="2013-10-20T00:00:00"/>
    <x v="1"/>
    <s v="HA-14920"/>
    <x v="66"/>
    <x v="0"/>
    <s v="United States"/>
    <s v="Laredo"/>
    <x v="5"/>
    <n v="78041"/>
    <x v="2"/>
    <s v="OFF-AR-10002067"/>
    <x v="1"/>
    <x v="6"/>
    <x v="1145"/>
    <x v="1840"/>
    <n v="1"/>
    <n v="0.2"/>
    <n v="1.1904000000000003"/>
  </r>
  <r>
    <n v="2168"/>
    <s v="CA-2013-154018"/>
    <x v="0"/>
    <x v="63"/>
    <d v="2013-10-20T00:00:00"/>
    <x v="1"/>
    <s v="HA-14920"/>
    <x v="66"/>
    <x v="0"/>
    <s v="United States"/>
    <s v="Laredo"/>
    <x v="5"/>
    <n v="78041"/>
    <x v="2"/>
    <s v="OFF-BI-10004140"/>
    <x v="1"/>
    <x v="8"/>
    <x v="304"/>
    <x v="1841"/>
    <n v="7"/>
    <n v="0.8"/>
    <n v="-11.000500000000008"/>
  </r>
  <r>
    <n v="2169"/>
    <s v="CA-2014-117870"/>
    <x v="3"/>
    <x v="678"/>
    <d v="2014-01-31T00:00:00"/>
    <x v="0"/>
    <s v="JH-15820"/>
    <x v="581"/>
    <x v="0"/>
    <s v="United States"/>
    <s v="Kent"/>
    <x v="24"/>
    <n v="44240"/>
    <x v="3"/>
    <s v="OFF-AR-10004078"/>
    <x v="1"/>
    <x v="6"/>
    <x v="507"/>
    <x v="261"/>
    <n v="3"/>
    <n v="0.2"/>
    <n v="1.7519999999999998"/>
  </r>
  <r>
    <n v="2170"/>
    <s v="CA-2014-117870"/>
    <x v="3"/>
    <x v="678"/>
    <d v="2014-01-31T00:00:00"/>
    <x v="0"/>
    <s v="JH-15820"/>
    <x v="581"/>
    <x v="0"/>
    <s v="United States"/>
    <s v="Kent"/>
    <x v="24"/>
    <n v="44240"/>
    <x v="3"/>
    <s v="TEC-AC-10000927"/>
    <x v="2"/>
    <x v="11"/>
    <x v="694"/>
    <x v="981"/>
    <n v="3"/>
    <n v="0.2"/>
    <n v="-8.9970000000000034"/>
  </r>
  <r>
    <n v="2171"/>
    <s v="CA-2014-117870"/>
    <x v="3"/>
    <x v="678"/>
    <d v="2014-01-31T00:00:00"/>
    <x v="0"/>
    <s v="JH-15820"/>
    <x v="581"/>
    <x v="0"/>
    <s v="United States"/>
    <s v="Kent"/>
    <x v="24"/>
    <n v="44240"/>
    <x v="3"/>
    <s v="TEC-PH-10003931"/>
    <x v="2"/>
    <x v="7"/>
    <x v="159"/>
    <x v="715"/>
    <n v="3"/>
    <n v="0.4"/>
    <n v="-26.995499999999993"/>
  </r>
  <r>
    <n v="2172"/>
    <s v="US-2014-137491"/>
    <x v="3"/>
    <x v="123"/>
    <d v="2014-11-26T00:00:00"/>
    <x v="1"/>
    <s v="LC-16930"/>
    <x v="18"/>
    <x v="1"/>
    <s v="United States"/>
    <s v="San Angelo"/>
    <x v="5"/>
    <n v="76903"/>
    <x v="2"/>
    <s v="FUR-CH-10004675"/>
    <x v="0"/>
    <x v="1"/>
    <x v="629"/>
    <x v="1842"/>
    <n v="2"/>
    <n v="0.3"/>
    <n v="-8.7232000000000198"/>
  </r>
  <r>
    <n v="2173"/>
    <s v="CA-2011-152296"/>
    <x v="2"/>
    <x v="601"/>
    <d v="2011-08-03T00:00:00"/>
    <x v="2"/>
    <s v="IL-15100"/>
    <x v="582"/>
    <x v="0"/>
    <s v="United States"/>
    <s v="San Francisco"/>
    <x v="1"/>
    <n v="94122"/>
    <x v="1"/>
    <s v="OFF-BI-10004506"/>
    <x v="1"/>
    <x v="8"/>
    <x v="1238"/>
    <x v="1843"/>
    <n v="3"/>
    <n v="0.2"/>
    <n v="6.9131999999999998"/>
  </r>
  <r>
    <n v="2174"/>
    <s v="CA-2013-112025"/>
    <x v="0"/>
    <x v="679"/>
    <d v="2013-08-05T00:00:00"/>
    <x v="1"/>
    <s v="LS-16975"/>
    <x v="60"/>
    <x v="2"/>
    <s v="United States"/>
    <s v="Houston"/>
    <x v="5"/>
    <n v="77070"/>
    <x v="2"/>
    <s v="OFF-BI-10002353"/>
    <x v="1"/>
    <x v="8"/>
    <x v="1068"/>
    <x v="1844"/>
    <n v="3"/>
    <n v="0.8"/>
    <n v="-13.895999999999997"/>
  </r>
  <r>
    <n v="2175"/>
    <s v="CA-2012-132507"/>
    <x v="1"/>
    <x v="117"/>
    <d v="2012-08-03T00:00:00"/>
    <x v="0"/>
    <s v="CC-12610"/>
    <x v="566"/>
    <x v="1"/>
    <s v="United States"/>
    <s v="Houston"/>
    <x v="5"/>
    <n v="77041"/>
    <x v="2"/>
    <s v="OFF-ST-10000943"/>
    <x v="1"/>
    <x v="4"/>
    <x v="1195"/>
    <x v="1845"/>
    <n v="4"/>
    <n v="0.2"/>
    <n v="6.1792000000000016"/>
  </r>
  <r>
    <n v="2176"/>
    <s v="CA-2013-125738"/>
    <x v="0"/>
    <x v="680"/>
    <d v="2013-10-22T00:00:00"/>
    <x v="1"/>
    <s v="PB-18805"/>
    <x v="583"/>
    <x v="2"/>
    <s v="United States"/>
    <s v="Salt Lake City"/>
    <x v="7"/>
    <n v="84106"/>
    <x v="1"/>
    <s v="OFF-PA-10000740"/>
    <x v="1"/>
    <x v="10"/>
    <x v="1239"/>
    <x v="1846"/>
    <n v="2"/>
    <n v="0"/>
    <n v="21.012799999999999"/>
  </r>
  <r>
    <n v="2177"/>
    <s v="CA-2013-125738"/>
    <x v="0"/>
    <x v="680"/>
    <d v="2013-10-22T00:00:00"/>
    <x v="1"/>
    <s v="PB-18805"/>
    <x v="583"/>
    <x v="2"/>
    <s v="United States"/>
    <s v="Salt Lake City"/>
    <x v="7"/>
    <n v="84106"/>
    <x v="1"/>
    <s v="OFF-PA-10003001"/>
    <x v="1"/>
    <x v="10"/>
    <x v="1064"/>
    <x v="1847"/>
    <n v="9"/>
    <n v="0"/>
    <n v="28.857599999999998"/>
  </r>
  <r>
    <n v="2178"/>
    <s v="CA-2013-125738"/>
    <x v="0"/>
    <x v="680"/>
    <d v="2013-10-22T00:00:00"/>
    <x v="1"/>
    <s v="PB-18805"/>
    <x v="583"/>
    <x v="2"/>
    <s v="United States"/>
    <s v="Salt Lake City"/>
    <x v="7"/>
    <n v="84106"/>
    <x v="1"/>
    <s v="OFF-BI-10001628"/>
    <x v="1"/>
    <x v="8"/>
    <x v="1103"/>
    <x v="1848"/>
    <n v="5"/>
    <n v="0.2"/>
    <n v="13.037499999999998"/>
  </r>
  <r>
    <n v="2179"/>
    <s v="CA-2013-125738"/>
    <x v="0"/>
    <x v="680"/>
    <d v="2013-10-22T00:00:00"/>
    <x v="1"/>
    <s v="PB-18805"/>
    <x v="583"/>
    <x v="2"/>
    <s v="United States"/>
    <s v="Salt Lake City"/>
    <x v="7"/>
    <n v="84106"/>
    <x v="1"/>
    <s v="OFF-PA-10001509"/>
    <x v="1"/>
    <x v="10"/>
    <x v="417"/>
    <x v="1849"/>
    <n v="8"/>
    <n v="0"/>
    <n v="32.935999999999993"/>
  </r>
  <r>
    <n v="2180"/>
    <s v="CA-2013-128818"/>
    <x v="0"/>
    <x v="681"/>
    <d v="2013-05-12T00:00:00"/>
    <x v="1"/>
    <s v="CJ-12010"/>
    <x v="170"/>
    <x v="0"/>
    <s v="United States"/>
    <s v="New York City"/>
    <x v="15"/>
    <n v="10009"/>
    <x v="3"/>
    <s v="OFF-BI-10000309"/>
    <x v="1"/>
    <x v="8"/>
    <x v="334"/>
    <x v="1850"/>
    <n v="7"/>
    <n v="0.2"/>
    <n v="30.896599999999996"/>
  </r>
  <r>
    <n v="2181"/>
    <s v="CA-2013-128818"/>
    <x v="0"/>
    <x v="681"/>
    <d v="2013-05-12T00:00:00"/>
    <x v="1"/>
    <s v="CJ-12010"/>
    <x v="170"/>
    <x v="0"/>
    <s v="United States"/>
    <s v="New York City"/>
    <x v="15"/>
    <n v="10009"/>
    <x v="3"/>
    <s v="OFF-LA-10003923"/>
    <x v="1"/>
    <x v="2"/>
    <x v="424"/>
    <x v="1851"/>
    <n v="3"/>
    <n v="0"/>
    <n v="22.200000000000003"/>
  </r>
  <r>
    <n v="2182"/>
    <s v="CA-2013-128818"/>
    <x v="0"/>
    <x v="681"/>
    <d v="2013-05-12T00:00:00"/>
    <x v="1"/>
    <s v="CJ-12010"/>
    <x v="170"/>
    <x v="0"/>
    <s v="United States"/>
    <s v="New York City"/>
    <x v="15"/>
    <n v="10009"/>
    <x v="3"/>
    <s v="FUR-CH-10002084"/>
    <x v="0"/>
    <x v="1"/>
    <x v="1240"/>
    <x v="1852"/>
    <n v="4"/>
    <n v="0.1"/>
    <n v="59.035200000000003"/>
  </r>
  <r>
    <n v="2183"/>
    <s v="CA-2013-128818"/>
    <x v="0"/>
    <x v="681"/>
    <d v="2013-05-12T00:00:00"/>
    <x v="1"/>
    <s v="CJ-12010"/>
    <x v="170"/>
    <x v="0"/>
    <s v="United States"/>
    <s v="New York City"/>
    <x v="15"/>
    <n v="10009"/>
    <x v="3"/>
    <s v="TEC-MA-10000488"/>
    <x v="2"/>
    <x v="15"/>
    <x v="1129"/>
    <x v="1853"/>
    <n v="5"/>
    <n v="0"/>
    <n v="1159.9854999999998"/>
  </r>
  <r>
    <n v="2184"/>
    <s v="CA-2013-128818"/>
    <x v="0"/>
    <x v="681"/>
    <d v="2013-05-12T00:00:00"/>
    <x v="1"/>
    <s v="CJ-12010"/>
    <x v="170"/>
    <x v="0"/>
    <s v="United States"/>
    <s v="New York City"/>
    <x v="15"/>
    <n v="10009"/>
    <x v="3"/>
    <s v="TEC-AC-10001767"/>
    <x v="2"/>
    <x v="11"/>
    <x v="97"/>
    <x v="1723"/>
    <n v="5"/>
    <n v="0"/>
    <n v="21.994499999999988"/>
  </r>
  <r>
    <n v="2185"/>
    <s v="CA-2013-128818"/>
    <x v="0"/>
    <x v="681"/>
    <d v="2013-05-12T00:00:00"/>
    <x v="1"/>
    <s v="CJ-12010"/>
    <x v="170"/>
    <x v="0"/>
    <s v="United States"/>
    <s v="New York City"/>
    <x v="15"/>
    <n v="10009"/>
    <x v="3"/>
    <s v="FUR-FU-10001940"/>
    <x v="0"/>
    <x v="5"/>
    <x v="33"/>
    <x v="1854"/>
    <n v="8"/>
    <n v="0"/>
    <n v="28.019200000000005"/>
  </r>
  <r>
    <n v="2186"/>
    <s v="CA-2014-124576"/>
    <x v="3"/>
    <x v="378"/>
    <d v="2014-08-05T00:00:00"/>
    <x v="0"/>
    <s v="HK-14890"/>
    <x v="96"/>
    <x v="1"/>
    <s v="United States"/>
    <s v="Salinas"/>
    <x v="1"/>
    <n v="93905"/>
    <x v="1"/>
    <s v="OFF-BI-10002735"/>
    <x v="1"/>
    <x v="8"/>
    <x v="141"/>
    <x v="1855"/>
    <n v="2"/>
    <n v="0.2"/>
    <n v="18.5274"/>
  </r>
  <r>
    <n v="2187"/>
    <s v="CA-2013-101378"/>
    <x v="0"/>
    <x v="216"/>
    <d v="2013-07-15T00:00:00"/>
    <x v="3"/>
    <s v="RH-19600"/>
    <x v="584"/>
    <x v="0"/>
    <s v="United States"/>
    <s v="Huntsville"/>
    <x v="19"/>
    <n v="35810"/>
    <x v="0"/>
    <s v="TEC-AC-10002345"/>
    <x v="2"/>
    <x v="11"/>
    <x v="173"/>
    <x v="180"/>
    <n v="2"/>
    <n v="0"/>
    <n v="7.25"/>
  </r>
  <r>
    <n v="2188"/>
    <s v="CA-2014-143063"/>
    <x v="3"/>
    <x v="682"/>
    <d v="2014-08-16T00:00:00"/>
    <x v="1"/>
    <s v="IL-15100"/>
    <x v="582"/>
    <x v="0"/>
    <s v="United States"/>
    <s v="Columbus"/>
    <x v="14"/>
    <n v="47201"/>
    <x v="2"/>
    <s v="OFF-EN-10003134"/>
    <x v="1"/>
    <x v="12"/>
    <x v="33"/>
    <x v="1856"/>
    <n v="6"/>
    <n v="0"/>
    <n v="35.04"/>
  </r>
  <r>
    <n v="2189"/>
    <s v="CA-2014-143063"/>
    <x v="3"/>
    <x v="682"/>
    <d v="2014-08-16T00:00:00"/>
    <x v="1"/>
    <s v="IL-15100"/>
    <x v="582"/>
    <x v="0"/>
    <s v="United States"/>
    <s v="Columbus"/>
    <x v="14"/>
    <n v="47201"/>
    <x v="2"/>
    <s v="FUR-FU-10003708"/>
    <x v="0"/>
    <x v="5"/>
    <x v="71"/>
    <x v="1857"/>
    <n v="2"/>
    <n v="0"/>
    <n v="25.472999999999999"/>
  </r>
  <r>
    <n v="2190"/>
    <s v="CA-2014-143063"/>
    <x v="3"/>
    <x v="682"/>
    <d v="2014-08-16T00:00:00"/>
    <x v="1"/>
    <s v="IL-15100"/>
    <x v="582"/>
    <x v="0"/>
    <s v="United States"/>
    <s v="Columbus"/>
    <x v="14"/>
    <n v="47201"/>
    <x v="2"/>
    <s v="TEC-PH-10003645"/>
    <x v="2"/>
    <x v="7"/>
    <x v="294"/>
    <x v="1858"/>
    <n v="9"/>
    <n v="0"/>
    <n v="378.16740000000004"/>
  </r>
  <r>
    <n v="2191"/>
    <s v="CA-2013-118913"/>
    <x v="0"/>
    <x v="674"/>
    <d v="2013-06-30T00:00:00"/>
    <x v="1"/>
    <s v="AS-10240"/>
    <x v="238"/>
    <x v="0"/>
    <s v="United States"/>
    <s v="Los Angeles"/>
    <x v="1"/>
    <n v="90049"/>
    <x v="1"/>
    <s v="OFF-AP-10000692"/>
    <x v="1"/>
    <x v="9"/>
    <x v="1241"/>
    <x v="1859"/>
    <n v="3"/>
    <n v="0"/>
    <n v="17.026800000000001"/>
  </r>
  <r>
    <n v="2192"/>
    <s v="CA-2013-128412"/>
    <x v="0"/>
    <x v="107"/>
    <d v="2013-12-18T00:00:00"/>
    <x v="1"/>
    <s v="AP-10915"/>
    <x v="275"/>
    <x v="0"/>
    <s v="United States"/>
    <s v="Seattle"/>
    <x v="4"/>
    <n v="98105"/>
    <x v="1"/>
    <s v="OFF-BI-10001718"/>
    <x v="1"/>
    <x v="8"/>
    <x v="1216"/>
    <x v="1860"/>
    <n v="3"/>
    <n v="0.2"/>
    <n v="51.823799999999999"/>
  </r>
  <r>
    <n v="2193"/>
    <s v="CA-2013-128412"/>
    <x v="0"/>
    <x v="107"/>
    <d v="2013-12-18T00:00:00"/>
    <x v="1"/>
    <s v="AP-10915"/>
    <x v="275"/>
    <x v="0"/>
    <s v="United States"/>
    <s v="Seattle"/>
    <x v="4"/>
    <n v="98105"/>
    <x v="1"/>
    <s v="OFF-AP-10002082"/>
    <x v="1"/>
    <x v="9"/>
    <x v="1092"/>
    <x v="1861"/>
    <n v="3"/>
    <n v="0"/>
    <n v="22.869"/>
  </r>
  <r>
    <n v="2194"/>
    <s v="CA-2013-128412"/>
    <x v="0"/>
    <x v="107"/>
    <d v="2013-12-18T00:00:00"/>
    <x v="1"/>
    <s v="AP-10915"/>
    <x v="275"/>
    <x v="0"/>
    <s v="United States"/>
    <s v="Seattle"/>
    <x v="4"/>
    <n v="98105"/>
    <x v="1"/>
    <s v="OFF-PA-10001125"/>
    <x v="1"/>
    <x v="10"/>
    <x v="1012"/>
    <x v="1862"/>
    <n v="4"/>
    <n v="0"/>
    <n v="55.763999999999996"/>
  </r>
  <r>
    <n v="2195"/>
    <s v="CA-2013-128412"/>
    <x v="0"/>
    <x v="107"/>
    <d v="2013-12-18T00:00:00"/>
    <x v="1"/>
    <s v="AP-10915"/>
    <x v="275"/>
    <x v="0"/>
    <s v="United States"/>
    <s v="Seattle"/>
    <x v="4"/>
    <n v="98105"/>
    <x v="1"/>
    <s v="OFF-AP-10000252"/>
    <x v="1"/>
    <x v="9"/>
    <x v="1242"/>
    <x v="1863"/>
    <n v="3"/>
    <n v="0"/>
    <n v="12.285"/>
  </r>
  <r>
    <n v="2196"/>
    <s v="CA-2013-128412"/>
    <x v="0"/>
    <x v="107"/>
    <d v="2013-12-18T00:00:00"/>
    <x v="1"/>
    <s v="AP-10915"/>
    <x v="275"/>
    <x v="0"/>
    <s v="United States"/>
    <s v="Seattle"/>
    <x v="4"/>
    <n v="98105"/>
    <x v="1"/>
    <s v="TEC-AC-10003038"/>
    <x v="2"/>
    <x v="11"/>
    <x v="1024"/>
    <x v="915"/>
    <n v="5"/>
    <n v="0"/>
    <n v="8.5024999999999942"/>
  </r>
  <r>
    <n v="2197"/>
    <s v="CA-2013-136483"/>
    <x v="0"/>
    <x v="49"/>
    <d v="2013-12-07T00:00:00"/>
    <x v="1"/>
    <s v="AG-10390"/>
    <x v="369"/>
    <x v="0"/>
    <s v="United States"/>
    <s v="Knoxville"/>
    <x v="18"/>
    <n v="37918"/>
    <x v="0"/>
    <s v="OFF-AR-10000940"/>
    <x v="1"/>
    <x v="6"/>
    <x v="134"/>
    <x v="1864"/>
    <n v="2"/>
    <n v="0.2"/>
    <n v="0.41160000000000019"/>
  </r>
  <r>
    <n v="2198"/>
    <s v="CA-2011-163013"/>
    <x v="2"/>
    <x v="683"/>
    <d v="2011-12-04T00:00:00"/>
    <x v="1"/>
    <s v="BF-11080"/>
    <x v="569"/>
    <x v="0"/>
    <s v="United States"/>
    <s v="Montgomery"/>
    <x v="19"/>
    <n v="36116"/>
    <x v="0"/>
    <s v="OFF-AR-10001954"/>
    <x v="1"/>
    <x v="6"/>
    <x v="558"/>
    <x v="1865"/>
    <n v="3"/>
    <n v="0"/>
    <n v="3.9609000000000001"/>
  </r>
  <r>
    <n v="2199"/>
    <s v="CA-2012-135363"/>
    <x v="1"/>
    <x v="262"/>
    <d v="2012-04-02T00:00:00"/>
    <x v="1"/>
    <s v="CK-12205"/>
    <x v="237"/>
    <x v="0"/>
    <s v="United States"/>
    <s v="Philadelphia"/>
    <x v="9"/>
    <n v="19120"/>
    <x v="3"/>
    <s v="OFF-PA-10003177"/>
    <x v="1"/>
    <x v="10"/>
    <x v="89"/>
    <x v="12"/>
    <n v="3"/>
    <n v="0.2"/>
    <n v="5.4432"/>
  </r>
  <r>
    <n v="2200"/>
    <s v="CA-2012-135363"/>
    <x v="1"/>
    <x v="262"/>
    <d v="2012-04-02T00:00:00"/>
    <x v="1"/>
    <s v="CK-12205"/>
    <x v="237"/>
    <x v="0"/>
    <s v="United States"/>
    <s v="Philadelphia"/>
    <x v="9"/>
    <n v="19120"/>
    <x v="3"/>
    <s v="OFF-PA-10000533"/>
    <x v="1"/>
    <x v="10"/>
    <x v="1196"/>
    <x v="1866"/>
    <n v="1"/>
    <n v="0.2"/>
    <n v="1.7003999999999999"/>
  </r>
  <r>
    <n v="2201"/>
    <s v="US-2011-165659"/>
    <x v="2"/>
    <x v="106"/>
    <d v="2011-06-06T00:00:00"/>
    <x v="1"/>
    <s v="LT-17110"/>
    <x v="299"/>
    <x v="0"/>
    <s v="United States"/>
    <s v="Little Rock"/>
    <x v="36"/>
    <n v="72209"/>
    <x v="0"/>
    <s v="FUR-FU-10001935"/>
    <x v="0"/>
    <x v="5"/>
    <x v="341"/>
    <x v="500"/>
    <n v="6"/>
    <n v="0"/>
    <n v="9.1020000000000021"/>
  </r>
  <r>
    <n v="2202"/>
    <s v="US-2011-165659"/>
    <x v="2"/>
    <x v="106"/>
    <d v="2011-06-06T00:00:00"/>
    <x v="1"/>
    <s v="LT-17110"/>
    <x v="299"/>
    <x v="0"/>
    <s v="United States"/>
    <s v="Little Rock"/>
    <x v="36"/>
    <n v="72209"/>
    <x v="0"/>
    <s v="TEC-PH-10002563"/>
    <x v="2"/>
    <x v="7"/>
    <x v="201"/>
    <x v="1867"/>
    <n v="7"/>
    <n v="0"/>
    <n v="229.30180000000001"/>
  </r>
  <r>
    <n v="2203"/>
    <s v="CA-2012-138002"/>
    <x v="1"/>
    <x v="684"/>
    <d v="2012-09-12T00:00:00"/>
    <x v="1"/>
    <s v="BT-11305"/>
    <x v="457"/>
    <x v="2"/>
    <s v="United States"/>
    <s v="Seattle"/>
    <x v="4"/>
    <n v="98103"/>
    <x v="1"/>
    <s v="OFF-BI-10002160"/>
    <x v="1"/>
    <x v="8"/>
    <x v="312"/>
    <x v="861"/>
    <n v="2"/>
    <n v="0.2"/>
    <n v="2.1335999999999999"/>
  </r>
  <r>
    <n v="2204"/>
    <s v="CA-2012-138002"/>
    <x v="1"/>
    <x v="684"/>
    <d v="2012-09-12T00:00:00"/>
    <x v="1"/>
    <s v="BT-11305"/>
    <x v="457"/>
    <x v="2"/>
    <s v="United States"/>
    <s v="Seattle"/>
    <x v="4"/>
    <n v="98103"/>
    <x v="1"/>
    <s v="FUR-FU-10004748"/>
    <x v="0"/>
    <x v="5"/>
    <x v="1243"/>
    <x v="1868"/>
    <n v="3"/>
    <n v="0"/>
    <n v="74.809799999999996"/>
  </r>
  <r>
    <n v="2205"/>
    <s v="CA-2012-128860"/>
    <x v="1"/>
    <x v="685"/>
    <d v="2012-07-05T00:00:00"/>
    <x v="1"/>
    <s v="SC-20725"/>
    <x v="56"/>
    <x v="0"/>
    <s v="United States"/>
    <s v="Lancaster"/>
    <x v="9"/>
    <n v="17602"/>
    <x v="3"/>
    <s v="FUR-FU-10001473"/>
    <x v="0"/>
    <x v="5"/>
    <x v="1244"/>
    <x v="1869"/>
    <n v="1"/>
    <n v="0.2"/>
    <n v="1.7591000000000001"/>
  </r>
  <r>
    <n v="2206"/>
    <s v="CA-2013-164350"/>
    <x v="0"/>
    <x v="545"/>
    <d v="2013-09-13T00:00:00"/>
    <x v="0"/>
    <s v="CG-12040"/>
    <x v="344"/>
    <x v="2"/>
    <s v="United States"/>
    <s v="Bristol"/>
    <x v="18"/>
    <n v="37620"/>
    <x v="0"/>
    <s v="OFF-AR-10000538"/>
    <x v="1"/>
    <x v="6"/>
    <x v="1245"/>
    <x v="1870"/>
    <n v="3"/>
    <n v="0.2"/>
    <n v="8.4449999999999896"/>
  </r>
  <r>
    <n v="2207"/>
    <s v="US-2011-103905"/>
    <x v="2"/>
    <x v="686"/>
    <d v="2011-07-20T00:00:00"/>
    <x v="1"/>
    <s v="AW-10930"/>
    <x v="585"/>
    <x v="2"/>
    <s v="United States"/>
    <s v="Aurora"/>
    <x v="10"/>
    <n v="60505"/>
    <x v="2"/>
    <s v="OFF-BI-10001098"/>
    <x v="1"/>
    <x v="8"/>
    <x v="405"/>
    <x v="1871"/>
    <n v="7"/>
    <n v="0.8"/>
    <n v="-46.394600000000011"/>
  </r>
  <r>
    <n v="2208"/>
    <s v="US-2011-103905"/>
    <x v="2"/>
    <x v="686"/>
    <d v="2011-07-20T00:00:00"/>
    <x v="1"/>
    <s v="AW-10930"/>
    <x v="585"/>
    <x v="2"/>
    <s v="United States"/>
    <s v="Aurora"/>
    <x v="10"/>
    <n v="60505"/>
    <x v="2"/>
    <s v="TEC-PH-10001552"/>
    <x v="2"/>
    <x v="7"/>
    <x v="178"/>
    <x v="1872"/>
    <n v="4"/>
    <n v="0.2"/>
    <n v="3.8272000000000013"/>
  </r>
  <r>
    <n v="2209"/>
    <s v="CA-2012-129854"/>
    <x v="1"/>
    <x v="421"/>
    <d v="2012-08-26T00:00:00"/>
    <x v="1"/>
    <s v="RB-19705"/>
    <x v="42"/>
    <x v="2"/>
    <s v="United States"/>
    <s v="New York City"/>
    <x v="15"/>
    <n v="10009"/>
    <x v="3"/>
    <s v="OFF-AR-10000390"/>
    <x v="1"/>
    <x v="6"/>
    <x v="105"/>
    <x v="1873"/>
    <n v="4"/>
    <n v="0"/>
    <n v="7.5991999999999997"/>
  </r>
  <r>
    <n v="2210"/>
    <s v="CA-2011-125556"/>
    <x v="2"/>
    <x v="687"/>
    <d v="2011-11-16T00:00:00"/>
    <x v="0"/>
    <s v="ML-17410"/>
    <x v="586"/>
    <x v="0"/>
    <s v="United States"/>
    <s v="Fairfield"/>
    <x v="29"/>
    <n v="6824"/>
    <x v="3"/>
    <s v="TEC-PH-10001079"/>
    <x v="2"/>
    <x v="7"/>
    <x v="1246"/>
    <x v="1874"/>
    <n v="7"/>
    <n v="0"/>
    <n v="233.22039999999998"/>
  </r>
  <r>
    <n v="2211"/>
    <s v="CA-2011-125556"/>
    <x v="2"/>
    <x v="687"/>
    <d v="2011-11-16T00:00:00"/>
    <x v="0"/>
    <s v="ML-17410"/>
    <x v="586"/>
    <x v="0"/>
    <s v="United States"/>
    <s v="Fairfield"/>
    <x v="29"/>
    <n v="6824"/>
    <x v="3"/>
    <s v="OFF-BI-10003460"/>
    <x v="1"/>
    <x v="8"/>
    <x v="234"/>
    <x v="1875"/>
    <n v="10"/>
    <n v="0"/>
    <n v="21.023999999999997"/>
  </r>
  <r>
    <n v="2212"/>
    <s v="CA-2013-162313"/>
    <x v="0"/>
    <x v="581"/>
    <d v="2013-12-01T00:00:00"/>
    <x v="2"/>
    <s v="VB-21745"/>
    <x v="146"/>
    <x v="1"/>
    <s v="United States"/>
    <s v="Lincoln Park"/>
    <x v="12"/>
    <n v="48146"/>
    <x v="2"/>
    <s v="OFF-AP-10003842"/>
    <x v="1"/>
    <x v="9"/>
    <x v="1247"/>
    <x v="1876"/>
    <n v="6"/>
    <n v="0.1"/>
    <n v="29.7408"/>
  </r>
  <r>
    <n v="2213"/>
    <s v="CA-2014-107874"/>
    <x v="3"/>
    <x v="610"/>
    <d v="2014-11-26T00:00:00"/>
    <x v="1"/>
    <s v="SW-20275"/>
    <x v="349"/>
    <x v="0"/>
    <s v="United States"/>
    <s v="New York City"/>
    <x v="15"/>
    <n v="10035"/>
    <x v="3"/>
    <s v="FUR-FU-10003535"/>
    <x v="0"/>
    <x v="5"/>
    <x v="888"/>
    <x v="1877"/>
    <n v="1"/>
    <n v="0"/>
    <n v="11.2422"/>
  </r>
  <r>
    <n v="2214"/>
    <s v="CA-2014-129378"/>
    <x v="3"/>
    <x v="172"/>
    <d v="2014-10-03T00:00:00"/>
    <x v="2"/>
    <s v="NS-18505"/>
    <x v="515"/>
    <x v="0"/>
    <s v="United States"/>
    <s v="San Jose"/>
    <x v="1"/>
    <n v="95123"/>
    <x v="1"/>
    <s v="OFF-BI-10002012"/>
    <x v="1"/>
    <x v="8"/>
    <x v="742"/>
    <x v="1878"/>
    <n v="1"/>
    <n v="0.2"/>
    <n v="0.504"/>
  </r>
  <r>
    <n v="2215"/>
    <s v="CA-2014-129378"/>
    <x v="3"/>
    <x v="172"/>
    <d v="2014-10-03T00:00:00"/>
    <x v="2"/>
    <s v="NS-18505"/>
    <x v="515"/>
    <x v="0"/>
    <s v="United States"/>
    <s v="San Jose"/>
    <x v="1"/>
    <n v="95123"/>
    <x v="1"/>
    <s v="OFF-BI-10001922"/>
    <x v="1"/>
    <x v="8"/>
    <x v="302"/>
    <x v="1879"/>
    <n v="13"/>
    <n v="0.2"/>
    <n v="20.849399999999996"/>
  </r>
  <r>
    <n v="2216"/>
    <s v="CA-2014-129378"/>
    <x v="3"/>
    <x v="172"/>
    <d v="2014-10-03T00:00:00"/>
    <x v="2"/>
    <s v="NS-18505"/>
    <x v="515"/>
    <x v="0"/>
    <s v="United States"/>
    <s v="San Jose"/>
    <x v="1"/>
    <n v="95123"/>
    <x v="1"/>
    <s v="OFF-AP-10000576"/>
    <x v="1"/>
    <x v="9"/>
    <x v="842"/>
    <x v="1805"/>
    <n v="2"/>
    <n v="0"/>
    <n v="60.490000000000009"/>
  </r>
  <r>
    <n v="2217"/>
    <s v="CA-2014-129378"/>
    <x v="3"/>
    <x v="172"/>
    <d v="2014-10-03T00:00:00"/>
    <x v="2"/>
    <s v="NS-18505"/>
    <x v="515"/>
    <x v="0"/>
    <s v="United States"/>
    <s v="San Jose"/>
    <x v="1"/>
    <n v="95123"/>
    <x v="1"/>
    <s v="FUR-CH-10000553"/>
    <x v="0"/>
    <x v="1"/>
    <x v="1248"/>
    <x v="1880"/>
    <n v="4"/>
    <n v="0.2"/>
    <n v="9.5031999999999925"/>
  </r>
  <r>
    <n v="2218"/>
    <s v="CA-2011-151953"/>
    <x v="2"/>
    <x v="59"/>
    <d v="2011-09-25T00:00:00"/>
    <x v="1"/>
    <s v="DB-13555"/>
    <x v="587"/>
    <x v="1"/>
    <s v="United States"/>
    <s v="Jacksonville"/>
    <x v="2"/>
    <n v="32216"/>
    <x v="0"/>
    <s v="OFF-AR-10003469"/>
    <x v="1"/>
    <x v="6"/>
    <x v="1249"/>
    <x v="1881"/>
    <n v="2"/>
    <n v="0.2"/>
    <n v="0.98559999999999992"/>
  </r>
  <r>
    <n v="2219"/>
    <s v="CA-2014-130841"/>
    <x v="3"/>
    <x v="688"/>
    <d v="2014-08-02T00:00:00"/>
    <x v="1"/>
    <s v="MH-17620"/>
    <x v="588"/>
    <x v="1"/>
    <s v="United States"/>
    <s v="San Francisco"/>
    <x v="1"/>
    <n v="94110"/>
    <x v="1"/>
    <s v="OFF-BI-10000145"/>
    <x v="1"/>
    <x v="8"/>
    <x v="735"/>
    <x v="1882"/>
    <n v="4"/>
    <n v="0.2"/>
    <n v="3.6191999999999993"/>
  </r>
  <r>
    <n v="2220"/>
    <s v="CA-2014-130841"/>
    <x v="3"/>
    <x v="688"/>
    <d v="2014-08-02T00:00:00"/>
    <x v="1"/>
    <s v="MH-17620"/>
    <x v="588"/>
    <x v="1"/>
    <s v="United States"/>
    <s v="San Francisco"/>
    <x v="1"/>
    <n v="94110"/>
    <x v="1"/>
    <s v="OFF-ST-10001580"/>
    <x v="1"/>
    <x v="4"/>
    <x v="351"/>
    <x v="1883"/>
    <n v="1"/>
    <n v="0"/>
    <n v="4.1943999999999999"/>
  </r>
  <r>
    <n v="2221"/>
    <s v="CA-2014-130841"/>
    <x v="3"/>
    <x v="688"/>
    <d v="2014-08-02T00:00:00"/>
    <x v="1"/>
    <s v="MH-17620"/>
    <x v="588"/>
    <x v="1"/>
    <s v="United States"/>
    <s v="San Francisco"/>
    <x v="1"/>
    <n v="94110"/>
    <x v="1"/>
    <s v="TEC-PH-10001817"/>
    <x v="2"/>
    <x v="7"/>
    <x v="1097"/>
    <x v="1884"/>
    <n v="4"/>
    <n v="0.2"/>
    <n v="100.24000000000007"/>
  </r>
  <r>
    <n v="2222"/>
    <s v="CA-2012-131884"/>
    <x v="1"/>
    <x v="401"/>
    <d v="2012-12-06T00:00:00"/>
    <x v="3"/>
    <s v="DK-13375"/>
    <x v="589"/>
    <x v="0"/>
    <s v="United States"/>
    <s v="Marion"/>
    <x v="24"/>
    <n v="43302"/>
    <x v="3"/>
    <s v="TEC-PH-10001578"/>
    <x v="2"/>
    <x v="7"/>
    <x v="1221"/>
    <x v="1885"/>
    <n v="2"/>
    <n v="0.4"/>
    <n v="-89.089000000000055"/>
  </r>
  <r>
    <n v="2223"/>
    <s v="CA-2012-131884"/>
    <x v="1"/>
    <x v="401"/>
    <d v="2012-12-06T00:00:00"/>
    <x v="3"/>
    <s v="DK-13375"/>
    <x v="589"/>
    <x v="0"/>
    <s v="United States"/>
    <s v="Marion"/>
    <x v="24"/>
    <n v="43302"/>
    <x v="3"/>
    <s v="OFF-AR-10004078"/>
    <x v="1"/>
    <x v="6"/>
    <x v="507"/>
    <x v="1886"/>
    <n v="8"/>
    <n v="0.2"/>
    <n v="4.6719999999999988"/>
  </r>
  <r>
    <n v="2224"/>
    <s v="CA-2012-131884"/>
    <x v="1"/>
    <x v="401"/>
    <d v="2012-12-06T00:00:00"/>
    <x v="3"/>
    <s v="DK-13375"/>
    <x v="589"/>
    <x v="0"/>
    <s v="United States"/>
    <s v="Marion"/>
    <x v="24"/>
    <n v="43302"/>
    <x v="3"/>
    <s v="FUR-CH-10004860"/>
    <x v="0"/>
    <x v="1"/>
    <x v="210"/>
    <x v="1887"/>
    <n v="1"/>
    <n v="0.3"/>
    <n v="-24.23520000000001"/>
  </r>
  <r>
    <n v="2225"/>
    <s v="CA-2014-121909"/>
    <x v="3"/>
    <x v="689"/>
    <d v="2014-08-06T00:00:00"/>
    <x v="1"/>
    <s v="EA-14035"/>
    <x v="105"/>
    <x v="1"/>
    <s v="United States"/>
    <s v="Philadelphia"/>
    <x v="9"/>
    <n v="19134"/>
    <x v="3"/>
    <s v="OFF-PA-10003790"/>
    <x v="1"/>
    <x v="10"/>
    <x v="1250"/>
    <x v="1572"/>
    <n v="3"/>
    <n v="0.2"/>
    <n v="17.815199999999997"/>
  </r>
  <r>
    <n v="2226"/>
    <s v="CA-2013-106383"/>
    <x v="0"/>
    <x v="690"/>
    <d v="2013-03-22T00:00:00"/>
    <x v="0"/>
    <s v="BT-11440"/>
    <x v="590"/>
    <x v="0"/>
    <s v="United States"/>
    <s v="Littleton"/>
    <x v="22"/>
    <n v="80122"/>
    <x v="1"/>
    <s v="FUR-BO-10002202"/>
    <x v="0"/>
    <x v="0"/>
    <x v="1251"/>
    <x v="1888"/>
    <n v="1"/>
    <n v="0.7"/>
    <n v="-98.801799999999986"/>
  </r>
  <r>
    <n v="2227"/>
    <s v="CA-2014-130771"/>
    <x v="3"/>
    <x v="570"/>
    <d v="2014-08-04T00:00:00"/>
    <x v="1"/>
    <s v="LA-16780"/>
    <x v="156"/>
    <x v="1"/>
    <s v="United States"/>
    <s v="Austin"/>
    <x v="5"/>
    <n v="78745"/>
    <x v="2"/>
    <s v="OFF-FA-10003059"/>
    <x v="1"/>
    <x v="13"/>
    <x v="794"/>
    <x v="1699"/>
    <n v="2"/>
    <n v="0.2"/>
    <n v="0.4705999999999998"/>
  </r>
  <r>
    <n v="2228"/>
    <s v="CA-2014-130771"/>
    <x v="3"/>
    <x v="570"/>
    <d v="2014-08-04T00:00:00"/>
    <x v="1"/>
    <s v="LA-16780"/>
    <x v="156"/>
    <x v="1"/>
    <s v="United States"/>
    <s v="Austin"/>
    <x v="5"/>
    <n v="78745"/>
    <x v="2"/>
    <s v="TEC-PH-10002496"/>
    <x v="2"/>
    <x v="7"/>
    <x v="490"/>
    <x v="1889"/>
    <n v="1"/>
    <n v="0.2"/>
    <n v="15.598999999999993"/>
  </r>
  <r>
    <n v="2229"/>
    <s v="CA-2013-139157"/>
    <x v="0"/>
    <x v="393"/>
    <d v="2013-10-06T00:00:00"/>
    <x v="1"/>
    <s v="GM-14680"/>
    <x v="411"/>
    <x v="0"/>
    <s v="United States"/>
    <s v="New York City"/>
    <x v="15"/>
    <n v="10024"/>
    <x v="3"/>
    <s v="FUR-TA-10003238"/>
    <x v="0"/>
    <x v="3"/>
    <x v="1233"/>
    <x v="1890"/>
    <n v="1"/>
    <n v="0.4"/>
    <n v="-115.70580000000004"/>
  </r>
  <r>
    <n v="2230"/>
    <s v="CA-2011-128055"/>
    <x v="2"/>
    <x v="691"/>
    <d v="2011-04-05T00:00:00"/>
    <x v="1"/>
    <s v="AA-10315"/>
    <x v="397"/>
    <x v="0"/>
    <s v="United States"/>
    <s v="San Francisco"/>
    <x v="1"/>
    <n v="94122"/>
    <x v="1"/>
    <s v="OFF-BI-10004390"/>
    <x v="1"/>
    <x v="8"/>
    <x v="1155"/>
    <x v="1891"/>
    <n v="2"/>
    <n v="0.2"/>
    <n v="252.58799999999999"/>
  </r>
  <r>
    <n v="2231"/>
    <s v="CA-2011-128055"/>
    <x v="2"/>
    <x v="691"/>
    <d v="2011-04-05T00:00:00"/>
    <x v="1"/>
    <s v="AA-10315"/>
    <x v="397"/>
    <x v="0"/>
    <s v="United States"/>
    <s v="San Francisco"/>
    <x v="1"/>
    <n v="94122"/>
    <x v="1"/>
    <s v="OFF-AP-10002765"/>
    <x v="1"/>
    <x v="9"/>
    <x v="1252"/>
    <x v="1892"/>
    <n v="2"/>
    <n v="0"/>
    <n v="14.834400000000002"/>
  </r>
  <r>
    <n v="2232"/>
    <s v="CA-2014-157091"/>
    <x v="3"/>
    <x v="335"/>
    <d v="2014-07-02T00:00:00"/>
    <x v="1"/>
    <s v="DB-13405"/>
    <x v="591"/>
    <x v="0"/>
    <s v="United States"/>
    <s v="La Porte"/>
    <x v="14"/>
    <n v="46350"/>
    <x v="2"/>
    <s v="FUR-FU-10000293"/>
    <x v="0"/>
    <x v="5"/>
    <x v="783"/>
    <x v="1893"/>
    <n v="5"/>
    <n v="0"/>
    <n v="31.586999999999961"/>
  </r>
  <r>
    <n v="2233"/>
    <s v="CA-2014-132122"/>
    <x v="3"/>
    <x v="362"/>
    <d v="2014-07-15T00:00:00"/>
    <x v="1"/>
    <s v="JH-15820"/>
    <x v="581"/>
    <x v="0"/>
    <s v="United States"/>
    <s v="Chicago"/>
    <x v="10"/>
    <n v="60610"/>
    <x v="2"/>
    <s v="OFF-ST-10003692"/>
    <x v="1"/>
    <x v="4"/>
    <x v="1253"/>
    <x v="1894"/>
    <n v="5"/>
    <n v="0.2"/>
    <n v="14.307499999999997"/>
  </r>
  <r>
    <n v="2234"/>
    <s v="CA-2012-123232"/>
    <x v="1"/>
    <x v="639"/>
    <d v="2012-12-16T00:00:00"/>
    <x v="0"/>
    <s v="DJ-13630"/>
    <x v="264"/>
    <x v="0"/>
    <s v="United States"/>
    <s v="Portland"/>
    <x v="21"/>
    <n v="97206"/>
    <x v="1"/>
    <s v="TEC-PH-10001051"/>
    <x v="2"/>
    <x v="7"/>
    <x v="1254"/>
    <x v="1895"/>
    <n v="4"/>
    <n v="0.2"/>
    <n v="35.996399999999952"/>
  </r>
  <r>
    <n v="2235"/>
    <s v="CA-2014-104066"/>
    <x v="3"/>
    <x v="256"/>
    <d v="2014-12-11T00:00:00"/>
    <x v="1"/>
    <s v="QJ-19255"/>
    <x v="425"/>
    <x v="1"/>
    <s v="United States"/>
    <s v="Burlington"/>
    <x v="42"/>
    <s v="05408"/>
    <x v="3"/>
    <s v="TEC-AC-10001013"/>
    <x v="2"/>
    <x v="11"/>
    <x v="813"/>
    <x v="1896"/>
    <n v="7"/>
    <n v="0"/>
    <n v="67.659899999999979"/>
  </r>
  <r>
    <n v="2236"/>
    <s v="CA-2012-145849"/>
    <x v="1"/>
    <x v="426"/>
    <d v="2012-09-17T00:00:00"/>
    <x v="0"/>
    <s v="CT-11995"/>
    <x v="564"/>
    <x v="0"/>
    <s v="United States"/>
    <s v="Indianapolis"/>
    <x v="14"/>
    <n v="46203"/>
    <x v="2"/>
    <s v="OFF-ST-10000025"/>
    <x v="1"/>
    <x v="4"/>
    <x v="615"/>
    <x v="1897"/>
    <n v="2"/>
    <n v="0"/>
    <n v="11.451599999999985"/>
  </r>
  <r>
    <n v="2237"/>
    <s v="CA-2012-145849"/>
    <x v="1"/>
    <x v="426"/>
    <d v="2012-09-17T00:00:00"/>
    <x v="0"/>
    <s v="CT-11995"/>
    <x v="564"/>
    <x v="0"/>
    <s v="United States"/>
    <s v="Indianapolis"/>
    <x v="14"/>
    <n v="46203"/>
    <x v="2"/>
    <s v="OFF-AR-10000817"/>
    <x v="1"/>
    <x v="6"/>
    <x v="1255"/>
    <x v="1898"/>
    <n v="8"/>
    <n v="0"/>
    <n v="8.2687999999999988"/>
  </r>
  <r>
    <n v="2238"/>
    <s v="CA-2013-122322"/>
    <x v="0"/>
    <x v="692"/>
    <d v="2013-07-22T00:00:00"/>
    <x v="1"/>
    <s v="RH-19510"/>
    <x v="563"/>
    <x v="2"/>
    <s v="United States"/>
    <s v="Provo"/>
    <x v="7"/>
    <n v="84604"/>
    <x v="1"/>
    <s v="OFF-SU-10000952"/>
    <x v="1"/>
    <x v="14"/>
    <x v="1256"/>
    <x v="1851"/>
    <n v="5"/>
    <n v="0"/>
    <n v="12.432000000000002"/>
  </r>
  <r>
    <n v="2239"/>
    <s v="CA-2014-166849"/>
    <x v="3"/>
    <x v="693"/>
    <d v="2014-04-27T00:00:00"/>
    <x v="1"/>
    <s v="SJ-20125"/>
    <x v="319"/>
    <x v="2"/>
    <s v="United States"/>
    <s v="Chicago"/>
    <x v="10"/>
    <n v="60610"/>
    <x v="2"/>
    <s v="FUR-FU-10004597"/>
    <x v="0"/>
    <x v="5"/>
    <x v="1257"/>
    <x v="1851"/>
    <n v="2"/>
    <n v="0.6"/>
    <n v="-52.169999999999987"/>
  </r>
  <r>
    <n v="2240"/>
    <s v="CA-2013-146633"/>
    <x v="0"/>
    <x v="625"/>
    <d v="2013-11-18T00:00:00"/>
    <x v="0"/>
    <s v="TG-21310"/>
    <x v="592"/>
    <x v="0"/>
    <s v="United States"/>
    <s v="Los Angeles"/>
    <x v="1"/>
    <n v="90049"/>
    <x v="1"/>
    <s v="OFF-BI-10003527"/>
    <x v="1"/>
    <x v="8"/>
    <x v="446"/>
    <x v="1899"/>
    <n v="1"/>
    <n v="0.2"/>
    <n v="381.29700000000003"/>
  </r>
  <r>
    <n v="2241"/>
    <s v="CA-2013-146633"/>
    <x v="0"/>
    <x v="625"/>
    <d v="2013-11-18T00:00:00"/>
    <x v="0"/>
    <s v="TG-21310"/>
    <x v="592"/>
    <x v="0"/>
    <s v="United States"/>
    <s v="Los Angeles"/>
    <x v="1"/>
    <n v="90049"/>
    <x v="1"/>
    <s v="OFF-BI-10002982"/>
    <x v="1"/>
    <x v="8"/>
    <x v="1258"/>
    <x v="1900"/>
    <n v="7"/>
    <n v="0.2"/>
    <n v="13.347599999999998"/>
  </r>
  <r>
    <n v="2242"/>
    <s v="US-2013-126893"/>
    <x v="0"/>
    <x v="491"/>
    <d v="2013-12-02T00:00:00"/>
    <x v="1"/>
    <s v="CT-11995"/>
    <x v="564"/>
    <x v="0"/>
    <s v="United States"/>
    <s v="Philadelphia"/>
    <x v="9"/>
    <n v="19134"/>
    <x v="3"/>
    <s v="TEC-PH-10004165"/>
    <x v="2"/>
    <x v="7"/>
    <x v="886"/>
    <x v="1901"/>
    <n v="3"/>
    <n v="0.4"/>
    <n v="-115.49580000000006"/>
  </r>
  <r>
    <n v="2243"/>
    <s v="CA-2014-103380"/>
    <x v="3"/>
    <x v="610"/>
    <d v="2014-11-26T00:00:00"/>
    <x v="1"/>
    <s v="BF-11005"/>
    <x v="593"/>
    <x v="2"/>
    <s v="United States"/>
    <s v="Pasadena"/>
    <x v="1"/>
    <n v="91104"/>
    <x v="1"/>
    <s v="OFF-ST-10003442"/>
    <x v="1"/>
    <x v="4"/>
    <x v="86"/>
    <x v="403"/>
    <n v="2"/>
    <n v="0"/>
    <n v="15.2712"/>
  </r>
  <r>
    <n v="2244"/>
    <s v="CA-2014-103380"/>
    <x v="3"/>
    <x v="610"/>
    <d v="2014-11-26T00:00:00"/>
    <x v="1"/>
    <s v="BF-11005"/>
    <x v="593"/>
    <x v="2"/>
    <s v="United States"/>
    <s v="Pasadena"/>
    <x v="1"/>
    <n v="91104"/>
    <x v="1"/>
    <s v="OFF-AR-10003856"/>
    <x v="1"/>
    <x v="6"/>
    <x v="444"/>
    <x v="348"/>
    <n v="2"/>
    <n v="0"/>
    <n v="1.4455999999999998"/>
  </r>
  <r>
    <n v="2245"/>
    <s v="CA-2014-103380"/>
    <x v="3"/>
    <x v="610"/>
    <d v="2014-11-26T00:00:00"/>
    <x v="1"/>
    <s v="BF-11005"/>
    <x v="593"/>
    <x v="2"/>
    <s v="United States"/>
    <s v="Pasadena"/>
    <x v="1"/>
    <n v="91104"/>
    <x v="1"/>
    <s v="OFF-FA-10004248"/>
    <x v="1"/>
    <x v="13"/>
    <x v="480"/>
    <x v="1902"/>
    <n v="2"/>
    <n v="0"/>
    <n v="3.5178000000000003"/>
  </r>
  <r>
    <n v="2246"/>
    <s v="CA-2014-103380"/>
    <x v="3"/>
    <x v="610"/>
    <d v="2014-11-26T00:00:00"/>
    <x v="1"/>
    <s v="BF-11005"/>
    <x v="593"/>
    <x v="2"/>
    <s v="United States"/>
    <s v="Pasadena"/>
    <x v="1"/>
    <n v="91104"/>
    <x v="1"/>
    <s v="OFF-AP-10001492"/>
    <x v="1"/>
    <x v="9"/>
    <x v="22"/>
    <x v="1903"/>
    <n v="1"/>
    <n v="0"/>
    <n v="2.2412000000000001"/>
  </r>
  <r>
    <n v="2247"/>
    <s v="CA-2014-103380"/>
    <x v="3"/>
    <x v="610"/>
    <d v="2014-11-26T00:00:00"/>
    <x v="1"/>
    <s v="BF-11005"/>
    <x v="593"/>
    <x v="2"/>
    <s v="United States"/>
    <s v="Pasadena"/>
    <x v="1"/>
    <n v="91104"/>
    <x v="1"/>
    <s v="TEC-PH-10004165"/>
    <x v="2"/>
    <x v="7"/>
    <x v="886"/>
    <x v="1668"/>
    <n v="3"/>
    <n v="0.2"/>
    <n v="49.498199999999969"/>
  </r>
  <r>
    <n v="2248"/>
    <s v="CA-2012-116092"/>
    <x v="1"/>
    <x v="586"/>
    <d v="2012-02-18T00:00:00"/>
    <x v="0"/>
    <s v="JM-16195"/>
    <x v="594"/>
    <x v="0"/>
    <s v="United States"/>
    <s v="Los Angeles"/>
    <x v="1"/>
    <n v="90004"/>
    <x v="1"/>
    <s v="OFF-PA-10004285"/>
    <x v="1"/>
    <x v="10"/>
    <x v="1259"/>
    <x v="522"/>
    <n v="2"/>
    <n v="0"/>
    <n v="6.4127999999999998"/>
  </r>
  <r>
    <n v="2249"/>
    <s v="CA-2012-116092"/>
    <x v="1"/>
    <x v="586"/>
    <d v="2012-02-18T00:00:00"/>
    <x v="0"/>
    <s v="JM-16195"/>
    <x v="594"/>
    <x v="0"/>
    <s v="United States"/>
    <s v="Los Angeles"/>
    <x v="1"/>
    <n v="90004"/>
    <x v="1"/>
    <s v="OFF-BI-10001628"/>
    <x v="1"/>
    <x v="8"/>
    <x v="1103"/>
    <x v="1848"/>
    <n v="5"/>
    <n v="0.2"/>
    <n v="13.037499999999998"/>
  </r>
  <r>
    <n v="2250"/>
    <s v="CA-2012-116092"/>
    <x v="1"/>
    <x v="586"/>
    <d v="2012-02-18T00:00:00"/>
    <x v="0"/>
    <s v="JM-16195"/>
    <x v="594"/>
    <x v="0"/>
    <s v="United States"/>
    <s v="Los Angeles"/>
    <x v="1"/>
    <n v="90004"/>
    <x v="1"/>
    <s v="OFF-BI-10000546"/>
    <x v="1"/>
    <x v="8"/>
    <x v="609"/>
    <x v="132"/>
    <n v="5"/>
    <n v="0.2"/>
    <n v="4.1760000000000002"/>
  </r>
  <r>
    <n v="2251"/>
    <s v="CA-2012-116092"/>
    <x v="1"/>
    <x v="586"/>
    <d v="2012-02-18T00:00:00"/>
    <x v="0"/>
    <s v="JM-16195"/>
    <x v="594"/>
    <x v="0"/>
    <s v="United States"/>
    <s v="Los Angeles"/>
    <x v="1"/>
    <n v="90004"/>
    <x v="1"/>
    <s v="OFF-AP-10001391"/>
    <x v="1"/>
    <x v="9"/>
    <x v="1260"/>
    <x v="1904"/>
    <n v="6"/>
    <n v="0"/>
    <n v="157.01759999999993"/>
  </r>
  <r>
    <n v="2252"/>
    <s v="CA-2012-116092"/>
    <x v="1"/>
    <x v="586"/>
    <d v="2012-02-18T00:00:00"/>
    <x v="0"/>
    <s v="JM-16195"/>
    <x v="594"/>
    <x v="0"/>
    <s v="United States"/>
    <s v="Los Angeles"/>
    <x v="1"/>
    <n v="90004"/>
    <x v="1"/>
    <s v="OFF-PA-10000477"/>
    <x v="1"/>
    <x v="10"/>
    <x v="1261"/>
    <x v="541"/>
    <n v="3"/>
    <n v="0"/>
    <n v="9.3312000000000008"/>
  </r>
  <r>
    <n v="2253"/>
    <s v="CA-2013-117849"/>
    <x v="0"/>
    <x v="173"/>
    <d v="2013-04-18T00:00:00"/>
    <x v="0"/>
    <s v="JK-16120"/>
    <x v="451"/>
    <x v="2"/>
    <s v="United States"/>
    <s v="San Diego"/>
    <x v="1"/>
    <n v="92105"/>
    <x v="1"/>
    <s v="OFF-PA-10004327"/>
    <x v="1"/>
    <x v="10"/>
    <x v="136"/>
    <x v="140"/>
    <n v="3"/>
    <n v="0"/>
    <n v="68.975999999999999"/>
  </r>
  <r>
    <n v="2254"/>
    <s v="CA-2012-169201"/>
    <x v="1"/>
    <x v="694"/>
    <d v="2012-10-01T00:00:00"/>
    <x v="2"/>
    <s v="HG-14965"/>
    <x v="428"/>
    <x v="1"/>
    <s v="United States"/>
    <s v="San Francisco"/>
    <x v="1"/>
    <n v="94110"/>
    <x v="1"/>
    <s v="OFF-AP-10000696"/>
    <x v="1"/>
    <x v="9"/>
    <x v="332"/>
    <x v="1905"/>
    <n v="3"/>
    <n v="0"/>
    <n v="14.275799999999998"/>
  </r>
  <r>
    <n v="2255"/>
    <s v="CA-2012-169201"/>
    <x v="1"/>
    <x v="694"/>
    <d v="2012-10-01T00:00:00"/>
    <x v="2"/>
    <s v="HG-14965"/>
    <x v="428"/>
    <x v="1"/>
    <s v="United States"/>
    <s v="San Francisco"/>
    <x v="1"/>
    <n v="94110"/>
    <x v="1"/>
    <s v="OFF-AP-10002082"/>
    <x v="1"/>
    <x v="9"/>
    <x v="1092"/>
    <x v="1906"/>
    <n v="2"/>
    <n v="0"/>
    <n v="15.245999999999999"/>
  </r>
  <r>
    <n v="2256"/>
    <s v="CA-2013-164091"/>
    <x v="0"/>
    <x v="42"/>
    <d v="2013-09-23T00:00:00"/>
    <x v="1"/>
    <s v="LA-16780"/>
    <x v="156"/>
    <x v="1"/>
    <s v="United States"/>
    <s v="Bangor"/>
    <x v="43"/>
    <n v="4401"/>
    <x v="3"/>
    <s v="TEC-PH-10001944"/>
    <x v="2"/>
    <x v="7"/>
    <x v="1262"/>
    <x v="1907"/>
    <n v="3"/>
    <n v="0"/>
    <n v="131.35499999999996"/>
  </r>
  <r>
    <n v="2257"/>
    <s v="CA-2013-164091"/>
    <x v="0"/>
    <x v="42"/>
    <d v="2013-09-23T00:00:00"/>
    <x v="1"/>
    <s v="LA-16780"/>
    <x v="156"/>
    <x v="1"/>
    <s v="United States"/>
    <s v="Bangor"/>
    <x v="43"/>
    <n v="4401"/>
    <x v="3"/>
    <s v="FUR-FU-10004952"/>
    <x v="0"/>
    <x v="5"/>
    <x v="845"/>
    <x v="1049"/>
    <n v="2"/>
    <n v="0"/>
    <n v="33.938800000000001"/>
  </r>
  <r>
    <n v="2258"/>
    <s v="CA-2014-105214"/>
    <x v="3"/>
    <x v="114"/>
    <d v="2014-06-20T00:00:00"/>
    <x v="2"/>
    <s v="TS-21610"/>
    <x v="59"/>
    <x v="0"/>
    <s v="United States"/>
    <s v="San Francisco"/>
    <x v="1"/>
    <n v="94122"/>
    <x v="1"/>
    <s v="FUR-CH-10000015"/>
    <x v="0"/>
    <x v="1"/>
    <x v="373"/>
    <x v="1908"/>
    <n v="7"/>
    <n v="0.2"/>
    <n v="90.97199999999998"/>
  </r>
  <r>
    <n v="2259"/>
    <s v="CA-2014-105214"/>
    <x v="3"/>
    <x v="114"/>
    <d v="2014-06-20T00:00:00"/>
    <x v="2"/>
    <s v="TS-21610"/>
    <x v="59"/>
    <x v="0"/>
    <s v="United States"/>
    <s v="San Francisco"/>
    <x v="1"/>
    <n v="94122"/>
    <x v="1"/>
    <s v="OFF-PA-10001776"/>
    <x v="1"/>
    <x v="10"/>
    <x v="1263"/>
    <x v="1909"/>
    <n v="2"/>
    <n v="0"/>
    <n v="8.7137999999999991"/>
  </r>
  <r>
    <n v="2260"/>
    <s v="CA-2012-117611"/>
    <x v="1"/>
    <x v="627"/>
    <d v="2012-11-10T00:00:00"/>
    <x v="0"/>
    <s v="MZ-17335"/>
    <x v="595"/>
    <x v="2"/>
    <s v="United States"/>
    <s v="San Diego"/>
    <x v="1"/>
    <n v="92024"/>
    <x v="1"/>
    <s v="OFF-FA-10002280"/>
    <x v="1"/>
    <x v="13"/>
    <x v="653"/>
    <x v="1910"/>
    <n v="1"/>
    <n v="0"/>
    <n v="2.4"/>
  </r>
  <r>
    <n v="2261"/>
    <s v="CA-2012-117611"/>
    <x v="1"/>
    <x v="627"/>
    <d v="2012-11-10T00:00:00"/>
    <x v="0"/>
    <s v="MZ-17335"/>
    <x v="595"/>
    <x v="2"/>
    <s v="United States"/>
    <s v="San Diego"/>
    <x v="1"/>
    <n v="92024"/>
    <x v="1"/>
    <s v="TEC-AC-10002049"/>
    <x v="2"/>
    <x v="11"/>
    <x v="688"/>
    <x v="810"/>
    <n v="3"/>
    <n v="0"/>
    <n v="66.954599999999971"/>
  </r>
  <r>
    <n v="2262"/>
    <s v="US-2012-137960"/>
    <x v="1"/>
    <x v="217"/>
    <d v="2012-12-18T00:00:00"/>
    <x v="3"/>
    <s v="MW-18220"/>
    <x v="596"/>
    <x v="0"/>
    <s v="United States"/>
    <s v="New York City"/>
    <x v="15"/>
    <n v="10035"/>
    <x v="3"/>
    <s v="TEC-AC-10002253"/>
    <x v="2"/>
    <x v="11"/>
    <x v="572"/>
    <x v="656"/>
    <n v="1"/>
    <n v="0"/>
    <n v="24.936000000000007"/>
  </r>
  <r>
    <n v="2263"/>
    <s v="CA-2014-122994"/>
    <x v="3"/>
    <x v="695"/>
    <d v="2014-02-10T00:00:00"/>
    <x v="2"/>
    <s v="MV-17485"/>
    <x v="597"/>
    <x v="0"/>
    <s v="United States"/>
    <s v="Arlington"/>
    <x v="17"/>
    <n v="22204"/>
    <x v="0"/>
    <s v="FUR-BO-10004015"/>
    <x v="0"/>
    <x v="0"/>
    <x v="569"/>
    <x v="1911"/>
    <n v="3"/>
    <n v="0"/>
    <n v="79.193399999999968"/>
  </r>
  <r>
    <n v="2264"/>
    <s v="CA-2013-131065"/>
    <x v="0"/>
    <x v="696"/>
    <d v="2013-11-17T00:00:00"/>
    <x v="0"/>
    <s v="AA-10375"/>
    <x v="211"/>
    <x v="0"/>
    <s v="United States"/>
    <s v="Atlanta"/>
    <x v="32"/>
    <n v="30318"/>
    <x v="0"/>
    <s v="TEC-AC-10004145"/>
    <x v="2"/>
    <x v="11"/>
    <x v="1264"/>
    <x v="1912"/>
    <n v="2"/>
    <n v="0"/>
    <n v="114.99540000000002"/>
  </r>
  <r>
    <n v="2265"/>
    <s v="CA-2013-131065"/>
    <x v="0"/>
    <x v="696"/>
    <d v="2013-11-17T00:00:00"/>
    <x v="0"/>
    <s v="AA-10375"/>
    <x v="211"/>
    <x v="0"/>
    <s v="United States"/>
    <s v="Atlanta"/>
    <x v="32"/>
    <n v="30318"/>
    <x v="0"/>
    <s v="OFF-PA-10002479"/>
    <x v="1"/>
    <x v="10"/>
    <x v="217"/>
    <x v="267"/>
    <n v="1"/>
    <n v="0"/>
    <n v="2.3759999999999999"/>
  </r>
  <r>
    <n v="2266"/>
    <s v="CA-2013-131065"/>
    <x v="0"/>
    <x v="696"/>
    <d v="2013-11-17T00:00:00"/>
    <x v="0"/>
    <s v="AA-10375"/>
    <x v="211"/>
    <x v="0"/>
    <s v="United States"/>
    <s v="Atlanta"/>
    <x v="32"/>
    <n v="30318"/>
    <x v="0"/>
    <s v="OFF-BI-10004970"/>
    <x v="1"/>
    <x v="8"/>
    <x v="908"/>
    <x v="341"/>
    <n v="2"/>
    <n v="0"/>
    <n v="3.8822000000000001"/>
  </r>
  <r>
    <n v="2267"/>
    <s v="CA-2014-149146"/>
    <x v="3"/>
    <x v="386"/>
    <d v="2014-10-13T00:00:00"/>
    <x v="3"/>
    <s v="SM-20320"/>
    <x v="598"/>
    <x v="2"/>
    <s v="United States"/>
    <s v="Monroe"/>
    <x v="3"/>
    <n v="28110"/>
    <x v="0"/>
    <s v="OFF-PA-10003919"/>
    <x v="1"/>
    <x v="10"/>
    <x v="1265"/>
    <x v="892"/>
    <n v="2"/>
    <n v="0.2"/>
    <n v="2.6892000000000005"/>
  </r>
  <r>
    <n v="2268"/>
    <s v="CA-2014-137470"/>
    <x v="3"/>
    <x v="697"/>
    <d v="2014-09-18T00:00:00"/>
    <x v="3"/>
    <s v="TP-21415"/>
    <x v="599"/>
    <x v="0"/>
    <s v="United States"/>
    <s v="Seattle"/>
    <x v="4"/>
    <n v="98115"/>
    <x v="1"/>
    <s v="OFF-PA-10002001"/>
    <x v="1"/>
    <x v="10"/>
    <x v="1266"/>
    <x v="91"/>
    <n v="2"/>
    <n v="0"/>
    <n v="6.3504000000000005"/>
  </r>
  <r>
    <n v="2269"/>
    <s v="CA-2014-105480"/>
    <x v="3"/>
    <x v="698"/>
    <d v="2014-12-27T00:00:00"/>
    <x v="1"/>
    <s v="DK-13225"/>
    <x v="158"/>
    <x v="1"/>
    <s v="United States"/>
    <s v="Rochester"/>
    <x v="15"/>
    <n v="14609"/>
    <x v="3"/>
    <s v="OFF-PA-10002787"/>
    <x v="1"/>
    <x v="10"/>
    <x v="1267"/>
    <x v="90"/>
    <n v="1"/>
    <n v="0"/>
    <n v="3.1104000000000003"/>
  </r>
  <r>
    <n v="2270"/>
    <s v="CA-2014-105480"/>
    <x v="3"/>
    <x v="698"/>
    <d v="2014-12-27T00:00:00"/>
    <x v="1"/>
    <s v="DK-13225"/>
    <x v="158"/>
    <x v="1"/>
    <s v="United States"/>
    <s v="Rochester"/>
    <x v="15"/>
    <n v="14609"/>
    <x v="3"/>
    <s v="OFF-BI-10003291"/>
    <x v="1"/>
    <x v="8"/>
    <x v="44"/>
    <x v="1913"/>
    <n v="1"/>
    <n v="0.2"/>
    <n v="2.3570999999999991"/>
  </r>
  <r>
    <n v="2271"/>
    <s v="CA-2014-164917"/>
    <x v="3"/>
    <x v="574"/>
    <d v="2014-12-08T00:00:00"/>
    <x v="1"/>
    <s v="MK-17905"/>
    <x v="149"/>
    <x v="1"/>
    <s v="United States"/>
    <s v="Miami"/>
    <x v="2"/>
    <n v="33180"/>
    <x v="0"/>
    <s v="OFF-AR-10004344"/>
    <x v="1"/>
    <x v="6"/>
    <x v="365"/>
    <x v="1914"/>
    <n v="5"/>
    <n v="0.2"/>
    <n v="4.196499999999995"/>
  </r>
  <r>
    <n v="2272"/>
    <s v="CA-2012-102036"/>
    <x v="1"/>
    <x v="481"/>
    <d v="2012-09-27T00:00:00"/>
    <x v="1"/>
    <s v="CS-12130"/>
    <x v="79"/>
    <x v="0"/>
    <s v="United States"/>
    <s v="Seattle"/>
    <x v="4"/>
    <n v="98105"/>
    <x v="1"/>
    <s v="OFF-ST-10003123"/>
    <x v="1"/>
    <x v="4"/>
    <x v="1268"/>
    <x v="1915"/>
    <n v="6"/>
    <n v="0"/>
    <n v="47.937599999999996"/>
  </r>
  <r>
    <n v="2273"/>
    <s v="CA-2012-142944"/>
    <x v="1"/>
    <x v="699"/>
    <d v="2012-03-11T00:00:00"/>
    <x v="1"/>
    <s v="JL-15850"/>
    <x v="139"/>
    <x v="0"/>
    <s v="United States"/>
    <s v="San Francisco"/>
    <x v="1"/>
    <n v="94122"/>
    <x v="1"/>
    <s v="FUR-FU-10000308"/>
    <x v="0"/>
    <x v="5"/>
    <x v="1269"/>
    <x v="1916"/>
    <n v="7"/>
    <n v="0"/>
    <n v="95.757200000000012"/>
  </r>
  <r>
    <n v="2274"/>
    <s v="CA-2012-142944"/>
    <x v="1"/>
    <x v="699"/>
    <d v="2012-03-11T00:00:00"/>
    <x v="1"/>
    <s v="JL-15850"/>
    <x v="139"/>
    <x v="0"/>
    <s v="United States"/>
    <s v="San Francisco"/>
    <x v="1"/>
    <n v="94122"/>
    <x v="1"/>
    <s v="TEC-CO-10003763"/>
    <x v="2"/>
    <x v="16"/>
    <x v="1270"/>
    <x v="1917"/>
    <n v="2"/>
    <n v="0.2"/>
    <n v="377.99459999999993"/>
  </r>
  <r>
    <n v="2275"/>
    <s v="CA-2011-157882"/>
    <x v="2"/>
    <x v="462"/>
    <d v="2011-10-08T00:00:00"/>
    <x v="0"/>
    <s v="AR-10405"/>
    <x v="153"/>
    <x v="1"/>
    <s v="United States"/>
    <s v="Los Angeles"/>
    <x v="1"/>
    <n v="90036"/>
    <x v="1"/>
    <s v="FUR-TA-10001866"/>
    <x v="0"/>
    <x v="3"/>
    <x v="1271"/>
    <x v="1918"/>
    <n v="1"/>
    <n v="0.2"/>
    <n v="3.5857999999999848"/>
  </r>
  <r>
    <n v="2276"/>
    <s v="CA-2011-157882"/>
    <x v="2"/>
    <x v="462"/>
    <d v="2011-10-08T00:00:00"/>
    <x v="0"/>
    <s v="AR-10405"/>
    <x v="153"/>
    <x v="1"/>
    <s v="United States"/>
    <s v="Los Angeles"/>
    <x v="1"/>
    <n v="90036"/>
    <x v="1"/>
    <s v="FUR-CH-10002774"/>
    <x v="0"/>
    <x v="1"/>
    <x v="23"/>
    <x v="1919"/>
    <n v="3"/>
    <n v="0.2"/>
    <n v="13.764599999999994"/>
  </r>
  <r>
    <n v="2277"/>
    <s v="CA-2011-104283"/>
    <x v="2"/>
    <x v="700"/>
    <d v="2011-07-01T00:00:00"/>
    <x v="1"/>
    <s v="LM-17065"/>
    <x v="215"/>
    <x v="0"/>
    <s v="United States"/>
    <s v="Southaven"/>
    <x v="35"/>
    <n v="38671"/>
    <x v="0"/>
    <s v="OFF-ST-10004337"/>
    <x v="1"/>
    <x v="4"/>
    <x v="839"/>
    <x v="1920"/>
    <n v="5"/>
    <n v="0"/>
    <n v="0"/>
  </r>
  <r>
    <n v="2278"/>
    <s v="CA-2011-104283"/>
    <x v="2"/>
    <x v="700"/>
    <d v="2011-07-01T00:00:00"/>
    <x v="1"/>
    <s v="LM-17065"/>
    <x v="215"/>
    <x v="0"/>
    <s v="United States"/>
    <s v="Southaven"/>
    <x v="35"/>
    <n v="38671"/>
    <x v="0"/>
    <s v="FUR-TA-10001039"/>
    <x v="0"/>
    <x v="3"/>
    <x v="824"/>
    <x v="1921"/>
    <n v="1"/>
    <n v="0"/>
    <n v="22.354800000000004"/>
  </r>
  <r>
    <n v="2279"/>
    <s v="CA-2011-104283"/>
    <x v="2"/>
    <x v="700"/>
    <d v="2011-07-01T00:00:00"/>
    <x v="1"/>
    <s v="LM-17065"/>
    <x v="215"/>
    <x v="0"/>
    <s v="United States"/>
    <s v="Southaven"/>
    <x v="35"/>
    <n v="38671"/>
    <x v="0"/>
    <s v="TEC-AC-10000109"/>
    <x v="2"/>
    <x v="11"/>
    <x v="200"/>
    <x v="1922"/>
    <n v="4"/>
    <n v="0"/>
    <n v="53.750400000000013"/>
  </r>
  <r>
    <n v="2280"/>
    <s v="CA-2014-142622"/>
    <x v="3"/>
    <x v="505"/>
    <d v="2014-11-03T00:00:00"/>
    <x v="2"/>
    <s v="JK-15625"/>
    <x v="600"/>
    <x v="0"/>
    <s v="United States"/>
    <s v="Seattle"/>
    <x v="4"/>
    <n v="98115"/>
    <x v="1"/>
    <s v="FUR-CH-10003833"/>
    <x v="0"/>
    <x v="1"/>
    <x v="1200"/>
    <x v="1923"/>
    <n v="2"/>
    <n v="0.2"/>
    <n v="-6.0980000000000025"/>
  </r>
  <r>
    <n v="2281"/>
    <s v="CA-2014-142622"/>
    <x v="3"/>
    <x v="505"/>
    <d v="2014-11-03T00:00:00"/>
    <x v="2"/>
    <s v="JK-15625"/>
    <x v="600"/>
    <x v="0"/>
    <s v="United States"/>
    <s v="Seattle"/>
    <x v="4"/>
    <n v="98115"/>
    <x v="1"/>
    <s v="FUR-CH-10004289"/>
    <x v="0"/>
    <x v="1"/>
    <x v="975"/>
    <x v="1924"/>
    <n v="8"/>
    <n v="0.2"/>
    <n v="-23.03520000000006"/>
  </r>
  <r>
    <n v="2282"/>
    <s v="CA-2014-142622"/>
    <x v="3"/>
    <x v="505"/>
    <d v="2014-11-03T00:00:00"/>
    <x v="2"/>
    <s v="JK-15625"/>
    <x v="600"/>
    <x v="0"/>
    <s v="United States"/>
    <s v="Seattle"/>
    <x v="4"/>
    <n v="98115"/>
    <x v="1"/>
    <s v="FUR-BO-10004467"/>
    <x v="0"/>
    <x v="0"/>
    <x v="883"/>
    <x v="1664"/>
    <n v="2"/>
    <n v="0"/>
    <n v="37.996199999999988"/>
  </r>
  <r>
    <n v="2283"/>
    <s v="CA-2013-132143"/>
    <x v="0"/>
    <x v="323"/>
    <d v="2013-09-06T00:00:00"/>
    <x v="2"/>
    <s v="FM-14215"/>
    <x v="524"/>
    <x v="1"/>
    <s v="United States"/>
    <s v="Middletown"/>
    <x v="29"/>
    <n v="6457"/>
    <x v="3"/>
    <s v="OFF-PA-10002713"/>
    <x v="1"/>
    <x v="10"/>
    <x v="317"/>
    <x v="1925"/>
    <n v="7"/>
    <n v="0"/>
    <n v="22.153599999999997"/>
  </r>
  <r>
    <n v="2284"/>
    <s v="CA-2012-153108"/>
    <x v="1"/>
    <x v="616"/>
    <d v="2012-03-09T00:00:00"/>
    <x v="1"/>
    <s v="SF-20200"/>
    <x v="227"/>
    <x v="0"/>
    <s v="United States"/>
    <s v="New Castle"/>
    <x v="14"/>
    <n v="47362"/>
    <x v="2"/>
    <s v="TEC-PH-10001552"/>
    <x v="2"/>
    <x v="7"/>
    <x v="178"/>
    <x v="100"/>
    <n v="2"/>
    <n v="0"/>
    <n v="6.6976000000000013"/>
  </r>
  <r>
    <n v="2285"/>
    <s v="CA-2012-153108"/>
    <x v="1"/>
    <x v="616"/>
    <d v="2012-03-09T00:00:00"/>
    <x v="1"/>
    <s v="SF-20200"/>
    <x v="227"/>
    <x v="0"/>
    <s v="United States"/>
    <s v="New Castle"/>
    <x v="14"/>
    <n v="47362"/>
    <x v="2"/>
    <s v="OFF-AP-10002222"/>
    <x v="1"/>
    <x v="9"/>
    <x v="33"/>
    <x v="1926"/>
    <n v="7"/>
    <n v="0"/>
    <n v="16.386300000000002"/>
  </r>
  <r>
    <n v="2286"/>
    <s v="CA-2013-112676"/>
    <x v="0"/>
    <x v="465"/>
    <d v="2013-05-09T00:00:00"/>
    <x v="2"/>
    <s v="PJ-18835"/>
    <x v="601"/>
    <x v="1"/>
    <s v="United States"/>
    <s v="Murfreesboro"/>
    <x v="18"/>
    <n v="37130"/>
    <x v="0"/>
    <s v="OFF-PA-10003971"/>
    <x v="1"/>
    <x v="10"/>
    <x v="1272"/>
    <x v="646"/>
    <n v="3"/>
    <n v="0.2"/>
    <n v="5.2026000000000003"/>
  </r>
  <r>
    <n v="2287"/>
    <s v="CA-2014-165687"/>
    <x v="3"/>
    <x v="701"/>
    <d v="2014-11-24T00:00:00"/>
    <x v="1"/>
    <s v="CS-12355"/>
    <x v="394"/>
    <x v="0"/>
    <s v="United States"/>
    <s v="Salem"/>
    <x v="17"/>
    <n v="24153"/>
    <x v="0"/>
    <s v="OFF-AP-10004036"/>
    <x v="1"/>
    <x v="9"/>
    <x v="1273"/>
    <x v="1927"/>
    <n v="2"/>
    <n v="0"/>
    <n v="12.263999999999999"/>
  </r>
  <r>
    <n v="2288"/>
    <s v="US-2014-112928"/>
    <x v="3"/>
    <x v="702"/>
    <d v="2014-06-06T00:00:00"/>
    <x v="0"/>
    <s v="BB-10990"/>
    <x v="121"/>
    <x v="1"/>
    <s v="United States"/>
    <s v="Toledo"/>
    <x v="24"/>
    <n v="43615"/>
    <x v="3"/>
    <s v="OFF-AP-10002287"/>
    <x v="1"/>
    <x v="9"/>
    <x v="1274"/>
    <x v="1928"/>
    <n v="5"/>
    <n v="0.2"/>
    <n v="1.3109999999999999"/>
  </r>
  <r>
    <n v="2289"/>
    <s v="CA-2014-143343"/>
    <x v="3"/>
    <x v="193"/>
    <d v="2014-06-14T00:00:00"/>
    <x v="2"/>
    <s v="BW-11200"/>
    <x v="572"/>
    <x v="0"/>
    <s v="United States"/>
    <s v="Los Angeles"/>
    <x v="1"/>
    <n v="90032"/>
    <x v="1"/>
    <s v="OFF-AR-10002375"/>
    <x v="1"/>
    <x v="6"/>
    <x v="823"/>
    <x v="1235"/>
    <n v="5"/>
    <n v="0"/>
    <n v="4.7559999999999985"/>
  </r>
  <r>
    <n v="2290"/>
    <s v="CA-2014-115154"/>
    <x v="3"/>
    <x v="703"/>
    <d v="2014-01-12T00:00:00"/>
    <x v="2"/>
    <s v="RS-19420"/>
    <x v="602"/>
    <x v="1"/>
    <s v="United States"/>
    <s v="Seattle"/>
    <x v="4"/>
    <n v="98115"/>
    <x v="1"/>
    <s v="FUR-TA-10001950"/>
    <x v="0"/>
    <x v="3"/>
    <x v="1275"/>
    <x v="1929"/>
    <n v="2"/>
    <n v="0"/>
    <n v="80.368200000000002"/>
  </r>
  <r>
    <n v="2291"/>
    <s v="CA-2012-149342"/>
    <x v="1"/>
    <x v="704"/>
    <d v="2012-04-25T00:00:00"/>
    <x v="1"/>
    <s v="TS-21160"/>
    <x v="378"/>
    <x v="1"/>
    <s v="United States"/>
    <s v="Columbus"/>
    <x v="32"/>
    <n v="31907"/>
    <x v="0"/>
    <s v="TEC-PH-10001557"/>
    <x v="2"/>
    <x v="7"/>
    <x v="658"/>
    <x v="1170"/>
    <n v="3"/>
    <n v="0"/>
    <n v="77.751899999999992"/>
  </r>
  <r>
    <n v="2292"/>
    <s v="CA-2012-149342"/>
    <x v="1"/>
    <x v="704"/>
    <d v="2012-04-25T00:00:00"/>
    <x v="1"/>
    <s v="TS-21160"/>
    <x v="378"/>
    <x v="1"/>
    <s v="United States"/>
    <s v="Columbus"/>
    <x v="32"/>
    <n v="31907"/>
    <x v="0"/>
    <s v="FUR-FU-10002937"/>
    <x v="0"/>
    <x v="5"/>
    <x v="1051"/>
    <x v="1930"/>
    <n v="6"/>
    <n v="0"/>
    <n v="297.69"/>
  </r>
  <r>
    <n v="2293"/>
    <s v="CA-2012-149342"/>
    <x v="1"/>
    <x v="704"/>
    <d v="2012-04-25T00:00:00"/>
    <x v="1"/>
    <s v="TS-21160"/>
    <x v="378"/>
    <x v="1"/>
    <s v="United States"/>
    <s v="Columbus"/>
    <x v="32"/>
    <n v="31907"/>
    <x v="0"/>
    <s v="OFF-PA-10001166"/>
    <x v="1"/>
    <x v="10"/>
    <x v="769"/>
    <x v="91"/>
    <n v="2"/>
    <n v="0"/>
    <n v="6.2208000000000006"/>
  </r>
  <r>
    <n v="2294"/>
    <s v="CA-2012-130995"/>
    <x v="1"/>
    <x v="549"/>
    <d v="2012-11-06T00:00:00"/>
    <x v="1"/>
    <s v="QJ-19255"/>
    <x v="425"/>
    <x v="1"/>
    <s v="United States"/>
    <s v="New York City"/>
    <x v="15"/>
    <n v="10009"/>
    <x v="3"/>
    <s v="TEC-PH-10000347"/>
    <x v="2"/>
    <x v="7"/>
    <x v="495"/>
    <x v="1931"/>
    <n v="1"/>
    <n v="0"/>
    <n v="1.3365"/>
  </r>
  <r>
    <n v="2295"/>
    <s v="CA-2014-127929"/>
    <x v="3"/>
    <x v="331"/>
    <d v="2014-12-28T00:00:00"/>
    <x v="1"/>
    <s v="FM-14215"/>
    <x v="524"/>
    <x v="1"/>
    <s v="United States"/>
    <s v="Middletown"/>
    <x v="29"/>
    <n v="6457"/>
    <x v="3"/>
    <s v="FUR-FU-10003708"/>
    <x v="0"/>
    <x v="5"/>
    <x v="71"/>
    <x v="1932"/>
    <n v="3"/>
    <n v="0"/>
    <n v="38.209499999999998"/>
  </r>
  <r>
    <n v="2296"/>
    <s v="CA-2012-113145"/>
    <x v="1"/>
    <x v="549"/>
    <d v="2012-11-05T00:00:00"/>
    <x v="1"/>
    <s v="VD-21670"/>
    <x v="104"/>
    <x v="0"/>
    <s v="United States"/>
    <s v="New York City"/>
    <x v="15"/>
    <n v="10011"/>
    <x v="3"/>
    <s v="OFF-PA-10002659"/>
    <x v="1"/>
    <x v="10"/>
    <x v="922"/>
    <x v="1933"/>
    <n v="4"/>
    <n v="0"/>
    <n v="6.219199999999999"/>
  </r>
  <r>
    <n v="2297"/>
    <s v="CA-2012-113145"/>
    <x v="1"/>
    <x v="549"/>
    <d v="2012-11-05T00:00:00"/>
    <x v="1"/>
    <s v="VD-21670"/>
    <x v="104"/>
    <x v="0"/>
    <s v="United States"/>
    <s v="New York City"/>
    <x v="15"/>
    <n v="10011"/>
    <x v="3"/>
    <s v="FUR-FU-10000965"/>
    <x v="0"/>
    <x v="5"/>
    <x v="682"/>
    <x v="1934"/>
    <n v="5"/>
    <n v="0"/>
    <n v="106.477"/>
  </r>
  <r>
    <n v="2298"/>
    <s v="CA-2012-113145"/>
    <x v="1"/>
    <x v="549"/>
    <d v="2012-11-05T00:00:00"/>
    <x v="1"/>
    <s v="VD-21670"/>
    <x v="104"/>
    <x v="0"/>
    <s v="United States"/>
    <s v="New York City"/>
    <x v="15"/>
    <n v="10011"/>
    <x v="3"/>
    <s v="TEC-PH-10001527"/>
    <x v="2"/>
    <x v="7"/>
    <x v="1276"/>
    <x v="1935"/>
    <n v="1"/>
    <n v="0"/>
    <n v="1.2884999999999991"/>
  </r>
  <r>
    <n v="2299"/>
    <s v="CA-2012-113145"/>
    <x v="1"/>
    <x v="549"/>
    <d v="2012-11-05T00:00:00"/>
    <x v="1"/>
    <s v="VD-21670"/>
    <x v="104"/>
    <x v="0"/>
    <s v="United States"/>
    <s v="New York City"/>
    <x v="15"/>
    <n v="10011"/>
    <x v="3"/>
    <s v="TEC-AC-10001838"/>
    <x v="2"/>
    <x v="11"/>
    <x v="645"/>
    <x v="757"/>
    <n v="7"/>
    <n v="0"/>
    <n v="601.96990000000005"/>
  </r>
  <r>
    <n v="2300"/>
    <s v="CA-2012-113145"/>
    <x v="1"/>
    <x v="549"/>
    <d v="2012-11-05T00:00:00"/>
    <x v="1"/>
    <s v="VD-21670"/>
    <x v="104"/>
    <x v="0"/>
    <s v="United States"/>
    <s v="New York City"/>
    <x v="15"/>
    <n v="10011"/>
    <x v="3"/>
    <s v="TEC-PH-10002597"/>
    <x v="2"/>
    <x v="7"/>
    <x v="474"/>
    <x v="178"/>
    <n v="4"/>
    <n v="0"/>
    <n v="125.99000000000001"/>
  </r>
  <r>
    <n v="2301"/>
    <s v="CA-2011-162362"/>
    <x v="2"/>
    <x v="687"/>
    <d v="2011-11-18T00:00:00"/>
    <x v="1"/>
    <s v="JL-15505"/>
    <x v="145"/>
    <x v="0"/>
    <s v="United States"/>
    <s v="Midland"/>
    <x v="12"/>
    <n v="48640"/>
    <x v="2"/>
    <s v="OFF-BI-10000756"/>
    <x v="1"/>
    <x v="8"/>
    <x v="15"/>
    <x v="1936"/>
    <n v="3"/>
    <n v="0"/>
    <n v="6.36"/>
  </r>
  <r>
    <n v="2302"/>
    <s v="CA-2011-162362"/>
    <x v="2"/>
    <x v="687"/>
    <d v="2011-11-18T00:00:00"/>
    <x v="1"/>
    <s v="JL-15505"/>
    <x v="145"/>
    <x v="0"/>
    <s v="United States"/>
    <s v="Midland"/>
    <x v="12"/>
    <n v="48640"/>
    <x v="2"/>
    <s v="OFF-BI-10000546"/>
    <x v="1"/>
    <x v="8"/>
    <x v="609"/>
    <x v="132"/>
    <n v="4"/>
    <n v="0"/>
    <n v="5.6448"/>
  </r>
  <r>
    <n v="2303"/>
    <s v="CA-2013-106558"/>
    <x v="0"/>
    <x v="327"/>
    <d v="2013-01-21T00:00:00"/>
    <x v="1"/>
    <s v="DL-13495"/>
    <x v="393"/>
    <x v="1"/>
    <s v="United States"/>
    <s v="Columbus"/>
    <x v="32"/>
    <n v="31907"/>
    <x v="0"/>
    <s v="TEC-AC-10001142"/>
    <x v="2"/>
    <x v="11"/>
    <x v="546"/>
    <x v="617"/>
    <n v="4"/>
    <n v="0"/>
    <n v="31.599999999999966"/>
  </r>
  <r>
    <n v="2304"/>
    <s v="CA-2014-157931"/>
    <x v="3"/>
    <x v="697"/>
    <d v="2014-09-23T00:00:00"/>
    <x v="0"/>
    <s v="MO-17800"/>
    <x v="246"/>
    <x v="2"/>
    <s v="United States"/>
    <s v="Roswell"/>
    <x v="32"/>
    <n v="30076"/>
    <x v="0"/>
    <s v="FUR-CH-10000785"/>
    <x v="0"/>
    <x v="1"/>
    <x v="320"/>
    <x v="1937"/>
    <n v="4"/>
    <n v="0"/>
    <n v="188.2192"/>
  </r>
  <r>
    <n v="2305"/>
    <s v="CA-2014-157931"/>
    <x v="3"/>
    <x v="697"/>
    <d v="2014-09-23T00:00:00"/>
    <x v="0"/>
    <s v="MO-17800"/>
    <x v="246"/>
    <x v="2"/>
    <s v="United States"/>
    <s v="Roswell"/>
    <x v="32"/>
    <n v="30076"/>
    <x v="0"/>
    <s v="OFF-PA-10000474"/>
    <x v="1"/>
    <x v="10"/>
    <x v="33"/>
    <x v="1938"/>
    <n v="3"/>
    <n v="0"/>
    <n v="49.970399999999991"/>
  </r>
  <r>
    <n v="2306"/>
    <s v="CA-2013-115574"/>
    <x v="0"/>
    <x v="443"/>
    <d v="2013-12-25T00:00:00"/>
    <x v="2"/>
    <s v="BP-11185"/>
    <x v="130"/>
    <x v="1"/>
    <s v="United States"/>
    <s v="Chicago"/>
    <x v="10"/>
    <n v="60623"/>
    <x v="2"/>
    <s v="FUR-BO-10003441"/>
    <x v="0"/>
    <x v="0"/>
    <x v="705"/>
    <x v="1088"/>
    <n v="2"/>
    <n v="0.3"/>
    <n v="-14.137200000000014"/>
  </r>
  <r>
    <n v="2307"/>
    <s v="CA-2012-160794"/>
    <x v="1"/>
    <x v="705"/>
    <d v="2012-08-08T00:00:00"/>
    <x v="2"/>
    <s v="MS-17980"/>
    <x v="99"/>
    <x v="1"/>
    <s v="United States"/>
    <s v="Houston"/>
    <x v="5"/>
    <n v="77041"/>
    <x v="2"/>
    <s v="OFF-PA-10004156"/>
    <x v="1"/>
    <x v="10"/>
    <x v="743"/>
    <x v="1939"/>
    <n v="3"/>
    <n v="0.2"/>
    <n v="9.8657999999999983"/>
  </r>
  <r>
    <n v="2308"/>
    <s v="CA-2014-116225"/>
    <x v="3"/>
    <x v="60"/>
    <d v="2014-11-10T00:00:00"/>
    <x v="1"/>
    <s v="SV-20935"/>
    <x v="603"/>
    <x v="0"/>
    <s v="United States"/>
    <s v="New York City"/>
    <x v="15"/>
    <n v="10009"/>
    <x v="3"/>
    <s v="TEC-AC-10001432"/>
    <x v="2"/>
    <x v="11"/>
    <x v="471"/>
    <x v="1940"/>
    <n v="5"/>
    <n v="0"/>
    <n v="171.93000000000006"/>
  </r>
  <r>
    <n v="2309"/>
    <s v="US-2014-120418"/>
    <x v="3"/>
    <x v="532"/>
    <d v="2014-06-13T00:00:00"/>
    <x v="2"/>
    <s v="BC-11125"/>
    <x v="604"/>
    <x v="2"/>
    <s v="United States"/>
    <s v="Peoria"/>
    <x v="16"/>
    <n v="85345"/>
    <x v="1"/>
    <s v="FUR-CH-10001394"/>
    <x v="0"/>
    <x v="1"/>
    <x v="648"/>
    <x v="1941"/>
    <n v="1"/>
    <n v="0.2"/>
    <n v="35.098999999999961"/>
  </r>
  <r>
    <n v="2310"/>
    <s v="US-2014-120418"/>
    <x v="3"/>
    <x v="532"/>
    <d v="2014-06-13T00:00:00"/>
    <x v="2"/>
    <s v="BC-11125"/>
    <x v="604"/>
    <x v="2"/>
    <s v="United States"/>
    <s v="Peoria"/>
    <x v="16"/>
    <n v="85345"/>
    <x v="1"/>
    <s v="OFF-ST-10002370"/>
    <x v="1"/>
    <x v="4"/>
    <x v="80"/>
    <x v="1942"/>
    <n v="4"/>
    <n v="0.2"/>
    <n v="7.7003999999999948"/>
  </r>
  <r>
    <n v="2311"/>
    <s v="US-2014-120418"/>
    <x v="3"/>
    <x v="532"/>
    <d v="2014-06-13T00:00:00"/>
    <x v="2"/>
    <s v="BC-11125"/>
    <x v="604"/>
    <x v="2"/>
    <s v="United States"/>
    <s v="Peoria"/>
    <x v="16"/>
    <n v="85345"/>
    <x v="1"/>
    <s v="OFF-AR-10002956"/>
    <x v="1"/>
    <x v="6"/>
    <x v="660"/>
    <x v="1943"/>
    <n v="5"/>
    <n v="0.2"/>
    <n v="6.602999999999998"/>
  </r>
  <r>
    <n v="2312"/>
    <s v="US-2014-120418"/>
    <x v="3"/>
    <x v="532"/>
    <d v="2014-06-13T00:00:00"/>
    <x v="2"/>
    <s v="BC-11125"/>
    <x v="604"/>
    <x v="2"/>
    <s v="United States"/>
    <s v="Peoria"/>
    <x v="16"/>
    <n v="85345"/>
    <x v="1"/>
    <s v="OFF-AR-10001955"/>
    <x v="1"/>
    <x v="6"/>
    <x v="1021"/>
    <x v="1840"/>
    <n v="1"/>
    <n v="0.2"/>
    <n v="1.9839999999999982"/>
  </r>
  <r>
    <n v="2313"/>
    <s v="US-2014-120418"/>
    <x v="3"/>
    <x v="532"/>
    <d v="2014-06-13T00:00:00"/>
    <x v="2"/>
    <s v="BC-11125"/>
    <x v="604"/>
    <x v="2"/>
    <s v="United States"/>
    <s v="Peoria"/>
    <x v="16"/>
    <n v="85345"/>
    <x v="1"/>
    <s v="OFF-ST-10001809"/>
    <x v="1"/>
    <x v="4"/>
    <x v="430"/>
    <x v="1944"/>
    <n v="3"/>
    <n v="0.2"/>
    <n v="-48.508200000000009"/>
  </r>
  <r>
    <n v="2314"/>
    <s v="CA-2014-122035"/>
    <x v="3"/>
    <x v="228"/>
    <d v="2014-07-26T00:00:00"/>
    <x v="1"/>
    <s v="EM-13825"/>
    <x v="605"/>
    <x v="1"/>
    <s v="United States"/>
    <s v="Sioux Falls"/>
    <x v="44"/>
    <n v="57103"/>
    <x v="2"/>
    <s v="OFF-LA-10004093"/>
    <x v="1"/>
    <x v="2"/>
    <x v="670"/>
    <x v="2"/>
    <n v="2"/>
    <n v="0"/>
    <n v="6.8713999999999995"/>
  </r>
  <r>
    <n v="2315"/>
    <s v="CA-2014-122035"/>
    <x v="3"/>
    <x v="228"/>
    <d v="2014-07-26T00:00:00"/>
    <x v="1"/>
    <s v="EM-13825"/>
    <x v="605"/>
    <x v="1"/>
    <s v="United States"/>
    <s v="Sioux Falls"/>
    <x v="44"/>
    <n v="57103"/>
    <x v="2"/>
    <s v="OFF-AP-10002118"/>
    <x v="1"/>
    <x v="9"/>
    <x v="77"/>
    <x v="1945"/>
    <n v="2"/>
    <n v="0"/>
    <n v="112.40640000000002"/>
  </r>
  <r>
    <n v="2316"/>
    <s v="CA-2014-122035"/>
    <x v="3"/>
    <x v="228"/>
    <d v="2014-07-26T00:00:00"/>
    <x v="1"/>
    <s v="EM-13825"/>
    <x v="605"/>
    <x v="1"/>
    <s v="United States"/>
    <s v="Sioux Falls"/>
    <x v="44"/>
    <n v="57103"/>
    <x v="2"/>
    <s v="OFF-BI-10000404"/>
    <x v="1"/>
    <x v="8"/>
    <x v="476"/>
    <x v="1946"/>
    <n v="5"/>
    <n v="0"/>
    <n v="20.21"/>
  </r>
  <r>
    <n v="2317"/>
    <s v="CA-2014-122035"/>
    <x v="3"/>
    <x v="228"/>
    <d v="2014-07-26T00:00:00"/>
    <x v="1"/>
    <s v="EM-13825"/>
    <x v="605"/>
    <x v="1"/>
    <s v="United States"/>
    <s v="Sioux Falls"/>
    <x v="44"/>
    <n v="57103"/>
    <x v="2"/>
    <s v="FUR-CH-10003833"/>
    <x v="0"/>
    <x v="1"/>
    <x v="1200"/>
    <x v="1101"/>
    <n v="3"/>
    <n v="0"/>
    <n v="27.440999999999995"/>
  </r>
  <r>
    <n v="2318"/>
    <s v="CA-2014-122035"/>
    <x v="3"/>
    <x v="228"/>
    <d v="2014-07-26T00:00:00"/>
    <x v="1"/>
    <s v="EM-13825"/>
    <x v="605"/>
    <x v="1"/>
    <s v="United States"/>
    <s v="Sioux Falls"/>
    <x v="44"/>
    <n v="57103"/>
    <x v="2"/>
    <s v="OFF-BI-10002072"/>
    <x v="1"/>
    <x v="8"/>
    <x v="830"/>
    <x v="1947"/>
    <n v="7"/>
    <n v="0"/>
    <n v="30.414999999999999"/>
  </r>
  <r>
    <n v="2319"/>
    <s v="CA-2014-122035"/>
    <x v="3"/>
    <x v="228"/>
    <d v="2014-07-26T00:00:00"/>
    <x v="1"/>
    <s v="EM-13825"/>
    <x v="605"/>
    <x v="1"/>
    <s v="United States"/>
    <s v="Sioux Falls"/>
    <x v="44"/>
    <n v="57103"/>
    <x v="2"/>
    <s v="TEC-AC-10003095"/>
    <x v="2"/>
    <x v="11"/>
    <x v="1277"/>
    <x v="1948"/>
    <n v="3"/>
    <n v="0"/>
    <n v="132.58980000000003"/>
  </r>
  <r>
    <n v="2320"/>
    <s v="CA-2012-117828"/>
    <x v="1"/>
    <x v="706"/>
    <d v="2012-12-26T00:00:00"/>
    <x v="2"/>
    <s v="BD-11500"/>
    <x v="214"/>
    <x v="0"/>
    <s v="United States"/>
    <s v="Richmond"/>
    <x v="17"/>
    <n v="23223"/>
    <x v="0"/>
    <s v="OFF-AP-10001563"/>
    <x v="1"/>
    <x v="9"/>
    <x v="530"/>
    <x v="1949"/>
    <n v="4"/>
    <n v="0"/>
    <n v="56.352799999999974"/>
  </r>
  <r>
    <n v="2321"/>
    <s v="CA-2014-165491"/>
    <x v="3"/>
    <x v="177"/>
    <d v="2014-03-25T00:00:00"/>
    <x v="1"/>
    <s v="HW-14935"/>
    <x v="304"/>
    <x v="1"/>
    <s v="United States"/>
    <s v="Seattle"/>
    <x v="4"/>
    <n v="98115"/>
    <x v="1"/>
    <s v="TEC-AC-10000358"/>
    <x v="2"/>
    <x v="11"/>
    <x v="1278"/>
    <x v="1950"/>
    <n v="7"/>
    <n v="0"/>
    <n v="63.8232"/>
  </r>
  <r>
    <n v="2322"/>
    <s v="CA-2012-109470"/>
    <x v="1"/>
    <x v="620"/>
    <d v="2013-01-03T00:00:00"/>
    <x v="0"/>
    <s v="KC-16255"/>
    <x v="346"/>
    <x v="1"/>
    <s v="United States"/>
    <s v="Henderson"/>
    <x v="0"/>
    <n v="42420"/>
    <x v="0"/>
    <s v="OFF-BI-10004492"/>
    <x v="1"/>
    <x v="8"/>
    <x v="347"/>
    <x v="1951"/>
    <n v="3"/>
    <n v="0"/>
    <n v="44.527799999999992"/>
  </r>
  <r>
    <n v="2323"/>
    <s v="CA-2012-109470"/>
    <x v="1"/>
    <x v="620"/>
    <d v="2013-01-03T00:00:00"/>
    <x v="0"/>
    <s v="KC-16255"/>
    <x v="346"/>
    <x v="1"/>
    <s v="United States"/>
    <s v="Henderson"/>
    <x v="0"/>
    <n v="42420"/>
    <x v="0"/>
    <s v="OFF-BI-10001072"/>
    <x v="1"/>
    <x v="8"/>
    <x v="277"/>
    <x v="1952"/>
    <n v="4"/>
    <n v="0"/>
    <n v="27.894399999999997"/>
  </r>
  <r>
    <n v="2324"/>
    <s v="CA-2012-109470"/>
    <x v="1"/>
    <x v="620"/>
    <d v="2013-01-03T00:00:00"/>
    <x v="0"/>
    <s v="KC-16255"/>
    <x v="346"/>
    <x v="1"/>
    <s v="United States"/>
    <s v="Henderson"/>
    <x v="0"/>
    <n v="42420"/>
    <x v="0"/>
    <s v="OFF-BI-10003707"/>
    <x v="1"/>
    <x v="8"/>
    <x v="776"/>
    <x v="1953"/>
    <n v="5"/>
    <n v="0"/>
    <n v="38.15"/>
  </r>
  <r>
    <n v="2325"/>
    <s v="CA-2012-109470"/>
    <x v="1"/>
    <x v="620"/>
    <d v="2013-01-03T00:00:00"/>
    <x v="0"/>
    <s v="KC-16255"/>
    <x v="346"/>
    <x v="1"/>
    <s v="United States"/>
    <s v="Henderson"/>
    <x v="0"/>
    <n v="42420"/>
    <x v="0"/>
    <s v="OFF-BI-10000977"/>
    <x v="1"/>
    <x v="8"/>
    <x v="982"/>
    <x v="1954"/>
    <n v="12"/>
    <n v="0"/>
    <n v="167.80799999999999"/>
  </r>
  <r>
    <n v="2326"/>
    <s v="CA-2012-105102"/>
    <x v="1"/>
    <x v="426"/>
    <d v="2012-09-19T00:00:00"/>
    <x v="0"/>
    <s v="BM-11575"/>
    <x v="606"/>
    <x v="1"/>
    <s v="United States"/>
    <s v="New York City"/>
    <x v="15"/>
    <n v="10035"/>
    <x v="3"/>
    <s v="OFF-BI-10002082"/>
    <x v="1"/>
    <x v="8"/>
    <x v="1173"/>
    <x v="1955"/>
    <n v="3"/>
    <n v="0.2"/>
    <n v="29.951999999999998"/>
  </r>
  <r>
    <n v="2327"/>
    <s v="CA-2012-105102"/>
    <x v="1"/>
    <x v="426"/>
    <d v="2012-09-19T00:00:00"/>
    <x v="0"/>
    <s v="BM-11575"/>
    <x v="606"/>
    <x v="1"/>
    <s v="United States"/>
    <s v="New York City"/>
    <x v="15"/>
    <n v="10035"/>
    <x v="3"/>
    <s v="FUR-BO-10004709"/>
    <x v="0"/>
    <x v="0"/>
    <x v="263"/>
    <x v="1956"/>
    <n v="1"/>
    <n v="0.2"/>
    <n v="1.1596000000000011"/>
  </r>
  <r>
    <n v="2328"/>
    <s v="CA-2012-105102"/>
    <x v="1"/>
    <x v="426"/>
    <d v="2012-09-19T00:00:00"/>
    <x v="0"/>
    <s v="BM-11575"/>
    <x v="606"/>
    <x v="1"/>
    <s v="United States"/>
    <s v="New York City"/>
    <x v="15"/>
    <n v="10035"/>
    <x v="3"/>
    <s v="OFF-PA-10002365"/>
    <x v="1"/>
    <x v="10"/>
    <x v="12"/>
    <x v="91"/>
    <n v="2"/>
    <n v="0"/>
    <n v="6.2208000000000006"/>
  </r>
  <r>
    <n v="2329"/>
    <s v="CA-2014-138422"/>
    <x v="3"/>
    <x v="397"/>
    <d v="2014-09-27T00:00:00"/>
    <x v="2"/>
    <s v="KN-16705"/>
    <x v="607"/>
    <x v="2"/>
    <s v="United States"/>
    <s v="Fort Collins"/>
    <x v="22"/>
    <n v="80525"/>
    <x v="1"/>
    <s v="OFF-EN-10004147"/>
    <x v="1"/>
    <x v="12"/>
    <x v="1279"/>
    <x v="646"/>
    <n v="3"/>
    <n v="0.2"/>
    <n v="5.2026000000000003"/>
  </r>
  <r>
    <n v="2330"/>
    <s v="US-2012-147739"/>
    <x v="1"/>
    <x v="707"/>
    <d v="2012-12-29T00:00:00"/>
    <x v="1"/>
    <s v="JD-16150"/>
    <x v="251"/>
    <x v="1"/>
    <s v="United States"/>
    <s v="Philadelphia"/>
    <x v="9"/>
    <n v="19140"/>
    <x v="3"/>
    <s v="FUR-FU-10001468"/>
    <x v="0"/>
    <x v="5"/>
    <x v="1280"/>
    <x v="1957"/>
    <n v="4"/>
    <n v="0.2"/>
    <n v="-68.392000000000053"/>
  </r>
  <r>
    <n v="2331"/>
    <s v="CA-2013-155187"/>
    <x v="0"/>
    <x v="446"/>
    <d v="2013-09-27T00:00:00"/>
    <x v="0"/>
    <s v="LA-16780"/>
    <x v="156"/>
    <x v="1"/>
    <s v="United States"/>
    <s v="Los Angeles"/>
    <x v="1"/>
    <n v="90004"/>
    <x v="1"/>
    <s v="OFF-ST-10000642"/>
    <x v="1"/>
    <x v="4"/>
    <x v="192"/>
    <x v="108"/>
    <n v="2"/>
    <n v="0"/>
    <n v="2.9371999999999971"/>
  </r>
  <r>
    <n v="2332"/>
    <s v="CA-2013-155187"/>
    <x v="0"/>
    <x v="446"/>
    <d v="2013-09-27T00:00:00"/>
    <x v="0"/>
    <s v="LA-16780"/>
    <x v="156"/>
    <x v="1"/>
    <s v="United States"/>
    <s v="Los Angeles"/>
    <x v="1"/>
    <n v="90004"/>
    <x v="1"/>
    <s v="OFF-PA-10000380"/>
    <x v="1"/>
    <x v="10"/>
    <x v="1281"/>
    <x v="1958"/>
    <n v="5"/>
    <n v="0"/>
    <n v="20.85"/>
  </r>
  <r>
    <n v="2333"/>
    <s v="CA-2014-169285"/>
    <x v="3"/>
    <x v="708"/>
    <d v="2014-03-26T00:00:00"/>
    <x v="1"/>
    <s v="RW-19690"/>
    <x v="355"/>
    <x v="0"/>
    <s v="United States"/>
    <s v="Lafayette"/>
    <x v="14"/>
    <n v="47905"/>
    <x v="2"/>
    <s v="OFF-PA-10004071"/>
    <x v="1"/>
    <x v="10"/>
    <x v="412"/>
    <x v="1959"/>
    <n v="5"/>
    <n v="0"/>
    <n v="133.15199999999999"/>
  </r>
  <r>
    <n v="2334"/>
    <s v="CA-2014-169285"/>
    <x v="3"/>
    <x v="708"/>
    <d v="2014-03-26T00:00:00"/>
    <x v="1"/>
    <s v="RW-19690"/>
    <x v="355"/>
    <x v="0"/>
    <s v="United States"/>
    <s v="Lafayette"/>
    <x v="14"/>
    <n v="47905"/>
    <x v="2"/>
    <s v="OFF-PA-10004971"/>
    <x v="1"/>
    <x v="10"/>
    <x v="604"/>
    <x v="399"/>
    <n v="1"/>
    <n v="0"/>
    <n v="2.8322000000000003"/>
  </r>
  <r>
    <n v="2335"/>
    <s v="CA-2011-140886"/>
    <x v="2"/>
    <x v="587"/>
    <d v="2011-10-04T00:00:00"/>
    <x v="1"/>
    <s v="KW-16570"/>
    <x v="608"/>
    <x v="0"/>
    <s v="United States"/>
    <s v="Clarksville"/>
    <x v="18"/>
    <n v="37042"/>
    <x v="0"/>
    <s v="OFF-AP-10000696"/>
    <x v="1"/>
    <x v="9"/>
    <x v="332"/>
    <x v="1960"/>
    <n v="6"/>
    <n v="0.2"/>
    <n v="11.247599999999995"/>
  </r>
  <r>
    <n v="2336"/>
    <s v="CA-2014-152695"/>
    <x v="3"/>
    <x v="389"/>
    <d v="2014-12-11T00:00:00"/>
    <x v="3"/>
    <s v="CC-12220"/>
    <x v="417"/>
    <x v="0"/>
    <s v="United States"/>
    <s v="Fairfield"/>
    <x v="29"/>
    <n v="6824"/>
    <x v="3"/>
    <s v="OFF-EN-10004030"/>
    <x v="1"/>
    <x v="12"/>
    <x v="135"/>
    <x v="139"/>
    <n v="3"/>
    <n v="0"/>
    <n v="5.1042000000000005"/>
  </r>
  <r>
    <n v="2337"/>
    <s v="CA-2014-152695"/>
    <x v="3"/>
    <x v="389"/>
    <d v="2014-12-11T00:00:00"/>
    <x v="3"/>
    <s v="CC-12220"/>
    <x v="417"/>
    <x v="0"/>
    <s v="United States"/>
    <s v="Fairfield"/>
    <x v="29"/>
    <n v="6824"/>
    <x v="3"/>
    <s v="OFF-AP-10000026"/>
    <x v="1"/>
    <x v="9"/>
    <x v="1282"/>
    <x v="1961"/>
    <n v="7"/>
    <n v="0"/>
    <n v="123.76909999999995"/>
  </r>
  <r>
    <n v="2338"/>
    <s v="CA-2011-110639"/>
    <x v="2"/>
    <x v="709"/>
    <d v="2011-08-23T00:00:00"/>
    <x v="3"/>
    <s v="RH-19495"/>
    <x v="302"/>
    <x v="0"/>
    <s v="United States"/>
    <s v="New York City"/>
    <x v="15"/>
    <n v="10009"/>
    <x v="3"/>
    <s v="OFF-PA-10003936"/>
    <x v="1"/>
    <x v="10"/>
    <x v="1283"/>
    <x v="243"/>
    <n v="4"/>
    <n v="0"/>
    <n v="12.441600000000001"/>
  </r>
  <r>
    <n v="2339"/>
    <s v="CA-2011-110639"/>
    <x v="2"/>
    <x v="709"/>
    <d v="2011-08-23T00:00:00"/>
    <x v="3"/>
    <s v="RH-19495"/>
    <x v="302"/>
    <x v="0"/>
    <s v="United States"/>
    <s v="New York City"/>
    <x v="15"/>
    <n v="10009"/>
    <x v="3"/>
    <s v="OFF-PA-10004530"/>
    <x v="1"/>
    <x v="10"/>
    <x v="491"/>
    <x v="1962"/>
    <n v="4"/>
    <n v="0"/>
    <n v="22.500800000000002"/>
  </r>
  <r>
    <n v="2340"/>
    <s v="CA-2011-121727"/>
    <x v="2"/>
    <x v="710"/>
    <d v="2011-08-24T00:00:00"/>
    <x v="1"/>
    <s v="JK-15625"/>
    <x v="600"/>
    <x v="0"/>
    <s v="United States"/>
    <s v="Columbus"/>
    <x v="24"/>
    <n v="43229"/>
    <x v="3"/>
    <s v="OFF-AR-10004930"/>
    <x v="1"/>
    <x v="6"/>
    <x v="87"/>
    <x v="1963"/>
    <n v="2"/>
    <n v="0.2"/>
    <n v="1.7419999999999987"/>
  </r>
  <r>
    <n v="2341"/>
    <s v="CA-2013-137736"/>
    <x v="0"/>
    <x v="338"/>
    <d v="2013-11-16T00:00:00"/>
    <x v="1"/>
    <s v="DC-13285"/>
    <x v="290"/>
    <x v="0"/>
    <s v="United States"/>
    <s v="Warner Robins"/>
    <x v="32"/>
    <n v="31088"/>
    <x v="0"/>
    <s v="OFF-AR-10004999"/>
    <x v="1"/>
    <x v="6"/>
    <x v="864"/>
    <x v="1085"/>
    <n v="7"/>
    <n v="0"/>
    <n v="10.465"/>
  </r>
  <r>
    <n v="2342"/>
    <s v="US-2011-143231"/>
    <x v="2"/>
    <x v="520"/>
    <d v="2012-01-03T00:00:00"/>
    <x v="2"/>
    <s v="GM-14455"/>
    <x v="39"/>
    <x v="2"/>
    <s v="United States"/>
    <s v="Franklin"/>
    <x v="31"/>
    <n v="2038"/>
    <x v="3"/>
    <s v="FUR-FU-10002501"/>
    <x v="0"/>
    <x v="5"/>
    <x v="1284"/>
    <x v="1964"/>
    <n v="5"/>
    <n v="0"/>
    <n v="23.384"/>
  </r>
  <r>
    <n v="2343"/>
    <s v="US-2011-143231"/>
    <x v="2"/>
    <x v="520"/>
    <d v="2012-01-03T00:00:00"/>
    <x v="2"/>
    <s v="GM-14455"/>
    <x v="39"/>
    <x v="2"/>
    <s v="United States"/>
    <s v="Franklin"/>
    <x v="31"/>
    <n v="2038"/>
    <x v="3"/>
    <s v="TEC-AC-10000358"/>
    <x v="2"/>
    <x v="11"/>
    <x v="1278"/>
    <x v="1965"/>
    <n v="3"/>
    <n v="0"/>
    <n v="27.352799999999998"/>
  </r>
  <r>
    <n v="2344"/>
    <s v="US-2011-155894"/>
    <x v="2"/>
    <x v="711"/>
    <d v="2011-07-30T00:00:00"/>
    <x v="0"/>
    <s v="CL-11890"/>
    <x v="488"/>
    <x v="0"/>
    <s v="United States"/>
    <s v="Chicago"/>
    <x v="10"/>
    <n v="60623"/>
    <x v="2"/>
    <s v="OFF-ST-10004804"/>
    <x v="1"/>
    <x v="4"/>
    <x v="230"/>
    <x v="1966"/>
    <n v="3"/>
    <n v="0.2"/>
    <n v="-29.343599999999995"/>
  </r>
  <r>
    <n v="2345"/>
    <s v="CA-2013-119025"/>
    <x v="0"/>
    <x v="712"/>
    <d v="2013-02-28T00:00:00"/>
    <x v="1"/>
    <s v="PV-18985"/>
    <x v="391"/>
    <x v="2"/>
    <s v="United States"/>
    <s v="Milwaukee"/>
    <x v="6"/>
    <n v="53209"/>
    <x v="2"/>
    <s v="OFF-AP-10001205"/>
    <x v="1"/>
    <x v="9"/>
    <x v="1285"/>
    <x v="1967"/>
    <n v="9"/>
    <n v="0"/>
    <n v="137.28960000000004"/>
  </r>
  <r>
    <n v="2346"/>
    <s v="CA-2013-159373"/>
    <x v="0"/>
    <x v="69"/>
    <d v="2013-03-19T00:00:00"/>
    <x v="1"/>
    <s v="LT-17110"/>
    <x v="299"/>
    <x v="0"/>
    <s v="United States"/>
    <s v="San Antonio"/>
    <x v="5"/>
    <n v="78207"/>
    <x v="2"/>
    <s v="OFF-PA-10000659"/>
    <x v="1"/>
    <x v="10"/>
    <x v="1286"/>
    <x v="1856"/>
    <n v="5"/>
    <n v="0.2"/>
    <n v="24.527999999999995"/>
  </r>
  <r>
    <n v="2347"/>
    <s v="CA-2013-159373"/>
    <x v="0"/>
    <x v="69"/>
    <d v="2013-03-19T00:00:00"/>
    <x v="1"/>
    <s v="LT-17110"/>
    <x v="299"/>
    <x v="0"/>
    <s v="United States"/>
    <s v="San Antonio"/>
    <x v="5"/>
    <n v="78207"/>
    <x v="2"/>
    <s v="OFF-BI-10004141"/>
    <x v="1"/>
    <x v="8"/>
    <x v="1287"/>
    <x v="1968"/>
    <n v="2"/>
    <n v="0.8"/>
    <n v="-2.1624000000000012"/>
  </r>
  <r>
    <n v="2348"/>
    <s v="CA-2013-159373"/>
    <x v="0"/>
    <x v="69"/>
    <d v="2013-03-19T00:00:00"/>
    <x v="1"/>
    <s v="LT-17110"/>
    <x v="299"/>
    <x v="0"/>
    <s v="United States"/>
    <s v="San Antonio"/>
    <x v="5"/>
    <n v="78207"/>
    <x v="2"/>
    <s v="FUR-TA-10004619"/>
    <x v="0"/>
    <x v="3"/>
    <x v="882"/>
    <x v="1969"/>
    <n v="5"/>
    <n v="0.3"/>
    <n v="0"/>
  </r>
  <r>
    <n v="2349"/>
    <s v="CA-2014-109701"/>
    <x v="3"/>
    <x v="574"/>
    <d v="2014-12-04T00:00:00"/>
    <x v="3"/>
    <s v="AM-10360"/>
    <x v="87"/>
    <x v="1"/>
    <s v="United States"/>
    <s v="Los Angeles"/>
    <x v="1"/>
    <n v="90032"/>
    <x v="1"/>
    <s v="OFF-BI-10004187"/>
    <x v="1"/>
    <x v="8"/>
    <x v="33"/>
    <x v="1970"/>
    <n v="6"/>
    <n v="0.2"/>
    <n v="3.1583999999999985"/>
  </r>
  <r>
    <n v="2350"/>
    <s v="CA-2014-109701"/>
    <x v="3"/>
    <x v="574"/>
    <d v="2014-12-04T00:00:00"/>
    <x v="3"/>
    <s v="AM-10360"/>
    <x v="87"/>
    <x v="1"/>
    <s v="United States"/>
    <s v="Los Angeles"/>
    <x v="1"/>
    <n v="90032"/>
    <x v="1"/>
    <s v="OFF-BI-10000632"/>
    <x v="1"/>
    <x v="8"/>
    <x v="1288"/>
    <x v="1971"/>
    <n v="2"/>
    <n v="0.2"/>
    <n v="22.573199999999996"/>
  </r>
  <r>
    <n v="2351"/>
    <s v="CA-2014-109701"/>
    <x v="3"/>
    <x v="574"/>
    <d v="2014-12-04T00:00:00"/>
    <x v="3"/>
    <s v="AM-10360"/>
    <x v="87"/>
    <x v="1"/>
    <s v="United States"/>
    <s v="Los Angeles"/>
    <x v="1"/>
    <n v="90032"/>
    <x v="1"/>
    <s v="OFF-PA-10003724"/>
    <x v="1"/>
    <x v="10"/>
    <x v="357"/>
    <x v="139"/>
    <n v="2"/>
    <n v="0"/>
    <n v="5.3213999999999997"/>
  </r>
  <r>
    <n v="2352"/>
    <s v="CA-2014-109701"/>
    <x v="3"/>
    <x v="574"/>
    <d v="2014-12-04T00:00:00"/>
    <x v="3"/>
    <s v="AM-10360"/>
    <x v="87"/>
    <x v="1"/>
    <s v="United States"/>
    <s v="Los Angeles"/>
    <x v="1"/>
    <n v="90032"/>
    <x v="1"/>
    <s v="OFF-AP-10002765"/>
    <x v="1"/>
    <x v="9"/>
    <x v="1252"/>
    <x v="1972"/>
    <n v="3"/>
    <n v="0"/>
    <n v="22.251600000000003"/>
  </r>
  <r>
    <n v="2353"/>
    <s v="CA-2014-109701"/>
    <x v="3"/>
    <x v="574"/>
    <d v="2014-12-04T00:00:00"/>
    <x v="3"/>
    <s v="AM-10360"/>
    <x v="87"/>
    <x v="1"/>
    <s v="United States"/>
    <s v="Los Angeles"/>
    <x v="1"/>
    <n v="90032"/>
    <x v="1"/>
    <s v="OFF-AR-10001868"/>
    <x v="1"/>
    <x v="6"/>
    <x v="59"/>
    <x v="1973"/>
    <n v="6"/>
    <n v="0"/>
    <n v="5.04"/>
  </r>
  <r>
    <n v="2354"/>
    <s v="CA-2012-111514"/>
    <x v="1"/>
    <x v="284"/>
    <d v="2012-09-02T00:00:00"/>
    <x v="2"/>
    <s v="SC-20260"/>
    <x v="609"/>
    <x v="1"/>
    <s v="United States"/>
    <s v="San Francisco"/>
    <x v="1"/>
    <n v="94122"/>
    <x v="1"/>
    <s v="FUR-BO-10002545"/>
    <x v="0"/>
    <x v="0"/>
    <x v="37"/>
    <x v="1974"/>
    <n v="7"/>
    <n v="0.15"/>
    <n v="200.95460000000008"/>
  </r>
  <r>
    <n v="2355"/>
    <s v="CA-2012-111514"/>
    <x v="1"/>
    <x v="284"/>
    <d v="2012-09-02T00:00:00"/>
    <x v="2"/>
    <s v="SC-20260"/>
    <x v="609"/>
    <x v="1"/>
    <s v="United States"/>
    <s v="San Francisco"/>
    <x v="1"/>
    <n v="94122"/>
    <x v="1"/>
    <s v="OFF-BI-10002735"/>
    <x v="1"/>
    <x v="8"/>
    <x v="141"/>
    <x v="1975"/>
    <n v="5"/>
    <n v="0.2"/>
    <n v="46.3185"/>
  </r>
  <r>
    <n v="2356"/>
    <s v="CA-2012-111514"/>
    <x v="1"/>
    <x v="284"/>
    <d v="2012-09-02T00:00:00"/>
    <x v="2"/>
    <s v="SC-20260"/>
    <x v="609"/>
    <x v="1"/>
    <s v="United States"/>
    <s v="San Francisco"/>
    <x v="1"/>
    <n v="94122"/>
    <x v="1"/>
    <s v="TEC-AC-10004864"/>
    <x v="2"/>
    <x v="11"/>
    <x v="1289"/>
    <x v="1976"/>
    <n v="1"/>
    <n v="0"/>
    <n v="15.699300000000001"/>
  </r>
  <r>
    <n v="2357"/>
    <s v="CA-2012-111514"/>
    <x v="1"/>
    <x v="284"/>
    <d v="2012-09-02T00:00:00"/>
    <x v="2"/>
    <s v="SC-20260"/>
    <x v="609"/>
    <x v="1"/>
    <s v="United States"/>
    <s v="San Francisco"/>
    <x v="1"/>
    <n v="94122"/>
    <x v="1"/>
    <s v="TEC-MA-10000597"/>
    <x v="2"/>
    <x v="15"/>
    <x v="1290"/>
    <x v="1977"/>
    <n v="3"/>
    <n v="0.2"/>
    <n v="80.991899999999987"/>
  </r>
  <r>
    <n v="2358"/>
    <s v="US-2011-148838"/>
    <x v="2"/>
    <x v="461"/>
    <d v="2011-03-21T00:00:00"/>
    <x v="1"/>
    <s v="CP-12340"/>
    <x v="291"/>
    <x v="1"/>
    <s v="United States"/>
    <s v="New York City"/>
    <x v="15"/>
    <n v="10024"/>
    <x v="3"/>
    <s v="FUR-TA-10003473"/>
    <x v="0"/>
    <x v="3"/>
    <x v="214"/>
    <x v="1978"/>
    <n v="7"/>
    <n v="0.4"/>
    <n v="-447.59469999999988"/>
  </r>
  <r>
    <n v="2359"/>
    <s v="US-2011-148838"/>
    <x v="2"/>
    <x v="461"/>
    <d v="2011-03-21T00:00:00"/>
    <x v="1"/>
    <s v="CP-12340"/>
    <x v="291"/>
    <x v="1"/>
    <s v="United States"/>
    <s v="New York City"/>
    <x v="15"/>
    <n v="10024"/>
    <x v="3"/>
    <s v="FUR-TA-10001950"/>
    <x v="0"/>
    <x v="3"/>
    <x v="1275"/>
    <x v="1979"/>
    <n v="4"/>
    <n v="0.4"/>
    <n v="-553.64760000000001"/>
  </r>
  <r>
    <n v="2360"/>
    <s v="US-2011-148838"/>
    <x v="2"/>
    <x v="461"/>
    <d v="2011-03-21T00:00:00"/>
    <x v="1"/>
    <s v="CP-12340"/>
    <x v="291"/>
    <x v="1"/>
    <s v="United States"/>
    <s v="New York City"/>
    <x v="15"/>
    <n v="10024"/>
    <x v="3"/>
    <s v="FUR-TA-10004175"/>
    <x v="0"/>
    <x v="3"/>
    <x v="1146"/>
    <x v="1980"/>
    <n v="3"/>
    <n v="0.4"/>
    <n v="-122.78160000000003"/>
  </r>
  <r>
    <n v="2361"/>
    <s v="US-2011-148838"/>
    <x v="2"/>
    <x v="461"/>
    <d v="2011-03-21T00:00:00"/>
    <x v="1"/>
    <s v="CP-12340"/>
    <x v="291"/>
    <x v="1"/>
    <s v="United States"/>
    <s v="New York City"/>
    <x v="15"/>
    <n v="10024"/>
    <x v="3"/>
    <s v="OFF-PA-10002960"/>
    <x v="1"/>
    <x v="10"/>
    <x v="1291"/>
    <x v="1981"/>
    <n v="7"/>
    <n v="0"/>
    <n v="16.3842"/>
  </r>
  <r>
    <n v="2362"/>
    <s v="US-2011-148838"/>
    <x v="2"/>
    <x v="461"/>
    <d v="2011-03-21T00:00:00"/>
    <x v="1"/>
    <s v="CP-12340"/>
    <x v="291"/>
    <x v="1"/>
    <s v="United States"/>
    <s v="New York City"/>
    <x v="15"/>
    <n v="10024"/>
    <x v="3"/>
    <s v="OFF-PA-10000919"/>
    <x v="1"/>
    <x v="10"/>
    <x v="1292"/>
    <x v="1982"/>
    <n v="4"/>
    <n v="0"/>
    <n v="75.9696"/>
  </r>
  <r>
    <n v="2363"/>
    <s v="CA-2014-136497"/>
    <x v="3"/>
    <x v="513"/>
    <d v="2014-04-21T00:00:00"/>
    <x v="1"/>
    <s v="RF-19840"/>
    <x v="167"/>
    <x v="0"/>
    <s v="United States"/>
    <s v="Columbus"/>
    <x v="24"/>
    <n v="43229"/>
    <x v="3"/>
    <s v="OFF-BI-10001553"/>
    <x v="1"/>
    <x v="8"/>
    <x v="1293"/>
    <x v="1983"/>
    <n v="5"/>
    <n v="0.7"/>
    <n v="-10.053999999999998"/>
  </r>
  <r>
    <n v="2364"/>
    <s v="US-2013-108637"/>
    <x v="0"/>
    <x v="69"/>
    <d v="2013-03-19T00:00:00"/>
    <x v="1"/>
    <s v="AB-10060"/>
    <x v="144"/>
    <x v="2"/>
    <s v="United States"/>
    <s v="Waynesboro"/>
    <x v="17"/>
    <n v="22980"/>
    <x v="0"/>
    <s v="FUR-FU-10004864"/>
    <x v="0"/>
    <x v="5"/>
    <x v="436"/>
    <x v="1984"/>
    <n v="2"/>
    <n v="0"/>
    <n v="40.921599999999998"/>
  </r>
  <r>
    <n v="2365"/>
    <s v="US-2013-108637"/>
    <x v="0"/>
    <x v="69"/>
    <d v="2013-03-19T00:00:00"/>
    <x v="1"/>
    <s v="AB-10060"/>
    <x v="144"/>
    <x v="2"/>
    <s v="United States"/>
    <s v="Waynesboro"/>
    <x v="17"/>
    <n v="22980"/>
    <x v="0"/>
    <s v="OFF-AP-10004540"/>
    <x v="1"/>
    <x v="9"/>
    <x v="1294"/>
    <x v="1985"/>
    <n v="2"/>
    <n v="0"/>
    <n v="44.889600000000002"/>
  </r>
  <r>
    <n v="2366"/>
    <s v="US-2013-108637"/>
    <x v="0"/>
    <x v="69"/>
    <d v="2013-03-19T00:00:00"/>
    <x v="1"/>
    <s v="AB-10060"/>
    <x v="144"/>
    <x v="2"/>
    <s v="United States"/>
    <s v="Waynesboro"/>
    <x v="17"/>
    <n v="22980"/>
    <x v="0"/>
    <s v="OFF-BI-10004965"/>
    <x v="1"/>
    <x v="8"/>
    <x v="1005"/>
    <x v="1986"/>
    <n v="4"/>
    <n v="0"/>
    <n v="20.7"/>
  </r>
  <r>
    <n v="2367"/>
    <s v="CA-2011-102295"/>
    <x v="2"/>
    <x v="156"/>
    <d v="2011-11-26T00:00:00"/>
    <x v="0"/>
    <s v="EH-13990"/>
    <x v="552"/>
    <x v="0"/>
    <s v="United States"/>
    <s v="Sacramento"/>
    <x v="1"/>
    <n v="95823"/>
    <x v="1"/>
    <s v="FUR-CH-10001714"/>
    <x v="0"/>
    <x v="1"/>
    <x v="1295"/>
    <x v="1987"/>
    <n v="1"/>
    <n v="0.2"/>
    <n v="-18.106799999999993"/>
  </r>
  <r>
    <n v="2368"/>
    <s v="CA-2014-123659"/>
    <x v="3"/>
    <x v="516"/>
    <d v="2014-02-14T00:00:00"/>
    <x v="2"/>
    <s v="MN-17935"/>
    <x v="438"/>
    <x v="0"/>
    <s v="United States"/>
    <s v="Clinton"/>
    <x v="39"/>
    <n v="20735"/>
    <x v="3"/>
    <s v="OFF-PA-10002464"/>
    <x v="1"/>
    <x v="10"/>
    <x v="993"/>
    <x v="1071"/>
    <n v="4"/>
    <n v="0"/>
    <n v="11.328800000000001"/>
  </r>
  <r>
    <n v="2369"/>
    <s v="US-2013-129469"/>
    <x v="0"/>
    <x v="713"/>
    <d v="2013-09-28T00:00:00"/>
    <x v="1"/>
    <s v="KL-16555"/>
    <x v="126"/>
    <x v="1"/>
    <s v="United States"/>
    <s v="Fairfield"/>
    <x v="24"/>
    <n v="45014"/>
    <x v="3"/>
    <s v="FUR-FU-10002298"/>
    <x v="0"/>
    <x v="5"/>
    <x v="1296"/>
    <x v="1988"/>
    <n v="6"/>
    <n v="0.2"/>
    <n v="-26.635200000000026"/>
  </r>
  <r>
    <n v="2370"/>
    <s v="US-2013-129469"/>
    <x v="0"/>
    <x v="713"/>
    <d v="2013-09-28T00:00:00"/>
    <x v="1"/>
    <s v="KL-16555"/>
    <x v="126"/>
    <x v="1"/>
    <s v="United States"/>
    <s v="Fairfield"/>
    <x v="24"/>
    <n v="45014"/>
    <x v="3"/>
    <s v="OFF-AR-10000315"/>
    <x v="1"/>
    <x v="6"/>
    <x v="1297"/>
    <x v="1989"/>
    <n v="2"/>
    <n v="0.2"/>
    <n v="0.30700000000000016"/>
  </r>
  <r>
    <n v="2371"/>
    <s v="CA-2014-155152"/>
    <x v="3"/>
    <x v="437"/>
    <d v="2014-07-10T00:00:00"/>
    <x v="0"/>
    <s v="MP-17965"/>
    <x v="172"/>
    <x v="1"/>
    <s v="United States"/>
    <s v="Warwick"/>
    <x v="34"/>
    <n v="2886"/>
    <x v="3"/>
    <s v="TEC-AC-10004353"/>
    <x v="2"/>
    <x v="11"/>
    <x v="717"/>
    <x v="1990"/>
    <n v="4"/>
    <n v="0"/>
    <n v="93.240000000000009"/>
  </r>
  <r>
    <n v="2372"/>
    <s v="CA-2013-159940"/>
    <x v="0"/>
    <x v="274"/>
    <d v="2013-07-12T00:00:00"/>
    <x v="0"/>
    <s v="BF-11020"/>
    <x v="292"/>
    <x v="1"/>
    <s v="United States"/>
    <s v="Aurora"/>
    <x v="10"/>
    <n v="60505"/>
    <x v="2"/>
    <s v="FUR-FU-10004973"/>
    <x v="0"/>
    <x v="5"/>
    <x v="1134"/>
    <x v="1991"/>
    <n v="8"/>
    <n v="0.6"/>
    <n v="-27.129599999999996"/>
  </r>
  <r>
    <n v="2373"/>
    <s v="CA-2013-159940"/>
    <x v="0"/>
    <x v="274"/>
    <d v="2013-07-12T00:00:00"/>
    <x v="0"/>
    <s v="BF-11020"/>
    <x v="292"/>
    <x v="1"/>
    <s v="United States"/>
    <s v="Aurora"/>
    <x v="10"/>
    <n v="60505"/>
    <x v="2"/>
    <s v="OFF-FA-10000936"/>
    <x v="1"/>
    <x v="13"/>
    <x v="1298"/>
    <x v="1992"/>
    <n v="1"/>
    <n v="0.2"/>
    <n v="0.8224999999999999"/>
  </r>
  <r>
    <n v="2374"/>
    <s v="CA-2013-159940"/>
    <x v="0"/>
    <x v="274"/>
    <d v="2013-07-12T00:00:00"/>
    <x v="0"/>
    <s v="BF-11020"/>
    <x v="292"/>
    <x v="1"/>
    <s v="United States"/>
    <s v="Aurora"/>
    <x v="10"/>
    <n v="60505"/>
    <x v="2"/>
    <s v="OFF-PA-10001609"/>
    <x v="1"/>
    <x v="10"/>
    <x v="1107"/>
    <x v="1993"/>
    <n v="9"/>
    <n v="0.2"/>
    <n v="7.698599999999999"/>
  </r>
  <r>
    <n v="2375"/>
    <s v="CA-2013-159940"/>
    <x v="0"/>
    <x v="274"/>
    <d v="2013-07-12T00:00:00"/>
    <x v="0"/>
    <s v="BF-11020"/>
    <x v="292"/>
    <x v="1"/>
    <s v="United States"/>
    <s v="Aurora"/>
    <x v="10"/>
    <n v="60505"/>
    <x v="2"/>
    <s v="FUR-CH-10000785"/>
    <x v="0"/>
    <x v="1"/>
    <x v="320"/>
    <x v="1994"/>
    <n v="2"/>
    <n v="0.3"/>
    <n v="-14.478399999999993"/>
  </r>
  <r>
    <n v="2376"/>
    <s v="CA-2014-119669"/>
    <x v="3"/>
    <x v="714"/>
    <d v="2014-01-31T00:00:00"/>
    <x v="1"/>
    <s v="TP-21130"/>
    <x v="236"/>
    <x v="0"/>
    <s v="United States"/>
    <s v="Smyrna"/>
    <x v="32"/>
    <n v="30080"/>
    <x v="0"/>
    <s v="OFF-FA-10000053"/>
    <x v="1"/>
    <x v="13"/>
    <x v="953"/>
    <x v="1995"/>
    <n v="3"/>
    <n v="0"/>
    <n v="0.11340000000000017"/>
  </r>
  <r>
    <n v="2377"/>
    <s v="US-2011-164616"/>
    <x v="2"/>
    <x v="710"/>
    <d v="2011-08-21T00:00:00"/>
    <x v="0"/>
    <s v="MS-17770"/>
    <x v="474"/>
    <x v="0"/>
    <s v="United States"/>
    <s v="Columbus"/>
    <x v="24"/>
    <n v="43229"/>
    <x v="3"/>
    <s v="OFF-BI-10001718"/>
    <x v="1"/>
    <x v="8"/>
    <x v="1216"/>
    <x v="1996"/>
    <n v="4"/>
    <n v="0.7"/>
    <n v="-58.861599999999981"/>
  </r>
  <r>
    <n v="2378"/>
    <s v="US-2011-164616"/>
    <x v="2"/>
    <x v="710"/>
    <d v="2011-08-21T00:00:00"/>
    <x v="0"/>
    <s v="MS-17770"/>
    <x v="474"/>
    <x v="0"/>
    <s v="United States"/>
    <s v="Columbus"/>
    <x v="24"/>
    <n v="43229"/>
    <x v="3"/>
    <s v="OFF-SU-10004768"/>
    <x v="1"/>
    <x v="14"/>
    <x v="1299"/>
    <x v="1997"/>
    <n v="2"/>
    <n v="0.2"/>
    <n v="1.1479999999999988"/>
  </r>
  <r>
    <n v="2379"/>
    <s v="CA-2012-148628"/>
    <x v="1"/>
    <x v="401"/>
    <d v="2012-12-11T00:00:00"/>
    <x v="1"/>
    <s v="KM-16375"/>
    <x v="454"/>
    <x v="2"/>
    <s v="United States"/>
    <s v="Thousand Oaks"/>
    <x v="1"/>
    <n v="91360"/>
    <x v="1"/>
    <s v="OFF-PA-10003883"/>
    <x v="1"/>
    <x v="10"/>
    <x v="1229"/>
    <x v="1998"/>
    <n v="5"/>
    <n v="0"/>
    <n v="15.065"/>
  </r>
  <r>
    <n v="2380"/>
    <s v="CA-2013-118052"/>
    <x v="0"/>
    <x v="715"/>
    <d v="2013-05-11T00:00:00"/>
    <x v="1"/>
    <s v="BE-11455"/>
    <x v="534"/>
    <x v="2"/>
    <s v="United States"/>
    <s v="Lorain"/>
    <x v="24"/>
    <n v="44052"/>
    <x v="3"/>
    <s v="OFF-FA-10004248"/>
    <x v="1"/>
    <x v="13"/>
    <x v="480"/>
    <x v="1999"/>
    <n v="2"/>
    <n v="0.2"/>
    <n v="1.7138000000000002"/>
  </r>
  <r>
    <n v="2381"/>
    <s v="CA-2013-118052"/>
    <x v="0"/>
    <x v="715"/>
    <d v="2013-05-11T00:00:00"/>
    <x v="1"/>
    <s v="BE-11455"/>
    <x v="534"/>
    <x v="2"/>
    <s v="United States"/>
    <s v="Lorain"/>
    <x v="24"/>
    <n v="44052"/>
    <x v="3"/>
    <s v="OFF-PA-10002581"/>
    <x v="1"/>
    <x v="10"/>
    <x v="1300"/>
    <x v="2000"/>
    <n v="2"/>
    <n v="0.2"/>
    <n v="15.489999999999997"/>
  </r>
  <r>
    <n v="2382"/>
    <s v="CA-2013-118052"/>
    <x v="0"/>
    <x v="715"/>
    <d v="2013-05-11T00:00:00"/>
    <x v="1"/>
    <s v="BE-11455"/>
    <x v="534"/>
    <x v="2"/>
    <s v="United States"/>
    <s v="Lorain"/>
    <x v="24"/>
    <n v="44052"/>
    <x v="3"/>
    <s v="FUR-FU-10004848"/>
    <x v="0"/>
    <x v="5"/>
    <x v="1301"/>
    <x v="2001"/>
    <n v="7"/>
    <n v="0.2"/>
    <n v="11.626299999999999"/>
  </r>
  <r>
    <n v="2383"/>
    <s v="US-2014-117534"/>
    <x v="3"/>
    <x v="613"/>
    <d v="2014-03-27T00:00:00"/>
    <x v="2"/>
    <s v="CV-12295"/>
    <x v="610"/>
    <x v="0"/>
    <s v="United States"/>
    <s v="Fresno"/>
    <x v="1"/>
    <n v="93727"/>
    <x v="1"/>
    <s v="OFF-AP-10002403"/>
    <x v="1"/>
    <x v="9"/>
    <x v="1302"/>
    <x v="2002"/>
    <n v="4"/>
    <n v="0"/>
    <n v="45.770399999999995"/>
  </r>
  <r>
    <n v="2384"/>
    <s v="US-2014-117534"/>
    <x v="3"/>
    <x v="613"/>
    <d v="2014-03-27T00:00:00"/>
    <x v="2"/>
    <s v="CV-12295"/>
    <x v="610"/>
    <x v="0"/>
    <s v="United States"/>
    <s v="Fresno"/>
    <x v="1"/>
    <n v="93727"/>
    <x v="1"/>
    <s v="OFF-AR-10003087"/>
    <x v="1"/>
    <x v="6"/>
    <x v="33"/>
    <x v="2003"/>
    <n v="9"/>
    <n v="0"/>
    <n v="4.4855999999999998"/>
  </r>
  <r>
    <n v="2385"/>
    <s v="US-2014-117534"/>
    <x v="3"/>
    <x v="613"/>
    <d v="2014-03-27T00:00:00"/>
    <x v="2"/>
    <s v="CV-12295"/>
    <x v="610"/>
    <x v="0"/>
    <s v="United States"/>
    <s v="Fresno"/>
    <x v="1"/>
    <n v="93727"/>
    <x v="1"/>
    <s v="OFF-BI-10002026"/>
    <x v="1"/>
    <x v="8"/>
    <x v="903"/>
    <x v="2004"/>
    <n v="4"/>
    <n v="0.2"/>
    <n v="62.74799999999999"/>
  </r>
  <r>
    <n v="2386"/>
    <s v="US-2014-117534"/>
    <x v="3"/>
    <x v="613"/>
    <d v="2014-03-27T00:00:00"/>
    <x v="2"/>
    <s v="CV-12295"/>
    <x v="610"/>
    <x v="0"/>
    <s v="United States"/>
    <s v="Fresno"/>
    <x v="1"/>
    <n v="93727"/>
    <x v="1"/>
    <s v="TEC-PH-10000141"/>
    <x v="2"/>
    <x v="7"/>
    <x v="1303"/>
    <x v="2005"/>
    <n v="4"/>
    <n v="0.2"/>
    <n v="15.837600000000009"/>
  </r>
  <r>
    <n v="2387"/>
    <s v="US-2014-117534"/>
    <x v="3"/>
    <x v="613"/>
    <d v="2014-03-27T00:00:00"/>
    <x v="2"/>
    <s v="CV-12295"/>
    <x v="610"/>
    <x v="0"/>
    <s v="United States"/>
    <s v="Fresno"/>
    <x v="1"/>
    <n v="93727"/>
    <x v="1"/>
    <s v="TEC-CO-10000971"/>
    <x v="2"/>
    <x v="16"/>
    <x v="1304"/>
    <x v="2006"/>
    <n v="2"/>
    <n v="0.2"/>
    <n v="59.997999999999962"/>
  </r>
  <r>
    <n v="2388"/>
    <s v="CA-2012-145065"/>
    <x v="1"/>
    <x v="295"/>
    <d v="2012-12-15T00:00:00"/>
    <x v="2"/>
    <s v="DK-13375"/>
    <x v="589"/>
    <x v="0"/>
    <s v="United States"/>
    <s v="San Diego"/>
    <x v="1"/>
    <n v="92105"/>
    <x v="1"/>
    <s v="OFF-FA-10001229"/>
    <x v="1"/>
    <x v="13"/>
    <x v="33"/>
    <x v="2007"/>
    <n v="2"/>
    <n v="0"/>
    <n v="3.6155999999999997"/>
  </r>
  <r>
    <n v="2389"/>
    <s v="CA-2012-145065"/>
    <x v="1"/>
    <x v="295"/>
    <d v="2012-12-15T00:00:00"/>
    <x v="2"/>
    <s v="DK-13375"/>
    <x v="589"/>
    <x v="0"/>
    <s v="United States"/>
    <s v="San Diego"/>
    <x v="1"/>
    <n v="92105"/>
    <x v="1"/>
    <s v="OFF-BI-10002437"/>
    <x v="1"/>
    <x v="8"/>
    <x v="1305"/>
    <x v="671"/>
    <n v="2"/>
    <n v="0.2"/>
    <n v="8.8623999999999992"/>
  </r>
  <r>
    <n v="2390"/>
    <s v="US-2012-127040"/>
    <x v="1"/>
    <x v="401"/>
    <d v="2012-12-10T00:00:00"/>
    <x v="1"/>
    <s v="SG-20605"/>
    <x v="611"/>
    <x v="0"/>
    <s v="United States"/>
    <s v="New York City"/>
    <x v="15"/>
    <n v="10009"/>
    <x v="3"/>
    <s v="OFF-PA-10004255"/>
    <x v="1"/>
    <x v="10"/>
    <x v="1306"/>
    <x v="90"/>
    <n v="1"/>
    <n v="0"/>
    <n v="3.1104000000000003"/>
  </r>
  <r>
    <n v="2391"/>
    <s v="US-2012-127040"/>
    <x v="1"/>
    <x v="401"/>
    <d v="2012-12-10T00:00:00"/>
    <x v="1"/>
    <s v="SG-20605"/>
    <x v="611"/>
    <x v="0"/>
    <s v="United States"/>
    <s v="New York City"/>
    <x v="15"/>
    <n v="10009"/>
    <x v="3"/>
    <s v="OFF-PA-10001184"/>
    <x v="1"/>
    <x v="10"/>
    <x v="1307"/>
    <x v="1085"/>
    <n v="7"/>
    <n v="0"/>
    <n v="20.511400000000002"/>
  </r>
  <r>
    <n v="2392"/>
    <s v="US-2012-127040"/>
    <x v="1"/>
    <x v="401"/>
    <d v="2012-12-10T00:00:00"/>
    <x v="1"/>
    <s v="SG-20605"/>
    <x v="611"/>
    <x v="0"/>
    <s v="United States"/>
    <s v="New York City"/>
    <x v="15"/>
    <n v="10009"/>
    <x v="3"/>
    <s v="TEC-AC-10002637"/>
    <x v="2"/>
    <x v="11"/>
    <x v="1308"/>
    <x v="2008"/>
    <n v="9"/>
    <n v="0"/>
    <n v="97.194599999999923"/>
  </r>
  <r>
    <n v="2393"/>
    <s v="US-2012-127040"/>
    <x v="1"/>
    <x v="401"/>
    <d v="2012-12-10T00:00:00"/>
    <x v="1"/>
    <s v="SG-20605"/>
    <x v="611"/>
    <x v="0"/>
    <s v="United States"/>
    <s v="New York City"/>
    <x v="15"/>
    <n v="10009"/>
    <x v="3"/>
    <s v="FUR-FU-10002878"/>
    <x v="0"/>
    <x v="5"/>
    <x v="1125"/>
    <x v="2009"/>
    <n v="4"/>
    <n v="0"/>
    <n v="42.150400000000005"/>
  </r>
  <r>
    <n v="2394"/>
    <s v="CA-2013-128111"/>
    <x v="0"/>
    <x v="716"/>
    <d v="2013-03-24T00:00:00"/>
    <x v="1"/>
    <s v="CS-12355"/>
    <x v="394"/>
    <x v="0"/>
    <s v="United States"/>
    <s v="Malden"/>
    <x v="31"/>
    <n v="2148"/>
    <x v="3"/>
    <s v="OFF-AR-10000588"/>
    <x v="1"/>
    <x v="6"/>
    <x v="393"/>
    <x v="2010"/>
    <n v="2"/>
    <n v="0"/>
    <n v="10.316800000000001"/>
  </r>
  <r>
    <n v="2395"/>
    <s v="CA-2012-137897"/>
    <x v="1"/>
    <x v="717"/>
    <d v="2012-11-19T00:00:00"/>
    <x v="1"/>
    <s v="PJ-18835"/>
    <x v="601"/>
    <x v="1"/>
    <s v="United States"/>
    <s v="New York City"/>
    <x v="15"/>
    <n v="10035"/>
    <x v="3"/>
    <s v="TEC-AC-10002217"/>
    <x v="2"/>
    <x v="11"/>
    <x v="1178"/>
    <x v="2011"/>
    <n v="2"/>
    <n v="0"/>
    <n v="2.2560000000000002"/>
  </r>
  <r>
    <n v="2396"/>
    <s v="CA-2012-137897"/>
    <x v="1"/>
    <x v="717"/>
    <d v="2012-11-19T00:00:00"/>
    <x v="1"/>
    <s v="PJ-18835"/>
    <x v="601"/>
    <x v="1"/>
    <s v="United States"/>
    <s v="New York City"/>
    <x v="15"/>
    <n v="10035"/>
    <x v="3"/>
    <s v="TEC-AC-10001267"/>
    <x v="2"/>
    <x v="11"/>
    <x v="533"/>
    <x v="2012"/>
    <n v="2"/>
    <n v="0"/>
    <n v="23.96"/>
  </r>
  <r>
    <n v="2397"/>
    <s v="CA-2012-137897"/>
    <x v="1"/>
    <x v="717"/>
    <d v="2012-11-19T00:00:00"/>
    <x v="1"/>
    <s v="PJ-18835"/>
    <x v="601"/>
    <x v="1"/>
    <s v="United States"/>
    <s v="New York City"/>
    <x v="15"/>
    <n v="10035"/>
    <x v="3"/>
    <s v="OFF-PA-10004041"/>
    <x v="1"/>
    <x v="10"/>
    <x v="940"/>
    <x v="2013"/>
    <n v="5"/>
    <n v="0"/>
    <n v="16.649999999999999"/>
  </r>
  <r>
    <n v="2398"/>
    <s v="CA-2014-169264"/>
    <x v="3"/>
    <x v="718"/>
    <d v="2014-08-17T00:00:00"/>
    <x v="0"/>
    <s v="NP-18700"/>
    <x v="413"/>
    <x v="0"/>
    <s v="United States"/>
    <s v="San Francisco"/>
    <x v="1"/>
    <n v="94109"/>
    <x v="1"/>
    <s v="OFF-LA-10001613"/>
    <x v="1"/>
    <x v="2"/>
    <x v="736"/>
    <x v="1784"/>
    <n v="2"/>
    <n v="0"/>
    <n v="2.8224"/>
  </r>
  <r>
    <n v="2399"/>
    <s v="CA-2014-169264"/>
    <x v="3"/>
    <x v="718"/>
    <d v="2014-08-17T00:00:00"/>
    <x v="0"/>
    <s v="NP-18700"/>
    <x v="413"/>
    <x v="0"/>
    <s v="United States"/>
    <s v="San Francisco"/>
    <x v="1"/>
    <n v="94109"/>
    <x v="1"/>
    <s v="OFF-AR-10000246"/>
    <x v="1"/>
    <x v="6"/>
    <x v="21"/>
    <x v="1459"/>
    <n v="6"/>
    <n v="0"/>
    <n v="4.3367999999999993"/>
  </r>
  <r>
    <n v="2400"/>
    <s v="CA-2014-147361"/>
    <x v="3"/>
    <x v="428"/>
    <d v="2014-09-16T00:00:00"/>
    <x v="1"/>
    <s v="SB-20290"/>
    <x v="115"/>
    <x v="1"/>
    <s v="United States"/>
    <s v="Florence"/>
    <x v="20"/>
    <n v="29501"/>
    <x v="0"/>
    <s v="OFF-ST-10001809"/>
    <x v="1"/>
    <x v="4"/>
    <x v="430"/>
    <x v="2014"/>
    <n v="7"/>
    <n v="0"/>
    <n v="12.576199999999986"/>
  </r>
  <r>
    <n v="2401"/>
    <s v="CA-2014-147361"/>
    <x v="3"/>
    <x v="428"/>
    <d v="2014-09-16T00:00:00"/>
    <x v="1"/>
    <s v="SB-20290"/>
    <x v="115"/>
    <x v="1"/>
    <s v="United States"/>
    <s v="Florence"/>
    <x v="20"/>
    <n v="29501"/>
    <x v="0"/>
    <s v="OFF-ST-10002214"/>
    <x v="1"/>
    <x v="4"/>
    <x v="994"/>
    <x v="2015"/>
    <n v="5"/>
    <n v="0"/>
    <n v="14.676999999999998"/>
  </r>
  <r>
    <n v="2402"/>
    <s v="CA-2014-145877"/>
    <x v="3"/>
    <x v="719"/>
    <d v="2014-04-05T00:00:00"/>
    <x v="0"/>
    <s v="AS-10090"/>
    <x v="548"/>
    <x v="0"/>
    <s v="United States"/>
    <s v="Springfield"/>
    <x v="25"/>
    <n v="65807"/>
    <x v="2"/>
    <s v="OFF-ST-10000649"/>
    <x v="1"/>
    <x v="4"/>
    <x v="937"/>
    <x v="2016"/>
    <n v="6"/>
    <n v="0"/>
    <n v="23.550000000000004"/>
  </r>
  <r>
    <n v="2403"/>
    <s v="CA-2014-145877"/>
    <x v="3"/>
    <x v="719"/>
    <d v="2014-04-05T00:00:00"/>
    <x v="0"/>
    <s v="AS-10090"/>
    <x v="548"/>
    <x v="0"/>
    <s v="United States"/>
    <s v="Springfield"/>
    <x v="25"/>
    <n v="65807"/>
    <x v="2"/>
    <s v="OFF-EN-10001990"/>
    <x v="1"/>
    <x v="12"/>
    <x v="33"/>
    <x v="158"/>
    <n v="5"/>
    <n v="0"/>
    <n v="13.347999999999997"/>
  </r>
  <r>
    <n v="2404"/>
    <s v="US-2013-110170"/>
    <x v="0"/>
    <x v="720"/>
    <d v="2013-10-04T00:00:00"/>
    <x v="1"/>
    <s v="HM-14860"/>
    <x v="447"/>
    <x v="1"/>
    <s v="United States"/>
    <s v="Huntsville"/>
    <x v="5"/>
    <n v="77340"/>
    <x v="2"/>
    <s v="FUR-BO-10000780"/>
    <x v="0"/>
    <x v="0"/>
    <x v="1309"/>
    <x v="2017"/>
    <n v="7"/>
    <n v="0.32"/>
    <n v="-225.09759999999991"/>
  </r>
  <r>
    <n v="2405"/>
    <s v="CA-2014-108574"/>
    <x v="3"/>
    <x v="566"/>
    <d v="2014-10-12T00:00:00"/>
    <x v="1"/>
    <s v="MG-18145"/>
    <x v="207"/>
    <x v="0"/>
    <s v="United States"/>
    <s v="Los Angeles"/>
    <x v="1"/>
    <n v="90045"/>
    <x v="1"/>
    <s v="TEC-AC-10002049"/>
    <x v="2"/>
    <x v="11"/>
    <x v="688"/>
    <x v="2018"/>
    <n v="9"/>
    <n v="0"/>
    <n v="200.86379999999991"/>
  </r>
  <r>
    <n v="2406"/>
    <s v="CA-2014-108574"/>
    <x v="3"/>
    <x v="566"/>
    <d v="2014-10-12T00:00:00"/>
    <x v="1"/>
    <s v="MG-18145"/>
    <x v="207"/>
    <x v="0"/>
    <s v="United States"/>
    <s v="Los Angeles"/>
    <x v="1"/>
    <n v="90045"/>
    <x v="1"/>
    <s v="TEC-PH-10003555"/>
    <x v="2"/>
    <x v="7"/>
    <x v="457"/>
    <x v="2019"/>
    <n v="7"/>
    <n v="0.2"/>
    <n v="-28.967399999999991"/>
  </r>
  <r>
    <n v="2407"/>
    <s v="CA-2014-108574"/>
    <x v="3"/>
    <x v="566"/>
    <d v="2014-10-12T00:00:00"/>
    <x v="1"/>
    <s v="MG-18145"/>
    <x v="207"/>
    <x v="0"/>
    <s v="United States"/>
    <s v="Los Angeles"/>
    <x v="1"/>
    <n v="90045"/>
    <x v="1"/>
    <s v="TEC-PH-10000702"/>
    <x v="2"/>
    <x v="7"/>
    <x v="309"/>
    <x v="2020"/>
    <n v="10"/>
    <n v="0.2"/>
    <n v="26.972999999999992"/>
  </r>
  <r>
    <n v="2408"/>
    <s v="CA-2014-144589"/>
    <x v="3"/>
    <x v="176"/>
    <d v="2014-01-26T00:00:00"/>
    <x v="1"/>
    <s v="TM-21010"/>
    <x v="612"/>
    <x v="0"/>
    <s v="United States"/>
    <s v="San Francisco"/>
    <x v="1"/>
    <n v="94122"/>
    <x v="1"/>
    <s v="OFF-AR-10003631"/>
    <x v="1"/>
    <x v="6"/>
    <x v="33"/>
    <x v="2021"/>
    <n v="5"/>
    <n v="0"/>
    <n v="7.9859999999999998"/>
  </r>
  <r>
    <n v="2409"/>
    <s v="CA-2014-144589"/>
    <x v="3"/>
    <x v="176"/>
    <d v="2014-01-26T00:00:00"/>
    <x v="1"/>
    <s v="TM-21010"/>
    <x v="612"/>
    <x v="0"/>
    <s v="United States"/>
    <s v="San Francisco"/>
    <x v="1"/>
    <n v="94122"/>
    <x v="1"/>
    <s v="TEC-PH-10003072"/>
    <x v="2"/>
    <x v="7"/>
    <x v="1310"/>
    <x v="2022"/>
    <n v="3"/>
    <n v="0.2"/>
    <n v="130.49130000000002"/>
  </r>
  <r>
    <n v="2410"/>
    <s v="CA-2014-155985"/>
    <x v="3"/>
    <x v="721"/>
    <d v="2014-03-26T00:00:00"/>
    <x v="2"/>
    <s v="BE-11335"/>
    <x v="336"/>
    <x v="2"/>
    <s v="United States"/>
    <s v="San Francisco"/>
    <x v="1"/>
    <n v="94122"/>
    <x v="1"/>
    <s v="FUR-FU-10000758"/>
    <x v="0"/>
    <x v="5"/>
    <x v="1073"/>
    <x v="2023"/>
    <n v="8"/>
    <n v="0"/>
    <n v="76.262399999999985"/>
  </r>
  <r>
    <n v="2411"/>
    <s v="CA-2011-162684"/>
    <x v="2"/>
    <x v="601"/>
    <d v="2011-08-06T00:00:00"/>
    <x v="1"/>
    <s v="AS-10630"/>
    <x v="357"/>
    <x v="2"/>
    <s v="United States"/>
    <s v="Philadelphia"/>
    <x v="9"/>
    <n v="19120"/>
    <x v="3"/>
    <s v="OFF-FA-10000992"/>
    <x v="1"/>
    <x v="13"/>
    <x v="1033"/>
    <x v="1103"/>
    <n v="2"/>
    <n v="0.2"/>
    <n v="1.9169999999999998"/>
  </r>
  <r>
    <n v="2412"/>
    <s v="CA-2012-142041"/>
    <x v="1"/>
    <x v="722"/>
    <d v="2012-06-09T00:00:00"/>
    <x v="0"/>
    <s v="EM-13810"/>
    <x v="613"/>
    <x v="1"/>
    <s v="United States"/>
    <s v="Los Angeles"/>
    <x v="1"/>
    <n v="90036"/>
    <x v="1"/>
    <s v="OFF-BI-10004187"/>
    <x v="1"/>
    <x v="8"/>
    <x v="33"/>
    <x v="2024"/>
    <n v="5"/>
    <n v="0.2"/>
    <n v="2.6319999999999997"/>
  </r>
  <r>
    <n v="2413"/>
    <s v="CA-2011-151295"/>
    <x v="2"/>
    <x v="607"/>
    <d v="2011-11-16T00:00:00"/>
    <x v="1"/>
    <s v="JA-15970"/>
    <x v="350"/>
    <x v="0"/>
    <s v="United States"/>
    <s v="Los Angeles"/>
    <x v="1"/>
    <n v="90045"/>
    <x v="1"/>
    <s v="OFF-PA-10001947"/>
    <x v="1"/>
    <x v="10"/>
    <x v="354"/>
    <x v="493"/>
    <n v="2"/>
    <n v="0"/>
    <n v="5.8604000000000003"/>
  </r>
  <r>
    <n v="2414"/>
    <s v="CA-2011-151295"/>
    <x v="2"/>
    <x v="607"/>
    <d v="2011-11-16T00:00:00"/>
    <x v="1"/>
    <s v="JA-15970"/>
    <x v="350"/>
    <x v="0"/>
    <s v="United States"/>
    <s v="Los Angeles"/>
    <x v="1"/>
    <n v="90045"/>
    <x v="1"/>
    <s v="FUR-TA-10002356"/>
    <x v="0"/>
    <x v="3"/>
    <x v="728"/>
    <x v="2025"/>
    <n v="3"/>
    <n v="0.2"/>
    <n v="31.453199999999953"/>
  </r>
  <r>
    <n v="2415"/>
    <s v="CA-2013-156300"/>
    <x v="0"/>
    <x v="723"/>
    <d v="2014-01-03T00:00:00"/>
    <x v="1"/>
    <s v="TB-21595"/>
    <x v="180"/>
    <x v="0"/>
    <s v="United States"/>
    <s v="Milwaukee"/>
    <x v="6"/>
    <n v="53209"/>
    <x v="2"/>
    <s v="FUR-CH-10001714"/>
    <x v="0"/>
    <x v="1"/>
    <x v="1295"/>
    <x v="2026"/>
    <n v="5"/>
    <n v="0"/>
    <n v="60.356000000000023"/>
  </r>
  <r>
    <n v="2416"/>
    <s v="CA-2012-146087"/>
    <x v="1"/>
    <x v="380"/>
    <d v="2012-07-11T00:00:00"/>
    <x v="1"/>
    <s v="PP-18955"/>
    <x v="452"/>
    <x v="2"/>
    <s v="United States"/>
    <s v="Holyoke"/>
    <x v="31"/>
    <n v="1040"/>
    <x v="3"/>
    <s v="FUR-BO-10002824"/>
    <x v="0"/>
    <x v="0"/>
    <x v="410"/>
    <x v="85"/>
    <n v="2"/>
    <n v="0"/>
    <n v="60.391999999999996"/>
  </r>
  <r>
    <n v="2417"/>
    <s v="CA-2014-168655"/>
    <x v="3"/>
    <x v="386"/>
    <d v="2014-10-19T00:00:00"/>
    <x v="1"/>
    <s v="ML-18040"/>
    <x v="614"/>
    <x v="1"/>
    <s v="United States"/>
    <s v="Albuquerque"/>
    <x v="27"/>
    <n v="87105"/>
    <x v="1"/>
    <s v="TEC-AC-10002842"/>
    <x v="2"/>
    <x v="11"/>
    <x v="1176"/>
    <x v="2027"/>
    <n v="5"/>
    <n v="0"/>
    <n v="95.200000000000031"/>
  </r>
  <r>
    <n v="2418"/>
    <s v="CA-2014-168655"/>
    <x v="3"/>
    <x v="386"/>
    <d v="2014-10-19T00:00:00"/>
    <x v="1"/>
    <s v="ML-18040"/>
    <x v="614"/>
    <x v="1"/>
    <s v="United States"/>
    <s v="Albuquerque"/>
    <x v="27"/>
    <n v="87105"/>
    <x v="1"/>
    <s v="OFF-BI-10002082"/>
    <x v="1"/>
    <x v="8"/>
    <x v="1173"/>
    <x v="1955"/>
    <n v="3"/>
    <n v="0.2"/>
    <n v="29.951999999999998"/>
  </r>
  <r>
    <n v="2419"/>
    <s v="CA-2013-107202"/>
    <x v="0"/>
    <x v="206"/>
    <d v="2013-05-29T00:00:00"/>
    <x v="1"/>
    <s v="LC-16930"/>
    <x v="18"/>
    <x v="1"/>
    <s v="United States"/>
    <s v="Sparks"/>
    <x v="33"/>
    <n v="89431"/>
    <x v="1"/>
    <s v="TEC-MA-10000112"/>
    <x v="2"/>
    <x v="15"/>
    <x v="1311"/>
    <x v="2028"/>
    <n v="10"/>
    <n v="0.2"/>
    <n v="179.73000000000013"/>
  </r>
  <r>
    <n v="2420"/>
    <s v="CA-2014-159597"/>
    <x v="3"/>
    <x v="45"/>
    <d v="2014-11-15T00:00:00"/>
    <x v="1"/>
    <s v="MC-17590"/>
    <x v="565"/>
    <x v="1"/>
    <s v="United States"/>
    <s v="Coachella"/>
    <x v="1"/>
    <n v="92236"/>
    <x v="1"/>
    <s v="OFF-ST-10002289"/>
    <x v="1"/>
    <x v="4"/>
    <x v="951"/>
    <x v="2029"/>
    <n v="2"/>
    <n v="0"/>
    <n v="3.1779999999999973"/>
  </r>
  <r>
    <n v="2421"/>
    <s v="CA-2014-159597"/>
    <x v="3"/>
    <x v="45"/>
    <d v="2014-11-15T00:00:00"/>
    <x v="1"/>
    <s v="MC-17590"/>
    <x v="565"/>
    <x v="1"/>
    <s v="United States"/>
    <s v="Coachella"/>
    <x v="1"/>
    <n v="92236"/>
    <x v="1"/>
    <s v="TEC-AC-10004171"/>
    <x v="2"/>
    <x v="11"/>
    <x v="1312"/>
    <x v="313"/>
    <n v="1"/>
    <n v="0"/>
    <n v="43.995600000000003"/>
  </r>
  <r>
    <n v="2422"/>
    <s v="CA-2013-155551"/>
    <x v="0"/>
    <x v="724"/>
    <d v="2013-04-24T00:00:00"/>
    <x v="1"/>
    <s v="CR-12580"/>
    <x v="615"/>
    <x v="2"/>
    <s v="United States"/>
    <s v="Elmhurst"/>
    <x v="10"/>
    <n v="60126"/>
    <x v="2"/>
    <s v="OFF-ST-10003656"/>
    <x v="1"/>
    <x v="4"/>
    <x v="82"/>
    <x v="84"/>
    <n v="3"/>
    <n v="0.2"/>
    <n v="-48.954900000000002"/>
  </r>
  <r>
    <n v="2423"/>
    <s v="CA-2013-155551"/>
    <x v="0"/>
    <x v="724"/>
    <d v="2013-04-24T00:00:00"/>
    <x v="1"/>
    <s v="CR-12580"/>
    <x v="615"/>
    <x v="2"/>
    <s v="United States"/>
    <s v="Elmhurst"/>
    <x v="10"/>
    <n v="60126"/>
    <x v="2"/>
    <s v="OFF-PA-10001560"/>
    <x v="1"/>
    <x v="10"/>
    <x v="664"/>
    <x v="778"/>
    <n v="2"/>
    <n v="0.2"/>
    <n v="3.2615999999999996"/>
  </r>
  <r>
    <n v="2424"/>
    <s v="US-2014-147669"/>
    <x v="3"/>
    <x v="53"/>
    <d v="2014-12-31T00:00:00"/>
    <x v="1"/>
    <s v="SV-20935"/>
    <x v="603"/>
    <x v="0"/>
    <s v="United States"/>
    <s v="Fairfield"/>
    <x v="24"/>
    <n v="45014"/>
    <x v="3"/>
    <s v="TEC-AC-10002473"/>
    <x v="2"/>
    <x v="11"/>
    <x v="713"/>
    <x v="2030"/>
    <n v="7"/>
    <n v="0.2"/>
    <n v="41.718599999999995"/>
  </r>
  <r>
    <n v="2425"/>
    <s v="US-2014-147669"/>
    <x v="3"/>
    <x v="53"/>
    <d v="2014-12-31T00:00:00"/>
    <x v="1"/>
    <s v="SV-20935"/>
    <x v="603"/>
    <x v="0"/>
    <s v="United States"/>
    <s v="Fairfield"/>
    <x v="24"/>
    <n v="45014"/>
    <x v="3"/>
    <s v="OFF-BI-10000632"/>
    <x v="1"/>
    <x v="8"/>
    <x v="1288"/>
    <x v="2031"/>
    <n v="1"/>
    <n v="0.7"/>
    <n v="-10.418399999999998"/>
  </r>
  <r>
    <n v="2426"/>
    <s v="US-2014-147669"/>
    <x v="3"/>
    <x v="53"/>
    <d v="2014-12-31T00:00:00"/>
    <x v="1"/>
    <s v="SV-20935"/>
    <x v="603"/>
    <x v="0"/>
    <s v="United States"/>
    <s v="Fairfield"/>
    <x v="24"/>
    <n v="45014"/>
    <x v="3"/>
    <s v="FUR-TA-10002645"/>
    <x v="0"/>
    <x v="3"/>
    <x v="1313"/>
    <x v="2032"/>
    <n v="2"/>
    <n v="0.4"/>
    <n v="-104.67300000000006"/>
  </r>
  <r>
    <n v="2427"/>
    <s v="US-2014-147669"/>
    <x v="3"/>
    <x v="53"/>
    <d v="2014-12-31T00:00:00"/>
    <x v="1"/>
    <s v="SV-20935"/>
    <x v="603"/>
    <x v="0"/>
    <s v="United States"/>
    <s v="Fairfield"/>
    <x v="24"/>
    <n v="45014"/>
    <x v="3"/>
    <s v="OFF-FA-10002975"/>
    <x v="1"/>
    <x v="13"/>
    <x v="33"/>
    <x v="2033"/>
    <n v="13"/>
    <n v="0.2"/>
    <n v="12.776399999999999"/>
  </r>
  <r>
    <n v="2428"/>
    <s v="CA-2013-169922"/>
    <x v="0"/>
    <x v="725"/>
    <d v="2013-06-18T00:00:00"/>
    <x v="1"/>
    <s v="MZ-17515"/>
    <x v="89"/>
    <x v="1"/>
    <s v="United States"/>
    <s v="Arlington"/>
    <x v="5"/>
    <n v="76017"/>
    <x v="2"/>
    <s v="OFF-BI-10003784"/>
    <x v="1"/>
    <x v="8"/>
    <x v="1314"/>
    <x v="2034"/>
    <n v="4"/>
    <n v="0.8"/>
    <n v="-2.1504000000000008"/>
  </r>
  <r>
    <n v="2429"/>
    <s v="CA-2013-169922"/>
    <x v="0"/>
    <x v="725"/>
    <d v="2013-06-18T00:00:00"/>
    <x v="1"/>
    <s v="MZ-17515"/>
    <x v="89"/>
    <x v="1"/>
    <s v="United States"/>
    <s v="Arlington"/>
    <x v="5"/>
    <n v="76017"/>
    <x v="2"/>
    <s v="OFF-BI-10001617"/>
    <x v="1"/>
    <x v="8"/>
    <x v="1315"/>
    <x v="2035"/>
    <n v="4"/>
    <n v="0.8"/>
    <n v="-13.648800000000001"/>
  </r>
  <r>
    <n v="2430"/>
    <s v="CA-2013-169922"/>
    <x v="0"/>
    <x v="725"/>
    <d v="2013-06-18T00:00:00"/>
    <x v="1"/>
    <s v="MZ-17515"/>
    <x v="89"/>
    <x v="1"/>
    <s v="United States"/>
    <s v="Arlington"/>
    <x v="5"/>
    <n v="76017"/>
    <x v="2"/>
    <s v="FUR-FU-10004415"/>
    <x v="0"/>
    <x v="5"/>
    <x v="1054"/>
    <x v="2036"/>
    <n v="7"/>
    <n v="0.6"/>
    <n v="-9.0944000000000038"/>
  </r>
  <r>
    <n v="2431"/>
    <s v="CA-2014-100748"/>
    <x v="3"/>
    <x v="726"/>
    <d v="2014-05-21T00:00:00"/>
    <x v="1"/>
    <s v="RB-19795"/>
    <x v="176"/>
    <x v="2"/>
    <s v="United States"/>
    <s v="San Francisco"/>
    <x v="1"/>
    <n v="94110"/>
    <x v="1"/>
    <s v="OFF-LA-10000240"/>
    <x v="1"/>
    <x v="2"/>
    <x v="2"/>
    <x v="2037"/>
    <n v="8"/>
    <n v="0"/>
    <n v="27.485599999999998"/>
  </r>
  <r>
    <n v="2432"/>
    <s v="CA-2014-129805"/>
    <x v="3"/>
    <x v="116"/>
    <d v="2015-01-03T00:00:00"/>
    <x v="1"/>
    <s v="HM-14860"/>
    <x v="447"/>
    <x v="1"/>
    <s v="United States"/>
    <s v="Seattle"/>
    <x v="4"/>
    <n v="98103"/>
    <x v="1"/>
    <s v="FUR-FU-10001935"/>
    <x v="0"/>
    <x v="5"/>
    <x v="341"/>
    <x v="2038"/>
    <n v="2"/>
    <n v="0"/>
    <n v="3.0340000000000007"/>
  </r>
  <r>
    <n v="2433"/>
    <s v="CA-2011-148586"/>
    <x v="2"/>
    <x v="727"/>
    <d v="2011-04-01T00:00:00"/>
    <x v="1"/>
    <s v="AZ-10750"/>
    <x v="616"/>
    <x v="0"/>
    <s v="United States"/>
    <s v="New York City"/>
    <x v="15"/>
    <n v="10009"/>
    <x v="3"/>
    <s v="FUR-CH-10002439"/>
    <x v="0"/>
    <x v="1"/>
    <x v="1316"/>
    <x v="2039"/>
    <n v="7"/>
    <n v="0.1"/>
    <n v="65.206400000000002"/>
  </r>
  <r>
    <n v="2434"/>
    <s v="US-2014-112613"/>
    <x v="3"/>
    <x v="39"/>
    <d v="2014-06-02T00:00:00"/>
    <x v="1"/>
    <s v="JH-15910"/>
    <x v="101"/>
    <x v="0"/>
    <s v="United States"/>
    <s v="Houston"/>
    <x v="5"/>
    <n v="77070"/>
    <x v="2"/>
    <s v="TEC-PH-10001536"/>
    <x v="2"/>
    <x v="7"/>
    <x v="1234"/>
    <x v="2040"/>
    <n v="4"/>
    <n v="0.2"/>
    <n v="4.0775999999999968"/>
  </r>
  <r>
    <n v="2435"/>
    <s v="CA-2012-154746"/>
    <x v="1"/>
    <x v="717"/>
    <d v="2012-11-17T00:00:00"/>
    <x v="2"/>
    <s v="PJ-18835"/>
    <x v="601"/>
    <x v="1"/>
    <s v="United States"/>
    <s v="Springfield"/>
    <x v="17"/>
    <n v="22153"/>
    <x v="0"/>
    <s v="OFF-EN-10001532"/>
    <x v="1"/>
    <x v="12"/>
    <x v="613"/>
    <x v="2041"/>
    <n v="2"/>
    <n v="0"/>
    <n v="16.98"/>
  </r>
  <r>
    <n v="2436"/>
    <s v="CA-2012-154746"/>
    <x v="1"/>
    <x v="717"/>
    <d v="2012-11-17T00:00:00"/>
    <x v="2"/>
    <s v="PJ-18835"/>
    <x v="601"/>
    <x v="1"/>
    <s v="United States"/>
    <s v="Springfield"/>
    <x v="17"/>
    <n v="22153"/>
    <x v="0"/>
    <s v="OFF-AP-10003057"/>
    <x v="1"/>
    <x v="9"/>
    <x v="1317"/>
    <x v="2042"/>
    <n v="3"/>
    <n v="0"/>
    <n v="322.18290000000002"/>
  </r>
  <r>
    <n v="2437"/>
    <s v="CA-2014-140053"/>
    <x v="3"/>
    <x v="445"/>
    <d v="2014-07-11T00:00:00"/>
    <x v="1"/>
    <s v="CA-12265"/>
    <x v="244"/>
    <x v="0"/>
    <s v="United States"/>
    <s v="Farmington"/>
    <x v="27"/>
    <n v="87401"/>
    <x v="1"/>
    <s v="FUR-FU-10003708"/>
    <x v="0"/>
    <x v="5"/>
    <x v="71"/>
    <x v="2043"/>
    <n v="9"/>
    <n v="0"/>
    <n v="114.6285"/>
  </r>
  <r>
    <n v="2438"/>
    <s v="CA-2011-164210"/>
    <x v="2"/>
    <x v="728"/>
    <d v="2011-11-20T00:00:00"/>
    <x v="0"/>
    <s v="PW-19240"/>
    <x v="617"/>
    <x v="0"/>
    <s v="United States"/>
    <s v="Louisville"/>
    <x v="22"/>
    <n v="80027"/>
    <x v="1"/>
    <s v="FUR-TA-10000849"/>
    <x v="0"/>
    <x v="3"/>
    <x v="1318"/>
    <x v="2044"/>
    <n v="2"/>
    <n v="0.5"/>
    <n v="-99.266399999999976"/>
  </r>
  <r>
    <n v="2439"/>
    <s v="CA-2011-164210"/>
    <x v="2"/>
    <x v="728"/>
    <d v="2011-11-20T00:00:00"/>
    <x v="0"/>
    <s v="PW-19240"/>
    <x v="617"/>
    <x v="0"/>
    <s v="United States"/>
    <s v="Louisville"/>
    <x v="22"/>
    <n v="80027"/>
    <x v="1"/>
    <s v="OFF-PA-10002259"/>
    <x v="1"/>
    <x v="10"/>
    <x v="848"/>
    <x v="2045"/>
    <n v="4"/>
    <n v="0.2"/>
    <n v="12.5328"/>
  </r>
  <r>
    <n v="2440"/>
    <s v="CA-2014-139948"/>
    <x v="3"/>
    <x v="729"/>
    <d v="2014-07-23T00:00:00"/>
    <x v="1"/>
    <s v="SW-20455"/>
    <x v="517"/>
    <x v="0"/>
    <s v="United States"/>
    <s v="Tampa"/>
    <x v="2"/>
    <n v="33614"/>
    <x v="0"/>
    <s v="FUR-FU-10002597"/>
    <x v="0"/>
    <x v="5"/>
    <x v="621"/>
    <x v="2046"/>
    <n v="2"/>
    <n v="0.2"/>
    <n v="2.1736000000000004"/>
  </r>
  <r>
    <n v="2441"/>
    <s v="CA-2013-146934"/>
    <x v="0"/>
    <x v="730"/>
    <d v="2013-05-28T00:00:00"/>
    <x v="1"/>
    <s v="AF-10870"/>
    <x v="578"/>
    <x v="0"/>
    <s v="United States"/>
    <s v="Passaic"/>
    <x v="30"/>
    <n v="7055"/>
    <x v="3"/>
    <s v="TEC-PH-10004614"/>
    <x v="2"/>
    <x v="7"/>
    <x v="299"/>
    <x v="2047"/>
    <n v="5"/>
    <n v="0"/>
    <n v="86.25"/>
  </r>
  <r>
    <n v="2442"/>
    <s v="CA-2013-146934"/>
    <x v="0"/>
    <x v="730"/>
    <d v="2013-05-28T00:00:00"/>
    <x v="1"/>
    <s v="AF-10870"/>
    <x v="578"/>
    <x v="0"/>
    <s v="United States"/>
    <s v="Passaic"/>
    <x v="30"/>
    <n v="7055"/>
    <x v="3"/>
    <s v="FUR-TA-10003748"/>
    <x v="0"/>
    <x v="3"/>
    <x v="208"/>
    <x v="2048"/>
    <n v="2"/>
    <n v="0.3"/>
    <n v="-19.918399999999991"/>
  </r>
  <r>
    <n v="2443"/>
    <s v="CA-2013-146934"/>
    <x v="0"/>
    <x v="730"/>
    <d v="2013-05-28T00:00:00"/>
    <x v="1"/>
    <s v="AF-10870"/>
    <x v="578"/>
    <x v="0"/>
    <s v="United States"/>
    <s v="Passaic"/>
    <x v="30"/>
    <n v="7055"/>
    <x v="3"/>
    <s v="OFF-AP-10003217"/>
    <x v="1"/>
    <x v="9"/>
    <x v="189"/>
    <x v="2049"/>
    <n v="4"/>
    <n v="0"/>
    <n v="172.33840000000004"/>
  </r>
  <r>
    <n v="2444"/>
    <s v="CA-2013-146934"/>
    <x v="0"/>
    <x v="730"/>
    <d v="2013-05-28T00:00:00"/>
    <x v="1"/>
    <s v="AF-10870"/>
    <x v="578"/>
    <x v="0"/>
    <s v="United States"/>
    <s v="Passaic"/>
    <x v="30"/>
    <n v="7055"/>
    <x v="3"/>
    <s v="TEC-AC-10002399"/>
    <x v="2"/>
    <x v="11"/>
    <x v="448"/>
    <x v="2050"/>
    <n v="5"/>
    <n v="0"/>
    <n v="30.431999999999995"/>
  </r>
  <r>
    <n v="2445"/>
    <s v="CA-2013-146934"/>
    <x v="0"/>
    <x v="730"/>
    <d v="2013-05-28T00:00:00"/>
    <x v="1"/>
    <s v="AF-10870"/>
    <x v="578"/>
    <x v="0"/>
    <s v="United States"/>
    <s v="Passaic"/>
    <x v="30"/>
    <n v="7055"/>
    <x v="3"/>
    <s v="OFF-EN-10002973"/>
    <x v="1"/>
    <x v="12"/>
    <x v="1319"/>
    <x v="2051"/>
    <n v="6"/>
    <n v="0"/>
    <n v="12.902400000000002"/>
  </r>
  <r>
    <n v="2446"/>
    <s v="CA-2013-146934"/>
    <x v="0"/>
    <x v="730"/>
    <d v="2013-05-28T00:00:00"/>
    <x v="1"/>
    <s v="AF-10870"/>
    <x v="578"/>
    <x v="0"/>
    <s v="United States"/>
    <s v="Passaic"/>
    <x v="30"/>
    <n v="7055"/>
    <x v="3"/>
    <s v="TEC-PH-10001336"/>
    <x v="2"/>
    <x v="7"/>
    <x v="941"/>
    <x v="2052"/>
    <n v="2"/>
    <n v="0"/>
    <n v="74.8142"/>
  </r>
  <r>
    <n v="2447"/>
    <s v="CA-2012-100573"/>
    <x v="1"/>
    <x v="12"/>
    <d v="2012-10-01T00:00:00"/>
    <x v="1"/>
    <s v="AM-10705"/>
    <x v="562"/>
    <x v="0"/>
    <s v="United States"/>
    <s v="Los Angeles"/>
    <x v="1"/>
    <n v="90004"/>
    <x v="1"/>
    <s v="OFF-EN-10000461"/>
    <x v="1"/>
    <x v="12"/>
    <x v="746"/>
    <x v="2053"/>
    <n v="2"/>
    <n v="0"/>
    <n v="8.2156000000000002"/>
  </r>
  <r>
    <n v="2448"/>
    <s v="CA-2013-119165"/>
    <x v="0"/>
    <x v="731"/>
    <d v="2013-11-07T00:00:00"/>
    <x v="1"/>
    <s v="BD-11320"/>
    <x v="217"/>
    <x v="0"/>
    <s v="United States"/>
    <s v="Philadelphia"/>
    <x v="9"/>
    <n v="19143"/>
    <x v="3"/>
    <s v="FUR-CH-10000988"/>
    <x v="0"/>
    <x v="1"/>
    <x v="1132"/>
    <x v="2054"/>
    <n v="5"/>
    <n v="0.3"/>
    <n v="-14.080999999999989"/>
  </r>
  <r>
    <n v="2449"/>
    <s v="CA-2012-128027"/>
    <x v="1"/>
    <x v="471"/>
    <d v="2012-09-17T00:00:00"/>
    <x v="0"/>
    <s v="CM-12385"/>
    <x v="200"/>
    <x v="0"/>
    <s v="United States"/>
    <s v="North Charleston"/>
    <x v="20"/>
    <n v="29406"/>
    <x v="0"/>
    <s v="OFF-ST-10001809"/>
    <x v="1"/>
    <x v="4"/>
    <x v="430"/>
    <x v="2055"/>
    <n v="3"/>
    <n v="0"/>
    <n v="5.3897999999999939"/>
  </r>
  <r>
    <n v="2450"/>
    <s v="CA-2013-140207"/>
    <x v="0"/>
    <x v="732"/>
    <d v="2013-11-11T00:00:00"/>
    <x v="1"/>
    <s v="CS-12400"/>
    <x v="37"/>
    <x v="2"/>
    <s v="United States"/>
    <s v="San Jose"/>
    <x v="1"/>
    <n v="95123"/>
    <x v="1"/>
    <s v="OFF-BI-10003963"/>
    <x v="1"/>
    <x v="8"/>
    <x v="1320"/>
    <x v="2056"/>
    <n v="5"/>
    <n v="0.2"/>
    <n v="9.8279999999999959"/>
  </r>
  <r>
    <n v="2451"/>
    <s v="CA-2014-140949"/>
    <x v="3"/>
    <x v="294"/>
    <d v="2014-03-23T00:00:00"/>
    <x v="0"/>
    <s v="DB-13405"/>
    <x v="591"/>
    <x v="0"/>
    <s v="United States"/>
    <s v="New York City"/>
    <x v="15"/>
    <n v="10011"/>
    <x v="3"/>
    <s v="OFF-LA-10000081"/>
    <x v="1"/>
    <x v="2"/>
    <x v="1321"/>
    <x v="2057"/>
    <n v="5"/>
    <n v="0"/>
    <n v="9"/>
  </r>
  <r>
    <n v="2452"/>
    <s v="CA-2014-140949"/>
    <x v="3"/>
    <x v="294"/>
    <d v="2014-03-23T00:00:00"/>
    <x v="0"/>
    <s v="DB-13405"/>
    <x v="591"/>
    <x v="0"/>
    <s v="United States"/>
    <s v="New York City"/>
    <x v="15"/>
    <n v="10011"/>
    <x v="3"/>
    <s v="TEC-PH-10000149"/>
    <x v="2"/>
    <x v="7"/>
    <x v="419"/>
    <x v="2058"/>
    <n v="6"/>
    <n v="0"/>
    <n v="31.121999999999996"/>
  </r>
  <r>
    <n v="2453"/>
    <s v="CA-2014-140949"/>
    <x v="3"/>
    <x v="294"/>
    <d v="2014-03-23T00:00:00"/>
    <x v="0"/>
    <s v="DB-13405"/>
    <x v="591"/>
    <x v="0"/>
    <s v="United States"/>
    <s v="New York City"/>
    <x v="15"/>
    <n v="10011"/>
    <x v="3"/>
    <s v="OFF-BI-10000605"/>
    <x v="1"/>
    <x v="8"/>
    <x v="531"/>
    <x v="1083"/>
    <n v="3"/>
    <n v="0.2"/>
    <n v="3.0860999999999996"/>
  </r>
  <r>
    <n v="2454"/>
    <s v="CA-2014-140949"/>
    <x v="3"/>
    <x v="294"/>
    <d v="2014-03-23T00:00:00"/>
    <x v="0"/>
    <s v="DB-13405"/>
    <x v="591"/>
    <x v="0"/>
    <s v="United States"/>
    <s v="New York City"/>
    <x v="15"/>
    <n v="10011"/>
    <x v="3"/>
    <s v="TEC-AC-10002399"/>
    <x v="2"/>
    <x v="11"/>
    <x v="448"/>
    <x v="2059"/>
    <n v="3"/>
    <n v="0"/>
    <n v="18.2592"/>
  </r>
  <r>
    <n v="2455"/>
    <s v="CA-2014-140949"/>
    <x v="3"/>
    <x v="294"/>
    <d v="2014-03-23T00:00:00"/>
    <x v="0"/>
    <s v="DB-13405"/>
    <x v="591"/>
    <x v="0"/>
    <s v="United States"/>
    <s v="New York City"/>
    <x v="15"/>
    <n v="10011"/>
    <x v="3"/>
    <s v="TEC-AC-10003038"/>
    <x v="2"/>
    <x v="11"/>
    <x v="1024"/>
    <x v="1849"/>
    <n v="8"/>
    <n v="0"/>
    <n v="13.603999999999992"/>
  </r>
  <r>
    <n v="2456"/>
    <s v="CA-2014-140949"/>
    <x v="3"/>
    <x v="294"/>
    <d v="2014-03-23T00:00:00"/>
    <x v="0"/>
    <s v="DB-13405"/>
    <x v="591"/>
    <x v="0"/>
    <s v="United States"/>
    <s v="New York City"/>
    <x v="15"/>
    <n v="10011"/>
    <x v="3"/>
    <s v="OFF-ST-10000344"/>
    <x v="1"/>
    <x v="4"/>
    <x v="1013"/>
    <x v="2060"/>
    <n v="8"/>
    <n v="0"/>
    <n v="27.934399999999997"/>
  </r>
  <r>
    <n v="2457"/>
    <s v="CA-2014-140949"/>
    <x v="3"/>
    <x v="294"/>
    <d v="2014-03-23T00:00:00"/>
    <x v="0"/>
    <s v="DB-13405"/>
    <x v="591"/>
    <x v="0"/>
    <s v="United States"/>
    <s v="New York City"/>
    <x v="15"/>
    <n v="10011"/>
    <x v="3"/>
    <s v="OFF-LA-10004093"/>
    <x v="1"/>
    <x v="2"/>
    <x v="670"/>
    <x v="2061"/>
    <n v="1"/>
    <n v="0"/>
    <n v="3.4356999999999998"/>
  </r>
  <r>
    <n v="2458"/>
    <s v="CA-2014-140949"/>
    <x v="3"/>
    <x v="294"/>
    <d v="2014-03-23T00:00:00"/>
    <x v="0"/>
    <s v="DB-13405"/>
    <x v="591"/>
    <x v="0"/>
    <s v="United States"/>
    <s v="New York City"/>
    <x v="15"/>
    <n v="10011"/>
    <x v="3"/>
    <s v="OFF-AR-10001683"/>
    <x v="1"/>
    <x v="6"/>
    <x v="32"/>
    <x v="2062"/>
    <n v="6"/>
    <n v="0"/>
    <n v="22.458000000000002"/>
  </r>
  <r>
    <n v="2459"/>
    <s v="CA-2014-140949"/>
    <x v="3"/>
    <x v="294"/>
    <d v="2014-03-23T00:00:00"/>
    <x v="0"/>
    <s v="DB-13405"/>
    <x v="591"/>
    <x v="0"/>
    <s v="United States"/>
    <s v="New York City"/>
    <x v="15"/>
    <n v="10011"/>
    <x v="3"/>
    <s v="OFF-ST-10003455"/>
    <x v="1"/>
    <x v="4"/>
    <x v="169"/>
    <x v="2063"/>
    <n v="3"/>
    <n v="0"/>
    <n v="12.097800000000001"/>
  </r>
  <r>
    <n v="2460"/>
    <s v="CA-2014-138548"/>
    <x v="3"/>
    <x v="733"/>
    <d v="2014-08-22T00:00:00"/>
    <x v="1"/>
    <s v="JG-15160"/>
    <x v="506"/>
    <x v="0"/>
    <s v="United States"/>
    <s v="Plainfield"/>
    <x v="30"/>
    <n v="7060"/>
    <x v="3"/>
    <s v="OFF-AP-10002578"/>
    <x v="1"/>
    <x v="9"/>
    <x v="409"/>
    <x v="2064"/>
    <n v="2"/>
    <n v="0"/>
    <n v="25.438400000000001"/>
  </r>
  <r>
    <n v="2461"/>
    <s v="CA-2012-142419"/>
    <x v="1"/>
    <x v="655"/>
    <d v="2012-07-13T00:00:00"/>
    <x v="0"/>
    <s v="SC-20380"/>
    <x v="618"/>
    <x v="0"/>
    <s v="United States"/>
    <s v="Seattle"/>
    <x v="4"/>
    <n v="98115"/>
    <x v="1"/>
    <s v="OFF-PA-10001763"/>
    <x v="1"/>
    <x v="10"/>
    <x v="829"/>
    <x v="2065"/>
    <n v="3"/>
    <n v="0"/>
    <n v="13.486499999999999"/>
  </r>
  <r>
    <n v="2462"/>
    <s v="CA-2012-142419"/>
    <x v="1"/>
    <x v="655"/>
    <d v="2012-07-13T00:00:00"/>
    <x v="0"/>
    <s v="SC-20380"/>
    <x v="618"/>
    <x v="0"/>
    <s v="United States"/>
    <s v="Seattle"/>
    <x v="4"/>
    <n v="98115"/>
    <x v="1"/>
    <s v="OFF-BI-10001597"/>
    <x v="1"/>
    <x v="8"/>
    <x v="790"/>
    <x v="2066"/>
    <n v="3"/>
    <n v="0.2"/>
    <n v="34.423199999999987"/>
  </r>
  <r>
    <n v="2463"/>
    <s v="CA-2014-148691"/>
    <x v="3"/>
    <x v="734"/>
    <d v="2014-12-10T00:00:00"/>
    <x v="1"/>
    <s v="CS-12460"/>
    <x v="427"/>
    <x v="0"/>
    <s v="United States"/>
    <s v="New York City"/>
    <x v="15"/>
    <n v="10009"/>
    <x v="3"/>
    <s v="OFF-BI-10001524"/>
    <x v="1"/>
    <x v="8"/>
    <x v="298"/>
    <x v="2067"/>
    <n v="5"/>
    <n v="0.2"/>
    <n v="29.371999999999993"/>
  </r>
  <r>
    <n v="2464"/>
    <s v="CA-2014-148691"/>
    <x v="3"/>
    <x v="734"/>
    <d v="2014-12-10T00:00:00"/>
    <x v="1"/>
    <s v="CS-12460"/>
    <x v="427"/>
    <x v="0"/>
    <s v="United States"/>
    <s v="New York City"/>
    <x v="15"/>
    <n v="10009"/>
    <x v="3"/>
    <s v="OFF-BI-10001553"/>
    <x v="1"/>
    <x v="8"/>
    <x v="1293"/>
    <x v="899"/>
    <n v="2"/>
    <n v="0.2"/>
    <n v="5.1183999999999994"/>
  </r>
  <r>
    <n v="2465"/>
    <s v="CA-2014-148691"/>
    <x v="3"/>
    <x v="734"/>
    <d v="2014-12-10T00:00:00"/>
    <x v="1"/>
    <s v="CS-12460"/>
    <x v="427"/>
    <x v="0"/>
    <s v="United States"/>
    <s v="New York City"/>
    <x v="15"/>
    <n v="10009"/>
    <x v="3"/>
    <s v="TEC-PH-10000576"/>
    <x v="2"/>
    <x v="7"/>
    <x v="807"/>
    <x v="2068"/>
    <n v="1"/>
    <n v="0"/>
    <n v="36.987300000000005"/>
  </r>
  <r>
    <n v="2466"/>
    <s v="CA-2014-148691"/>
    <x v="3"/>
    <x v="734"/>
    <d v="2014-12-10T00:00:00"/>
    <x v="1"/>
    <s v="CS-12460"/>
    <x v="427"/>
    <x v="0"/>
    <s v="United States"/>
    <s v="New York City"/>
    <x v="15"/>
    <n v="10009"/>
    <x v="3"/>
    <s v="OFF-LA-10001317"/>
    <x v="1"/>
    <x v="2"/>
    <x v="391"/>
    <x v="982"/>
    <n v="1"/>
    <n v="0"/>
    <n v="1.512"/>
  </r>
  <r>
    <n v="2467"/>
    <s v="CA-2014-128755"/>
    <x v="3"/>
    <x v="464"/>
    <d v="2014-05-09T00:00:00"/>
    <x v="1"/>
    <s v="MK-18160"/>
    <x v="177"/>
    <x v="0"/>
    <s v="United States"/>
    <s v="Newport News"/>
    <x v="17"/>
    <n v="23602"/>
    <x v="0"/>
    <s v="OFF-PA-10000726"/>
    <x v="1"/>
    <x v="10"/>
    <x v="1322"/>
    <x v="2069"/>
    <n v="1"/>
    <n v="0"/>
    <n v="4.099499999999999"/>
  </r>
  <r>
    <n v="2468"/>
    <s v="CA-2014-128755"/>
    <x v="3"/>
    <x v="464"/>
    <d v="2014-05-09T00:00:00"/>
    <x v="1"/>
    <s v="MK-18160"/>
    <x v="177"/>
    <x v="0"/>
    <s v="United States"/>
    <s v="Newport News"/>
    <x v="17"/>
    <n v="23602"/>
    <x v="0"/>
    <s v="OFF-ST-10003306"/>
    <x v="1"/>
    <x v="4"/>
    <x v="380"/>
    <x v="2070"/>
    <n v="4"/>
    <n v="0"/>
    <n v="165.71759999999995"/>
  </r>
  <r>
    <n v="2469"/>
    <s v="CA-2014-128755"/>
    <x v="3"/>
    <x v="464"/>
    <d v="2014-05-09T00:00:00"/>
    <x v="1"/>
    <s v="MK-18160"/>
    <x v="177"/>
    <x v="0"/>
    <s v="United States"/>
    <s v="Newport News"/>
    <x v="17"/>
    <n v="23602"/>
    <x v="0"/>
    <s v="OFF-PA-10004983"/>
    <x v="1"/>
    <x v="10"/>
    <x v="1323"/>
    <x v="56"/>
    <n v="5"/>
    <n v="0"/>
    <n v="15.552000000000001"/>
  </r>
  <r>
    <n v="2470"/>
    <s v="CA-2014-128755"/>
    <x v="3"/>
    <x v="464"/>
    <d v="2014-05-09T00:00:00"/>
    <x v="1"/>
    <s v="MK-18160"/>
    <x v="177"/>
    <x v="0"/>
    <s v="United States"/>
    <s v="Newport News"/>
    <x v="17"/>
    <n v="23602"/>
    <x v="0"/>
    <s v="OFF-ST-10001291"/>
    <x v="1"/>
    <x v="4"/>
    <x v="1017"/>
    <x v="2071"/>
    <n v="1"/>
    <n v="0"/>
    <n v="4.5656999999999996"/>
  </r>
  <r>
    <n v="2471"/>
    <s v="US-2013-135923"/>
    <x v="0"/>
    <x v="115"/>
    <d v="2013-01-28T00:00:00"/>
    <x v="1"/>
    <s v="CM-11935"/>
    <x v="619"/>
    <x v="0"/>
    <s v="United States"/>
    <s v="Fayetteville"/>
    <x v="3"/>
    <n v="28314"/>
    <x v="0"/>
    <s v="FUR-FU-10002107"/>
    <x v="0"/>
    <x v="5"/>
    <x v="1324"/>
    <x v="2072"/>
    <n v="8"/>
    <n v="0.2"/>
    <n v="4.281600000000001"/>
  </r>
  <r>
    <n v="2472"/>
    <s v="US-2013-135923"/>
    <x v="0"/>
    <x v="115"/>
    <d v="2013-01-28T00:00:00"/>
    <x v="1"/>
    <s v="CM-11935"/>
    <x v="619"/>
    <x v="0"/>
    <s v="United States"/>
    <s v="Fayetteville"/>
    <x v="3"/>
    <n v="28314"/>
    <x v="0"/>
    <s v="FUR-BO-10002213"/>
    <x v="0"/>
    <x v="0"/>
    <x v="1325"/>
    <x v="2073"/>
    <n v="4"/>
    <n v="0.2"/>
    <n v="-67.670399999999972"/>
  </r>
  <r>
    <n v="2473"/>
    <s v="US-2013-135923"/>
    <x v="0"/>
    <x v="115"/>
    <d v="2013-01-28T00:00:00"/>
    <x v="1"/>
    <s v="CM-11935"/>
    <x v="619"/>
    <x v="0"/>
    <s v="United States"/>
    <s v="Fayetteville"/>
    <x v="3"/>
    <n v="28314"/>
    <x v="0"/>
    <s v="OFF-AP-10000692"/>
    <x v="1"/>
    <x v="9"/>
    <x v="1241"/>
    <x v="2074"/>
    <n v="4"/>
    <n v="0.2"/>
    <n v="6.4864000000000033"/>
  </r>
  <r>
    <n v="2474"/>
    <s v="CA-2013-114972"/>
    <x v="0"/>
    <x v="54"/>
    <d v="2013-11-07T00:00:00"/>
    <x v="2"/>
    <s v="PF-19225"/>
    <x v="418"/>
    <x v="0"/>
    <s v="United States"/>
    <s v="Los Angeles"/>
    <x v="1"/>
    <n v="90032"/>
    <x v="1"/>
    <s v="FUR-CH-10001190"/>
    <x v="0"/>
    <x v="1"/>
    <x v="1326"/>
    <x v="2075"/>
    <n v="2"/>
    <n v="0.2"/>
    <n v="-29.917800000000021"/>
  </r>
  <r>
    <n v="2475"/>
    <s v="CA-2013-114972"/>
    <x v="0"/>
    <x v="54"/>
    <d v="2013-11-07T00:00:00"/>
    <x v="2"/>
    <s v="PF-19225"/>
    <x v="418"/>
    <x v="0"/>
    <s v="United States"/>
    <s v="Los Angeles"/>
    <x v="1"/>
    <n v="90032"/>
    <x v="1"/>
    <s v="TEC-AC-10000682"/>
    <x v="2"/>
    <x v="11"/>
    <x v="1327"/>
    <x v="2076"/>
    <n v="5"/>
    <n v="0"/>
    <n v="29.032499999999999"/>
  </r>
  <r>
    <n v="2476"/>
    <s v="CA-2013-114972"/>
    <x v="0"/>
    <x v="54"/>
    <d v="2013-11-07T00:00:00"/>
    <x v="2"/>
    <s v="PF-19225"/>
    <x v="418"/>
    <x v="0"/>
    <s v="United States"/>
    <s v="Los Angeles"/>
    <x v="1"/>
    <n v="90032"/>
    <x v="1"/>
    <s v="OFF-LA-10004545"/>
    <x v="1"/>
    <x v="2"/>
    <x v="1328"/>
    <x v="2077"/>
    <n v="7"/>
    <n v="0"/>
    <n v="41.223699999999994"/>
  </r>
  <r>
    <n v="2477"/>
    <s v="CA-2013-114972"/>
    <x v="0"/>
    <x v="54"/>
    <d v="2013-11-07T00:00:00"/>
    <x v="2"/>
    <s v="PF-19225"/>
    <x v="418"/>
    <x v="0"/>
    <s v="United States"/>
    <s v="Los Angeles"/>
    <x v="1"/>
    <n v="90032"/>
    <x v="1"/>
    <s v="OFF-AP-10003057"/>
    <x v="1"/>
    <x v="9"/>
    <x v="1317"/>
    <x v="2078"/>
    <n v="4"/>
    <n v="0"/>
    <n v="429.57720000000006"/>
  </r>
  <r>
    <n v="2478"/>
    <s v="CA-2014-102750"/>
    <x v="3"/>
    <x v="507"/>
    <d v="2014-09-09T00:00:00"/>
    <x v="0"/>
    <s v="GM-14695"/>
    <x v="620"/>
    <x v="1"/>
    <s v="United States"/>
    <s v="Los Angeles"/>
    <x v="1"/>
    <n v="90036"/>
    <x v="1"/>
    <s v="FUR-TA-10000198"/>
    <x v="0"/>
    <x v="3"/>
    <x v="589"/>
    <x v="2079"/>
    <n v="3"/>
    <n v="0.2"/>
    <n v="-99.176400000000001"/>
  </r>
  <r>
    <n v="2479"/>
    <s v="CA-2011-145212"/>
    <x v="2"/>
    <x v="103"/>
    <d v="2011-09-19T00:00:00"/>
    <x v="1"/>
    <s v="DC-12850"/>
    <x v="419"/>
    <x v="0"/>
    <s v="United States"/>
    <s v="New York City"/>
    <x v="15"/>
    <n v="10011"/>
    <x v="3"/>
    <s v="OFF-AR-10002833"/>
    <x v="1"/>
    <x v="6"/>
    <x v="6"/>
    <x v="1410"/>
    <n v="3"/>
    <n v="0"/>
    <n v="1.4742000000000002"/>
  </r>
  <r>
    <n v="2480"/>
    <s v="CA-2014-141992"/>
    <x v="3"/>
    <x v="249"/>
    <d v="2014-06-26T00:00:00"/>
    <x v="1"/>
    <s v="FO-14305"/>
    <x v="383"/>
    <x v="0"/>
    <s v="United States"/>
    <s v="Dallas"/>
    <x v="5"/>
    <n v="75220"/>
    <x v="2"/>
    <s v="OFF-SU-10002557"/>
    <x v="1"/>
    <x v="14"/>
    <x v="1329"/>
    <x v="2080"/>
    <n v="1"/>
    <n v="0.2"/>
    <n v="0.83879999999999999"/>
  </r>
  <r>
    <n v="2481"/>
    <s v="CA-2014-141992"/>
    <x v="3"/>
    <x v="249"/>
    <d v="2014-06-26T00:00:00"/>
    <x v="1"/>
    <s v="FO-14305"/>
    <x v="383"/>
    <x v="0"/>
    <s v="United States"/>
    <s v="Dallas"/>
    <x v="5"/>
    <n v="75220"/>
    <x v="2"/>
    <s v="OFF-ST-10003656"/>
    <x v="1"/>
    <x v="4"/>
    <x v="82"/>
    <x v="2081"/>
    <n v="2"/>
    <n v="0.2"/>
    <n v="-32.636600000000001"/>
  </r>
  <r>
    <n v="2482"/>
    <s v="CA-2014-147956"/>
    <x v="3"/>
    <x v="165"/>
    <d v="2015-01-01T00:00:00"/>
    <x v="1"/>
    <s v="AH-10210"/>
    <x v="117"/>
    <x v="0"/>
    <s v="United States"/>
    <s v="Seattle"/>
    <x v="4"/>
    <n v="98105"/>
    <x v="1"/>
    <s v="OFF-ST-10001097"/>
    <x v="1"/>
    <x v="4"/>
    <x v="740"/>
    <x v="2082"/>
    <n v="6"/>
    <n v="0"/>
    <n v="0"/>
  </r>
  <r>
    <n v="2483"/>
    <s v="CA-2014-126067"/>
    <x v="3"/>
    <x v="735"/>
    <d v="2014-09-04T00:00:00"/>
    <x v="1"/>
    <s v="KN-16705"/>
    <x v="607"/>
    <x v="2"/>
    <s v="United States"/>
    <s v="Seattle"/>
    <x v="4"/>
    <n v="98105"/>
    <x v="1"/>
    <s v="TEC-PH-10000912"/>
    <x v="2"/>
    <x v="7"/>
    <x v="1330"/>
    <x v="2083"/>
    <n v="4"/>
    <n v="0.2"/>
    <n v="11.429599999999999"/>
  </r>
  <r>
    <n v="2484"/>
    <s v="CA-2014-126067"/>
    <x v="3"/>
    <x v="735"/>
    <d v="2014-09-04T00:00:00"/>
    <x v="1"/>
    <s v="KN-16705"/>
    <x v="607"/>
    <x v="2"/>
    <s v="United States"/>
    <s v="Seattle"/>
    <x v="4"/>
    <n v="98105"/>
    <x v="1"/>
    <s v="FUR-TA-10000617"/>
    <x v="0"/>
    <x v="3"/>
    <x v="338"/>
    <x v="2084"/>
    <n v="5"/>
    <n v="0"/>
    <n v="250.30500000000004"/>
  </r>
  <r>
    <n v="2485"/>
    <s v="CA-2014-126067"/>
    <x v="3"/>
    <x v="735"/>
    <d v="2014-09-04T00:00:00"/>
    <x v="1"/>
    <s v="KN-16705"/>
    <x v="607"/>
    <x v="2"/>
    <s v="United States"/>
    <s v="Seattle"/>
    <x v="4"/>
    <n v="98105"/>
    <x v="1"/>
    <s v="OFF-BI-10001658"/>
    <x v="1"/>
    <x v="8"/>
    <x v="439"/>
    <x v="2085"/>
    <n v="5"/>
    <n v="0.2"/>
    <n v="32.396000000000001"/>
  </r>
  <r>
    <n v="2486"/>
    <s v="CA-2014-126067"/>
    <x v="3"/>
    <x v="735"/>
    <d v="2014-09-04T00:00:00"/>
    <x v="1"/>
    <s v="KN-16705"/>
    <x v="607"/>
    <x v="2"/>
    <s v="United States"/>
    <s v="Seattle"/>
    <x v="4"/>
    <n v="98105"/>
    <x v="1"/>
    <s v="OFF-AR-10003856"/>
    <x v="1"/>
    <x v="6"/>
    <x v="444"/>
    <x v="348"/>
    <n v="2"/>
    <n v="0"/>
    <n v="1.4455999999999998"/>
  </r>
  <r>
    <n v="2487"/>
    <s v="CA-2012-104514"/>
    <x v="1"/>
    <x v="98"/>
    <d v="2012-01-04T00:00:00"/>
    <x v="0"/>
    <s v="CB-12535"/>
    <x v="118"/>
    <x v="1"/>
    <s v="United States"/>
    <s v="Newark"/>
    <x v="13"/>
    <n v="19711"/>
    <x v="3"/>
    <s v="OFF-ST-10001837"/>
    <x v="1"/>
    <x v="4"/>
    <x v="1331"/>
    <x v="2086"/>
    <n v="2"/>
    <n v="0"/>
    <n v="22.235199999999999"/>
  </r>
  <r>
    <n v="2488"/>
    <s v="CA-2012-104514"/>
    <x v="1"/>
    <x v="98"/>
    <d v="2012-01-04T00:00:00"/>
    <x v="0"/>
    <s v="CB-12535"/>
    <x v="118"/>
    <x v="1"/>
    <s v="United States"/>
    <s v="Newark"/>
    <x v="13"/>
    <n v="19711"/>
    <x v="3"/>
    <s v="OFF-AR-10001473"/>
    <x v="1"/>
    <x v="6"/>
    <x v="1332"/>
    <x v="296"/>
    <n v="3"/>
    <n v="0"/>
    <n v="2.6568000000000005"/>
  </r>
  <r>
    <n v="2489"/>
    <s v="CA-2012-104514"/>
    <x v="1"/>
    <x v="98"/>
    <d v="2012-01-04T00:00:00"/>
    <x v="0"/>
    <s v="CB-12535"/>
    <x v="118"/>
    <x v="1"/>
    <s v="United States"/>
    <s v="Newark"/>
    <x v="13"/>
    <n v="19711"/>
    <x v="3"/>
    <s v="OFF-PA-10004285"/>
    <x v="1"/>
    <x v="10"/>
    <x v="1259"/>
    <x v="130"/>
    <n v="3"/>
    <n v="0"/>
    <n v="9.6191999999999993"/>
  </r>
  <r>
    <n v="2490"/>
    <s v="CA-2012-141040"/>
    <x v="1"/>
    <x v="330"/>
    <d v="2012-10-13T00:00:00"/>
    <x v="0"/>
    <s v="TB-21250"/>
    <x v="621"/>
    <x v="0"/>
    <s v="United States"/>
    <s v="New York City"/>
    <x v="15"/>
    <n v="10024"/>
    <x v="3"/>
    <s v="TEC-PH-10001835"/>
    <x v="2"/>
    <x v="7"/>
    <x v="1333"/>
    <x v="2087"/>
    <n v="4"/>
    <n v="0"/>
    <n v="303.3408"/>
  </r>
  <r>
    <n v="2491"/>
    <s v="CA-2012-141040"/>
    <x v="1"/>
    <x v="330"/>
    <d v="2012-10-13T00:00:00"/>
    <x v="0"/>
    <s v="TB-21250"/>
    <x v="621"/>
    <x v="0"/>
    <s v="United States"/>
    <s v="New York City"/>
    <x v="15"/>
    <n v="10024"/>
    <x v="3"/>
    <s v="OFF-PA-10002245"/>
    <x v="1"/>
    <x v="10"/>
    <x v="1334"/>
    <x v="100"/>
    <n v="4"/>
    <n v="0"/>
    <n v="10.763999999999999"/>
  </r>
  <r>
    <n v="2492"/>
    <s v="CA-2011-113579"/>
    <x v="2"/>
    <x v="736"/>
    <d v="2011-12-15T00:00:00"/>
    <x v="0"/>
    <s v="KD-16345"/>
    <x v="44"/>
    <x v="0"/>
    <s v="United States"/>
    <s v="Los Angeles"/>
    <x v="1"/>
    <n v="90049"/>
    <x v="1"/>
    <s v="OFF-PA-10001457"/>
    <x v="1"/>
    <x v="10"/>
    <x v="1091"/>
    <x v="2088"/>
    <n v="6"/>
    <n v="0"/>
    <n v="41.51039999999999"/>
  </r>
  <r>
    <n v="2493"/>
    <s v="CA-2011-144624"/>
    <x v="2"/>
    <x v="84"/>
    <d v="2011-11-23T00:00:00"/>
    <x v="1"/>
    <s v="JM-15865"/>
    <x v="622"/>
    <x v="0"/>
    <s v="United States"/>
    <s v="Jamestown"/>
    <x v="15"/>
    <n v="14701"/>
    <x v="3"/>
    <s v="TEC-PH-10002885"/>
    <x v="2"/>
    <x v="7"/>
    <x v="1127"/>
    <x v="2089"/>
    <n v="7"/>
    <n v="0"/>
    <n v="1228.1787000000004"/>
  </r>
  <r>
    <n v="2494"/>
    <s v="CA-2013-146206"/>
    <x v="0"/>
    <x v="545"/>
    <d v="2013-09-15T00:00:00"/>
    <x v="0"/>
    <s v="KT-16480"/>
    <x v="409"/>
    <x v="0"/>
    <s v="United States"/>
    <s v="Houston"/>
    <x v="5"/>
    <n v="77095"/>
    <x v="2"/>
    <s v="FUR-TA-10004086"/>
    <x v="0"/>
    <x v="3"/>
    <x v="824"/>
    <x v="2090"/>
    <n v="5"/>
    <n v="0.3"/>
    <n v="-34.39200000000001"/>
  </r>
  <r>
    <n v="2495"/>
    <s v="CA-2013-146206"/>
    <x v="0"/>
    <x v="545"/>
    <d v="2013-09-15T00:00:00"/>
    <x v="0"/>
    <s v="KT-16480"/>
    <x v="409"/>
    <x v="0"/>
    <s v="United States"/>
    <s v="Houston"/>
    <x v="5"/>
    <n v="77095"/>
    <x v="2"/>
    <s v="TEC-PH-10000895"/>
    <x v="2"/>
    <x v="7"/>
    <x v="1128"/>
    <x v="2091"/>
    <n v="5"/>
    <n v="0.2"/>
    <n v="53.997000000000043"/>
  </r>
  <r>
    <n v="2496"/>
    <s v="CA-2011-136644"/>
    <x v="2"/>
    <x v="737"/>
    <d v="2011-06-22T00:00:00"/>
    <x v="1"/>
    <s v="SC-20575"/>
    <x v="623"/>
    <x v="0"/>
    <s v="United States"/>
    <s v="Mishawaka"/>
    <x v="14"/>
    <n v="46544"/>
    <x v="2"/>
    <s v="FUR-CH-10000225"/>
    <x v="0"/>
    <x v="1"/>
    <x v="401"/>
    <x v="345"/>
    <n v="8"/>
    <n v="0"/>
    <n v="32.391999999999939"/>
  </r>
  <r>
    <n v="2497"/>
    <s v="CA-2012-122371"/>
    <x v="1"/>
    <x v="120"/>
    <d v="2012-10-01T00:00:00"/>
    <x v="1"/>
    <s v="BS-11800"/>
    <x v="354"/>
    <x v="2"/>
    <s v="United States"/>
    <s v="San Diego"/>
    <x v="1"/>
    <n v="92037"/>
    <x v="1"/>
    <s v="OFF-ST-10002370"/>
    <x v="1"/>
    <x v="4"/>
    <x v="80"/>
    <x v="2092"/>
    <n v="3"/>
    <n v="0"/>
    <n v="18.609299999999998"/>
  </r>
  <r>
    <n v="2498"/>
    <s v="CA-2012-122371"/>
    <x v="1"/>
    <x v="120"/>
    <d v="2012-10-01T00:00:00"/>
    <x v="1"/>
    <s v="BS-11800"/>
    <x v="354"/>
    <x v="2"/>
    <s v="United States"/>
    <s v="San Diego"/>
    <x v="1"/>
    <n v="92037"/>
    <x v="1"/>
    <s v="OFF-EN-10000056"/>
    <x v="1"/>
    <x v="12"/>
    <x v="627"/>
    <x v="2093"/>
    <n v="2"/>
    <n v="0"/>
    <n v="58.496199999999988"/>
  </r>
  <r>
    <n v="2499"/>
    <s v="CA-2013-126935"/>
    <x v="0"/>
    <x v="288"/>
    <d v="2013-05-25T00:00:00"/>
    <x v="1"/>
    <s v="BT-11395"/>
    <x v="387"/>
    <x v="1"/>
    <s v="United States"/>
    <s v="San Francisco"/>
    <x v="1"/>
    <n v="94109"/>
    <x v="1"/>
    <s v="OFF-BI-10004817"/>
    <x v="1"/>
    <x v="8"/>
    <x v="1199"/>
    <x v="2094"/>
    <n v="1"/>
    <n v="0.2"/>
    <n v="3.3543999999999996"/>
  </r>
  <r>
    <n v="2500"/>
    <s v="US-2014-133781"/>
    <x v="3"/>
    <x v="738"/>
    <d v="2014-06-24T00:00:00"/>
    <x v="2"/>
    <s v="DC-12850"/>
    <x v="419"/>
    <x v="0"/>
    <s v="United States"/>
    <s v="Miami"/>
    <x v="2"/>
    <n v="33178"/>
    <x v="0"/>
    <s v="OFF-EN-10004483"/>
    <x v="1"/>
    <x v="12"/>
    <x v="1335"/>
    <x v="2095"/>
    <n v="3"/>
    <n v="0.2"/>
    <n v="12.692699999999995"/>
  </r>
  <r>
    <n v="2501"/>
    <s v="CA-2014-131618"/>
    <x v="3"/>
    <x v="46"/>
    <d v="2014-06-21T00:00:00"/>
    <x v="2"/>
    <s v="LS-17200"/>
    <x v="624"/>
    <x v="1"/>
    <s v="United States"/>
    <s v="Skokie"/>
    <x v="10"/>
    <n v="60076"/>
    <x v="2"/>
    <s v="OFF-PA-10001892"/>
    <x v="1"/>
    <x v="10"/>
    <x v="815"/>
    <x v="2096"/>
    <n v="2"/>
    <n v="0.2"/>
    <n v="4.4311999999999996"/>
  </r>
  <r>
    <n v="2502"/>
    <s v="CA-2014-131618"/>
    <x v="3"/>
    <x v="46"/>
    <d v="2014-06-21T00:00:00"/>
    <x v="2"/>
    <s v="LS-17200"/>
    <x v="624"/>
    <x v="1"/>
    <s v="United States"/>
    <s v="Skokie"/>
    <x v="10"/>
    <n v="60076"/>
    <x v="2"/>
    <s v="OFF-BI-10000546"/>
    <x v="1"/>
    <x v="8"/>
    <x v="609"/>
    <x v="2097"/>
    <n v="4"/>
    <n v="0.8"/>
    <n v="-3.5711999999999993"/>
  </r>
  <r>
    <n v="2503"/>
    <s v="CA-2014-131618"/>
    <x v="3"/>
    <x v="46"/>
    <d v="2014-06-21T00:00:00"/>
    <x v="2"/>
    <s v="LS-17200"/>
    <x v="624"/>
    <x v="1"/>
    <s v="United States"/>
    <s v="Skokie"/>
    <x v="10"/>
    <n v="60076"/>
    <x v="2"/>
    <s v="OFF-BI-10001294"/>
    <x v="1"/>
    <x v="8"/>
    <x v="667"/>
    <x v="2098"/>
    <n v="4"/>
    <n v="0.8"/>
    <n v="-16.380000000000003"/>
  </r>
  <r>
    <n v="2504"/>
    <s v="CA-2013-149482"/>
    <x v="0"/>
    <x v="696"/>
    <d v="2013-11-20T00:00:00"/>
    <x v="1"/>
    <s v="RR-19315"/>
    <x v="625"/>
    <x v="0"/>
    <s v="United States"/>
    <s v="San Francisco"/>
    <x v="1"/>
    <n v="94110"/>
    <x v="1"/>
    <s v="OFF-LA-10000248"/>
    <x v="1"/>
    <x v="2"/>
    <x v="1212"/>
    <x v="1576"/>
    <n v="2"/>
    <n v="0"/>
    <n v="3.4685999999999999"/>
  </r>
  <r>
    <n v="2505"/>
    <s v="CA-2011-143917"/>
    <x v="2"/>
    <x v="739"/>
    <d v="2011-07-27T00:00:00"/>
    <x v="0"/>
    <s v="KL-16645"/>
    <x v="107"/>
    <x v="0"/>
    <s v="United States"/>
    <s v="San Francisco"/>
    <x v="1"/>
    <n v="94122"/>
    <x v="1"/>
    <s v="OFF-ST-10001228"/>
    <x v="1"/>
    <x v="4"/>
    <x v="228"/>
    <x v="2099"/>
    <n v="4"/>
    <n v="0"/>
    <n v="15.041600000000003"/>
  </r>
  <r>
    <n v="2506"/>
    <s v="CA-2011-143917"/>
    <x v="2"/>
    <x v="739"/>
    <d v="2011-07-27T00:00:00"/>
    <x v="0"/>
    <s v="KL-16645"/>
    <x v="107"/>
    <x v="0"/>
    <s v="United States"/>
    <s v="San Francisco"/>
    <x v="1"/>
    <n v="94122"/>
    <x v="1"/>
    <s v="OFF-SU-10000151"/>
    <x v="1"/>
    <x v="14"/>
    <x v="1336"/>
    <x v="2100"/>
    <n v="5"/>
    <n v="0"/>
    <n v="327.50599999999963"/>
  </r>
  <r>
    <n v="2507"/>
    <s v="CA-2011-143917"/>
    <x v="2"/>
    <x v="739"/>
    <d v="2011-07-27T00:00:00"/>
    <x v="0"/>
    <s v="KL-16645"/>
    <x v="107"/>
    <x v="0"/>
    <s v="United States"/>
    <s v="San Francisco"/>
    <x v="1"/>
    <n v="94122"/>
    <x v="1"/>
    <s v="FUR-FU-10004351"/>
    <x v="0"/>
    <x v="5"/>
    <x v="33"/>
    <x v="2101"/>
    <n v="8"/>
    <n v="0"/>
    <n v="34.284800000000004"/>
  </r>
  <r>
    <n v="2508"/>
    <s v="CA-2012-120397"/>
    <x v="1"/>
    <x v="740"/>
    <d v="2012-07-02T00:00:00"/>
    <x v="3"/>
    <s v="RB-19435"/>
    <x v="579"/>
    <x v="0"/>
    <s v="United States"/>
    <s v="Houston"/>
    <x v="5"/>
    <n v="77070"/>
    <x v="2"/>
    <s v="OFF-AP-10001293"/>
    <x v="1"/>
    <x v="9"/>
    <x v="1337"/>
    <x v="2102"/>
    <n v="4"/>
    <n v="0.8"/>
    <n v="-85.238399999999999"/>
  </r>
  <r>
    <n v="2509"/>
    <s v="CA-2014-163902"/>
    <x v="3"/>
    <x v="580"/>
    <d v="2014-03-09T00:00:00"/>
    <x v="1"/>
    <s v="MY-17380"/>
    <x v="199"/>
    <x v="1"/>
    <s v="United States"/>
    <s v="Los Angeles"/>
    <x v="1"/>
    <n v="90045"/>
    <x v="1"/>
    <s v="TEC-PH-10000675"/>
    <x v="2"/>
    <x v="7"/>
    <x v="1338"/>
    <x v="2103"/>
    <n v="3"/>
    <n v="0.2"/>
    <n v="14.758199999999995"/>
  </r>
  <r>
    <n v="2510"/>
    <s v="CA-2014-163902"/>
    <x v="3"/>
    <x v="580"/>
    <d v="2014-03-09T00:00:00"/>
    <x v="1"/>
    <s v="MY-17380"/>
    <x v="199"/>
    <x v="1"/>
    <s v="United States"/>
    <s v="Los Angeles"/>
    <x v="1"/>
    <n v="90045"/>
    <x v="1"/>
    <s v="TEC-AC-10000580"/>
    <x v="2"/>
    <x v="11"/>
    <x v="897"/>
    <x v="2104"/>
    <n v="6"/>
    <n v="0"/>
    <n v="52.79340000000002"/>
  </r>
  <r>
    <n v="2511"/>
    <s v="CA-2013-136812"/>
    <x v="0"/>
    <x v="741"/>
    <d v="2013-11-24T00:00:00"/>
    <x v="1"/>
    <s v="AW-10930"/>
    <x v="585"/>
    <x v="2"/>
    <s v="United States"/>
    <s v="Oklahoma City"/>
    <x v="26"/>
    <n v="73120"/>
    <x v="2"/>
    <s v="OFF-ST-10003470"/>
    <x v="1"/>
    <x v="4"/>
    <x v="1339"/>
    <x v="2105"/>
    <n v="4"/>
    <n v="0"/>
    <n v="55.895999999999958"/>
  </r>
  <r>
    <n v="2512"/>
    <s v="CA-2012-102722"/>
    <x v="1"/>
    <x v="24"/>
    <d v="2012-04-19T00:00:00"/>
    <x v="2"/>
    <s v="KW-16570"/>
    <x v="608"/>
    <x v="0"/>
    <s v="United States"/>
    <s v="Monroe"/>
    <x v="28"/>
    <n v="71203"/>
    <x v="0"/>
    <s v="TEC-AC-10003116"/>
    <x v="2"/>
    <x v="11"/>
    <x v="920"/>
    <x v="2106"/>
    <n v="6"/>
    <n v="0"/>
    <n v="41.534999999999997"/>
  </r>
  <r>
    <n v="2513"/>
    <s v="CA-2014-155089"/>
    <x v="3"/>
    <x v="574"/>
    <d v="2014-12-07T00:00:00"/>
    <x v="1"/>
    <s v="DB-12910"/>
    <x v="626"/>
    <x v="2"/>
    <s v="United States"/>
    <s v="Tampa"/>
    <x v="2"/>
    <n v="33614"/>
    <x v="0"/>
    <s v="OFF-BI-10002429"/>
    <x v="1"/>
    <x v="8"/>
    <x v="467"/>
    <x v="2107"/>
    <n v="5"/>
    <n v="0.7"/>
    <n v="-33.483999999999995"/>
  </r>
  <r>
    <n v="2514"/>
    <s v="CA-2013-124506"/>
    <x v="0"/>
    <x v="583"/>
    <d v="2013-11-18T00:00:00"/>
    <x v="1"/>
    <s v="BB-11545"/>
    <x v="179"/>
    <x v="1"/>
    <s v="United States"/>
    <s v="Chicago"/>
    <x v="10"/>
    <n v="60623"/>
    <x v="2"/>
    <s v="TEC-AC-10003280"/>
    <x v="2"/>
    <x v="11"/>
    <x v="1028"/>
    <x v="1679"/>
    <n v="4"/>
    <n v="0.2"/>
    <n v="1.1995999999999931"/>
  </r>
  <r>
    <n v="2515"/>
    <s v="CA-2013-124506"/>
    <x v="0"/>
    <x v="583"/>
    <d v="2013-11-18T00:00:00"/>
    <x v="1"/>
    <s v="BB-11545"/>
    <x v="179"/>
    <x v="1"/>
    <s v="United States"/>
    <s v="Chicago"/>
    <x v="10"/>
    <n v="60623"/>
    <x v="2"/>
    <s v="FUR-CH-10004540"/>
    <x v="0"/>
    <x v="1"/>
    <x v="862"/>
    <x v="1404"/>
    <n v="2"/>
    <n v="0.3"/>
    <n v="-2.0567999999999991"/>
  </r>
  <r>
    <n v="2516"/>
    <s v="CA-2011-106572"/>
    <x v="2"/>
    <x v="742"/>
    <d v="2011-09-10T00:00:00"/>
    <x v="1"/>
    <s v="NP-18700"/>
    <x v="413"/>
    <x v="0"/>
    <s v="United States"/>
    <s v="Bowling Green"/>
    <x v="24"/>
    <n v="43402"/>
    <x v="3"/>
    <s v="OFF-ST-10000585"/>
    <x v="1"/>
    <x v="4"/>
    <x v="541"/>
    <x v="2108"/>
    <n v="2"/>
    <n v="0.2"/>
    <n v="19.823999999999998"/>
  </r>
  <r>
    <n v="2517"/>
    <s v="CA-2011-128888"/>
    <x v="2"/>
    <x v="647"/>
    <d v="2011-11-22T00:00:00"/>
    <x v="1"/>
    <s v="PB-19105"/>
    <x v="287"/>
    <x v="0"/>
    <s v="United States"/>
    <s v="Houston"/>
    <x v="5"/>
    <n v="77095"/>
    <x v="2"/>
    <s v="OFF-EN-10003001"/>
    <x v="1"/>
    <x v="12"/>
    <x v="955"/>
    <x v="2109"/>
    <n v="9"/>
    <n v="0.2"/>
    <n v="204.07139999999995"/>
  </r>
  <r>
    <n v="2518"/>
    <s v="CA-2014-123134"/>
    <x v="3"/>
    <x v="743"/>
    <d v="2014-05-08T00:00:00"/>
    <x v="1"/>
    <s v="DW-13585"/>
    <x v="61"/>
    <x v="1"/>
    <s v="United States"/>
    <s v="Westfield"/>
    <x v="30"/>
    <n v="7090"/>
    <x v="3"/>
    <s v="FUR-FU-10003975"/>
    <x v="0"/>
    <x v="5"/>
    <x v="775"/>
    <x v="2110"/>
    <n v="3"/>
    <n v="0"/>
    <n v="12.992999999999988"/>
  </r>
  <r>
    <n v="2519"/>
    <s v="CA-2013-124352"/>
    <x v="0"/>
    <x v="680"/>
    <d v="2013-10-22T00:00:00"/>
    <x v="1"/>
    <s v="CD-12790"/>
    <x v="522"/>
    <x v="2"/>
    <s v="United States"/>
    <s v="Oklahoma City"/>
    <x v="26"/>
    <n v="73120"/>
    <x v="2"/>
    <s v="OFF-LA-10004559"/>
    <x v="1"/>
    <x v="2"/>
    <x v="1340"/>
    <x v="171"/>
    <n v="7"/>
    <n v="0"/>
    <n v="9.8783999999999992"/>
  </r>
  <r>
    <n v="2520"/>
    <s v="CA-2013-124352"/>
    <x v="0"/>
    <x v="680"/>
    <d v="2013-10-22T00:00:00"/>
    <x v="1"/>
    <s v="CD-12790"/>
    <x v="522"/>
    <x v="2"/>
    <s v="United States"/>
    <s v="Oklahoma City"/>
    <x v="26"/>
    <n v="73120"/>
    <x v="2"/>
    <s v="OFF-LA-10003223"/>
    <x v="1"/>
    <x v="2"/>
    <x v="602"/>
    <x v="2111"/>
    <n v="6"/>
    <n v="0"/>
    <n v="14.4354"/>
  </r>
  <r>
    <n v="2521"/>
    <s v="CA-2013-124352"/>
    <x v="0"/>
    <x v="680"/>
    <d v="2013-10-22T00:00:00"/>
    <x v="1"/>
    <s v="CD-12790"/>
    <x v="522"/>
    <x v="2"/>
    <s v="United States"/>
    <s v="Oklahoma City"/>
    <x v="26"/>
    <n v="73120"/>
    <x v="2"/>
    <s v="OFF-AP-10002651"/>
    <x v="1"/>
    <x v="9"/>
    <x v="1341"/>
    <x v="2112"/>
    <n v="3"/>
    <n v="0"/>
    <n v="251.89109999999988"/>
  </r>
  <r>
    <n v="2522"/>
    <s v="CA-2013-124352"/>
    <x v="0"/>
    <x v="680"/>
    <d v="2013-10-22T00:00:00"/>
    <x v="1"/>
    <s v="CD-12790"/>
    <x v="522"/>
    <x v="2"/>
    <s v="United States"/>
    <s v="Oklahoma City"/>
    <x v="26"/>
    <n v="73120"/>
    <x v="2"/>
    <s v="OFF-PA-10003177"/>
    <x v="1"/>
    <x v="10"/>
    <x v="89"/>
    <x v="91"/>
    <n v="2"/>
    <n v="0"/>
    <n v="6.2208000000000006"/>
  </r>
  <r>
    <n v="2523"/>
    <s v="CA-2013-124352"/>
    <x v="0"/>
    <x v="680"/>
    <d v="2013-10-22T00:00:00"/>
    <x v="1"/>
    <s v="CD-12790"/>
    <x v="522"/>
    <x v="2"/>
    <s v="United States"/>
    <s v="Oklahoma City"/>
    <x v="26"/>
    <n v="73120"/>
    <x v="2"/>
    <s v="TEC-PH-10003442"/>
    <x v="2"/>
    <x v="7"/>
    <x v="879"/>
    <x v="2113"/>
    <n v="1"/>
    <n v="0"/>
    <n v="1.375"/>
  </r>
  <r>
    <n v="2524"/>
    <s v="CA-2013-124352"/>
    <x v="0"/>
    <x v="680"/>
    <d v="2013-10-22T00:00:00"/>
    <x v="1"/>
    <s v="CD-12790"/>
    <x v="522"/>
    <x v="2"/>
    <s v="United States"/>
    <s v="Oklahoma City"/>
    <x v="26"/>
    <n v="73120"/>
    <x v="2"/>
    <s v="OFF-BI-10000977"/>
    <x v="1"/>
    <x v="8"/>
    <x v="982"/>
    <x v="2114"/>
    <n v="4"/>
    <n v="0"/>
    <n v="55.935999999999993"/>
  </r>
  <r>
    <n v="2525"/>
    <s v="CA-2012-124541"/>
    <x v="1"/>
    <x v="744"/>
    <d v="2012-04-10T00:00:00"/>
    <x v="1"/>
    <s v="TT-21220"/>
    <x v="627"/>
    <x v="0"/>
    <s v="United States"/>
    <s v="Houston"/>
    <x v="5"/>
    <n v="77041"/>
    <x v="2"/>
    <s v="OFF-AR-10004078"/>
    <x v="1"/>
    <x v="6"/>
    <x v="507"/>
    <x v="2115"/>
    <n v="9"/>
    <n v="0.2"/>
    <n v="5.2559999999999985"/>
  </r>
  <r>
    <n v="2526"/>
    <s v="CA-2012-124541"/>
    <x v="1"/>
    <x v="744"/>
    <d v="2012-04-10T00:00:00"/>
    <x v="1"/>
    <s v="TT-21220"/>
    <x v="627"/>
    <x v="0"/>
    <s v="United States"/>
    <s v="Houston"/>
    <x v="5"/>
    <n v="77041"/>
    <x v="2"/>
    <s v="TEC-AC-10002550"/>
    <x v="2"/>
    <x v="11"/>
    <x v="1342"/>
    <x v="2116"/>
    <n v="2"/>
    <n v="0.2"/>
    <n v="4.4603999999999999"/>
  </r>
  <r>
    <n v="2527"/>
    <s v="CA-2012-124541"/>
    <x v="1"/>
    <x v="744"/>
    <d v="2012-04-10T00:00:00"/>
    <x v="1"/>
    <s v="TT-21220"/>
    <x v="627"/>
    <x v="0"/>
    <s v="United States"/>
    <s v="Houston"/>
    <x v="5"/>
    <n v="77041"/>
    <x v="2"/>
    <s v="OFF-BI-10004965"/>
    <x v="1"/>
    <x v="8"/>
    <x v="1005"/>
    <x v="2117"/>
    <n v="3"/>
    <n v="0.8"/>
    <n v="-12.075000000000003"/>
  </r>
  <r>
    <n v="2528"/>
    <s v="CA-2012-124541"/>
    <x v="1"/>
    <x v="744"/>
    <d v="2012-04-10T00:00:00"/>
    <x v="1"/>
    <s v="TT-21220"/>
    <x v="627"/>
    <x v="0"/>
    <s v="United States"/>
    <s v="Houston"/>
    <x v="5"/>
    <n v="77041"/>
    <x v="2"/>
    <s v="OFF-BI-10004209"/>
    <x v="1"/>
    <x v="8"/>
    <x v="1206"/>
    <x v="2118"/>
    <n v="6"/>
    <n v="0.8"/>
    <n v="-16.884"/>
  </r>
  <r>
    <n v="2529"/>
    <s v="CA-2012-124541"/>
    <x v="1"/>
    <x v="744"/>
    <d v="2012-04-10T00:00:00"/>
    <x v="1"/>
    <s v="TT-21220"/>
    <x v="627"/>
    <x v="0"/>
    <s v="United States"/>
    <s v="Houston"/>
    <x v="5"/>
    <n v="77041"/>
    <x v="2"/>
    <s v="OFF-PA-10001526"/>
    <x v="1"/>
    <x v="10"/>
    <x v="1030"/>
    <x v="892"/>
    <n v="2"/>
    <n v="0.2"/>
    <n v="2.8884000000000007"/>
  </r>
  <r>
    <n v="2530"/>
    <s v="CA-2011-108707"/>
    <x v="2"/>
    <x v="745"/>
    <d v="2011-10-29T00:00:00"/>
    <x v="1"/>
    <s v="DB-12910"/>
    <x v="626"/>
    <x v="2"/>
    <s v="United States"/>
    <s v="Fort Lauderdale"/>
    <x v="2"/>
    <n v="33311"/>
    <x v="0"/>
    <s v="OFF-PA-10000788"/>
    <x v="1"/>
    <x v="10"/>
    <x v="731"/>
    <x v="563"/>
    <n v="2"/>
    <n v="0.2"/>
    <n v="3.6288"/>
  </r>
  <r>
    <n v="2531"/>
    <s v="CA-2011-111500"/>
    <x v="2"/>
    <x v="654"/>
    <d v="2011-08-21T00:00:00"/>
    <x v="1"/>
    <s v="DJ-13510"/>
    <x v="137"/>
    <x v="1"/>
    <s v="United States"/>
    <s v="Little Rock"/>
    <x v="36"/>
    <n v="72209"/>
    <x v="0"/>
    <s v="OFF-PA-10000595"/>
    <x v="1"/>
    <x v="10"/>
    <x v="1117"/>
    <x v="1159"/>
    <n v="5"/>
    <n v="0"/>
    <n v="52.531999999999996"/>
  </r>
  <r>
    <n v="2532"/>
    <s v="CA-2011-111500"/>
    <x v="2"/>
    <x v="654"/>
    <d v="2011-08-21T00:00:00"/>
    <x v="1"/>
    <s v="DJ-13510"/>
    <x v="137"/>
    <x v="1"/>
    <s v="United States"/>
    <s v="Little Rock"/>
    <x v="36"/>
    <n v="72209"/>
    <x v="0"/>
    <s v="OFF-BI-10000829"/>
    <x v="1"/>
    <x v="8"/>
    <x v="304"/>
    <x v="2119"/>
    <n v="4"/>
    <n v="0"/>
    <n v="8.2615999999999996"/>
  </r>
  <r>
    <n v="2533"/>
    <s v="CA-2011-111500"/>
    <x v="2"/>
    <x v="654"/>
    <d v="2011-08-21T00:00:00"/>
    <x v="1"/>
    <s v="DJ-13510"/>
    <x v="137"/>
    <x v="1"/>
    <s v="United States"/>
    <s v="Little Rock"/>
    <x v="36"/>
    <n v="72209"/>
    <x v="0"/>
    <s v="OFF-FA-10002676"/>
    <x v="1"/>
    <x v="13"/>
    <x v="1069"/>
    <x v="2120"/>
    <n v="7"/>
    <n v="0"/>
    <n v="4.5611999999999995"/>
  </r>
  <r>
    <n v="2534"/>
    <s v="CA-2011-111500"/>
    <x v="2"/>
    <x v="654"/>
    <d v="2011-08-21T00:00:00"/>
    <x v="1"/>
    <s v="DJ-13510"/>
    <x v="137"/>
    <x v="1"/>
    <s v="United States"/>
    <s v="Little Rock"/>
    <x v="36"/>
    <n v="72209"/>
    <x v="0"/>
    <s v="TEC-AC-10000844"/>
    <x v="2"/>
    <x v="11"/>
    <x v="106"/>
    <x v="2121"/>
    <n v="4"/>
    <n v="0"/>
    <n v="122.38559999999998"/>
  </r>
  <r>
    <n v="2535"/>
    <s v="US-2014-117723"/>
    <x v="3"/>
    <x v="733"/>
    <d v="2014-08-19T00:00:00"/>
    <x v="0"/>
    <s v="DL-13495"/>
    <x v="393"/>
    <x v="1"/>
    <s v="United States"/>
    <s v="Philadelphia"/>
    <x v="9"/>
    <n v="19120"/>
    <x v="3"/>
    <s v="OFF-ST-10004459"/>
    <x v="1"/>
    <x v="4"/>
    <x v="454"/>
    <x v="2122"/>
    <n v="6"/>
    <n v="0.2"/>
    <n v="-337.80600000000004"/>
  </r>
  <r>
    <n v="2536"/>
    <s v="CA-2012-143238"/>
    <x v="1"/>
    <x v="684"/>
    <d v="2012-09-08T00:00:00"/>
    <x v="2"/>
    <s v="LO-17170"/>
    <x v="628"/>
    <x v="1"/>
    <s v="United States"/>
    <s v="La Quinta"/>
    <x v="1"/>
    <n v="92253"/>
    <x v="1"/>
    <s v="TEC-AC-10003499"/>
    <x v="2"/>
    <x v="11"/>
    <x v="103"/>
    <x v="2123"/>
    <n v="4"/>
    <n v="0"/>
    <n v="18.064800000000002"/>
  </r>
  <r>
    <n v="2537"/>
    <s v="CA-2012-168746"/>
    <x v="1"/>
    <x v="746"/>
    <d v="2012-01-29T00:00:00"/>
    <x v="0"/>
    <s v="SV-20365"/>
    <x v="277"/>
    <x v="0"/>
    <s v="United States"/>
    <s v="Cleveland"/>
    <x v="24"/>
    <n v="44105"/>
    <x v="3"/>
    <s v="FUR-CH-10000513"/>
    <x v="0"/>
    <x v="1"/>
    <x v="70"/>
    <x v="2124"/>
    <n v="2"/>
    <n v="0.3"/>
    <n v="-54.595799999999997"/>
  </r>
  <r>
    <n v="2538"/>
    <s v="CA-2012-168746"/>
    <x v="1"/>
    <x v="746"/>
    <d v="2012-01-29T00:00:00"/>
    <x v="0"/>
    <s v="SV-20365"/>
    <x v="277"/>
    <x v="0"/>
    <s v="United States"/>
    <s v="Cleveland"/>
    <x v="24"/>
    <n v="44105"/>
    <x v="3"/>
    <s v="TEC-PH-10000895"/>
    <x v="2"/>
    <x v="7"/>
    <x v="1128"/>
    <x v="2125"/>
    <n v="4"/>
    <n v="0.4"/>
    <n v="-100.7944"/>
  </r>
  <r>
    <n v="2539"/>
    <s v="CA-2012-168746"/>
    <x v="1"/>
    <x v="746"/>
    <d v="2012-01-29T00:00:00"/>
    <x v="0"/>
    <s v="SV-20365"/>
    <x v="277"/>
    <x v="0"/>
    <s v="United States"/>
    <s v="Cleveland"/>
    <x v="24"/>
    <n v="44105"/>
    <x v="3"/>
    <s v="TEC-PH-10002555"/>
    <x v="2"/>
    <x v="7"/>
    <x v="1343"/>
    <x v="2126"/>
    <n v="1"/>
    <n v="0.4"/>
    <n v="-36.253"/>
  </r>
  <r>
    <n v="2540"/>
    <s v="CA-2012-113404"/>
    <x v="1"/>
    <x v="747"/>
    <d v="2012-07-16T00:00:00"/>
    <x v="3"/>
    <s v="EM-13810"/>
    <x v="613"/>
    <x v="1"/>
    <s v="United States"/>
    <s v="San Francisco"/>
    <x v="1"/>
    <n v="94122"/>
    <x v="1"/>
    <s v="FUR-CH-10003312"/>
    <x v="0"/>
    <x v="1"/>
    <x v="296"/>
    <x v="2127"/>
    <n v="6"/>
    <n v="0.2"/>
    <n v="-219.16440000000023"/>
  </r>
  <r>
    <n v="2541"/>
    <s v="CA-2012-113404"/>
    <x v="1"/>
    <x v="747"/>
    <d v="2012-07-16T00:00:00"/>
    <x v="3"/>
    <s v="EM-13810"/>
    <x v="613"/>
    <x v="1"/>
    <s v="United States"/>
    <s v="San Francisco"/>
    <x v="1"/>
    <n v="94122"/>
    <x v="1"/>
    <s v="FUR-CH-10004086"/>
    <x v="0"/>
    <x v="1"/>
    <x v="281"/>
    <x v="2128"/>
    <n v="3"/>
    <n v="0.2"/>
    <n v="78.767099999999971"/>
  </r>
  <r>
    <n v="2542"/>
    <s v="CA-2013-144792"/>
    <x v="0"/>
    <x v="567"/>
    <d v="2013-05-05T00:00:00"/>
    <x v="1"/>
    <s v="KD-16615"/>
    <x v="629"/>
    <x v="1"/>
    <s v="United States"/>
    <s v="Scottsdale"/>
    <x v="16"/>
    <n v="85254"/>
    <x v="1"/>
    <s v="FUR-FU-10002759"/>
    <x v="0"/>
    <x v="5"/>
    <x v="555"/>
    <x v="2129"/>
    <n v="7"/>
    <n v="0.2"/>
    <n v="22.377600000000001"/>
  </r>
  <r>
    <n v="2543"/>
    <s v="CA-2011-164385"/>
    <x v="2"/>
    <x v="467"/>
    <d v="2011-10-01T00:00:00"/>
    <x v="0"/>
    <s v="NB-18580"/>
    <x v="630"/>
    <x v="1"/>
    <s v="United States"/>
    <s v="Philadelphia"/>
    <x v="9"/>
    <n v="19134"/>
    <x v="3"/>
    <s v="OFF-AP-10002191"/>
    <x v="1"/>
    <x v="9"/>
    <x v="800"/>
    <x v="2130"/>
    <n v="3"/>
    <n v="0.2"/>
    <n v="14.39520000000001"/>
  </r>
  <r>
    <n v="2544"/>
    <s v="US-2013-114174"/>
    <x v="0"/>
    <x v="162"/>
    <d v="2013-09-15T00:00:00"/>
    <x v="1"/>
    <s v="AP-10720"/>
    <x v="399"/>
    <x v="2"/>
    <s v="United States"/>
    <s v="Malden"/>
    <x v="31"/>
    <n v="2148"/>
    <x v="3"/>
    <s v="FUR-BO-10003450"/>
    <x v="0"/>
    <x v="0"/>
    <x v="1344"/>
    <x v="2131"/>
    <n v="3"/>
    <n v="0"/>
    <n v="13.915199999999992"/>
  </r>
  <r>
    <n v="2545"/>
    <s v="US-2013-114174"/>
    <x v="0"/>
    <x v="162"/>
    <d v="2013-09-15T00:00:00"/>
    <x v="1"/>
    <s v="AP-10720"/>
    <x v="399"/>
    <x v="2"/>
    <s v="United States"/>
    <s v="Malden"/>
    <x v="31"/>
    <n v="2148"/>
    <x v="3"/>
    <s v="OFF-LA-10000248"/>
    <x v="1"/>
    <x v="2"/>
    <x v="1212"/>
    <x v="1816"/>
    <n v="4"/>
    <n v="0"/>
    <n v="6.9371999999999998"/>
  </r>
  <r>
    <n v="2546"/>
    <s v="CA-2014-108070"/>
    <x v="3"/>
    <x v="513"/>
    <d v="2014-04-21T00:00:00"/>
    <x v="1"/>
    <s v="JE-15745"/>
    <x v="32"/>
    <x v="0"/>
    <s v="United States"/>
    <s v="San Jose"/>
    <x v="1"/>
    <n v="95123"/>
    <x v="1"/>
    <s v="OFF-ST-10004804"/>
    <x v="1"/>
    <x v="4"/>
    <x v="230"/>
    <x v="2132"/>
    <n v="4"/>
    <n v="0"/>
    <n v="2.0592000000000041"/>
  </r>
  <r>
    <n v="2547"/>
    <s v="CA-2014-108070"/>
    <x v="3"/>
    <x v="513"/>
    <d v="2014-04-21T00:00:00"/>
    <x v="1"/>
    <s v="JE-15745"/>
    <x v="32"/>
    <x v="0"/>
    <s v="United States"/>
    <s v="San Jose"/>
    <x v="1"/>
    <n v="95123"/>
    <x v="1"/>
    <s v="FUR-BO-10001337"/>
    <x v="0"/>
    <x v="0"/>
    <x v="425"/>
    <x v="2133"/>
    <n v="1"/>
    <n v="0.15"/>
    <n v="-6.0489999999999995"/>
  </r>
  <r>
    <n v="2548"/>
    <s v="US-2012-128090"/>
    <x v="1"/>
    <x v="748"/>
    <d v="2012-08-22T00:00:00"/>
    <x v="1"/>
    <s v="JM-15865"/>
    <x v="622"/>
    <x v="0"/>
    <s v="United States"/>
    <s v="Phoenix"/>
    <x v="16"/>
    <n v="85023"/>
    <x v="1"/>
    <s v="OFF-AR-10002255"/>
    <x v="1"/>
    <x v="6"/>
    <x v="814"/>
    <x v="2134"/>
    <n v="1"/>
    <n v="0.2"/>
    <n v="0.25919999999999999"/>
  </r>
  <r>
    <n v="2549"/>
    <s v="US-2012-128090"/>
    <x v="1"/>
    <x v="748"/>
    <d v="2012-08-22T00:00:00"/>
    <x v="1"/>
    <s v="JM-15865"/>
    <x v="622"/>
    <x v="0"/>
    <s v="United States"/>
    <s v="Phoenix"/>
    <x v="16"/>
    <n v="85023"/>
    <x v="1"/>
    <s v="TEC-PH-10002624"/>
    <x v="2"/>
    <x v="7"/>
    <x v="1126"/>
    <x v="2135"/>
    <n v="5"/>
    <n v="0.2"/>
    <n v="211.49549999999977"/>
  </r>
  <r>
    <n v="2550"/>
    <s v="US-2012-128090"/>
    <x v="1"/>
    <x v="748"/>
    <d v="2012-08-22T00:00:00"/>
    <x v="1"/>
    <s v="JM-15865"/>
    <x v="622"/>
    <x v="0"/>
    <s v="United States"/>
    <s v="Phoenix"/>
    <x v="16"/>
    <n v="85023"/>
    <x v="1"/>
    <s v="OFF-PA-10001878"/>
    <x v="1"/>
    <x v="10"/>
    <x v="1161"/>
    <x v="2136"/>
    <n v="8"/>
    <n v="0.2"/>
    <n v="105.64559999999997"/>
  </r>
  <r>
    <n v="2551"/>
    <s v="US-2012-128090"/>
    <x v="1"/>
    <x v="748"/>
    <d v="2012-08-22T00:00:00"/>
    <x v="1"/>
    <s v="JM-15865"/>
    <x v="622"/>
    <x v="0"/>
    <s v="United States"/>
    <s v="Phoenix"/>
    <x v="16"/>
    <n v="85023"/>
    <x v="1"/>
    <s v="OFF-LA-10000452"/>
    <x v="1"/>
    <x v="2"/>
    <x v="804"/>
    <x v="1325"/>
    <n v="2"/>
    <n v="0.2"/>
    <n v="1.764"/>
  </r>
  <r>
    <n v="2552"/>
    <s v="CA-2014-101042"/>
    <x v="3"/>
    <x v="123"/>
    <d v="2014-11-24T00:00:00"/>
    <x v="1"/>
    <s v="AB-10105"/>
    <x v="455"/>
    <x v="0"/>
    <s v="United States"/>
    <s v="Henderson"/>
    <x v="0"/>
    <n v="42420"/>
    <x v="0"/>
    <s v="FUR-FU-10004665"/>
    <x v="0"/>
    <x v="5"/>
    <x v="1345"/>
    <x v="2137"/>
    <n v="6"/>
    <n v="0"/>
    <n v="213.68880000000001"/>
  </r>
  <r>
    <n v="2553"/>
    <s v="CA-2014-101042"/>
    <x v="3"/>
    <x v="123"/>
    <d v="2014-11-24T00:00:00"/>
    <x v="1"/>
    <s v="AB-10105"/>
    <x v="455"/>
    <x v="0"/>
    <s v="United States"/>
    <s v="Henderson"/>
    <x v="0"/>
    <n v="42420"/>
    <x v="0"/>
    <s v="OFF-BI-10000088"/>
    <x v="1"/>
    <x v="8"/>
    <x v="1025"/>
    <x v="2138"/>
    <n v="2"/>
    <n v="0"/>
    <n v="10.760400000000001"/>
  </r>
  <r>
    <n v="2554"/>
    <s v="CA-2013-155439"/>
    <x v="0"/>
    <x v="749"/>
    <d v="2013-09-19T00:00:00"/>
    <x v="1"/>
    <s v="PN-18775"/>
    <x v="43"/>
    <x v="2"/>
    <s v="United States"/>
    <s v="Columbia"/>
    <x v="20"/>
    <n v="29203"/>
    <x v="0"/>
    <s v="OFF-PA-10000029"/>
    <x v="1"/>
    <x v="10"/>
    <x v="803"/>
    <x v="243"/>
    <n v="4"/>
    <n v="0"/>
    <n v="12.441600000000001"/>
  </r>
  <r>
    <n v="2555"/>
    <s v="CA-2013-118626"/>
    <x v="0"/>
    <x v="243"/>
    <d v="2013-08-21T00:00:00"/>
    <x v="1"/>
    <s v="JC-15775"/>
    <x v="547"/>
    <x v="0"/>
    <s v="United States"/>
    <s v="Tallahassee"/>
    <x v="2"/>
    <n v="32303"/>
    <x v="0"/>
    <s v="TEC-PH-10000369"/>
    <x v="2"/>
    <x v="7"/>
    <x v="1346"/>
    <x v="2139"/>
    <n v="7"/>
    <n v="0.2"/>
    <n v="70.554400000000072"/>
  </r>
  <r>
    <n v="2556"/>
    <s v="CA-2012-111458"/>
    <x v="1"/>
    <x v="120"/>
    <d v="2012-09-30T00:00:00"/>
    <x v="1"/>
    <s v="PF-19165"/>
    <x v="58"/>
    <x v="0"/>
    <s v="United States"/>
    <s v="New York City"/>
    <x v="15"/>
    <n v="10035"/>
    <x v="3"/>
    <s v="TEC-AC-10001590"/>
    <x v="2"/>
    <x v="11"/>
    <x v="1347"/>
    <x v="1424"/>
    <n v="2"/>
    <n v="0"/>
    <n v="12"/>
  </r>
  <r>
    <n v="2557"/>
    <s v="US-2013-126844"/>
    <x v="0"/>
    <x v="750"/>
    <d v="2013-10-15T00:00:00"/>
    <x v="1"/>
    <s v="BW-11110"/>
    <x v="308"/>
    <x v="1"/>
    <s v="United States"/>
    <s v="Houston"/>
    <x v="5"/>
    <n v="77070"/>
    <x v="2"/>
    <s v="FUR-FU-10004909"/>
    <x v="0"/>
    <x v="5"/>
    <x v="1348"/>
    <x v="2140"/>
    <n v="8"/>
    <n v="0.6"/>
    <n v="-32.320000000000007"/>
  </r>
  <r>
    <n v="2558"/>
    <s v="US-2012-112508"/>
    <x v="1"/>
    <x v="539"/>
    <d v="2012-03-30T00:00:00"/>
    <x v="1"/>
    <s v="BP-11185"/>
    <x v="130"/>
    <x v="1"/>
    <s v="United States"/>
    <s v="Coral Springs"/>
    <x v="2"/>
    <n v="33065"/>
    <x v="0"/>
    <s v="OFF-AP-10002287"/>
    <x v="1"/>
    <x v="9"/>
    <x v="1274"/>
    <x v="2141"/>
    <n v="2"/>
    <n v="0.2"/>
    <n v="0.52439999999999998"/>
  </r>
  <r>
    <n v="2559"/>
    <s v="CA-2012-147788"/>
    <x v="1"/>
    <x v="70"/>
    <d v="2012-06-04T00:00:00"/>
    <x v="1"/>
    <s v="TM-21010"/>
    <x v="612"/>
    <x v="0"/>
    <s v="United States"/>
    <s v="Orem"/>
    <x v="7"/>
    <n v="84057"/>
    <x v="1"/>
    <s v="FUR-BO-10004357"/>
    <x v="0"/>
    <x v="0"/>
    <x v="1349"/>
    <x v="2142"/>
    <n v="7"/>
    <n v="0"/>
    <n v="140.68599999999989"/>
  </r>
  <r>
    <n v="2560"/>
    <s v="CA-2012-147788"/>
    <x v="1"/>
    <x v="70"/>
    <d v="2012-06-04T00:00:00"/>
    <x v="1"/>
    <s v="TM-21010"/>
    <x v="612"/>
    <x v="0"/>
    <s v="United States"/>
    <s v="Orem"/>
    <x v="7"/>
    <n v="84057"/>
    <x v="1"/>
    <s v="OFF-LA-10003766"/>
    <x v="1"/>
    <x v="2"/>
    <x v="360"/>
    <x v="2143"/>
    <n v="5"/>
    <n v="0"/>
    <n v="7.5600000000000005"/>
  </r>
  <r>
    <n v="2561"/>
    <s v="CA-2012-147788"/>
    <x v="1"/>
    <x v="70"/>
    <d v="2012-06-04T00:00:00"/>
    <x v="1"/>
    <s v="TM-21010"/>
    <x v="612"/>
    <x v="0"/>
    <s v="United States"/>
    <s v="Orem"/>
    <x v="7"/>
    <n v="84057"/>
    <x v="1"/>
    <s v="OFF-ST-10000046"/>
    <x v="1"/>
    <x v="4"/>
    <x v="757"/>
    <x v="2144"/>
    <n v="2"/>
    <n v="0"/>
    <n v="61.38900000000001"/>
  </r>
  <r>
    <n v="2562"/>
    <s v="CA-2012-144288"/>
    <x v="1"/>
    <x v="707"/>
    <d v="2012-12-31T00:00:00"/>
    <x v="1"/>
    <s v="MB-17305"/>
    <x v="93"/>
    <x v="0"/>
    <s v="United States"/>
    <s v="Nashville"/>
    <x v="18"/>
    <n v="37211"/>
    <x v="0"/>
    <s v="OFF-LA-10003190"/>
    <x v="1"/>
    <x v="2"/>
    <x v="1163"/>
    <x v="2145"/>
    <n v="4"/>
    <n v="0.2"/>
    <n v="3.3408000000000002"/>
  </r>
  <r>
    <n v="2563"/>
    <s v="CA-2012-144288"/>
    <x v="1"/>
    <x v="707"/>
    <d v="2012-12-31T00:00:00"/>
    <x v="1"/>
    <s v="MB-17305"/>
    <x v="93"/>
    <x v="0"/>
    <s v="United States"/>
    <s v="Nashville"/>
    <x v="18"/>
    <n v="37211"/>
    <x v="0"/>
    <s v="OFF-PA-10002787"/>
    <x v="1"/>
    <x v="10"/>
    <x v="1267"/>
    <x v="563"/>
    <n v="2"/>
    <n v="0.2"/>
    <n v="3.6288"/>
  </r>
  <r>
    <n v="2564"/>
    <s v="CA-2012-110632"/>
    <x v="1"/>
    <x v="751"/>
    <d v="2012-03-22T00:00:00"/>
    <x v="0"/>
    <s v="HR-14830"/>
    <x v="403"/>
    <x v="1"/>
    <s v="United States"/>
    <s v="New York City"/>
    <x v="15"/>
    <n v="10009"/>
    <x v="3"/>
    <s v="TEC-AC-10000387"/>
    <x v="2"/>
    <x v="11"/>
    <x v="1350"/>
    <x v="2146"/>
    <n v="1"/>
    <n v="0"/>
    <n v="2.7035999999999998"/>
  </r>
  <r>
    <n v="2565"/>
    <s v="CA-2012-110632"/>
    <x v="1"/>
    <x v="751"/>
    <d v="2012-03-22T00:00:00"/>
    <x v="0"/>
    <s v="HR-14830"/>
    <x v="403"/>
    <x v="1"/>
    <s v="United States"/>
    <s v="New York City"/>
    <x v="15"/>
    <n v="10009"/>
    <x v="3"/>
    <s v="OFF-ST-10001291"/>
    <x v="1"/>
    <x v="4"/>
    <x v="1017"/>
    <x v="2147"/>
    <n v="2"/>
    <n v="0"/>
    <n v="9.1313999999999993"/>
  </r>
  <r>
    <n v="2566"/>
    <s v="CA-2014-109589"/>
    <x v="3"/>
    <x v="202"/>
    <d v="2014-12-25T00:00:00"/>
    <x v="2"/>
    <s v="BD-11635"/>
    <x v="631"/>
    <x v="0"/>
    <s v="United States"/>
    <s v="Bowling Green"/>
    <x v="0"/>
    <n v="42104"/>
    <x v="0"/>
    <s v="TEC-AC-10003116"/>
    <x v="2"/>
    <x v="11"/>
    <x v="920"/>
    <x v="2148"/>
    <n v="4"/>
    <n v="0"/>
    <n v="27.689999999999998"/>
  </r>
  <r>
    <n v="2567"/>
    <s v="CA-2014-123967"/>
    <x v="3"/>
    <x v="752"/>
    <d v="2014-11-04T00:00:00"/>
    <x v="0"/>
    <s v="SF-20200"/>
    <x v="227"/>
    <x v="0"/>
    <s v="United States"/>
    <s v="Bellingham"/>
    <x v="4"/>
    <n v="98226"/>
    <x v="1"/>
    <s v="OFF-BI-10001308"/>
    <x v="1"/>
    <x v="8"/>
    <x v="1351"/>
    <x v="2149"/>
    <n v="5"/>
    <n v="0.2"/>
    <n v="7.8499999999999979"/>
  </r>
  <r>
    <n v="2568"/>
    <s v="CA-2014-123967"/>
    <x v="3"/>
    <x v="752"/>
    <d v="2014-11-04T00:00:00"/>
    <x v="0"/>
    <s v="SF-20200"/>
    <x v="227"/>
    <x v="0"/>
    <s v="United States"/>
    <s v="Bellingham"/>
    <x v="4"/>
    <n v="98226"/>
    <x v="1"/>
    <s v="FUR-TA-10003954"/>
    <x v="0"/>
    <x v="3"/>
    <x v="1208"/>
    <x v="2150"/>
    <n v="9"/>
    <n v="0"/>
    <n v="239.90580000000011"/>
  </r>
  <r>
    <n v="2569"/>
    <s v="CA-2014-148929"/>
    <x v="3"/>
    <x v="210"/>
    <d v="2014-09-12T00:00:00"/>
    <x v="1"/>
    <s v="SP-20620"/>
    <x v="407"/>
    <x v="1"/>
    <s v="United States"/>
    <s v="New York City"/>
    <x v="15"/>
    <n v="10011"/>
    <x v="3"/>
    <s v="OFF-ST-10003282"/>
    <x v="1"/>
    <x v="4"/>
    <x v="42"/>
    <x v="2151"/>
    <n v="8"/>
    <n v="0"/>
    <n v="133.86240000000004"/>
  </r>
  <r>
    <n v="2570"/>
    <s v="CA-2014-134404"/>
    <x v="3"/>
    <x v="753"/>
    <d v="2014-12-28T00:00:00"/>
    <x v="3"/>
    <s v="DR-12880"/>
    <x v="112"/>
    <x v="1"/>
    <s v="United States"/>
    <s v="Newark"/>
    <x v="24"/>
    <n v="43055"/>
    <x v="3"/>
    <s v="TEC-PH-10000576"/>
    <x v="2"/>
    <x v="7"/>
    <x v="807"/>
    <x v="2152"/>
    <n v="2"/>
    <n v="0.4"/>
    <n v="-35.617400000000004"/>
  </r>
  <r>
    <n v="2571"/>
    <s v="CA-2014-134404"/>
    <x v="3"/>
    <x v="753"/>
    <d v="2014-12-28T00:00:00"/>
    <x v="3"/>
    <s v="DR-12880"/>
    <x v="112"/>
    <x v="1"/>
    <s v="United States"/>
    <s v="Newark"/>
    <x v="24"/>
    <n v="43055"/>
    <x v="3"/>
    <s v="OFF-AR-10004441"/>
    <x v="1"/>
    <x v="6"/>
    <x v="153"/>
    <x v="2153"/>
    <n v="4"/>
    <n v="0.2"/>
    <n v="3.6431999999999998"/>
  </r>
  <r>
    <n v="2572"/>
    <s v="CA-2014-109778"/>
    <x v="3"/>
    <x v="11"/>
    <d v="2014-07-22T00:00:00"/>
    <x v="1"/>
    <s v="VM-21685"/>
    <x v="91"/>
    <x v="2"/>
    <s v="United States"/>
    <s v="Woodstock"/>
    <x v="10"/>
    <n v="60098"/>
    <x v="2"/>
    <s v="OFF-AR-10003759"/>
    <x v="1"/>
    <x v="6"/>
    <x v="838"/>
    <x v="2154"/>
    <n v="2"/>
    <n v="0.2"/>
    <n v="0.90999999999999981"/>
  </r>
  <r>
    <n v="2573"/>
    <s v="CA-2013-155845"/>
    <x v="0"/>
    <x v="399"/>
    <d v="2013-08-16T00:00:00"/>
    <x v="0"/>
    <s v="CM-12235"/>
    <x v="632"/>
    <x v="0"/>
    <s v="United States"/>
    <s v="Carrollton"/>
    <x v="5"/>
    <n v="75007"/>
    <x v="2"/>
    <s v="TEC-AC-10004145"/>
    <x v="2"/>
    <x v="11"/>
    <x v="1264"/>
    <x v="2155"/>
    <n v="7"/>
    <n v="0.2"/>
    <n v="52.497900000000016"/>
  </r>
  <r>
    <n v="2574"/>
    <s v="CA-2014-145128"/>
    <x v="3"/>
    <x v="362"/>
    <d v="2014-07-15T00:00:00"/>
    <x v="1"/>
    <s v="SM-20320"/>
    <x v="598"/>
    <x v="2"/>
    <s v="United States"/>
    <s v="Lafayette"/>
    <x v="14"/>
    <n v="47905"/>
    <x v="2"/>
    <s v="FUR-FU-10000293"/>
    <x v="0"/>
    <x v="5"/>
    <x v="783"/>
    <x v="1893"/>
    <n v="5"/>
    <n v="0"/>
    <n v="31.586999999999961"/>
  </r>
  <r>
    <n v="2575"/>
    <s v="CA-2011-129091"/>
    <x v="2"/>
    <x v="754"/>
    <d v="2011-11-27T00:00:00"/>
    <x v="1"/>
    <s v="RA-19885"/>
    <x v="19"/>
    <x v="1"/>
    <s v="United States"/>
    <s v="Columbus"/>
    <x v="32"/>
    <n v="31907"/>
    <x v="0"/>
    <s v="OFF-EN-10004955"/>
    <x v="1"/>
    <x v="12"/>
    <x v="881"/>
    <x v="2156"/>
    <n v="3"/>
    <n v="0"/>
    <n v="7.9527000000000001"/>
  </r>
  <r>
    <n v="2576"/>
    <s v="CA-2011-129091"/>
    <x v="2"/>
    <x v="754"/>
    <d v="2011-11-27T00:00:00"/>
    <x v="1"/>
    <s v="RA-19885"/>
    <x v="19"/>
    <x v="1"/>
    <s v="United States"/>
    <s v="Columbus"/>
    <x v="32"/>
    <n v="31907"/>
    <x v="0"/>
    <s v="OFF-BI-10001071"/>
    <x v="1"/>
    <x v="8"/>
    <x v="663"/>
    <x v="2157"/>
    <n v="5"/>
    <n v="0"/>
    <n v="156.751"/>
  </r>
  <r>
    <n v="2577"/>
    <s v="CA-2011-129091"/>
    <x v="2"/>
    <x v="754"/>
    <d v="2011-11-27T00:00:00"/>
    <x v="1"/>
    <s v="RA-19885"/>
    <x v="19"/>
    <x v="1"/>
    <s v="United States"/>
    <s v="Columbus"/>
    <x v="32"/>
    <n v="31907"/>
    <x v="0"/>
    <s v="OFF-EN-10001990"/>
    <x v="1"/>
    <x v="12"/>
    <x v="33"/>
    <x v="716"/>
    <n v="2"/>
    <n v="0"/>
    <n v="5.3391999999999991"/>
  </r>
  <r>
    <n v="2578"/>
    <s v="CA-2011-129091"/>
    <x v="2"/>
    <x v="754"/>
    <d v="2011-11-27T00:00:00"/>
    <x v="1"/>
    <s v="RA-19885"/>
    <x v="19"/>
    <x v="1"/>
    <s v="United States"/>
    <s v="Columbus"/>
    <x v="32"/>
    <n v="31907"/>
    <x v="0"/>
    <s v="OFF-AP-10002734"/>
    <x v="1"/>
    <x v="9"/>
    <x v="1352"/>
    <x v="2158"/>
    <n v="3"/>
    <n v="0"/>
    <n v="290.30160000000001"/>
  </r>
  <r>
    <n v="2579"/>
    <s v="US-2011-155502"/>
    <x v="2"/>
    <x v="755"/>
    <d v="2011-02-01T00:00:00"/>
    <x v="1"/>
    <s v="SD-20485"/>
    <x v="174"/>
    <x v="2"/>
    <s v="United States"/>
    <s v="Alexandria"/>
    <x v="17"/>
    <n v="22304"/>
    <x v="0"/>
    <s v="FUR-FU-10004587"/>
    <x v="0"/>
    <x v="5"/>
    <x v="1353"/>
    <x v="2159"/>
    <n v="3"/>
    <n v="0"/>
    <n v="30.7818"/>
  </r>
  <r>
    <n v="2580"/>
    <s v="US-2011-155502"/>
    <x v="2"/>
    <x v="755"/>
    <d v="2011-02-01T00:00:00"/>
    <x v="1"/>
    <s v="SD-20485"/>
    <x v="174"/>
    <x v="2"/>
    <s v="United States"/>
    <s v="Alexandria"/>
    <x v="17"/>
    <n v="22304"/>
    <x v="0"/>
    <s v="OFF-ST-10004337"/>
    <x v="1"/>
    <x v="4"/>
    <x v="839"/>
    <x v="2160"/>
    <n v="8"/>
    <n v="0"/>
    <n v="0"/>
  </r>
  <r>
    <n v="2581"/>
    <s v="US-2011-155502"/>
    <x v="2"/>
    <x v="755"/>
    <d v="2011-02-01T00:00:00"/>
    <x v="1"/>
    <s v="SD-20485"/>
    <x v="174"/>
    <x v="2"/>
    <s v="United States"/>
    <s v="Alexandria"/>
    <x v="17"/>
    <n v="22304"/>
    <x v="0"/>
    <s v="OFF-PA-10003072"/>
    <x v="1"/>
    <x v="10"/>
    <x v="918"/>
    <x v="541"/>
    <n v="3"/>
    <n v="0"/>
    <n v="9.3312000000000008"/>
  </r>
  <r>
    <n v="2582"/>
    <s v="US-2011-155502"/>
    <x v="2"/>
    <x v="755"/>
    <d v="2011-02-01T00:00:00"/>
    <x v="1"/>
    <s v="SD-20485"/>
    <x v="174"/>
    <x v="2"/>
    <s v="United States"/>
    <s v="Alexandria"/>
    <x v="17"/>
    <n v="22304"/>
    <x v="0"/>
    <s v="OFF-PA-10000380"/>
    <x v="1"/>
    <x v="10"/>
    <x v="1281"/>
    <x v="1459"/>
    <n v="2"/>
    <n v="0"/>
    <n v="8.34"/>
  </r>
  <r>
    <n v="2583"/>
    <s v="US-2011-155502"/>
    <x v="2"/>
    <x v="755"/>
    <d v="2011-02-01T00:00:00"/>
    <x v="1"/>
    <s v="SD-20485"/>
    <x v="174"/>
    <x v="2"/>
    <s v="United States"/>
    <s v="Alexandria"/>
    <x v="17"/>
    <n v="22304"/>
    <x v="0"/>
    <s v="TEC-PH-10004833"/>
    <x v="2"/>
    <x v="7"/>
    <x v="1354"/>
    <x v="2161"/>
    <n v="13"/>
    <n v="0"/>
    <n v="0"/>
  </r>
  <r>
    <n v="2584"/>
    <s v="US-2011-155502"/>
    <x v="2"/>
    <x v="755"/>
    <d v="2011-02-01T00:00:00"/>
    <x v="1"/>
    <s v="SD-20485"/>
    <x v="174"/>
    <x v="2"/>
    <s v="United States"/>
    <s v="Alexandria"/>
    <x v="17"/>
    <n v="22304"/>
    <x v="0"/>
    <s v="FUR-FU-10001847"/>
    <x v="0"/>
    <x v="5"/>
    <x v="1355"/>
    <x v="2162"/>
    <n v="3"/>
    <n v="0"/>
    <n v="4.4711999999999996"/>
  </r>
  <r>
    <n v="2585"/>
    <s v="US-2011-155502"/>
    <x v="2"/>
    <x v="755"/>
    <d v="2011-02-01T00:00:00"/>
    <x v="1"/>
    <s v="SD-20485"/>
    <x v="174"/>
    <x v="2"/>
    <s v="United States"/>
    <s v="Alexandria"/>
    <x v="17"/>
    <n v="22304"/>
    <x v="0"/>
    <s v="TEC-PH-10002103"/>
    <x v="2"/>
    <x v="7"/>
    <x v="534"/>
    <x v="2163"/>
    <n v="2"/>
    <n v="0"/>
    <n v="52.634399999999999"/>
  </r>
  <r>
    <n v="2586"/>
    <s v="CA-2012-121041"/>
    <x v="1"/>
    <x v="502"/>
    <d v="2012-11-10T00:00:00"/>
    <x v="1"/>
    <s v="CS-12250"/>
    <x v="294"/>
    <x v="1"/>
    <s v="United States"/>
    <s v="Haltom City"/>
    <x v="5"/>
    <n v="76117"/>
    <x v="2"/>
    <s v="OFF-EN-10001137"/>
    <x v="1"/>
    <x v="12"/>
    <x v="315"/>
    <x v="2164"/>
    <n v="2"/>
    <n v="0.2"/>
    <n v="2.1475999999999997"/>
  </r>
  <r>
    <n v="2587"/>
    <s v="CA-2014-131695"/>
    <x v="3"/>
    <x v="160"/>
    <d v="2014-07-07T00:00:00"/>
    <x v="1"/>
    <s v="RA-19285"/>
    <x v="267"/>
    <x v="0"/>
    <s v="United States"/>
    <s v="New York City"/>
    <x v="15"/>
    <n v="10024"/>
    <x v="3"/>
    <s v="OFF-ST-10001476"/>
    <x v="1"/>
    <x v="4"/>
    <x v="827"/>
    <x v="2165"/>
    <n v="7"/>
    <n v="0"/>
    <n v="67.113900000000015"/>
  </r>
  <r>
    <n v="2588"/>
    <s v="CA-2014-131695"/>
    <x v="3"/>
    <x v="160"/>
    <d v="2014-07-07T00:00:00"/>
    <x v="1"/>
    <s v="RA-19285"/>
    <x v="267"/>
    <x v="0"/>
    <s v="United States"/>
    <s v="New York City"/>
    <x v="15"/>
    <n v="10024"/>
    <x v="3"/>
    <s v="FUR-FU-10002045"/>
    <x v="0"/>
    <x v="5"/>
    <x v="1356"/>
    <x v="749"/>
    <n v="1"/>
    <n v="0"/>
    <n v="9.7812000000000019"/>
  </r>
  <r>
    <n v="2589"/>
    <s v="CA-2013-137729"/>
    <x v="0"/>
    <x v="465"/>
    <d v="2013-05-10T00:00:00"/>
    <x v="1"/>
    <s v="BF-11005"/>
    <x v="593"/>
    <x v="2"/>
    <s v="United States"/>
    <s v="Los Angeles"/>
    <x v="1"/>
    <n v="90004"/>
    <x v="1"/>
    <s v="OFF-ST-10001505"/>
    <x v="1"/>
    <x v="4"/>
    <x v="1174"/>
    <x v="156"/>
    <n v="1"/>
    <n v="0"/>
    <n v="1.0165999999999995"/>
  </r>
  <r>
    <n v="2590"/>
    <s v="CA-2013-137729"/>
    <x v="0"/>
    <x v="465"/>
    <d v="2013-05-10T00:00:00"/>
    <x v="1"/>
    <s v="BF-11005"/>
    <x v="593"/>
    <x v="2"/>
    <s v="United States"/>
    <s v="Los Angeles"/>
    <x v="1"/>
    <n v="90004"/>
    <x v="1"/>
    <s v="TEC-PH-10001433"/>
    <x v="2"/>
    <x v="7"/>
    <x v="237"/>
    <x v="2166"/>
    <n v="3"/>
    <n v="0.2"/>
    <n v="21.539699999999996"/>
  </r>
  <r>
    <n v="2591"/>
    <s v="US-2013-115455"/>
    <x v="0"/>
    <x v="162"/>
    <d v="2013-09-15T00:00:00"/>
    <x v="1"/>
    <s v="SE-20110"/>
    <x v="339"/>
    <x v="0"/>
    <s v="United States"/>
    <s v="Wheeling"/>
    <x v="10"/>
    <n v="60090"/>
    <x v="2"/>
    <s v="FUR-FU-10004671"/>
    <x v="0"/>
    <x v="5"/>
    <x v="1357"/>
    <x v="2167"/>
    <n v="2"/>
    <n v="0.6"/>
    <n v="-7.774799999999999"/>
  </r>
  <r>
    <n v="2592"/>
    <s v="US-2013-115455"/>
    <x v="0"/>
    <x v="162"/>
    <d v="2013-09-15T00:00:00"/>
    <x v="1"/>
    <s v="SE-20110"/>
    <x v="339"/>
    <x v="0"/>
    <s v="United States"/>
    <s v="Wheeling"/>
    <x v="10"/>
    <n v="60090"/>
    <x v="2"/>
    <s v="FUR-TA-10003569"/>
    <x v="0"/>
    <x v="3"/>
    <x v="1358"/>
    <x v="2168"/>
    <n v="3"/>
    <n v="0.5"/>
    <n v="-300.73500000000001"/>
  </r>
  <r>
    <n v="2593"/>
    <s v="CA-2014-128300"/>
    <x v="3"/>
    <x v="221"/>
    <d v="2014-11-27T00:00:00"/>
    <x v="0"/>
    <s v="RS-19765"/>
    <x v="276"/>
    <x v="1"/>
    <s v="United States"/>
    <s v="Summerville"/>
    <x v="20"/>
    <n v="29483"/>
    <x v="0"/>
    <s v="TEC-PH-10002807"/>
    <x v="2"/>
    <x v="7"/>
    <x v="1230"/>
    <x v="2169"/>
    <n v="2"/>
    <n v="0"/>
    <n v="39.549999999999997"/>
  </r>
  <r>
    <n v="2594"/>
    <s v="CA-2014-128300"/>
    <x v="3"/>
    <x v="221"/>
    <d v="2014-11-27T00:00:00"/>
    <x v="0"/>
    <s v="RS-19765"/>
    <x v="276"/>
    <x v="1"/>
    <s v="United States"/>
    <s v="Summerville"/>
    <x v="20"/>
    <n v="29483"/>
    <x v="0"/>
    <s v="OFF-BI-10001597"/>
    <x v="1"/>
    <x v="8"/>
    <x v="790"/>
    <x v="2170"/>
    <n v="8"/>
    <n v="0"/>
    <n v="157.36319999999998"/>
  </r>
  <r>
    <n v="2595"/>
    <s v="CA-2014-149048"/>
    <x v="3"/>
    <x v="726"/>
    <d v="2014-05-18T00:00:00"/>
    <x v="1"/>
    <s v="BM-11650"/>
    <x v="312"/>
    <x v="1"/>
    <s v="United States"/>
    <s v="Columbus"/>
    <x v="14"/>
    <n v="47201"/>
    <x v="2"/>
    <s v="OFF-EN-10003296"/>
    <x v="1"/>
    <x v="12"/>
    <x v="229"/>
    <x v="2171"/>
    <n v="2"/>
    <n v="0"/>
    <n v="81.432000000000002"/>
  </r>
  <r>
    <n v="2596"/>
    <s v="CA-2014-149048"/>
    <x v="3"/>
    <x v="726"/>
    <d v="2014-05-18T00:00:00"/>
    <x v="1"/>
    <s v="BM-11650"/>
    <x v="312"/>
    <x v="1"/>
    <s v="United States"/>
    <s v="Columbus"/>
    <x v="14"/>
    <n v="47201"/>
    <x v="2"/>
    <s v="OFF-BI-10004632"/>
    <x v="1"/>
    <x v="8"/>
    <x v="564"/>
    <x v="2172"/>
    <n v="3"/>
    <n v="0"/>
    <n v="411.73649999999998"/>
  </r>
  <r>
    <n v="2597"/>
    <s v="CA-2014-149048"/>
    <x v="3"/>
    <x v="726"/>
    <d v="2014-05-18T00:00:00"/>
    <x v="1"/>
    <s v="BM-11650"/>
    <x v="312"/>
    <x v="1"/>
    <s v="United States"/>
    <s v="Columbus"/>
    <x v="14"/>
    <n v="47201"/>
    <x v="2"/>
    <s v="TEC-PH-10002310"/>
    <x v="2"/>
    <x v="7"/>
    <x v="1359"/>
    <x v="2173"/>
    <n v="3"/>
    <n v="0"/>
    <n v="158.75190000000003"/>
  </r>
  <r>
    <n v="2598"/>
    <s v="CA-2014-149048"/>
    <x v="3"/>
    <x v="726"/>
    <d v="2014-05-18T00:00:00"/>
    <x v="1"/>
    <s v="BM-11650"/>
    <x v="312"/>
    <x v="1"/>
    <s v="United States"/>
    <s v="Columbus"/>
    <x v="14"/>
    <n v="47201"/>
    <x v="2"/>
    <s v="OFF-ST-10000078"/>
    <x v="1"/>
    <x v="4"/>
    <x v="1218"/>
    <x v="2174"/>
    <n v="2"/>
    <n v="0"/>
    <n v="95.461199999999963"/>
  </r>
  <r>
    <n v="2599"/>
    <s v="CA-2014-149048"/>
    <x v="3"/>
    <x v="726"/>
    <d v="2014-05-18T00:00:00"/>
    <x v="1"/>
    <s v="BM-11650"/>
    <x v="312"/>
    <x v="1"/>
    <s v="United States"/>
    <s v="Columbus"/>
    <x v="14"/>
    <n v="47201"/>
    <x v="2"/>
    <s v="OFF-PA-10001752"/>
    <x v="1"/>
    <x v="10"/>
    <x v="1360"/>
    <x v="1830"/>
    <n v="3"/>
    <n v="0"/>
    <n v="7.3206000000000007"/>
  </r>
  <r>
    <n v="2600"/>
    <s v="CA-2014-108553"/>
    <x v="3"/>
    <x v="756"/>
    <d v="2014-04-30T00:00:00"/>
    <x v="1"/>
    <s v="SK-19990"/>
    <x v="85"/>
    <x v="0"/>
    <s v="United States"/>
    <s v="New York City"/>
    <x v="15"/>
    <n v="10024"/>
    <x v="3"/>
    <s v="OFF-AP-10000026"/>
    <x v="1"/>
    <x v="9"/>
    <x v="1282"/>
    <x v="2175"/>
    <n v="2"/>
    <n v="0"/>
    <n v="35.362599999999986"/>
  </r>
  <r>
    <n v="2601"/>
    <s v="CA-2014-108553"/>
    <x v="3"/>
    <x v="756"/>
    <d v="2014-04-30T00:00:00"/>
    <x v="1"/>
    <s v="SK-19990"/>
    <x v="85"/>
    <x v="0"/>
    <s v="United States"/>
    <s v="New York City"/>
    <x v="15"/>
    <n v="10024"/>
    <x v="3"/>
    <s v="OFF-SU-10002573"/>
    <x v="1"/>
    <x v="14"/>
    <x v="350"/>
    <x v="2176"/>
    <n v="7"/>
    <n v="0"/>
    <n v="36.812999999999988"/>
  </r>
  <r>
    <n v="2602"/>
    <s v="CA-2013-165848"/>
    <x v="0"/>
    <x v="30"/>
    <d v="2013-06-05T00:00:00"/>
    <x v="3"/>
    <s v="EN-13780"/>
    <x v="633"/>
    <x v="0"/>
    <s v="United States"/>
    <s v="New York City"/>
    <x v="15"/>
    <n v="10035"/>
    <x v="3"/>
    <s v="OFF-PA-10000349"/>
    <x v="1"/>
    <x v="10"/>
    <x v="33"/>
    <x v="1830"/>
    <n v="3"/>
    <n v="0"/>
    <n v="7.0218000000000007"/>
  </r>
  <r>
    <n v="2603"/>
    <s v="CA-2013-165848"/>
    <x v="0"/>
    <x v="30"/>
    <d v="2013-06-05T00:00:00"/>
    <x v="3"/>
    <s v="EN-13780"/>
    <x v="633"/>
    <x v="0"/>
    <s v="United States"/>
    <s v="New York City"/>
    <x v="15"/>
    <n v="10035"/>
    <x v="3"/>
    <s v="TEC-MA-10003356"/>
    <x v="2"/>
    <x v="15"/>
    <x v="1361"/>
    <x v="2177"/>
    <n v="3"/>
    <n v="0"/>
    <n v="364.45949999999993"/>
  </r>
  <r>
    <n v="2604"/>
    <s v="CA-2013-165848"/>
    <x v="0"/>
    <x v="30"/>
    <d v="2013-06-05T00:00:00"/>
    <x v="3"/>
    <s v="EN-13780"/>
    <x v="633"/>
    <x v="0"/>
    <s v="United States"/>
    <s v="New York City"/>
    <x v="15"/>
    <n v="10035"/>
    <x v="3"/>
    <s v="FUR-BO-10000362"/>
    <x v="0"/>
    <x v="0"/>
    <x v="1037"/>
    <x v="2178"/>
    <n v="1"/>
    <n v="0.2"/>
    <n v="5.129400000000004"/>
  </r>
  <r>
    <n v="2605"/>
    <s v="CA-2013-165848"/>
    <x v="0"/>
    <x v="30"/>
    <d v="2013-06-05T00:00:00"/>
    <x v="3"/>
    <s v="EN-13780"/>
    <x v="633"/>
    <x v="0"/>
    <s v="United States"/>
    <s v="New York City"/>
    <x v="15"/>
    <n v="10035"/>
    <x v="3"/>
    <s v="FUR-FU-10003878"/>
    <x v="0"/>
    <x v="5"/>
    <x v="671"/>
    <x v="2179"/>
    <n v="4"/>
    <n v="0"/>
    <n v="20.780799999999999"/>
  </r>
  <r>
    <n v="2606"/>
    <s v="CA-2011-112718"/>
    <x v="2"/>
    <x v="757"/>
    <d v="2011-12-21T00:00:00"/>
    <x v="1"/>
    <s v="KN-16450"/>
    <x v="634"/>
    <x v="1"/>
    <s v="United States"/>
    <s v="Jacksonville"/>
    <x v="2"/>
    <n v="32216"/>
    <x v="0"/>
    <s v="OFF-BI-10000591"/>
    <x v="1"/>
    <x v="8"/>
    <x v="1045"/>
    <x v="2180"/>
    <n v="1"/>
    <n v="0.7"/>
    <n v="-0.85579999999999989"/>
  </r>
  <r>
    <n v="2607"/>
    <s v="CA-2013-154053"/>
    <x v="0"/>
    <x v="758"/>
    <d v="2013-03-11T00:00:00"/>
    <x v="1"/>
    <s v="MG-17890"/>
    <x v="450"/>
    <x v="2"/>
    <s v="United States"/>
    <s v="San Diego"/>
    <x v="1"/>
    <n v="92024"/>
    <x v="1"/>
    <s v="OFF-AR-10003727"/>
    <x v="1"/>
    <x v="6"/>
    <x v="1362"/>
    <x v="2181"/>
    <n v="1"/>
    <n v="0"/>
    <n v="4.9270999999999976"/>
  </r>
  <r>
    <n v="2608"/>
    <s v="CA-2011-127446"/>
    <x v="2"/>
    <x v="641"/>
    <d v="2011-11-30T00:00:00"/>
    <x v="1"/>
    <s v="MC-17590"/>
    <x v="565"/>
    <x v="1"/>
    <s v="United States"/>
    <s v="Arlington"/>
    <x v="5"/>
    <n v="76017"/>
    <x v="2"/>
    <s v="TEC-AC-10001635"/>
    <x v="2"/>
    <x v="11"/>
    <x v="1363"/>
    <x v="1072"/>
    <n v="3"/>
    <n v="0.2"/>
    <n v="0"/>
  </r>
  <r>
    <n v="2609"/>
    <s v="CA-2011-127446"/>
    <x v="2"/>
    <x v="641"/>
    <d v="2011-11-30T00:00:00"/>
    <x v="1"/>
    <s v="MC-17590"/>
    <x v="565"/>
    <x v="1"/>
    <s v="United States"/>
    <s v="Arlington"/>
    <x v="5"/>
    <n v="76017"/>
    <x v="2"/>
    <s v="OFF-LA-10001317"/>
    <x v="1"/>
    <x v="2"/>
    <x v="391"/>
    <x v="2182"/>
    <n v="1"/>
    <n v="0.2"/>
    <n v="0.88200000000000001"/>
  </r>
  <r>
    <n v="2610"/>
    <s v="CA-2011-127446"/>
    <x v="2"/>
    <x v="641"/>
    <d v="2011-11-30T00:00:00"/>
    <x v="1"/>
    <s v="MC-17590"/>
    <x v="565"/>
    <x v="1"/>
    <s v="United States"/>
    <s v="Arlington"/>
    <x v="5"/>
    <n v="76017"/>
    <x v="2"/>
    <s v="FUR-TA-10000577"/>
    <x v="0"/>
    <x v="3"/>
    <x v="3"/>
    <x v="2183"/>
    <n v="5"/>
    <n v="0.3"/>
    <n v="-121.87349999999992"/>
  </r>
  <r>
    <n v="2611"/>
    <s v="CA-2011-127446"/>
    <x v="2"/>
    <x v="641"/>
    <d v="2011-11-30T00:00:00"/>
    <x v="1"/>
    <s v="MC-17590"/>
    <x v="565"/>
    <x v="1"/>
    <s v="United States"/>
    <s v="Arlington"/>
    <x v="5"/>
    <n v="76017"/>
    <x v="2"/>
    <s v="OFF-LA-10000248"/>
    <x v="1"/>
    <x v="2"/>
    <x v="1212"/>
    <x v="2184"/>
    <n v="2"/>
    <n v="0.2"/>
    <n v="1.9925999999999999"/>
  </r>
  <r>
    <n v="2612"/>
    <s v="CA-2011-127446"/>
    <x v="2"/>
    <x v="641"/>
    <d v="2011-11-30T00:00:00"/>
    <x v="1"/>
    <s v="MC-17590"/>
    <x v="565"/>
    <x v="1"/>
    <s v="United States"/>
    <s v="Arlington"/>
    <x v="5"/>
    <n v="76017"/>
    <x v="2"/>
    <s v="OFF-PA-10000955"/>
    <x v="1"/>
    <x v="10"/>
    <x v="774"/>
    <x v="937"/>
    <n v="3"/>
    <n v="0.2"/>
    <n v="5.1011999999999995"/>
  </r>
  <r>
    <n v="2613"/>
    <s v="CA-2011-127446"/>
    <x v="2"/>
    <x v="641"/>
    <d v="2011-11-30T00:00:00"/>
    <x v="1"/>
    <s v="MC-17590"/>
    <x v="565"/>
    <x v="1"/>
    <s v="United States"/>
    <s v="Arlington"/>
    <x v="5"/>
    <n v="76017"/>
    <x v="2"/>
    <s v="FUR-FU-10000221"/>
    <x v="0"/>
    <x v="5"/>
    <x v="529"/>
    <x v="861"/>
    <n v="3"/>
    <n v="0.6"/>
    <n v="-3.9624000000000006"/>
  </r>
  <r>
    <n v="2614"/>
    <s v="CA-2013-137204"/>
    <x v="0"/>
    <x v="236"/>
    <d v="2013-05-06T00:00:00"/>
    <x v="1"/>
    <s v="BO-11350"/>
    <x v="635"/>
    <x v="1"/>
    <s v="United States"/>
    <s v="Los Angeles"/>
    <x v="1"/>
    <n v="90045"/>
    <x v="1"/>
    <s v="FUR-CH-10002304"/>
    <x v="0"/>
    <x v="1"/>
    <x v="782"/>
    <x v="2185"/>
    <n v="2"/>
    <n v="0.2"/>
    <n v="2.5980000000000008"/>
  </r>
  <r>
    <n v="2615"/>
    <s v="CA-2011-147298"/>
    <x v="2"/>
    <x v="759"/>
    <d v="2011-05-03T00:00:00"/>
    <x v="1"/>
    <s v="AG-10300"/>
    <x v="636"/>
    <x v="1"/>
    <s v="United States"/>
    <s v="Los Angeles"/>
    <x v="1"/>
    <n v="90049"/>
    <x v="1"/>
    <s v="FUR-CH-10004886"/>
    <x v="0"/>
    <x v="1"/>
    <x v="366"/>
    <x v="2186"/>
    <n v="3"/>
    <n v="0.2"/>
    <n v="23.027999999999992"/>
  </r>
  <r>
    <n v="2616"/>
    <s v="CA-2011-147298"/>
    <x v="2"/>
    <x v="759"/>
    <d v="2011-05-03T00:00:00"/>
    <x v="1"/>
    <s v="AG-10300"/>
    <x v="636"/>
    <x v="1"/>
    <s v="United States"/>
    <s v="Los Angeles"/>
    <x v="1"/>
    <n v="90049"/>
    <x v="1"/>
    <s v="OFF-BI-10001525"/>
    <x v="1"/>
    <x v="8"/>
    <x v="31"/>
    <x v="2187"/>
    <n v="6"/>
    <n v="0.2"/>
    <n v="5.714999999999999"/>
  </r>
  <r>
    <n v="2617"/>
    <s v="CA-2014-147942"/>
    <x v="3"/>
    <x v="719"/>
    <d v="2014-04-06T00:00:00"/>
    <x v="1"/>
    <s v="MS-17365"/>
    <x v="333"/>
    <x v="0"/>
    <s v="United States"/>
    <s v="San Francisco"/>
    <x v="1"/>
    <n v="94110"/>
    <x v="1"/>
    <s v="OFF-LA-10003663"/>
    <x v="1"/>
    <x v="2"/>
    <x v="1364"/>
    <x v="399"/>
    <n v="2"/>
    <n v="0"/>
    <n v="2.7166000000000001"/>
  </r>
  <r>
    <n v="2618"/>
    <s v="CA-2014-147942"/>
    <x v="3"/>
    <x v="719"/>
    <d v="2014-04-06T00:00:00"/>
    <x v="1"/>
    <s v="MS-17365"/>
    <x v="333"/>
    <x v="0"/>
    <s v="United States"/>
    <s v="San Francisco"/>
    <x v="1"/>
    <n v="94110"/>
    <x v="1"/>
    <s v="OFF-BI-10001294"/>
    <x v="1"/>
    <x v="8"/>
    <x v="667"/>
    <x v="2188"/>
    <n v="13"/>
    <n v="0.2"/>
    <n v="38.024999999999977"/>
  </r>
  <r>
    <n v="2619"/>
    <s v="CA-2014-115931"/>
    <x v="3"/>
    <x v="66"/>
    <d v="2014-12-27T00:00:00"/>
    <x v="1"/>
    <s v="JM-15655"/>
    <x v="487"/>
    <x v="1"/>
    <s v="United States"/>
    <s v="Carlsbad"/>
    <x v="27"/>
    <n v="88220"/>
    <x v="1"/>
    <s v="OFF-AR-10000369"/>
    <x v="1"/>
    <x v="6"/>
    <x v="377"/>
    <x v="2189"/>
    <n v="3"/>
    <n v="0"/>
    <n v="1.0841999999999998"/>
  </r>
  <r>
    <n v="2620"/>
    <s v="CA-2014-115931"/>
    <x v="3"/>
    <x v="66"/>
    <d v="2014-12-27T00:00:00"/>
    <x v="1"/>
    <s v="JM-15655"/>
    <x v="487"/>
    <x v="1"/>
    <s v="United States"/>
    <s v="Carlsbad"/>
    <x v="27"/>
    <n v="88220"/>
    <x v="1"/>
    <s v="TEC-PH-10001300"/>
    <x v="2"/>
    <x v="7"/>
    <x v="1002"/>
    <x v="2190"/>
    <n v="4"/>
    <n v="0.2"/>
    <n v="6.7039999999999971"/>
  </r>
  <r>
    <n v="2621"/>
    <s v="CA-2014-115931"/>
    <x v="3"/>
    <x v="66"/>
    <d v="2014-12-27T00:00:00"/>
    <x v="1"/>
    <s v="JM-15655"/>
    <x v="487"/>
    <x v="1"/>
    <s v="United States"/>
    <s v="Carlsbad"/>
    <x v="27"/>
    <n v="88220"/>
    <x v="1"/>
    <s v="OFF-ST-10000876"/>
    <x v="1"/>
    <x v="4"/>
    <x v="251"/>
    <x v="2191"/>
    <n v="3"/>
    <n v="0"/>
    <n v="10.4496"/>
  </r>
  <r>
    <n v="2622"/>
    <s v="CA-2014-115931"/>
    <x v="3"/>
    <x v="66"/>
    <d v="2014-12-27T00:00:00"/>
    <x v="1"/>
    <s v="JM-15655"/>
    <x v="487"/>
    <x v="1"/>
    <s v="United States"/>
    <s v="Carlsbad"/>
    <x v="27"/>
    <n v="88220"/>
    <x v="1"/>
    <s v="OFF-LA-10001404"/>
    <x v="1"/>
    <x v="2"/>
    <x v="916"/>
    <x v="1782"/>
    <n v="5"/>
    <n v="0"/>
    <n v="8.6715"/>
  </r>
  <r>
    <n v="2623"/>
    <s v="CA-2011-164861"/>
    <x v="2"/>
    <x v="640"/>
    <d v="2011-12-06T00:00:00"/>
    <x v="0"/>
    <s v="MC-17635"/>
    <x v="637"/>
    <x v="1"/>
    <s v="United States"/>
    <s v="Saint Louis"/>
    <x v="25"/>
    <n v="63116"/>
    <x v="2"/>
    <s v="OFF-PA-10001972"/>
    <x v="1"/>
    <x v="10"/>
    <x v="1169"/>
    <x v="243"/>
    <n v="4"/>
    <n v="0"/>
    <n v="12.441600000000001"/>
  </r>
  <r>
    <n v="2624"/>
    <s v="CA-2014-127180"/>
    <x v="3"/>
    <x v="760"/>
    <d v="2014-10-25T00:00:00"/>
    <x v="2"/>
    <s v="TA-21385"/>
    <x v="638"/>
    <x v="2"/>
    <s v="United States"/>
    <s v="New York City"/>
    <x v="15"/>
    <n v="10024"/>
    <x v="3"/>
    <s v="TEC-CO-10004722"/>
    <x v="2"/>
    <x v="16"/>
    <x v="1365"/>
    <x v="2192"/>
    <n v="4"/>
    <n v="0.2"/>
    <n v="3919.9887999999992"/>
  </r>
  <r>
    <n v="2625"/>
    <s v="CA-2014-127180"/>
    <x v="3"/>
    <x v="760"/>
    <d v="2014-10-25T00:00:00"/>
    <x v="2"/>
    <s v="TA-21385"/>
    <x v="638"/>
    <x v="2"/>
    <s v="United States"/>
    <s v="New York City"/>
    <x v="15"/>
    <n v="10024"/>
    <x v="3"/>
    <s v="TEC-PH-10001494"/>
    <x v="2"/>
    <x v="7"/>
    <x v="708"/>
    <x v="2193"/>
    <n v="8"/>
    <n v="0"/>
    <n v="647.89200000000005"/>
  </r>
  <r>
    <n v="2626"/>
    <s v="CA-2014-127180"/>
    <x v="3"/>
    <x v="760"/>
    <d v="2014-10-25T00:00:00"/>
    <x v="2"/>
    <s v="TA-21385"/>
    <x v="638"/>
    <x v="2"/>
    <s v="United States"/>
    <s v="New York City"/>
    <x v="15"/>
    <n v="10024"/>
    <x v="3"/>
    <s v="OFF-EN-10002500"/>
    <x v="1"/>
    <x v="12"/>
    <x v="118"/>
    <x v="1019"/>
    <n v="5"/>
    <n v="0"/>
    <n v="28.754999999999995"/>
  </r>
  <r>
    <n v="2627"/>
    <s v="CA-2014-127180"/>
    <x v="3"/>
    <x v="760"/>
    <d v="2014-10-25T00:00:00"/>
    <x v="2"/>
    <s v="TA-21385"/>
    <x v="638"/>
    <x v="2"/>
    <s v="United States"/>
    <s v="New York City"/>
    <x v="15"/>
    <n v="10024"/>
    <x v="3"/>
    <s v="TEC-PH-10003800"/>
    <x v="2"/>
    <x v="7"/>
    <x v="504"/>
    <x v="2194"/>
    <n v="1"/>
    <n v="0"/>
    <n v="0.52989999999999782"/>
  </r>
  <r>
    <n v="2628"/>
    <s v="US-2014-165344"/>
    <x v="3"/>
    <x v="38"/>
    <d v="2014-11-16T00:00:00"/>
    <x v="2"/>
    <s v="SB-20290"/>
    <x v="115"/>
    <x v="1"/>
    <s v="United States"/>
    <s v="Springfield"/>
    <x v="24"/>
    <n v="45503"/>
    <x v="3"/>
    <s v="TEC-AC-10002399"/>
    <x v="2"/>
    <x v="11"/>
    <x v="448"/>
    <x v="2195"/>
    <n v="4"/>
    <n v="0.2"/>
    <n v="9.1295999999999964"/>
  </r>
  <r>
    <n v="2629"/>
    <s v="US-2014-165344"/>
    <x v="3"/>
    <x v="38"/>
    <d v="2014-11-16T00:00:00"/>
    <x v="2"/>
    <s v="SB-20290"/>
    <x v="115"/>
    <x v="1"/>
    <s v="United States"/>
    <s v="Springfield"/>
    <x v="24"/>
    <n v="45503"/>
    <x v="3"/>
    <s v="TEC-MA-10002210"/>
    <x v="2"/>
    <x v="15"/>
    <x v="1366"/>
    <x v="2196"/>
    <n v="7"/>
    <n v="0.7"/>
    <n v="-935.95949999999993"/>
  </r>
  <r>
    <n v="2630"/>
    <s v="US-2014-165344"/>
    <x v="3"/>
    <x v="38"/>
    <d v="2014-11-16T00:00:00"/>
    <x v="2"/>
    <s v="SB-20290"/>
    <x v="115"/>
    <x v="1"/>
    <s v="United States"/>
    <s v="Springfield"/>
    <x v="24"/>
    <n v="45503"/>
    <x v="3"/>
    <s v="OFF-BI-10003196"/>
    <x v="1"/>
    <x v="8"/>
    <x v="1367"/>
    <x v="2197"/>
    <n v="10"/>
    <n v="0.7"/>
    <n v="-7.4799999999999969"/>
  </r>
  <r>
    <n v="2631"/>
    <s v="CA-2012-168186"/>
    <x v="1"/>
    <x v="229"/>
    <d v="2012-09-15T00:00:00"/>
    <x v="1"/>
    <s v="AB-10150"/>
    <x v="492"/>
    <x v="0"/>
    <s v="United States"/>
    <s v="Tulsa"/>
    <x v="26"/>
    <n v="74133"/>
    <x v="2"/>
    <s v="OFF-PA-10000477"/>
    <x v="1"/>
    <x v="10"/>
    <x v="1205"/>
    <x v="1830"/>
    <n v="3"/>
    <n v="0"/>
    <n v="7.0218000000000007"/>
  </r>
  <r>
    <n v="2632"/>
    <s v="US-2014-110604"/>
    <x v="3"/>
    <x v="356"/>
    <d v="2014-05-21T00:00:00"/>
    <x v="1"/>
    <s v="JF-15295"/>
    <x v="639"/>
    <x v="0"/>
    <s v="United States"/>
    <s v="Seattle"/>
    <x v="4"/>
    <n v="98103"/>
    <x v="1"/>
    <s v="FUR-FU-10000076"/>
    <x v="0"/>
    <x v="5"/>
    <x v="875"/>
    <x v="792"/>
    <n v="2"/>
    <n v="0"/>
    <n v="17.182800000000004"/>
  </r>
  <r>
    <n v="2633"/>
    <s v="US-2014-110604"/>
    <x v="3"/>
    <x v="356"/>
    <d v="2014-05-21T00:00:00"/>
    <x v="1"/>
    <s v="JF-15295"/>
    <x v="639"/>
    <x v="0"/>
    <s v="United States"/>
    <s v="Seattle"/>
    <x v="4"/>
    <n v="98103"/>
    <x v="1"/>
    <s v="FUR-CH-10002017"/>
    <x v="0"/>
    <x v="1"/>
    <x v="1368"/>
    <x v="2198"/>
    <n v="2"/>
    <n v="0.2"/>
    <n v="4.2623999999999977"/>
  </r>
  <r>
    <n v="2634"/>
    <s v="US-2014-110604"/>
    <x v="3"/>
    <x v="356"/>
    <d v="2014-05-21T00:00:00"/>
    <x v="1"/>
    <s v="JF-15295"/>
    <x v="639"/>
    <x v="0"/>
    <s v="United States"/>
    <s v="Seattle"/>
    <x v="4"/>
    <n v="98103"/>
    <x v="1"/>
    <s v="FUR-CH-10004287"/>
    <x v="0"/>
    <x v="1"/>
    <x v="156"/>
    <x v="2199"/>
    <n v="1"/>
    <n v="0.2"/>
    <n v="24.857999999999983"/>
  </r>
  <r>
    <n v="2635"/>
    <s v="CA-2012-116750"/>
    <x v="1"/>
    <x v="761"/>
    <d v="2012-07-10T00:00:00"/>
    <x v="0"/>
    <s v="BF-10975"/>
    <x v="541"/>
    <x v="1"/>
    <s v="United States"/>
    <s v="Fayetteville"/>
    <x v="3"/>
    <n v="28314"/>
    <x v="0"/>
    <s v="FUR-FU-10003829"/>
    <x v="0"/>
    <x v="5"/>
    <x v="1369"/>
    <x v="1268"/>
    <n v="2"/>
    <n v="0.2"/>
    <n v="0.73919999999999941"/>
  </r>
  <r>
    <n v="2636"/>
    <s v="CA-2012-116750"/>
    <x v="1"/>
    <x v="761"/>
    <d v="2012-07-10T00:00:00"/>
    <x v="0"/>
    <s v="BF-10975"/>
    <x v="541"/>
    <x v="1"/>
    <s v="United States"/>
    <s v="Fayetteville"/>
    <x v="3"/>
    <n v="28314"/>
    <x v="0"/>
    <s v="OFF-BI-10004728"/>
    <x v="1"/>
    <x v="8"/>
    <x v="539"/>
    <x v="2200"/>
    <n v="5"/>
    <n v="0.7"/>
    <n v="-5.7840000000000007"/>
  </r>
  <r>
    <n v="2637"/>
    <s v="CA-2012-162369"/>
    <x v="1"/>
    <x v="762"/>
    <d v="2012-08-19T00:00:00"/>
    <x v="1"/>
    <s v="TT-21265"/>
    <x v="640"/>
    <x v="1"/>
    <s v="United States"/>
    <s v="Los Angeles"/>
    <x v="1"/>
    <n v="90045"/>
    <x v="1"/>
    <s v="OFF-ST-10000046"/>
    <x v="1"/>
    <x v="4"/>
    <x v="757"/>
    <x v="2144"/>
    <n v="2"/>
    <n v="0"/>
    <n v="61.38900000000001"/>
  </r>
  <r>
    <n v="2638"/>
    <s v="CA-2014-108441"/>
    <x v="3"/>
    <x v="492"/>
    <d v="2014-06-19T00:00:00"/>
    <x v="1"/>
    <s v="SB-20170"/>
    <x v="641"/>
    <x v="0"/>
    <s v="United States"/>
    <s v="New York City"/>
    <x v="15"/>
    <n v="10035"/>
    <x v="3"/>
    <s v="OFF-PA-10000697"/>
    <x v="1"/>
    <x v="10"/>
    <x v="1370"/>
    <x v="2201"/>
    <n v="4"/>
    <n v="0"/>
    <n v="9.3295999999999992"/>
  </r>
  <r>
    <n v="2639"/>
    <s v="CA-2014-108441"/>
    <x v="3"/>
    <x v="492"/>
    <d v="2014-06-19T00:00:00"/>
    <x v="1"/>
    <s v="SB-20170"/>
    <x v="641"/>
    <x v="0"/>
    <s v="United States"/>
    <s v="New York City"/>
    <x v="15"/>
    <n v="10035"/>
    <x v="3"/>
    <s v="OFF-BI-10000848"/>
    <x v="1"/>
    <x v="8"/>
    <x v="515"/>
    <x v="535"/>
    <n v="3"/>
    <n v="0.2"/>
    <n v="4.2665999999999986"/>
  </r>
  <r>
    <n v="2640"/>
    <s v="CA-2014-108441"/>
    <x v="3"/>
    <x v="492"/>
    <d v="2014-06-19T00:00:00"/>
    <x v="1"/>
    <s v="SB-20170"/>
    <x v="641"/>
    <x v="0"/>
    <s v="United States"/>
    <s v="New York City"/>
    <x v="15"/>
    <n v="10035"/>
    <x v="3"/>
    <s v="OFF-AR-10004691"/>
    <x v="1"/>
    <x v="6"/>
    <x v="1371"/>
    <x v="2202"/>
    <n v="3"/>
    <n v="0"/>
    <n v="16.676400000000001"/>
  </r>
  <r>
    <n v="2641"/>
    <s v="CA-2014-108441"/>
    <x v="3"/>
    <x v="492"/>
    <d v="2014-06-19T00:00:00"/>
    <x v="1"/>
    <s v="SB-20170"/>
    <x v="641"/>
    <x v="0"/>
    <s v="United States"/>
    <s v="New York City"/>
    <x v="15"/>
    <n v="10035"/>
    <x v="3"/>
    <s v="FUR-CH-10000595"/>
    <x v="0"/>
    <x v="1"/>
    <x v="463"/>
    <x v="2203"/>
    <n v="4"/>
    <n v="0.1"/>
    <n v="143.03999999999996"/>
  </r>
  <r>
    <n v="2642"/>
    <s v="CA-2012-169740"/>
    <x v="1"/>
    <x v="763"/>
    <d v="2012-02-25T00:00:00"/>
    <x v="1"/>
    <s v="LM-17065"/>
    <x v="215"/>
    <x v="0"/>
    <s v="United States"/>
    <s v="Hot Springs"/>
    <x v="36"/>
    <n v="71901"/>
    <x v="0"/>
    <s v="TEC-AC-10000927"/>
    <x v="2"/>
    <x v="11"/>
    <x v="694"/>
    <x v="809"/>
    <n v="1"/>
    <n v="0"/>
    <n v="2.9989999999999988"/>
  </r>
  <r>
    <n v="2643"/>
    <s v="CA-2013-124051"/>
    <x v="0"/>
    <x v="723"/>
    <d v="2013-12-31T00:00:00"/>
    <x v="2"/>
    <s v="KA-16525"/>
    <x v="567"/>
    <x v="0"/>
    <s v="United States"/>
    <s v="Aurora"/>
    <x v="10"/>
    <n v="60505"/>
    <x v="2"/>
    <s v="OFF-PA-10001289"/>
    <x v="1"/>
    <x v="10"/>
    <x v="952"/>
    <x v="781"/>
    <n v="6"/>
    <n v="0.2"/>
    <n v="67.442399999999992"/>
  </r>
  <r>
    <n v="2644"/>
    <s v="CA-2013-149111"/>
    <x v="0"/>
    <x v="764"/>
    <d v="2013-04-22T00:00:00"/>
    <x v="0"/>
    <s v="BF-11170"/>
    <x v="408"/>
    <x v="2"/>
    <s v="United States"/>
    <s v="Raleigh"/>
    <x v="3"/>
    <n v="27604"/>
    <x v="0"/>
    <s v="TEC-PH-10003092"/>
    <x v="2"/>
    <x v="7"/>
    <x v="516"/>
    <x v="2204"/>
    <n v="1"/>
    <n v="0.2"/>
    <n v="4.1390999999999991"/>
  </r>
  <r>
    <n v="2645"/>
    <s v="CA-2013-149111"/>
    <x v="0"/>
    <x v="764"/>
    <d v="2013-04-22T00:00:00"/>
    <x v="0"/>
    <s v="BF-11170"/>
    <x v="408"/>
    <x v="2"/>
    <s v="United States"/>
    <s v="Raleigh"/>
    <x v="3"/>
    <n v="27604"/>
    <x v="0"/>
    <s v="FUR-FU-10000206"/>
    <x v="0"/>
    <x v="5"/>
    <x v="392"/>
    <x v="2205"/>
    <n v="8"/>
    <n v="0.2"/>
    <n v="6.2855999999999987"/>
  </r>
  <r>
    <n v="2646"/>
    <s v="CA-2011-131002"/>
    <x v="2"/>
    <x v="557"/>
    <d v="2011-09-12T00:00:00"/>
    <x v="0"/>
    <s v="TB-21400"/>
    <x v="483"/>
    <x v="0"/>
    <s v="United States"/>
    <s v="Tulsa"/>
    <x v="26"/>
    <n v="74133"/>
    <x v="2"/>
    <s v="FUR-FU-10004270"/>
    <x v="0"/>
    <x v="5"/>
    <x v="1372"/>
    <x v="2206"/>
    <n v="3"/>
    <n v="0"/>
    <n v="23.652900000000002"/>
  </r>
  <r>
    <n v="2647"/>
    <s v="CA-2011-131002"/>
    <x v="2"/>
    <x v="557"/>
    <d v="2011-09-12T00:00:00"/>
    <x v="0"/>
    <s v="TB-21400"/>
    <x v="483"/>
    <x v="0"/>
    <s v="United States"/>
    <s v="Tulsa"/>
    <x v="26"/>
    <n v="74133"/>
    <x v="2"/>
    <s v="OFF-BI-10000948"/>
    <x v="1"/>
    <x v="8"/>
    <x v="1373"/>
    <x v="2207"/>
    <n v="3"/>
    <n v="0"/>
    <n v="20.120699999999999"/>
  </r>
  <r>
    <n v="2648"/>
    <s v="CA-2011-131002"/>
    <x v="2"/>
    <x v="557"/>
    <d v="2011-09-12T00:00:00"/>
    <x v="0"/>
    <s v="TB-21400"/>
    <x v="483"/>
    <x v="0"/>
    <s v="United States"/>
    <s v="Tulsa"/>
    <x v="26"/>
    <n v="74133"/>
    <x v="2"/>
    <s v="OFF-PA-10000223"/>
    <x v="1"/>
    <x v="10"/>
    <x v="1374"/>
    <x v="91"/>
    <n v="2"/>
    <n v="0"/>
    <n v="6.2208000000000006"/>
  </r>
  <r>
    <n v="2649"/>
    <s v="CA-2011-131002"/>
    <x v="2"/>
    <x v="557"/>
    <d v="2011-09-12T00:00:00"/>
    <x v="0"/>
    <s v="TB-21400"/>
    <x v="483"/>
    <x v="0"/>
    <s v="United States"/>
    <s v="Tulsa"/>
    <x v="26"/>
    <n v="74133"/>
    <x v="2"/>
    <s v="FUR-FU-10004665"/>
    <x v="0"/>
    <x v="5"/>
    <x v="1345"/>
    <x v="2137"/>
    <n v="6"/>
    <n v="0"/>
    <n v="213.68880000000001"/>
  </r>
  <r>
    <n v="2650"/>
    <s v="CA-2011-131002"/>
    <x v="2"/>
    <x v="557"/>
    <d v="2011-09-12T00:00:00"/>
    <x v="0"/>
    <s v="TB-21400"/>
    <x v="483"/>
    <x v="0"/>
    <s v="United States"/>
    <s v="Tulsa"/>
    <x v="26"/>
    <n v="74133"/>
    <x v="2"/>
    <s v="TEC-PH-10000215"/>
    <x v="2"/>
    <x v="7"/>
    <x v="139"/>
    <x v="1245"/>
    <n v="3"/>
    <n v="0"/>
    <n v="28.309500000000007"/>
  </r>
  <r>
    <n v="2651"/>
    <s v="US-2013-146794"/>
    <x v="0"/>
    <x v="182"/>
    <d v="2013-10-02T00:00:00"/>
    <x v="1"/>
    <s v="SH-19975"/>
    <x v="64"/>
    <x v="1"/>
    <s v="United States"/>
    <s v="Hesperia"/>
    <x v="1"/>
    <n v="92345"/>
    <x v="1"/>
    <s v="FUR-BO-10004467"/>
    <x v="0"/>
    <x v="0"/>
    <x v="883"/>
    <x v="2208"/>
    <n v="5"/>
    <n v="0.15"/>
    <n v="19.997999999999976"/>
  </r>
  <r>
    <n v="2652"/>
    <s v="CA-2014-112515"/>
    <x v="3"/>
    <x v="697"/>
    <d v="2014-09-22T00:00:00"/>
    <x v="0"/>
    <s v="AS-10225"/>
    <x v="127"/>
    <x v="1"/>
    <s v="United States"/>
    <s v="Provo"/>
    <x v="7"/>
    <n v="84604"/>
    <x v="1"/>
    <s v="OFF-BI-10000829"/>
    <x v="1"/>
    <x v="8"/>
    <x v="304"/>
    <x v="2209"/>
    <n v="3"/>
    <n v="0.2"/>
    <n v="3.5021999999999989"/>
  </r>
  <r>
    <n v="2653"/>
    <s v="CA-2014-112515"/>
    <x v="3"/>
    <x v="697"/>
    <d v="2014-09-22T00:00:00"/>
    <x v="0"/>
    <s v="AS-10225"/>
    <x v="127"/>
    <x v="1"/>
    <s v="United States"/>
    <s v="Provo"/>
    <x v="7"/>
    <n v="84604"/>
    <x v="1"/>
    <s v="OFF-BI-10003712"/>
    <x v="1"/>
    <x v="8"/>
    <x v="689"/>
    <x v="696"/>
    <n v="3"/>
    <n v="0.2"/>
    <n v="4.2716999999999992"/>
  </r>
  <r>
    <n v="2654"/>
    <s v="CA-2014-112515"/>
    <x v="3"/>
    <x v="697"/>
    <d v="2014-09-22T00:00:00"/>
    <x v="0"/>
    <s v="AS-10225"/>
    <x v="127"/>
    <x v="1"/>
    <s v="United States"/>
    <s v="Provo"/>
    <x v="7"/>
    <n v="84604"/>
    <x v="1"/>
    <s v="OFF-PA-10000062"/>
    <x v="1"/>
    <x v="10"/>
    <x v="1375"/>
    <x v="2210"/>
    <n v="3"/>
    <n v="0"/>
    <n v="80.791200000000003"/>
  </r>
  <r>
    <n v="2655"/>
    <s v="CA-2014-112515"/>
    <x v="3"/>
    <x v="697"/>
    <d v="2014-09-22T00:00:00"/>
    <x v="0"/>
    <s v="AS-10225"/>
    <x v="127"/>
    <x v="1"/>
    <s v="United States"/>
    <s v="Provo"/>
    <x v="7"/>
    <n v="84604"/>
    <x v="1"/>
    <s v="FUR-BO-10003404"/>
    <x v="0"/>
    <x v="0"/>
    <x v="1376"/>
    <x v="2211"/>
    <n v="3"/>
    <n v="0"/>
    <n v="77.576399999999921"/>
  </r>
  <r>
    <n v="2656"/>
    <s v="CA-2014-112515"/>
    <x v="3"/>
    <x v="697"/>
    <d v="2014-09-22T00:00:00"/>
    <x v="0"/>
    <s v="AS-10225"/>
    <x v="127"/>
    <x v="1"/>
    <s v="United States"/>
    <s v="Provo"/>
    <x v="7"/>
    <n v="84604"/>
    <x v="1"/>
    <s v="OFF-BI-10004233"/>
    <x v="1"/>
    <x v="8"/>
    <x v="1377"/>
    <x v="2212"/>
    <n v="2"/>
    <n v="0.2"/>
    <n v="8.9543999999999997"/>
  </r>
  <r>
    <n v="2657"/>
    <s v="CA-2014-112515"/>
    <x v="3"/>
    <x v="697"/>
    <d v="2014-09-22T00:00:00"/>
    <x v="0"/>
    <s v="AS-10225"/>
    <x v="127"/>
    <x v="1"/>
    <s v="United States"/>
    <s v="Provo"/>
    <x v="7"/>
    <n v="84604"/>
    <x v="1"/>
    <s v="OFF-ST-10001272"/>
    <x v="1"/>
    <x v="4"/>
    <x v="528"/>
    <x v="2213"/>
    <n v="2"/>
    <n v="0"/>
    <n v="65.435000000000002"/>
  </r>
  <r>
    <n v="2658"/>
    <s v="CA-2014-112515"/>
    <x v="3"/>
    <x v="697"/>
    <d v="2014-09-22T00:00:00"/>
    <x v="0"/>
    <s v="AS-10225"/>
    <x v="127"/>
    <x v="1"/>
    <s v="United States"/>
    <s v="Provo"/>
    <x v="7"/>
    <n v="84604"/>
    <x v="1"/>
    <s v="OFF-LA-10001175"/>
    <x v="1"/>
    <x v="2"/>
    <x v="773"/>
    <x v="936"/>
    <n v="5"/>
    <n v="0"/>
    <n v="7.056"/>
  </r>
  <r>
    <n v="2659"/>
    <s v="CA-2013-150343"/>
    <x v="0"/>
    <x v="765"/>
    <d v="2013-08-21T00:00:00"/>
    <x v="1"/>
    <s v="PK-19075"/>
    <x v="7"/>
    <x v="0"/>
    <s v="United States"/>
    <s v="San Francisco"/>
    <x v="1"/>
    <n v="94110"/>
    <x v="1"/>
    <s v="OFF-EN-10004030"/>
    <x v="1"/>
    <x v="12"/>
    <x v="135"/>
    <x v="139"/>
    <n v="3"/>
    <n v="0"/>
    <n v="5.1042000000000005"/>
  </r>
  <r>
    <n v="2660"/>
    <s v="CA-2012-135538"/>
    <x v="1"/>
    <x v="100"/>
    <d v="2012-12-28T00:00:00"/>
    <x v="1"/>
    <s v="HR-14830"/>
    <x v="403"/>
    <x v="1"/>
    <s v="United States"/>
    <s v="Gilbert"/>
    <x v="16"/>
    <n v="85234"/>
    <x v="1"/>
    <s v="FUR-CH-10004287"/>
    <x v="0"/>
    <x v="1"/>
    <x v="156"/>
    <x v="2214"/>
    <n v="4"/>
    <n v="0.2"/>
    <n v="99.431999999999931"/>
  </r>
  <r>
    <n v="2661"/>
    <s v="CA-2014-123372"/>
    <x v="3"/>
    <x v="354"/>
    <d v="2014-12-03T00:00:00"/>
    <x v="1"/>
    <s v="DG-13300"/>
    <x v="375"/>
    <x v="1"/>
    <s v="United States"/>
    <s v="New York City"/>
    <x v="15"/>
    <n v="10035"/>
    <x v="3"/>
    <s v="TEC-PH-10002834"/>
    <x v="2"/>
    <x v="7"/>
    <x v="1378"/>
    <x v="2215"/>
    <n v="11"/>
    <n v="0"/>
    <n v="494.97250000000003"/>
  </r>
  <r>
    <n v="2662"/>
    <s v="CA-2014-123372"/>
    <x v="3"/>
    <x v="354"/>
    <d v="2014-12-03T00:00:00"/>
    <x v="1"/>
    <s v="DG-13300"/>
    <x v="375"/>
    <x v="1"/>
    <s v="United States"/>
    <s v="New York City"/>
    <x v="15"/>
    <n v="10035"/>
    <x v="3"/>
    <s v="OFF-EN-10003055"/>
    <x v="1"/>
    <x v="12"/>
    <x v="873"/>
    <x v="1105"/>
    <n v="2"/>
    <n v="0"/>
    <n v="35.981999999999992"/>
  </r>
  <r>
    <n v="2663"/>
    <s v="CA-2014-159604"/>
    <x v="3"/>
    <x v="349"/>
    <d v="2014-04-16T00:00:00"/>
    <x v="2"/>
    <s v="CL-12700"/>
    <x v="642"/>
    <x v="2"/>
    <s v="United States"/>
    <s v="Springfield"/>
    <x v="25"/>
    <n v="65807"/>
    <x v="2"/>
    <s v="OFF-BI-10003460"/>
    <x v="1"/>
    <x v="8"/>
    <x v="234"/>
    <x v="2216"/>
    <n v="2"/>
    <n v="0"/>
    <n v="4.2047999999999996"/>
  </r>
  <r>
    <n v="2664"/>
    <s v="CA-2013-164784"/>
    <x v="0"/>
    <x v="766"/>
    <d v="2013-05-05T00:00:00"/>
    <x v="2"/>
    <s v="HF-14995"/>
    <x v="520"/>
    <x v="0"/>
    <s v="United States"/>
    <s v="Memphis"/>
    <x v="18"/>
    <n v="38109"/>
    <x v="0"/>
    <s v="OFF-LA-10001569"/>
    <x v="1"/>
    <x v="2"/>
    <x v="633"/>
    <x v="2217"/>
    <n v="1"/>
    <n v="0.2"/>
    <n v="1.2948"/>
  </r>
  <r>
    <n v="2665"/>
    <s v="CA-2013-164784"/>
    <x v="0"/>
    <x v="766"/>
    <d v="2013-05-05T00:00:00"/>
    <x v="2"/>
    <s v="HF-14995"/>
    <x v="520"/>
    <x v="0"/>
    <s v="United States"/>
    <s v="Memphis"/>
    <x v="18"/>
    <n v="38109"/>
    <x v="0"/>
    <s v="FUR-TA-10004534"/>
    <x v="0"/>
    <x v="3"/>
    <x v="121"/>
    <x v="2218"/>
    <n v="3"/>
    <n v="0.4"/>
    <n v="-142.07100000000008"/>
  </r>
  <r>
    <n v="2666"/>
    <s v="CA-2013-164784"/>
    <x v="0"/>
    <x v="766"/>
    <d v="2013-05-05T00:00:00"/>
    <x v="2"/>
    <s v="HF-14995"/>
    <x v="520"/>
    <x v="0"/>
    <s v="United States"/>
    <s v="Memphis"/>
    <x v="18"/>
    <n v="38109"/>
    <x v="0"/>
    <s v="OFF-BI-10002954"/>
    <x v="1"/>
    <x v="8"/>
    <x v="1179"/>
    <x v="2219"/>
    <n v="2"/>
    <n v="0.7"/>
    <n v="-2.0107999999999997"/>
  </r>
  <r>
    <n v="2667"/>
    <s v="CA-2013-111794"/>
    <x v="0"/>
    <x v="393"/>
    <d v="2013-10-02T00:00:00"/>
    <x v="3"/>
    <s v="HG-15025"/>
    <x v="643"/>
    <x v="0"/>
    <s v="United States"/>
    <s v="Amarillo"/>
    <x v="5"/>
    <n v="79109"/>
    <x v="2"/>
    <s v="TEC-AC-10003832"/>
    <x v="2"/>
    <x v="11"/>
    <x v="458"/>
    <x v="2220"/>
    <n v="3"/>
    <n v="0.2"/>
    <n v="20.8719"/>
  </r>
  <r>
    <n v="2668"/>
    <s v="CA-2013-111794"/>
    <x v="0"/>
    <x v="393"/>
    <d v="2013-10-02T00:00:00"/>
    <x v="3"/>
    <s v="HG-15025"/>
    <x v="643"/>
    <x v="0"/>
    <s v="United States"/>
    <s v="Amarillo"/>
    <x v="5"/>
    <n v="79109"/>
    <x v="2"/>
    <s v="OFF-PA-10000474"/>
    <x v="1"/>
    <x v="10"/>
    <x v="33"/>
    <x v="2221"/>
    <n v="1"/>
    <n v="0.2"/>
    <n v="9.568799999999996"/>
  </r>
  <r>
    <n v="2669"/>
    <s v="US-2012-139759"/>
    <x v="1"/>
    <x v="767"/>
    <d v="2012-08-30T00:00:00"/>
    <x v="1"/>
    <s v="NL-18310"/>
    <x v="644"/>
    <x v="2"/>
    <s v="United States"/>
    <s v="Los Angeles"/>
    <x v="1"/>
    <n v="90045"/>
    <x v="1"/>
    <s v="FUR-CH-10002774"/>
    <x v="0"/>
    <x v="1"/>
    <x v="23"/>
    <x v="1597"/>
    <n v="1"/>
    <n v="0.2"/>
    <n v="4.5881999999999987"/>
  </r>
  <r>
    <n v="2670"/>
    <s v="US-2012-139759"/>
    <x v="1"/>
    <x v="767"/>
    <d v="2012-08-30T00:00:00"/>
    <x v="1"/>
    <s v="NL-18310"/>
    <x v="644"/>
    <x v="2"/>
    <s v="United States"/>
    <s v="Los Angeles"/>
    <x v="1"/>
    <n v="90045"/>
    <x v="1"/>
    <s v="OFF-AP-10002765"/>
    <x v="1"/>
    <x v="9"/>
    <x v="1252"/>
    <x v="2222"/>
    <n v="4"/>
    <n v="0"/>
    <n v="29.668800000000005"/>
  </r>
  <r>
    <n v="2671"/>
    <s v="CA-2011-126403"/>
    <x v="2"/>
    <x v="340"/>
    <d v="2011-09-12T00:00:00"/>
    <x v="0"/>
    <s v="RR-19525"/>
    <x v="645"/>
    <x v="1"/>
    <s v="United States"/>
    <s v="Lowell"/>
    <x v="31"/>
    <n v="1852"/>
    <x v="3"/>
    <s v="OFF-PA-10001144"/>
    <x v="1"/>
    <x v="10"/>
    <x v="161"/>
    <x v="1696"/>
    <n v="3"/>
    <n v="0"/>
    <n v="79.891199999999998"/>
  </r>
  <r>
    <n v="2672"/>
    <s v="CA-2011-126403"/>
    <x v="2"/>
    <x v="340"/>
    <d v="2011-09-12T00:00:00"/>
    <x v="0"/>
    <s v="RR-19525"/>
    <x v="645"/>
    <x v="1"/>
    <s v="United States"/>
    <s v="Lowell"/>
    <x v="31"/>
    <n v="1852"/>
    <x v="3"/>
    <s v="FUR-CH-10003761"/>
    <x v="0"/>
    <x v="1"/>
    <x v="1379"/>
    <x v="2223"/>
    <n v="6"/>
    <n v="0"/>
    <n v="212.18759999999997"/>
  </r>
  <r>
    <n v="2673"/>
    <s v="CA-2011-126403"/>
    <x v="2"/>
    <x v="340"/>
    <d v="2011-09-12T00:00:00"/>
    <x v="0"/>
    <s v="RR-19525"/>
    <x v="645"/>
    <x v="1"/>
    <s v="United States"/>
    <s v="Lowell"/>
    <x v="31"/>
    <n v="1852"/>
    <x v="3"/>
    <s v="OFF-PA-10004665"/>
    <x v="1"/>
    <x v="10"/>
    <x v="1380"/>
    <x v="2224"/>
    <n v="2"/>
    <n v="0"/>
    <n v="12.837999999999999"/>
  </r>
  <r>
    <n v="2674"/>
    <s v="CA-2011-126403"/>
    <x v="2"/>
    <x v="340"/>
    <d v="2011-09-12T00:00:00"/>
    <x v="0"/>
    <s v="RR-19525"/>
    <x v="645"/>
    <x v="1"/>
    <s v="United States"/>
    <s v="Lowell"/>
    <x v="31"/>
    <n v="1852"/>
    <x v="3"/>
    <s v="OFF-ST-10000078"/>
    <x v="1"/>
    <x v="4"/>
    <x v="1218"/>
    <x v="2225"/>
    <n v="5"/>
    <n v="0"/>
    <n v="238.65299999999991"/>
  </r>
  <r>
    <n v="2675"/>
    <s v="CA-2014-136875"/>
    <x v="3"/>
    <x v="734"/>
    <d v="2014-12-04T00:00:00"/>
    <x v="3"/>
    <s v="TC-21295"/>
    <x v="646"/>
    <x v="0"/>
    <s v="United States"/>
    <s v="San Diego"/>
    <x v="1"/>
    <n v="92024"/>
    <x v="1"/>
    <s v="OFF-PA-10000357"/>
    <x v="1"/>
    <x v="10"/>
    <x v="1219"/>
    <x v="1696"/>
    <n v="3"/>
    <n v="0"/>
    <n v="79.891199999999998"/>
  </r>
  <r>
    <n v="2676"/>
    <s v="CA-2014-132185"/>
    <x v="3"/>
    <x v="344"/>
    <d v="2014-12-03T00:00:00"/>
    <x v="1"/>
    <s v="DB-13615"/>
    <x v="140"/>
    <x v="0"/>
    <s v="United States"/>
    <s v="Asheville"/>
    <x v="3"/>
    <n v="28806"/>
    <x v="0"/>
    <s v="OFF-AR-10000422"/>
    <x v="1"/>
    <x v="6"/>
    <x v="892"/>
    <x v="2216"/>
    <n v="5"/>
    <n v="0.2"/>
    <n v="0.76649999999999974"/>
  </r>
  <r>
    <n v="2677"/>
    <s v="CA-2014-132185"/>
    <x v="3"/>
    <x v="344"/>
    <d v="2014-12-03T00:00:00"/>
    <x v="1"/>
    <s v="DB-13615"/>
    <x v="140"/>
    <x v="0"/>
    <s v="United States"/>
    <s v="Asheville"/>
    <x v="3"/>
    <n v="28806"/>
    <x v="0"/>
    <s v="OFF-AP-10001205"/>
    <x v="1"/>
    <x v="9"/>
    <x v="1285"/>
    <x v="2226"/>
    <n v="1"/>
    <n v="0.2"/>
    <n v="4.3584000000000032"/>
  </r>
  <r>
    <n v="2678"/>
    <s v="US-2011-160780"/>
    <x v="2"/>
    <x v="261"/>
    <d v="2011-06-21T00:00:00"/>
    <x v="3"/>
    <s v="SV-20785"/>
    <x v="647"/>
    <x v="0"/>
    <s v="United States"/>
    <s v="Pueblo"/>
    <x v="22"/>
    <n v="81001"/>
    <x v="1"/>
    <s v="OFF-BI-10001116"/>
    <x v="1"/>
    <x v="8"/>
    <x v="1066"/>
    <x v="2227"/>
    <n v="7"/>
    <n v="0.7"/>
    <n v="-8.1311999999999998"/>
  </r>
  <r>
    <n v="2679"/>
    <s v="US-2011-160780"/>
    <x v="2"/>
    <x v="261"/>
    <d v="2011-06-21T00:00:00"/>
    <x v="3"/>
    <s v="SV-20785"/>
    <x v="647"/>
    <x v="0"/>
    <s v="United States"/>
    <s v="Pueblo"/>
    <x v="22"/>
    <n v="81001"/>
    <x v="1"/>
    <s v="OFF-BI-10002931"/>
    <x v="1"/>
    <x v="8"/>
    <x v="727"/>
    <x v="2228"/>
    <n v="2"/>
    <n v="0.7"/>
    <n v="-16.775999999999996"/>
  </r>
  <r>
    <n v="2680"/>
    <s v="CA-2014-127026"/>
    <x v="3"/>
    <x v="276"/>
    <d v="2014-01-28T00:00:00"/>
    <x v="1"/>
    <s v="MH-18115"/>
    <x v="414"/>
    <x v="2"/>
    <s v="United States"/>
    <s v="Jackson"/>
    <x v="12"/>
    <n v="49201"/>
    <x v="2"/>
    <s v="OFF-BI-10000546"/>
    <x v="1"/>
    <x v="8"/>
    <x v="609"/>
    <x v="936"/>
    <n v="5"/>
    <n v="0"/>
    <n v="7.056"/>
  </r>
  <r>
    <n v="2681"/>
    <s v="CA-2014-127026"/>
    <x v="3"/>
    <x v="276"/>
    <d v="2014-01-28T00:00:00"/>
    <x v="1"/>
    <s v="MH-18115"/>
    <x v="414"/>
    <x v="2"/>
    <s v="United States"/>
    <s v="Jackson"/>
    <x v="12"/>
    <n v="49201"/>
    <x v="2"/>
    <s v="TEC-AC-10002049"/>
    <x v="2"/>
    <x v="11"/>
    <x v="688"/>
    <x v="1008"/>
    <n v="5"/>
    <n v="0"/>
    <n v="111.59099999999995"/>
  </r>
  <r>
    <n v="2682"/>
    <s v="CA-2014-127026"/>
    <x v="3"/>
    <x v="276"/>
    <d v="2014-01-28T00:00:00"/>
    <x v="1"/>
    <s v="MH-18115"/>
    <x v="414"/>
    <x v="2"/>
    <s v="United States"/>
    <s v="Jackson"/>
    <x v="12"/>
    <n v="49201"/>
    <x v="2"/>
    <s v="OFF-BI-10001196"/>
    <x v="1"/>
    <x v="8"/>
    <x v="1381"/>
    <x v="2229"/>
    <n v="4"/>
    <n v="0"/>
    <n v="42.074399999999997"/>
  </r>
  <r>
    <n v="2683"/>
    <s v="CA-2014-127026"/>
    <x v="3"/>
    <x v="276"/>
    <d v="2014-01-28T00:00:00"/>
    <x v="1"/>
    <s v="MH-18115"/>
    <x v="414"/>
    <x v="2"/>
    <s v="United States"/>
    <s v="Jackson"/>
    <x v="12"/>
    <n v="49201"/>
    <x v="2"/>
    <s v="TEC-MA-10002981"/>
    <x v="2"/>
    <x v="15"/>
    <x v="1382"/>
    <x v="2230"/>
    <n v="3"/>
    <n v="0.1"/>
    <n v="152.08829999999998"/>
  </r>
  <r>
    <n v="2684"/>
    <s v="CA-2014-127026"/>
    <x v="3"/>
    <x v="276"/>
    <d v="2014-01-28T00:00:00"/>
    <x v="1"/>
    <s v="MH-18115"/>
    <x v="414"/>
    <x v="2"/>
    <s v="United States"/>
    <s v="Jackson"/>
    <x v="12"/>
    <n v="49201"/>
    <x v="2"/>
    <s v="TEC-PH-10003601"/>
    <x v="2"/>
    <x v="7"/>
    <x v="1383"/>
    <x v="2231"/>
    <n v="1"/>
    <n v="0"/>
    <n v="49.496999999999986"/>
  </r>
  <r>
    <n v="2685"/>
    <s v="CA-2014-137085"/>
    <x v="3"/>
    <x v="222"/>
    <d v="2014-07-07T00:00:00"/>
    <x v="1"/>
    <s v="CT-11995"/>
    <x v="564"/>
    <x v="0"/>
    <s v="United States"/>
    <s v="Los Angeles"/>
    <x v="1"/>
    <n v="90004"/>
    <x v="1"/>
    <s v="OFF-BI-10000632"/>
    <x v="1"/>
    <x v="8"/>
    <x v="1288"/>
    <x v="2232"/>
    <n v="9"/>
    <n v="0.2"/>
    <n v="101.57939999999999"/>
  </r>
  <r>
    <n v="2686"/>
    <s v="CA-2013-133123"/>
    <x v="0"/>
    <x v="47"/>
    <d v="2013-09-12T00:00:00"/>
    <x v="1"/>
    <s v="KB-16315"/>
    <x v="41"/>
    <x v="0"/>
    <s v="United States"/>
    <s v="Thomasville"/>
    <x v="3"/>
    <n v="27360"/>
    <x v="0"/>
    <s v="OFF-EN-10003055"/>
    <x v="1"/>
    <x v="12"/>
    <x v="873"/>
    <x v="2233"/>
    <n v="3"/>
    <n v="0.2"/>
    <n v="29.984999999999985"/>
  </r>
  <r>
    <n v="2687"/>
    <s v="CA-2013-133123"/>
    <x v="0"/>
    <x v="47"/>
    <d v="2013-09-12T00:00:00"/>
    <x v="1"/>
    <s v="KB-16315"/>
    <x v="41"/>
    <x v="0"/>
    <s v="United States"/>
    <s v="Thomasville"/>
    <x v="3"/>
    <n v="27360"/>
    <x v="0"/>
    <s v="OFF-BI-10001031"/>
    <x v="1"/>
    <x v="8"/>
    <x v="865"/>
    <x v="2234"/>
    <n v="2"/>
    <n v="0.7"/>
    <n v="-2.4563999999999995"/>
  </r>
  <r>
    <n v="2688"/>
    <s v="US-2013-128195"/>
    <x v="0"/>
    <x v="578"/>
    <d v="2013-08-06T00:00:00"/>
    <x v="2"/>
    <s v="RA-19285"/>
    <x v="267"/>
    <x v="0"/>
    <s v="United States"/>
    <s v="Peoria"/>
    <x v="10"/>
    <n v="61604"/>
    <x v="2"/>
    <s v="OFF-BI-10002003"/>
    <x v="1"/>
    <x v="8"/>
    <x v="1384"/>
    <x v="2235"/>
    <n v="5"/>
    <n v="0.8"/>
    <n v="-6.5670000000000019"/>
  </r>
  <r>
    <n v="2689"/>
    <s v="CA-2012-153220"/>
    <x v="1"/>
    <x v="768"/>
    <d v="2012-11-14T00:00:00"/>
    <x v="2"/>
    <s v="YC-21895"/>
    <x v="289"/>
    <x v="1"/>
    <s v="United States"/>
    <s v="Los Angeles"/>
    <x v="1"/>
    <n v="90032"/>
    <x v="1"/>
    <s v="OFF-PA-10003016"/>
    <x v="1"/>
    <x v="10"/>
    <x v="1385"/>
    <x v="2236"/>
    <n v="5"/>
    <n v="0"/>
    <n v="7.0649999999999995"/>
  </r>
  <r>
    <n v="2690"/>
    <s v="CA-2011-123064"/>
    <x v="2"/>
    <x v="479"/>
    <d v="2011-07-02T00:00:00"/>
    <x v="2"/>
    <s v="RA-19915"/>
    <x v="154"/>
    <x v="0"/>
    <s v="United States"/>
    <s v="Chicago"/>
    <x v="10"/>
    <n v="60653"/>
    <x v="2"/>
    <s v="OFF-AR-10004582"/>
    <x v="1"/>
    <x v="6"/>
    <x v="1175"/>
    <x v="797"/>
    <n v="4"/>
    <n v="0.2"/>
    <n v="1.6399999999999995"/>
  </r>
  <r>
    <n v="2691"/>
    <s v="CA-2014-156412"/>
    <x v="3"/>
    <x v="769"/>
    <d v="2014-12-09T00:00:00"/>
    <x v="1"/>
    <s v="CM-12160"/>
    <x v="380"/>
    <x v="0"/>
    <s v="United States"/>
    <s v="Philadelphia"/>
    <x v="9"/>
    <n v="19134"/>
    <x v="3"/>
    <s v="OFF-BI-10004364"/>
    <x v="1"/>
    <x v="8"/>
    <x v="302"/>
    <x v="2237"/>
    <n v="3"/>
    <n v="0.7"/>
    <n v="-4.4550000000000001"/>
  </r>
  <r>
    <n v="2692"/>
    <s v="US-2013-144211"/>
    <x v="0"/>
    <x v="770"/>
    <d v="2013-09-03T00:00:00"/>
    <x v="1"/>
    <s v="CS-12130"/>
    <x v="79"/>
    <x v="0"/>
    <s v="United States"/>
    <s v="Englewood"/>
    <x v="22"/>
    <n v="80112"/>
    <x v="1"/>
    <s v="OFF-PA-10002246"/>
    <x v="1"/>
    <x v="10"/>
    <x v="1386"/>
    <x v="1154"/>
    <n v="3"/>
    <n v="0.2"/>
    <n v="5.6115000000000004"/>
  </r>
  <r>
    <n v="2693"/>
    <s v="US-2013-144211"/>
    <x v="0"/>
    <x v="770"/>
    <d v="2013-09-03T00:00:00"/>
    <x v="1"/>
    <s v="CS-12130"/>
    <x v="79"/>
    <x v="0"/>
    <s v="United States"/>
    <s v="Englewood"/>
    <x v="22"/>
    <n v="80112"/>
    <x v="1"/>
    <s v="TEC-PH-10002890"/>
    <x v="2"/>
    <x v="7"/>
    <x v="1387"/>
    <x v="2238"/>
    <n v="3"/>
    <n v="0.2"/>
    <n v="8.1432000000000002"/>
  </r>
  <r>
    <n v="2694"/>
    <s v="CA-2013-138079"/>
    <x v="0"/>
    <x v="115"/>
    <d v="2013-01-28T00:00:00"/>
    <x v="1"/>
    <s v="AJ-10795"/>
    <x v="295"/>
    <x v="1"/>
    <s v="United States"/>
    <s v="Seattle"/>
    <x v="4"/>
    <n v="98115"/>
    <x v="1"/>
    <s v="FUR-FU-10001475"/>
    <x v="0"/>
    <x v="5"/>
    <x v="499"/>
    <x v="2239"/>
    <n v="5"/>
    <n v="0"/>
    <n v="37.366"/>
  </r>
  <r>
    <n v="2695"/>
    <s v="CA-2011-143182"/>
    <x v="2"/>
    <x v="771"/>
    <d v="2011-10-20T00:00:00"/>
    <x v="1"/>
    <s v="DL-12865"/>
    <x v="297"/>
    <x v="0"/>
    <s v="United States"/>
    <s v="Hialeah"/>
    <x v="2"/>
    <n v="33012"/>
    <x v="0"/>
    <s v="FUR-FU-10004270"/>
    <x v="0"/>
    <x v="5"/>
    <x v="1372"/>
    <x v="2240"/>
    <n v="1"/>
    <n v="0.2"/>
    <n v="4.0383000000000013"/>
  </r>
  <r>
    <n v="2696"/>
    <s v="CA-2013-161662"/>
    <x v="0"/>
    <x v="569"/>
    <d v="2013-02-09T00:00:00"/>
    <x v="2"/>
    <s v="BE-11410"/>
    <x v="648"/>
    <x v="0"/>
    <s v="United States"/>
    <s v="Lancaster"/>
    <x v="24"/>
    <n v="43130"/>
    <x v="3"/>
    <s v="OFF-PA-10003465"/>
    <x v="1"/>
    <x v="10"/>
    <x v="418"/>
    <x v="2241"/>
    <n v="2"/>
    <n v="0.2"/>
    <n v="10.623199999999997"/>
  </r>
  <r>
    <n v="2697"/>
    <s v="CA-2011-145317"/>
    <x v="2"/>
    <x v="772"/>
    <d v="2011-03-23T00:00:00"/>
    <x v="1"/>
    <s v="SM-20320"/>
    <x v="598"/>
    <x v="2"/>
    <s v="United States"/>
    <s v="Jacksonville"/>
    <x v="2"/>
    <n v="32216"/>
    <x v="0"/>
    <s v="TEC-MA-10003626"/>
    <x v="2"/>
    <x v="15"/>
    <x v="1388"/>
    <x v="2242"/>
    <n v="4"/>
    <n v="0.5"/>
    <n v="-16.426000000000045"/>
  </r>
  <r>
    <n v="2698"/>
    <s v="CA-2011-145317"/>
    <x v="2"/>
    <x v="772"/>
    <d v="2011-03-23T00:00:00"/>
    <x v="1"/>
    <s v="SM-20320"/>
    <x v="598"/>
    <x v="2"/>
    <s v="United States"/>
    <s v="Jacksonville"/>
    <x v="2"/>
    <n v="32216"/>
    <x v="0"/>
    <s v="TEC-MA-10002412"/>
    <x v="2"/>
    <x v="15"/>
    <x v="1389"/>
    <x v="2243"/>
    <n v="6"/>
    <n v="0.5"/>
    <n v="-1811.0784000000021"/>
  </r>
  <r>
    <n v="2699"/>
    <s v="CA-2011-145317"/>
    <x v="2"/>
    <x v="772"/>
    <d v="2011-03-23T00:00:00"/>
    <x v="1"/>
    <s v="SM-20320"/>
    <x v="598"/>
    <x v="2"/>
    <s v="United States"/>
    <s v="Jacksonville"/>
    <x v="2"/>
    <n v="32216"/>
    <x v="0"/>
    <s v="OFF-PA-10001804"/>
    <x v="1"/>
    <x v="10"/>
    <x v="128"/>
    <x v="2244"/>
    <n v="4"/>
    <n v="0.2"/>
    <n v="7.4815999999999994"/>
  </r>
  <r>
    <n v="2700"/>
    <s v="CA-2011-145317"/>
    <x v="2"/>
    <x v="772"/>
    <d v="2011-03-23T00:00:00"/>
    <x v="1"/>
    <s v="SM-20320"/>
    <x v="598"/>
    <x v="2"/>
    <s v="United States"/>
    <s v="Jacksonville"/>
    <x v="2"/>
    <n v="32216"/>
    <x v="0"/>
    <s v="OFF-AR-10003183"/>
    <x v="1"/>
    <x v="6"/>
    <x v="1390"/>
    <x v="2245"/>
    <n v="3"/>
    <n v="0.2"/>
    <n v="1.0019999999999993"/>
  </r>
  <r>
    <n v="2701"/>
    <s v="CA-2011-145317"/>
    <x v="2"/>
    <x v="772"/>
    <d v="2011-03-23T00:00:00"/>
    <x v="1"/>
    <s v="SM-20320"/>
    <x v="598"/>
    <x v="2"/>
    <s v="United States"/>
    <s v="Jacksonville"/>
    <x v="2"/>
    <n v="32216"/>
    <x v="0"/>
    <s v="FUR-FU-10004270"/>
    <x v="0"/>
    <x v="5"/>
    <x v="1372"/>
    <x v="2246"/>
    <n v="2"/>
    <n v="0.2"/>
    <n v="8.0766000000000027"/>
  </r>
  <r>
    <n v="2702"/>
    <s v="CA-2011-145317"/>
    <x v="2"/>
    <x v="772"/>
    <d v="2011-03-23T00:00:00"/>
    <x v="1"/>
    <s v="SM-20320"/>
    <x v="598"/>
    <x v="2"/>
    <s v="United States"/>
    <s v="Jacksonville"/>
    <x v="2"/>
    <n v="32216"/>
    <x v="0"/>
    <s v="OFF-FA-10003112"/>
    <x v="1"/>
    <x v="13"/>
    <x v="33"/>
    <x v="2247"/>
    <n v="3"/>
    <n v="0.2"/>
    <n v="5.9174999999999986"/>
  </r>
  <r>
    <n v="2703"/>
    <s v="CA-2011-145317"/>
    <x v="2"/>
    <x v="772"/>
    <d v="2011-03-23T00:00:00"/>
    <x v="1"/>
    <s v="SM-20320"/>
    <x v="598"/>
    <x v="2"/>
    <s v="United States"/>
    <s v="Jacksonville"/>
    <x v="2"/>
    <n v="32216"/>
    <x v="0"/>
    <s v="FUR-FU-10001986"/>
    <x v="0"/>
    <x v="5"/>
    <x v="1133"/>
    <x v="1919"/>
    <n v="3"/>
    <n v="0.2"/>
    <n v="15.29399999999999"/>
  </r>
  <r>
    <n v="2704"/>
    <s v="CA-2011-143413"/>
    <x v="2"/>
    <x v="773"/>
    <d v="2011-05-30T00:00:00"/>
    <x v="1"/>
    <s v="RP-19390"/>
    <x v="261"/>
    <x v="0"/>
    <s v="United States"/>
    <s v="Baltimore"/>
    <x v="39"/>
    <n v="21215"/>
    <x v="3"/>
    <s v="OFF-PA-10002319"/>
    <x v="1"/>
    <x v="10"/>
    <x v="1391"/>
    <x v="2248"/>
    <n v="3"/>
    <n v="0"/>
    <n v="56.977199999999996"/>
  </r>
  <r>
    <n v="2705"/>
    <s v="CA-2014-156818"/>
    <x v="3"/>
    <x v="497"/>
    <d v="2014-07-14T00:00:00"/>
    <x v="0"/>
    <s v="JD-16015"/>
    <x v="557"/>
    <x v="0"/>
    <s v="United States"/>
    <s v="New York City"/>
    <x v="15"/>
    <n v="10009"/>
    <x v="3"/>
    <s v="TEC-AC-10002323"/>
    <x v="2"/>
    <x v="11"/>
    <x v="175"/>
    <x v="2249"/>
    <n v="6"/>
    <n v="0"/>
    <n v="17.238000000000007"/>
  </r>
  <r>
    <n v="2706"/>
    <s v="CA-2014-155873"/>
    <x v="3"/>
    <x v="114"/>
    <d v="2014-06-22T00:00:00"/>
    <x v="1"/>
    <s v="AB-10255"/>
    <x v="437"/>
    <x v="2"/>
    <s v="United States"/>
    <s v="Carlsbad"/>
    <x v="27"/>
    <n v="88220"/>
    <x v="1"/>
    <s v="OFF-SU-10001165"/>
    <x v="1"/>
    <x v="14"/>
    <x v="1039"/>
    <x v="1459"/>
    <n v="2"/>
    <n v="0"/>
    <n v="4.3368000000000002"/>
  </r>
  <r>
    <n v="2707"/>
    <s v="CA-2014-155873"/>
    <x v="3"/>
    <x v="114"/>
    <d v="2014-06-22T00:00:00"/>
    <x v="1"/>
    <s v="AB-10255"/>
    <x v="437"/>
    <x v="2"/>
    <s v="United States"/>
    <s v="Carlsbad"/>
    <x v="27"/>
    <n v="88220"/>
    <x v="1"/>
    <s v="OFF-PA-10001246"/>
    <x v="1"/>
    <x v="10"/>
    <x v="1392"/>
    <x v="541"/>
    <n v="3"/>
    <n v="0"/>
    <n v="9.3312000000000008"/>
  </r>
  <r>
    <n v="2708"/>
    <s v="CA-2014-155873"/>
    <x v="3"/>
    <x v="114"/>
    <d v="2014-06-22T00:00:00"/>
    <x v="1"/>
    <s v="AB-10255"/>
    <x v="437"/>
    <x v="2"/>
    <s v="United States"/>
    <s v="Carlsbad"/>
    <x v="27"/>
    <n v="88220"/>
    <x v="1"/>
    <s v="OFF-PA-10001815"/>
    <x v="1"/>
    <x v="10"/>
    <x v="1393"/>
    <x v="2250"/>
    <n v="4"/>
    <n v="0"/>
    <n v="92.236799999999988"/>
  </r>
  <r>
    <n v="2709"/>
    <s v="CA-2012-121797"/>
    <x v="1"/>
    <x v="564"/>
    <d v="2012-02-06T00:00:00"/>
    <x v="1"/>
    <s v="CC-12145"/>
    <x v="230"/>
    <x v="0"/>
    <s v="United States"/>
    <s v="Los Angeles"/>
    <x v="1"/>
    <n v="90049"/>
    <x v="1"/>
    <s v="FUR-FU-10001876"/>
    <x v="0"/>
    <x v="5"/>
    <x v="1394"/>
    <x v="2251"/>
    <n v="7"/>
    <n v="0"/>
    <n v="81.849599999999981"/>
  </r>
  <r>
    <n v="2710"/>
    <s v="CA-2012-121797"/>
    <x v="1"/>
    <x v="564"/>
    <d v="2012-02-06T00:00:00"/>
    <x v="1"/>
    <s v="CC-12145"/>
    <x v="230"/>
    <x v="0"/>
    <s v="United States"/>
    <s v="Los Angeles"/>
    <x v="1"/>
    <n v="90049"/>
    <x v="1"/>
    <s v="TEC-MA-10000488"/>
    <x v="2"/>
    <x v="15"/>
    <x v="1129"/>
    <x v="2252"/>
    <n v="3"/>
    <n v="0.2"/>
    <n v="215.99729999999977"/>
  </r>
  <r>
    <n v="2711"/>
    <s v="US-2012-120572"/>
    <x v="1"/>
    <x v="555"/>
    <d v="2012-12-15T00:00:00"/>
    <x v="1"/>
    <s v="GH-14425"/>
    <x v="485"/>
    <x v="0"/>
    <s v="United States"/>
    <s v="Jacksonville"/>
    <x v="2"/>
    <n v="32216"/>
    <x v="0"/>
    <s v="OFF-BI-10001098"/>
    <x v="1"/>
    <x v="8"/>
    <x v="405"/>
    <x v="2253"/>
    <n v="2"/>
    <n v="0.7"/>
    <n v="-8.9795999999999978"/>
  </r>
  <r>
    <n v="2712"/>
    <s v="CA-2014-132430"/>
    <x v="3"/>
    <x v="449"/>
    <d v="2014-10-12T00:00:00"/>
    <x v="2"/>
    <s v="CP-12085"/>
    <x v="434"/>
    <x v="1"/>
    <s v="United States"/>
    <s v="Lakewood"/>
    <x v="24"/>
    <n v="44107"/>
    <x v="3"/>
    <s v="FUR-FU-10003577"/>
    <x v="0"/>
    <x v="5"/>
    <x v="608"/>
    <x v="2254"/>
    <n v="4"/>
    <n v="0.2"/>
    <n v="9.1775999999999982"/>
  </r>
  <r>
    <n v="2713"/>
    <s v="CA-2014-146031"/>
    <x v="3"/>
    <x v="570"/>
    <d v="2014-08-02T00:00:00"/>
    <x v="0"/>
    <s v="GM-14440"/>
    <x v="306"/>
    <x v="0"/>
    <s v="United States"/>
    <s v="Troy"/>
    <x v="15"/>
    <n v="12180"/>
    <x v="3"/>
    <s v="OFF-AR-10002656"/>
    <x v="1"/>
    <x v="6"/>
    <x v="157"/>
    <x v="1847"/>
    <n v="9"/>
    <n v="0"/>
    <n v="22.244399999999995"/>
  </r>
  <r>
    <n v="2714"/>
    <s v="CA-2011-110100"/>
    <x v="2"/>
    <x v="573"/>
    <d v="2011-04-29T00:00:00"/>
    <x v="1"/>
    <s v="LC-16885"/>
    <x v="62"/>
    <x v="0"/>
    <s v="United States"/>
    <s v="Wilmington"/>
    <x v="3"/>
    <n v="28403"/>
    <x v="0"/>
    <s v="TEC-PH-10004531"/>
    <x v="2"/>
    <x v="7"/>
    <x v="1395"/>
    <x v="214"/>
    <n v="3"/>
    <n v="0.2"/>
    <n v="37.796999999999997"/>
  </r>
  <r>
    <n v="2715"/>
    <s v="CA-2012-103723"/>
    <x v="1"/>
    <x v="494"/>
    <d v="2012-12-06T00:00:00"/>
    <x v="1"/>
    <s v="BT-11305"/>
    <x v="457"/>
    <x v="2"/>
    <s v="United States"/>
    <s v="Seattle"/>
    <x v="4"/>
    <n v="98105"/>
    <x v="1"/>
    <s v="OFF-AR-10003251"/>
    <x v="1"/>
    <x v="6"/>
    <x v="1041"/>
    <x v="2255"/>
    <n v="5"/>
    <n v="0"/>
    <n v="5.56"/>
  </r>
  <r>
    <n v="2716"/>
    <s v="CA-2011-127187"/>
    <x v="2"/>
    <x v="774"/>
    <d v="2011-12-08T00:00:00"/>
    <x v="1"/>
    <s v="CP-12085"/>
    <x v="434"/>
    <x v="1"/>
    <s v="United States"/>
    <s v="New York City"/>
    <x v="15"/>
    <n v="10024"/>
    <x v="3"/>
    <s v="TEC-PH-10000673"/>
    <x v="2"/>
    <x v="7"/>
    <x v="1396"/>
    <x v="2256"/>
    <n v="2"/>
    <n v="0"/>
    <n v="62.3904"/>
  </r>
  <r>
    <n v="2717"/>
    <s v="CA-2014-128475"/>
    <x v="3"/>
    <x v="775"/>
    <d v="2014-09-02T00:00:00"/>
    <x v="1"/>
    <s v="SC-20680"/>
    <x v="649"/>
    <x v="2"/>
    <s v="United States"/>
    <s v="Columbus"/>
    <x v="32"/>
    <n v="31907"/>
    <x v="0"/>
    <s v="TEC-AC-10000158"/>
    <x v="2"/>
    <x v="11"/>
    <x v="353"/>
    <x v="2257"/>
    <n v="2"/>
    <n v="0"/>
    <n v="15.1158"/>
  </r>
  <r>
    <n v="2718"/>
    <s v="CA-2011-100006"/>
    <x v="2"/>
    <x v="557"/>
    <d v="2011-09-13T00:00:00"/>
    <x v="1"/>
    <s v="DK-13375"/>
    <x v="589"/>
    <x v="0"/>
    <s v="United States"/>
    <s v="New York City"/>
    <x v="15"/>
    <n v="10024"/>
    <x v="3"/>
    <s v="TEC-PH-10002075"/>
    <x v="2"/>
    <x v="7"/>
    <x v="1397"/>
    <x v="2258"/>
    <n v="3"/>
    <n v="0"/>
    <n v="109.61129999999999"/>
  </r>
  <r>
    <n v="2719"/>
    <s v="CA-2014-144827"/>
    <x v="3"/>
    <x v="202"/>
    <d v="2014-12-28T00:00:00"/>
    <x v="1"/>
    <s v="SE-20110"/>
    <x v="339"/>
    <x v="0"/>
    <s v="United States"/>
    <s v="Costa Mesa"/>
    <x v="1"/>
    <n v="92627"/>
    <x v="1"/>
    <s v="OFF-ST-10004340"/>
    <x v="1"/>
    <x v="4"/>
    <x v="809"/>
    <x v="2259"/>
    <n v="2"/>
    <n v="0"/>
    <n v="33.577200000000005"/>
  </r>
  <r>
    <n v="2720"/>
    <s v="CA-2011-110030"/>
    <x v="2"/>
    <x v="776"/>
    <d v="2011-12-08T00:00:00"/>
    <x v="0"/>
    <s v="LF-17185"/>
    <x v="166"/>
    <x v="0"/>
    <s v="United States"/>
    <s v="Houston"/>
    <x v="5"/>
    <n v="77095"/>
    <x v="2"/>
    <s v="FUR-FU-10002759"/>
    <x v="0"/>
    <x v="5"/>
    <x v="555"/>
    <x v="112"/>
    <n v="3"/>
    <n v="0.6"/>
    <n v="-14.385599999999997"/>
  </r>
  <r>
    <n v="2721"/>
    <s v="CA-2011-121286"/>
    <x v="2"/>
    <x v="130"/>
    <d v="2011-11-08T00:00:00"/>
    <x v="0"/>
    <s v="ON-18715"/>
    <x v="21"/>
    <x v="1"/>
    <s v="United States"/>
    <s v="Cary"/>
    <x v="3"/>
    <n v="27511"/>
    <x v="0"/>
    <s v="OFF-FA-10000585"/>
    <x v="1"/>
    <x v="13"/>
    <x v="202"/>
    <x v="1357"/>
    <n v="3"/>
    <n v="0.2"/>
    <n v="2.7222"/>
  </r>
  <r>
    <n v="2722"/>
    <s v="CA-2011-121286"/>
    <x v="2"/>
    <x v="130"/>
    <d v="2011-11-08T00:00:00"/>
    <x v="0"/>
    <s v="ON-18715"/>
    <x v="21"/>
    <x v="1"/>
    <s v="United States"/>
    <s v="Cary"/>
    <x v="3"/>
    <n v="27511"/>
    <x v="0"/>
    <s v="OFF-AP-10004859"/>
    <x v="1"/>
    <x v="9"/>
    <x v="921"/>
    <x v="2260"/>
    <n v="5"/>
    <n v="0.2"/>
    <n v="5.0960000000000001"/>
  </r>
  <r>
    <n v="2723"/>
    <s v="CA-2013-164735"/>
    <x v="0"/>
    <x v="167"/>
    <d v="2013-04-20T00:00:00"/>
    <x v="0"/>
    <s v="TB-21400"/>
    <x v="483"/>
    <x v="0"/>
    <s v="United States"/>
    <s v="Alexandria"/>
    <x v="17"/>
    <n v="22304"/>
    <x v="0"/>
    <s v="OFF-ST-10001558"/>
    <x v="1"/>
    <x v="4"/>
    <x v="712"/>
    <x v="2261"/>
    <n v="5"/>
    <n v="0"/>
    <n v="12.18"/>
  </r>
  <r>
    <n v="2724"/>
    <s v="CA-2011-153479"/>
    <x v="2"/>
    <x v="777"/>
    <d v="2011-10-08T00:00:00"/>
    <x v="1"/>
    <s v="DF-13135"/>
    <x v="650"/>
    <x v="0"/>
    <s v="United States"/>
    <s v="Vallejo"/>
    <x v="1"/>
    <n v="94591"/>
    <x v="1"/>
    <s v="OFF-LA-10004689"/>
    <x v="1"/>
    <x v="2"/>
    <x v="261"/>
    <x v="2262"/>
    <n v="5"/>
    <n v="0"/>
    <n v="6.7915000000000001"/>
  </r>
  <r>
    <n v="2725"/>
    <s v="CA-2011-153479"/>
    <x v="2"/>
    <x v="777"/>
    <d v="2011-10-08T00:00:00"/>
    <x v="1"/>
    <s v="DF-13135"/>
    <x v="650"/>
    <x v="0"/>
    <s v="United States"/>
    <s v="Vallejo"/>
    <x v="1"/>
    <n v="94591"/>
    <x v="1"/>
    <s v="OFF-BI-10002867"/>
    <x v="1"/>
    <x v="8"/>
    <x v="963"/>
    <x v="2263"/>
    <n v="2"/>
    <n v="0.2"/>
    <n v="31.085599999999989"/>
  </r>
  <r>
    <n v="2726"/>
    <s v="CA-2014-149888"/>
    <x v="3"/>
    <x v="659"/>
    <d v="2014-11-14T00:00:00"/>
    <x v="1"/>
    <s v="EP-13915"/>
    <x v="212"/>
    <x v="0"/>
    <s v="United States"/>
    <s v="Philadelphia"/>
    <x v="9"/>
    <n v="19120"/>
    <x v="3"/>
    <s v="TEC-PH-10003811"/>
    <x v="2"/>
    <x v="7"/>
    <x v="1187"/>
    <x v="2264"/>
    <n v="5"/>
    <n v="0.4"/>
    <n v="-71.994000000000028"/>
  </r>
  <r>
    <n v="2727"/>
    <s v="CA-2014-149888"/>
    <x v="3"/>
    <x v="659"/>
    <d v="2014-11-14T00:00:00"/>
    <x v="1"/>
    <s v="EP-13915"/>
    <x v="212"/>
    <x v="0"/>
    <s v="United States"/>
    <s v="Philadelphia"/>
    <x v="9"/>
    <n v="19120"/>
    <x v="3"/>
    <s v="FUR-TA-10000849"/>
    <x v="0"/>
    <x v="3"/>
    <x v="1318"/>
    <x v="2265"/>
    <n v="4"/>
    <n v="0.4"/>
    <n v="-140.14079999999996"/>
  </r>
  <r>
    <n v="2728"/>
    <s v="CA-2014-119193"/>
    <x v="3"/>
    <x v="66"/>
    <d v="2014-12-25T00:00:00"/>
    <x v="2"/>
    <s v="SK-19990"/>
    <x v="85"/>
    <x v="0"/>
    <s v="United States"/>
    <s v="Toledo"/>
    <x v="24"/>
    <n v="43615"/>
    <x v="3"/>
    <s v="OFF-BI-10000848"/>
    <x v="1"/>
    <x v="8"/>
    <x v="515"/>
    <x v="2266"/>
    <n v="1"/>
    <n v="0.7"/>
    <n v="-1.3128000000000002"/>
  </r>
  <r>
    <n v="2729"/>
    <s v="CA-2014-119193"/>
    <x v="3"/>
    <x v="66"/>
    <d v="2014-12-25T00:00:00"/>
    <x v="2"/>
    <s v="SK-19990"/>
    <x v="85"/>
    <x v="0"/>
    <s v="United States"/>
    <s v="Toledo"/>
    <x v="24"/>
    <n v="43615"/>
    <x v="3"/>
    <s v="TEC-PH-10003072"/>
    <x v="2"/>
    <x v="7"/>
    <x v="1310"/>
    <x v="2267"/>
    <n v="7"/>
    <n v="0.4"/>
    <n v="94.49369999999999"/>
  </r>
  <r>
    <n v="2730"/>
    <s v="CA-2014-104801"/>
    <x v="3"/>
    <x v="778"/>
    <d v="2014-02-20T00:00:00"/>
    <x v="1"/>
    <s v="FH-14350"/>
    <x v="651"/>
    <x v="0"/>
    <s v="United States"/>
    <s v="Seattle"/>
    <x v="4"/>
    <n v="98105"/>
    <x v="1"/>
    <s v="OFF-AR-10001547"/>
    <x v="1"/>
    <x v="6"/>
    <x v="147"/>
    <x v="153"/>
    <n v="3"/>
    <n v="0"/>
    <n v="1.7901"/>
  </r>
  <r>
    <n v="2731"/>
    <s v="CA-2014-104801"/>
    <x v="3"/>
    <x v="778"/>
    <d v="2014-02-20T00:00:00"/>
    <x v="1"/>
    <s v="FH-14350"/>
    <x v="651"/>
    <x v="0"/>
    <s v="United States"/>
    <s v="Seattle"/>
    <x v="4"/>
    <n v="98105"/>
    <x v="1"/>
    <s v="TEC-AC-10001838"/>
    <x v="2"/>
    <x v="11"/>
    <x v="645"/>
    <x v="2268"/>
    <n v="4"/>
    <n v="0"/>
    <n v="343.98280000000005"/>
  </r>
  <r>
    <n v="2732"/>
    <s v="CA-2014-104801"/>
    <x v="3"/>
    <x v="778"/>
    <d v="2014-02-20T00:00:00"/>
    <x v="1"/>
    <s v="FH-14350"/>
    <x v="651"/>
    <x v="0"/>
    <s v="United States"/>
    <s v="Seattle"/>
    <x v="4"/>
    <n v="98105"/>
    <x v="1"/>
    <s v="FUR-FU-10004017"/>
    <x v="0"/>
    <x v="5"/>
    <x v="215"/>
    <x v="2269"/>
    <n v="1"/>
    <n v="0"/>
    <n v="21.506"/>
  </r>
  <r>
    <n v="2733"/>
    <s v="CA-2011-107594"/>
    <x v="2"/>
    <x v="779"/>
    <d v="2011-07-06T00:00:00"/>
    <x v="1"/>
    <s v="EH-13945"/>
    <x v="13"/>
    <x v="0"/>
    <s v="United States"/>
    <s v="Plainfield"/>
    <x v="30"/>
    <n v="7060"/>
    <x v="3"/>
    <s v="TEC-PH-10002923"/>
    <x v="2"/>
    <x v="7"/>
    <x v="680"/>
    <x v="2270"/>
    <n v="2"/>
    <n v="0"/>
    <n v="19.974600000000002"/>
  </r>
  <r>
    <n v="2734"/>
    <s v="CA-2011-107594"/>
    <x v="2"/>
    <x v="779"/>
    <d v="2011-07-06T00:00:00"/>
    <x v="1"/>
    <s v="EH-13945"/>
    <x v="13"/>
    <x v="0"/>
    <s v="United States"/>
    <s v="Plainfield"/>
    <x v="30"/>
    <n v="7060"/>
    <x v="3"/>
    <s v="OFF-AR-10000716"/>
    <x v="1"/>
    <x v="6"/>
    <x v="786"/>
    <x v="2271"/>
    <n v="1"/>
    <n v="0"/>
    <n v="2.1762000000000001"/>
  </r>
  <r>
    <n v="2735"/>
    <s v="CA-2012-129770"/>
    <x v="1"/>
    <x v="780"/>
    <d v="2012-02-23T00:00:00"/>
    <x v="0"/>
    <s v="JE-15715"/>
    <x v="555"/>
    <x v="0"/>
    <s v="United States"/>
    <s v="Las Cruces"/>
    <x v="27"/>
    <n v="88001"/>
    <x v="1"/>
    <s v="OFF-PA-10000249"/>
    <x v="1"/>
    <x v="10"/>
    <x v="33"/>
    <x v="338"/>
    <n v="4"/>
    <n v="0"/>
    <n v="23.086399999999998"/>
  </r>
  <r>
    <n v="2736"/>
    <s v="CA-2012-115798"/>
    <x v="1"/>
    <x v="50"/>
    <d v="2012-11-19T00:00:00"/>
    <x v="1"/>
    <s v="KL-16645"/>
    <x v="107"/>
    <x v="0"/>
    <s v="United States"/>
    <s v="Newark"/>
    <x v="13"/>
    <n v="19711"/>
    <x v="3"/>
    <s v="TEC-PH-10003691"/>
    <x v="2"/>
    <x v="7"/>
    <x v="1398"/>
    <x v="2258"/>
    <n v="3"/>
    <n v="0"/>
    <n v="94.492500000000007"/>
  </r>
  <r>
    <n v="2737"/>
    <s v="CA-2012-115798"/>
    <x v="1"/>
    <x v="50"/>
    <d v="2012-11-19T00:00:00"/>
    <x v="1"/>
    <s v="KL-16645"/>
    <x v="107"/>
    <x v="0"/>
    <s v="United States"/>
    <s v="Newark"/>
    <x v="13"/>
    <n v="19711"/>
    <x v="3"/>
    <s v="OFF-PA-10001560"/>
    <x v="1"/>
    <x v="10"/>
    <x v="664"/>
    <x v="2272"/>
    <n v="7"/>
    <n v="0"/>
    <n v="19.871600000000001"/>
  </r>
  <r>
    <n v="2738"/>
    <s v="CA-2012-115798"/>
    <x v="1"/>
    <x v="50"/>
    <d v="2012-11-19T00:00:00"/>
    <x v="1"/>
    <s v="KL-16645"/>
    <x v="107"/>
    <x v="0"/>
    <s v="United States"/>
    <s v="Newark"/>
    <x v="13"/>
    <n v="19711"/>
    <x v="3"/>
    <s v="FUR-BO-10004467"/>
    <x v="0"/>
    <x v="0"/>
    <x v="883"/>
    <x v="674"/>
    <n v="3"/>
    <n v="0"/>
    <n v="56.994299999999981"/>
  </r>
  <r>
    <n v="2739"/>
    <s v="CA-2012-115798"/>
    <x v="1"/>
    <x v="50"/>
    <d v="2012-11-19T00:00:00"/>
    <x v="1"/>
    <s v="KL-16645"/>
    <x v="107"/>
    <x v="0"/>
    <s v="United States"/>
    <s v="Newark"/>
    <x v="13"/>
    <n v="19711"/>
    <x v="3"/>
    <s v="TEC-PH-10001819"/>
    <x v="2"/>
    <x v="7"/>
    <x v="805"/>
    <x v="2273"/>
    <n v="2"/>
    <n v="0"/>
    <n v="43.190399999999997"/>
  </r>
  <r>
    <n v="2740"/>
    <s v="CA-2014-122707"/>
    <x v="3"/>
    <x v="513"/>
    <d v="2014-04-19T00:00:00"/>
    <x v="2"/>
    <s v="EB-13750"/>
    <x v="494"/>
    <x v="1"/>
    <s v="United States"/>
    <s v="Hoover"/>
    <x v="19"/>
    <n v="35244"/>
    <x v="0"/>
    <s v="OFF-SU-10000157"/>
    <x v="1"/>
    <x v="14"/>
    <x v="1399"/>
    <x v="2274"/>
    <n v="4"/>
    <n v="0"/>
    <n v="9.5448000000000093"/>
  </r>
  <r>
    <n v="2741"/>
    <s v="CA-2014-122707"/>
    <x v="3"/>
    <x v="513"/>
    <d v="2014-04-19T00:00:00"/>
    <x v="2"/>
    <s v="EB-13750"/>
    <x v="494"/>
    <x v="1"/>
    <s v="United States"/>
    <s v="Hoover"/>
    <x v="19"/>
    <n v="35244"/>
    <x v="0"/>
    <s v="TEC-AC-10004227"/>
    <x v="2"/>
    <x v="11"/>
    <x v="1400"/>
    <x v="2275"/>
    <n v="2"/>
    <n v="0"/>
    <n v="1.558799999999998"/>
  </r>
  <r>
    <n v="2742"/>
    <s v="CA-2013-165015"/>
    <x v="0"/>
    <x v="781"/>
    <d v="2013-02-27T00:00:00"/>
    <x v="0"/>
    <s v="BD-11725"/>
    <x v="232"/>
    <x v="0"/>
    <s v="United States"/>
    <s v="Newark"/>
    <x v="24"/>
    <n v="43055"/>
    <x v="3"/>
    <s v="OFF-EN-10003134"/>
    <x v="1"/>
    <x v="12"/>
    <x v="33"/>
    <x v="670"/>
    <n v="5"/>
    <n v="0.2"/>
    <n v="17.52"/>
  </r>
  <r>
    <n v="2743"/>
    <s v="CA-2011-149244"/>
    <x v="2"/>
    <x v="130"/>
    <d v="2011-11-08T00:00:00"/>
    <x v="1"/>
    <s v="MS-17530"/>
    <x v="652"/>
    <x v="0"/>
    <s v="United States"/>
    <s v="San Diego"/>
    <x v="1"/>
    <n v="92037"/>
    <x v="1"/>
    <s v="FUR-FU-10004671"/>
    <x v="0"/>
    <x v="5"/>
    <x v="1357"/>
    <x v="2276"/>
    <n v="2"/>
    <n v="0"/>
    <n v="13.429200000000002"/>
  </r>
  <r>
    <n v="2744"/>
    <s v="CA-2012-140144"/>
    <x v="1"/>
    <x v="782"/>
    <d v="2012-06-25T00:00:00"/>
    <x v="0"/>
    <s v="SC-20770"/>
    <x v="34"/>
    <x v="1"/>
    <s v="United States"/>
    <s v="San Francisco"/>
    <x v="1"/>
    <n v="94122"/>
    <x v="1"/>
    <s v="FUR-FU-10002253"/>
    <x v="0"/>
    <x v="5"/>
    <x v="587"/>
    <x v="2277"/>
    <n v="6"/>
    <n v="0"/>
    <n v="100.4796"/>
  </r>
  <r>
    <n v="2745"/>
    <s v="CA-2012-140144"/>
    <x v="1"/>
    <x v="782"/>
    <d v="2012-06-25T00:00:00"/>
    <x v="0"/>
    <s v="SC-20770"/>
    <x v="34"/>
    <x v="1"/>
    <s v="United States"/>
    <s v="San Francisco"/>
    <x v="1"/>
    <n v="94122"/>
    <x v="1"/>
    <s v="TEC-PH-10002726"/>
    <x v="2"/>
    <x v="7"/>
    <x v="66"/>
    <x v="2278"/>
    <n v="3"/>
    <n v="0.2"/>
    <n v="47.241"/>
  </r>
  <r>
    <n v="2746"/>
    <s v="CA-2014-163321"/>
    <x v="3"/>
    <x v="783"/>
    <d v="2014-08-12T00:00:00"/>
    <x v="0"/>
    <s v="FM-14380"/>
    <x v="248"/>
    <x v="0"/>
    <s v="United States"/>
    <s v="Jacksonville"/>
    <x v="3"/>
    <n v="28540"/>
    <x v="0"/>
    <s v="TEC-AC-10004571"/>
    <x v="2"/>
    <x v="11"/>
    <x v="404"/>
    <x v="2279"/>
    <n v="1"/>
    <n v="0.2"/>
    <n v="21.997800000000002"/>
  </r>
  <r>
    <n v="2747"/>
    <s v="CA-2011-155887"/>
    <x v="2"/>
    <x v="552"/>
    <d v="2011-05-17T00:00:00"/>
    <x v="1"/>
    <s v="KT-16480"/>
    <x v="409"/>
    <x v="0"/>
    <s v="United States"/>
    <s v="Franklin"/>
    <x v="31"/>
    <n v="2038"/>
    <x v="3"/>
    <s v="FUR-TA-10002228"/>
    <x v="0"/>
    <x v="3"/>
    <x v="596"/>
    <x v="2280"/>
    <n v="3"/>
    <n v="0.3"/>
    <n v="-130.0104"/>
  </r>
  <r>
    <n v="2748"/>
    <s v="US-2012-165449"/>
    <x v="1"/>
    <x v="6"/>
    <d v="2012-11-26T00:00:00"/>
    <x v="1"/>
    <s v="AP-10720"/>
    <x v="399"/>
    <x v="2"/>
    <s v="United States"/>
    <s v="Frisco"/>
    <x v="5"/>
    <n v="75034"/>
    <x v="2"/>
    <s v="TEC-AC-10004127"/>
    <x v="2"/>
    <x v="11"/>
    <x v="1401"/>
    <x v="220"/>
    <n v="4"/>
    <n v="0.2"/>
    <n v="-1.3583999999999987"/>
  </r>
  <r>
    <n v="2749"/>
    <s v="CA-2012-110247"/>
    <x v="1"/>
    <x v="784"/>
    <d v="2012-12-08T00:00:00"/>
    <x v="1"/>
    <s v="RH-19555"/>
    <x v="653"/>
    <x v="0"/>
    <s v="United States"/>
    <s v="Tallahassee"/>
    <x v="2"/>
    <n v="32303"/>
    <x v="0"/>
    <s v="OFF-BI-10001553"/>
    <x v="1"/>
    <x v="8"/>
    <x v="1293"/>
    <x v="2281"/>
    <n v="3"/>
    <n v="0.7"/>
    <n v="-6.0323999999999991"/>
  </r>
  <r>
    <n v="2750"/>
    <s v="US-2011-141257"/>
    <x v="2"/>
    <x v="785"/>
    <d v="2011-06-14T00:00:00"/>
    <x v="1"/>
    <s v="CS-11950"/>
    <x v="229"/>
    <x v="0"/>
    <s v="United States"/>
    <s v="Seattle"/>
    <x v="4"/>
    <n v="98115"/>
    <x v="1"/>
    <s v="FUR-CH-10002758"/>
    <x v="0"/>
    <x v="1"/>
    <x v="1402"/>
    <x v="2282"/>
    <n v="3"/>
    <n v="0.2"/>
    <n v="73.19399999999996"/>
  </r>
  <r>
    <n v="2751"/>
    <s v="CA-2011-154669"/>
    <x v="2"/>
    <x v="233"/>
    <d v="2011-08-11T00:00:00"/>
    <x v="0"/>
    <s v="TM-21010"/>
    <x v="612"/>
    <x v="0"/>
    <s v="United States"/>
    <s v="Vacaville"/>
    <x v="1"/>
    <n v="95687"/>
    <x v="1"/>
    <s v="OFF-ST-10000532"/>
    <x v="1"/>
    <x v="4"/>
    <x v="1403"/>
    <x v="2283"/>
    <n v="11"/>
    <n v="0"/>
    <n v="110.05279999999999"/>
  </r>
  <r>
    <n v="2752"/>
    <s v="CA-2011-158029"/>
    <x v="2"/>
    <x v="542"/>
    <d v="2011-05-30T00:00:00"/>
    <x v="1"/>
    <s v="HF-14995"/>
    <x v="520"/>
    <x v="0"/>
    <s v="United States"/>
    <s v="Los Angeles"/>
    <x v="1"/>
    <n v="90008"/>
    <x v="1"/>
    <s v="FUR-CH-10000988"/>
    <x v="0"/>
    <x v="1"/>
    <x v="1132"/>
    <x v="2284"/>
    <n v="2"/>
    <n v="0.2"/>
    <n v="22.529599999999995"/>
  </r>
  <r>
    <n v="2753"/>
    <s v="CA-2012-155306"/>
    <x v="1"/>
    <x v="786"/>
    <d v="2012-04-21T00:00:00"/>
    <x v="1"/>
    <s v="GA-14515"/>
    <x v="654"/>
    <x v="0"/>
    <s v="United States"/>
    <s v="San Francisco"/>
    <x v="1"/>
    <n v="94122"/>
    <x v="1"/>
    <s v="OFF-AR-10003251"/>
    <x v="1"/>
    <x v="6"/>
    <x v="1041"/>
    <x v="348"/>
    <n v="2"/>
    <n v="0"/>
    <n v="2.2239999999999998"/>
  </r>
  <r>
    <n v="2754"/>
    <s v="CA-2012-155306"/>
    <x v="1"/>
    <x v="786"/>
    <d v="2012-04-21T00:00:00"/>
    <x v="1"/>
    <s v="GA-14515"/>
    <x v="654"/>
    <x v="0"/>
    <s v="United States"/>
    <s v="San Francisco"/>
    <x v="1"/>
    <n v="94122"/>
    <x v="1"/>
    <s v="TEC-AC-10003174"/>
    <x v="2"/>
    <x v="11"/>
    <x v="614"/>
    <x v="2285"/>
    <n v="3"/>
    <n v="0"/>
    <n v="129.34800000000001"/>
  </r>
  <r>
    <n v="2755"/>
    <s v="CA-2012-155306"/>
    <x v="1"/>
    <x v="786"/>
    <d v="2012-04-21T00:00:00"/>
    <x v="1"/>
    <s v="GA-14515"/>
    <x v="654"/>
    <x v="0"/>
    <s v="United States"/>
    <s v="San Francisco"/>
    <x v="1"/>
    <n v="94122"/>
    <x v="1"/>
    <s v="TEC-PH-10002310"/>
    <x v="2"/>
    <x v="7"/>
    <x v="1359"/>
    <x v="2286"/>
    <n v="5"/>
    <n v="0.2"/>
    <n v="68.59650000000002"/>
  </r>
  <r>
    <n v="2756"/>
    <s v="CA-2012-155306"/>
    <x v="1"/>
    <x v="786"/>
    <d v="2012-04-21T00:00:00"/>
    <x v="1"/>
    <s v="GA-14515"/>
    <x v="654"/>
    <x v="0"/>
    <s v="United States"/>
    <s v="San Francisco"/>
    <x v="1"/>
    <n v="94122"/>
    <x v="1"/>
    <s v="OFF-AP-10002651"/>
    <x v="1"/>
    <x v="9"/>
    <x v="1341"/>
    <x v="2287"/>
    <n v="5"/>
    <n v="0"/>
    <n v="419.8184999999998"/>
  </r>
  <r>
    <n v="2757"/>
    <s v="CA-2012-155306"/>
    <x v="1"/>
    <x v="786"/>
    <d v="2012-04-21T00:00:00"/>
    <x v="1"/>
    <s v="GA-14515"/>
    <x v="654"/>
    <x v="0"/>
    <s v="United States"/>
    <s v="San Francisco"/>
    <x v="1"/>
    <n v="94122"/>
    <x v="1"/>
    <s v="OFF-PA-10001184"/>
    <x v="1"/>
    <x v="10"/>
    <x v="1307"/>
    <x v="493"/>
    <n v="2"/>
    <n v="0"/>
    <n v="5.8604000000000003"/>
  </r>
  <r>
    <n v="2758"/>
    <s v="CA-2013-127775"/>
    <x v="0"/>
    <x v="725"/>
    <d v="2013-06-14T00:00:00"/>
    <x v="0"/>
    <s v="ES-14020"/>
    <x v="301"/>
    <x v="0"/>
    <s v="United States"/>
    <s v="New York City"/>
    <x v="15"/>
    <n v="10035"/>
    <x v="3"/>
    <s v="TEC-AC-10002402"/>
    <x v="2"/>
    <x v="11"/>
    <x v="651"/>
    <x v="764"/>
    <n v="3"/>
    <n v="0"/>
    <n v="71.990999999999985"/>
  </r>
  <r>
    <n v="2759"/>
    <s v="CA-2013-146171"/>
    <x v="0"/>
    <x v="21"/>
    <d v="2013-03-16T00:00:00"/>
    <x v="1"/>
    <s v="JP-16135"/>
    <x v="655"/>
    <x v="2"/>
    <s v="United States"/>
    <s v="Columbus"/>
    <x v="32"/>
    <n v="31907"/>
    <x v="0"/>
    <s v="FUR-FU-10004270"/>
    <x v="0"/>
    <x v="5"/>
    <x v="1372"/>
    <x v="2288"/>
    <n v="4"/>
    <n v="0"/>
    <n v="31.537200000000006"/>
  </r>
  <r>
    <n v="2760"/>
    <s v="CA-2013-146171"/>
    <x v="0"/>
    <x v="21"/>
    <d v="2013-03-16T00:00:00"/>
    <x v="1"/>
    <s v="JP-16135"/>
    <x v="655"/>
    <x v="2"/>
    <s v="United States"/>
    <s v="Columbus"/>
    <x v="32"/>
    <n v="31907"/>
    <x v="0"/>
    <s v="OFF-ST-10001526"/>
    <x v="1"/>
    <x v="4"/>
    <x v="764"/>
    <x v="2289"/>
    <n v="4"/>
    <n v="0"/>
    <n v="125.14319999999998"/>
  </r>
  <r>
    <n v="2761"/>
    <s v="CA-2011-129574"/>
    <x v="2"/>
    <x v="542"/>
    <d v="2011-05-29T00:00:00"/>
    <x v="2"/>
    <s v="Dp-13240"/>
    <x v="656"/>
    <x v="2"/>
    <s v="United States"/>
    <s v="Murray"/>
    <x v="7"/>
    <n v="84107"/>
    <x v="1"/>
    <s v="OFF-PA-10002893"/>
    <x v="1"/>
    <x v="10"/>
    <x v="359"/>
    <x v="2290"/>
    <n v="5"/>
    <n v="0"/>
    <n v="23.231999999999999"/>
  </r>
  <r>
    <n v="2762"/>
    <s v="CA-2014-126536"/>
    <x v="3"/>
    <x v="386"/>
    <d v="2014-10-15T00:00:00"/>
    <x v="2"/>
    <s v="NK-18490"/>
    <x v="71"/>
    <x v="2"/>
    <s v="United States"/>
    <s v="San Francisco"/>
    <x v="1"/>
    <n v="94110"/>
    <x v="1"/>
    <s v="TEC-AC-10003709"/>
    <x v="2"/>
    <x v="11"/>
    <x v="1404"/>
    <x v="2291"/>
    <n v="1"/>
    <n v="0"/>
    <n v="0.4356000000000001"/>
  </r>
  <r>
    <n v="2763"/>
    <s v="CA-2014-126536"/>
    <x v="3"/>
    <x v="386"/>
    <d v="2014-10-15T00:00:00"/>
    <x v="2"/>
    <s v="NK-18490"/>
    <x v="71"/>
    <x v="2"/>
    <s v="United States"/>
    <s v="San Francisco"/>
    <x v="1"/>
    <n v="94110"/>
    <x v="1"/>
    <s v="OFF-BI-10001191"/>
    <x v="1"/>
    <x v="8"/>
    <x v="970"/>
    <x v="2292"/>
    <n v="5"/>
    <n v="0.2"/>
    <n v="36.917000000000002"/>
  </r>
  <r>
    <n v="2764"/>
    <s v="CA-2014-165757"/>
    <x v="3"/>
    <x v="738"/>
    <d v="2014-06-29T00:00:00"/>
    <x v="1"/>
    <s v="PL-18925"/>
    <x v="484"/>
    <x v="2"/>
    <s v="United States"/>
    <s v="Philadelphia"/>
    <x v="9"/>
    <n v="19140"/>
    <x v="3"/>
    <s v="OFF-BI-10003166"/>
    <x v="1"/>
    <x v="8"/>
    <x v="1405"/>
    <x v="2293"/>
    <n v="3"/>
    <n v="0.7"/>
    <n v="-7.5767999999999986"/>
  </r>
  <r>
    <n v="2765"/>
    <s v="CA-2014-165757"/>
    <x v="3"/>
    <x v="738"/>
    <d v="2014-06-29T00:00:00"/>
    <x v="1"/>
    <s v="PL-18925"/>
    <x v="484"/>
    <x v="2"/>
    <s v="United States"/>
    <s v="Philadelphia"/>
    <x v="9"/>
    <n v="19140"/>
    <x v="3"/>
    <s v="OFF-BI-10003982"/>
    <x v="1"/>
    <x v="8"/>
    <x v="346"/>
    <x v="2294"/>
    <n v="5"/>
    <n v="0.7"/>
    <n v="-23.8855"/>
  </r>
  <r>
    <n v="2766"/>
    <s v="CA-2014-165757"/>
    <x v="3"/>
    <x v="738"/>
    <d v="2014-06-29T00:00:00"/>
    <x v="1"/>
    <s v="PL-18925"/>
    <x v="484"/>
    <x v="2"/>
    <s v="United States"/>
    <s v="Philadelphia"/>
    <x v="9"/>
    <n v="19140"/>
    <x v="3"/>
    <s v="OFF-ST-10004835"/>
    <x v="1"/>
    <x v="4"/>
    <x v="1406"/>
    <x v="436"/>
    <n v="2"/>
    <n v="0.2"/>
    <n v="0.66959999999999997"/>
  </r>
  <r>
    <n v="2767"/>
    <s v="CA-2014-167752"/>
    <x v="3"/>
    <x v="787"/>
    <d v="2014-01-19T00:00:00"/>
    <x v="2"/>
    <s v="RW-19690"/>
    <x v="355"/>
    <x v="0"/>
    <s v="United States"/>
    <s v="Philadelphia"/>
    <x v="9"/>
    <n v="19134"/>
    <x v="3"/>
    <s v="OFF-AP-10000159"/>
    <x v="1"/>
    <x v="9"/>
    <x v="1407"/>
    <x v="2295"/>
    <n v="1"/>
    <n v="0.2"/>
    <n v="3.8681999999999945"/>
  </r>
  <r>
    <n v="2768"/>
    <s v="CA-2014-167752"/>
    <x v="3"/>
    <x v="787"/>
    <d v="2014-01-19T00:00:00"/>
    <x v="2"/>
    <s v="RW-19690"/>
    <x v="355"/>
    <x v="0"/>
    <s v="United States"/>
    <s v="Philadelphia"/>
    <x v="9"/>
    <n v="19134"/>
    <x v="3"/>
    <s v="OFF-AP-10002945"/>
    <x v="1"/>
    <x v="9"/>
    <x v="225"/>
    <x v="2296"/>
    <n v="8"/>
    <n v="0.2"/>
    <n v="312.67599999999993"/>
  </r>
  <r>
    <n v="2769"/>
    <s v="US-2012-122140"/>
    <x v="1"/>
    <x v="788"/>
    <d v="2012-04-07T00:00:00"/>
    <x v="1"/>
    <s v="MO-17950"/>
    <x v="657"/>
    <x v="0"/>
    <s v="United States"/>
    <s v="Dallas"/>
    <x v="5"/>
    <n v="75220"/>
    <x v="2"/>
    <s v="OFF-AP-10001242"/>
    <x v="1"/>
    <x v="9"/>
    <x v="1408"/>
    <x v="2297"/>
    <n v="2"/>
    <n v="0.8"/>
    <n v="-80.48"/>
  </r>
  <r>
    <n v="2770"/>
    <s v="US-2012-122140"/>
    <x v="1"/>
    <x v="788"/>
    <d v="2012-04-07T00:00:00"/>
    <x v="1"/>
    <s v="MO-17950"/>
    <x v="657"/>
    <x v="0"/>
    <s v="United States"/>
    <s v="Dallas"/>
    <x v="5"/>
    <n v="75220"/>
    <x v="2"/>
    <s v="TEC-AC-10003038"/>
    <x v="2"/>
    <x v="11"/>
    <x v="1024"/>
    <x v="2298"/>
    <n v="7"/>
    <n v="0.2"/>
    <n v="-0.62650000000000716"/>
  </r>
  <r>
    <n v="2771"/>
    <s v="US-2012-122140"/>
    <x v="1"/>
    <x v="788"/>
    <d v="2012-04-07T00:00:00"/>
    <x v="1"/>
    <s v="MO-17950"/>
    <x v="657"/>
    <x v="0"/>
    <s v="United States"/>
    <s v="Dallas"/>
    <x v="5"/>
    <n v="75220"/>
    <x v="2"/>
    <s v="TEC-AC-10003289"/>
    <x v="2"/>
    <x v="11"/>
    <x v="1209"/>
    <x v="334"/>
    <n v="3"/>
    <n v="0.2"/>
    <n v="1.7990999999999993"/>
  </r>
  <r>
    <n v="2772"/>
    <s v="CA-2013-163986"/>
    <x v="0"/>
    <x v="323"/>
    <d v="2013-09-11T00:00:00"/>
    <x v="1"/>
    <s v="JJ-15445"/>
    <x v="370"/>
    <x v="0"/>
    <s v="United States"/>
    <s v="Waukesha"/>
    <x v="6"/>
    <n v="53186"/>
    <x v="2"/>
    <s v="OFF-ST-10000918"/>
    <x v="1"/>
    <x v="4"/>
    <x v="372"/>
    <x v="2299"/>
    <n v="5"/>
    <n v="0"/>
    <n v="14.169999999999998"/>
  </r>
  <r>
    <n v="2773"/>
    <s v="CA-2014-158967"/>
    <x v="3"/>
    <x v="389"/>
    <d v="2014-12-13T00:00:00"/>
    <x v="2"/>
    <s v="BT-11680"/>
    <x v="537"/>
    <x v="0"/>
    <s v="United States"/>
    <s v="Fort Lauderdale"/>
    <x v="2"/>
    <n v="33311"/>
    <x v="0"/>
    <s v="FUR-FU-10001940"/>
    <x v="0"/>
    <x v="5"/>
    <x v="33"/>
    <x v="2300"/>
    <n v="3"/>
    <n v="0.2"/>
    <n v="5.7312000000000012"/>
  </r>
  <r>
    <n v="2774"/>
    <s v="CA-2013-131576"/>
    <x v="0"/>
    <x v="441"/>
    <d v="2013-11-27T00:00:00"/>
    <x v="1"/>
    <s v="RD-19585"/>
    <x v="361"/>
    <x v="0"/>
    <s v="United States"/>
    <s v="Detroit"/>
    <x v="12"/>
    <n v="48205"/>
    <x v="2"/>
    <s v="OFF-BI-10002852"/>
    <x v="1"/>
    <x v="8"/>
    <x v="91"/>
    <x v="2301"/>
    <n v="3"/>
    <n v="0"/>
    <n v="24.2256"/>
  </r>
  <r>
    <n v="2775"/>
    <s v="CA-2014-143455"/>
    <x v="3"/>
    <x v="343"/>
    <d v="2014-11-19T00:00:00"/>
    <x v="1"/>
    <s v="ML-17755"/>
    <x v="529"/>
    <x v="2"/>
    <s v="United States"/>
    <s v="Springfield"/>
    <x v="24"/>
    <n v="45503"/>
    <x v="3"/>
    <s v="OFF-PA-10004451"/>
    <x v="1"/>
    <x v="10"/>
    <x v="493"/>
    <x v="563"/>
    <n v="2"/>
    <n v="0.2"/>
    <n v="3.6288"/>
  </r>
  <r>
    <n v="2776"/>
    <s v="CA-2013-144729"/>
    <x v="0"/>
    <x v="147"/>
    <d v="2013-10-26T00:00:00"/>
    <x v="1"/>
    <s v="JE-15745"/>
    <x v="32"/>
    <x v="0"/>
    <s v="United States"/>
    <s v="San Diego"/>
    <x v="1"/>
    <n v="92037"/>
    <x v="1"/>
    <s v="OFF-ST-10004804"/>
    <x v="1"/>
    <x v="4"/>
    <x v="230"/>
    <x v="1248"/>
    <n v="3"/>
    <n v="0"/>
    <n v="1.5444000000000031"/>
  </r>
  <r>
    <n v="2777"/>
    <s v="CA-2012-127019"/>
    <x v="1"/>
    <x v="379"/>
    <d v="2012-12-25T00:00:00"/>
    <x v="1"/>
    <s v="ER-13855"/>
    <x v="45"/>
    <x v="1"/>
    <s v="United States"/>
    <s v="Colorado Springs"/>
    <x v="22"/>
    <n v="80906"/>
    <x v="1"/>
    <s v="OFF-AP-10003971"/>
    <x v="1"/>
    <x v="9"/>
    <x v="914"/>
    <x v="2302"/>
    <n v="7"/>
    <n v="0.2"/>
    <n v="4.5737999999999985"/>
  </r>
  <r>
    <n v="2778"/>
    <s v="CA-2012-138534"/>
    <x v="1"/>
    <x v="789"/>
    <d v="2012-07-19T00:00:00"/>
    <x v="0"/>
    <s v="JM-15535"/>
    <x v="341"/>
    <x v="0"/>
    <s v="United States"/>
    <s v="Bakersfield"/>
    <x v="1"/>
    <n v="93309"/>
    <x v="1"/>
    <s v="FUR-BO-10003159"/>
    <x v="0"/>
    <x v="0"/>
    <x v="1100"/>
    <x v="2303"/>
    <n v="2"/>
    <n v="0.15"/>
    <n v="-13.797600000000017"/>
  </r>
  <r>
    <n v="2779"/>
    <s v="CA-2014-108322"/>
    <x v="3"/>
    <x v="504"/>
    <d v="2014-05-06T00:00:00"/>
    <x v="1"/>
    <s v="SS-20140"/>
    <x v="164"/>
    <x v="1"/>
    <s v="United States"/>
    <s v="Pompano Beach"/>
    <x v="2"/>
    <n v="33068"/>
    <x v="0"/>
    <s v="FUR-FU-10001935"/>
    <x v="0"/>
    <x v="5"/>
    <x v="341"/>
    <x v="208"/>
    <n v="8"/>
    <n v="0.2"/>
    <n v="6.216000000000002"/>
  </r>
  <r>
    <n v="2780"/>
    <s v="CA-2014-108322"/>
    <x v="3"/>
    <x v="504"/>
    <d v="2014-05-06T00:00:00"/>
    <x v="1"/>
    <s v="SS-20140"/>
    <x v="164"/>
    <x v="1"/>
    <s v="United States"/>
    <s v="Pompano Beach"/>
    <x v="2"/>
    <n v="33068"/>
    <x v="0"/>
    <s v="TEC-AC-10003433"/>
    <x v="2"/>
    <x v="11"/>
    <x v="1409"/>
    <x v="480"/>
    <n v="3"/>
    <n v="0.2"/>
    <n v="0.74249999999999994"/>
  </r>
  <r>
    <n v="2781"/>
    <s v="CA-2014-167668"/>
    <x v="3"/>
    <x v="636"/>
    <d v="2014-05-09T00:00:00"/>
    <x v="2"/>
    <s v="TC-21295"/>
    <x v="646"/>
    <x v="0"/>
    <s v="United States"/>
    <s v="New York City"/>
    <x v="15"/>
    <n v="10035"/>
    <x v="3"/>
    <s v="OFF-LA-10004544"/>
    <x v="1"/>
    <x v="2"/>
    <x v="197"/>
    <x v="2304"/>
    <n v="4"/>
    <n v="0"/>
    <n v="29.6"/>
  </r>
  <r>
    <n v="2782"/>
    <s v="CA-2014-146724"/>
    <x v="3"/>
    <x v="225"/>
    <d v="2014-11-28T00:00:00"/>
    <x v="1"/>
    <s v="HG-15025"/>
    <x v="643"/>
    <x v="0"/>
    <s v="United States"/>
    <s v="Lakeville"/>
    <x v="11"/>
    <n v="55044"/>
    <x v="2"/>
    <s v="OFF-AR-10001026"/>
    <x v="1"/>
    <x v="6"/>
    <x v="207"/>
    <x v="1114"/>
    <n v="10"/>
    <n v="0"/>
    <n v="9.6800000000000015"/>
  </r>
  <r>
    <n v="2783"/>
    <s v="CA-2013-139878"/>
    <x v="0"/>
    <x v="583"/>
    <d v="2013-11-17T00:00:00"/>
    <x v="1"/>
    <s v="LD-17005"/>
    <x v="436"/>
    <x v="0"/>
    <s v="United States"/>
    <s v="Detroit"/>
    <x v="12"/>
    <n v="48234"/>
    <x v="2"/>
    <s v="TEC-PH-10001336"/>
    <x v="2"/>
    <x v="7"/>
    <x v="941"/>
    <x v="2052"/>
    <n v="2"/>
    <n v="0"/>
    <n v="74.8142"/>
  </r>
  <r>
    <n v="2784"/>
    <s v="US-2013-106677"/>
    <x v="0"/>
    <x v="732"/>
    <d v="2013-11-11T00:00:00"/>
    <x v="1"/>
    <s v="AS-10285"/>
    <x v="155"/>
    <x v="1"/>
    <s v="United States"/>
    <s v="Philadelphia"/>
    <x v="9"/>
    <n v="19134"/>
    <x v="3"/>
    <s v="TEC-PH-10003187"/>
    <x v="2"/>
    <x v="7"/>
    <x v="1410"/>
    <x v="1821"/>
    <n v="2"/>
    <n v="0.4"/>
    <n v="-15.991999999999999"/>
  </r>
  <r>
    <n v="2785"/>
    <s v="CA-2013-116974"/>
    <x v="0"/>
    <x v="790"/>
    <d v="2013-10-16T00:00:00"/>
    <x v="1"/>
    <s v="MP-17965"/>
    <x v="172"/>
    <x v="1"/>
    <s v="United States"/>
    <s v="Troy"/>
    <x v="24"/>
    <n v="45373"/>
    <x v="3"/>
    <s v="TEC-PH-10004897"/>
    <x v="2"/>
    <x v="7"/>
    <x v="1115"/>
    <x v="2305"/>
    <n v="4"/>
    <n v="0.4"/>
    <n v="-15.584400000000002"/>
  </r>
  <r>
    <n v="2786"/>
    <s v="CA-2012-149972"/>
    <x v="1"/>
    <x v="481"/>
    <d v="2012-09-23T00:00:00"/>
    <x v="2"/>
    <s v="CD-12790"/>
    <x v="522"/>
    <x v="2"/>
    <s v="United States"/>
    <s v="Los Angeles"/>
    <x v="1"/>
    <n v="90036"/>
    <x v="1"/>
    <s v="FUR-CH-10004997"/>
    <x v="0"/>
    <x v="1"/>
    <x v="494"/>
    <x v="2306"/>
    <n v="4"/>
    <n v="0.2"/>
    <n v="0"/>
  </r>
  <r>
    <n v="2787"/>
    <s v="CA-2012-149972"/>
    <x v="1"/>
    <x v="481"/>
    <d v="2012-09-23T00:00:00"/>
    <x v="2"/>
    <s v="CD-12790"/>
    <x v="522"/>
    <x v="2"/>
    <s v="United States"/>
    <s v="Los Angeles"/>
    <x v="1"/>
    <n v="90036"/>
    <x v="1"/>
    <s v="OFF-FA-10002763"/>
    <x v="1"/>
    <x v="13"/>
    <x v="1411"/>
    <x v="2307"/>
    <n v="2"/>
    <n v="0"/>
    <n v="2.5279999999999996"/>
  </r>
  <r>
    <n v="2788"/>
    <s v="US-2011-117744"/>
    <x v="2"/>
    <x v="266"/>
    <d v="2011-12-06T00:00:00"/>
    <x v="1"/>
    <s v="MD-17860"/>
    <x v="550"/>
    <x v="1"/>
    <s v="United States"/>
    <s v="Corpus Christi"/>
    <x v="5"/>
    <n v="78415"/>
    <x v="2"/>
    <s v="FUR-FU-10001588"/>
    <x v="0"/>
    <x v="5"/>
    <x v="284"/>
    <x v="2308"/>
    <n v="5"/>
    <n v="0.6"/>
    <n v="-24.802999999999997"/>
  </r>
  <r>
    <n v="2789"/>
    <s v="US-2011-117744"/>
    <x v="2"/>
    <x v="266"/>
    <d v="2011-12-06T00:00:00"/>
    <x v="1"/>
    <s v="MD-17860"/>
    <x v="550"/>
    <x v="1"/>
    <s v="United States"/>
    <s v="Corpus Christi"/>
    <x v="5"/>
    <n v="78415"/>
    <x v="2"/>
    <s v="OFF-AR-10000940"/>
    <x v="1"/>
    <x v="6"/>
    <x v="134"/>
    <x v="2309"/>
    <n v="7"/>
    <n v="0.2"/>
    <n v="1.4406000000000008"/>
  </r>
  <r>
    <n v="2790"/>
    <s v="US-2011-117744"/>
    <x v="2"/>
    <x v="266"/>
    <d v="2011-12-06T00:00:00"/>
    <x v="1"/>
    <s v="MD-17860"/>
    <x v="550"/>
    <x v="1"/>
    <s v="United States"/>
    <s v="Corpus Christi"/>
    <x v="5"/>
    <n v="78415"/>
    <x v="2"/>
    <s v="FUR-FU-10002759"/>
    <x v="0"/>
    <x v="5"/>
    <x v="555"/>
    <x v="1409"/>
    <n v="5"/>
    <n v="0.6"/>
    <n v="-23.975999999999999"/>
  </r>
  <r>
    <n v="2791"/>
    <s v="CA-2011-125514"/>
    <x v="2"/>
    <x v="158"/>
    <d v="2011-09-22T00:00:00"/>
    <x v="2"/>
    <s v="BM-11650"/>
    <x v="312"/>
    <x v="1"/>
    <s v="United States"/>
    <s v="Omaha"/>
    <x v="8"/>
    <n v="68104"/>
    <x v="2"/>
    <s v="OFF-AP-10000358"/>
    <x v="1"/>
    <x v="9"/>
    <x v="95"/>
    <x v="2310"/>
    <n v="2"/>
    <n v="0"/>
    <n v="7.5283999999999978"/>
  </r>
  <r>
    <n v="2792"/>
    <s v="CA-2011-125514"/>
    <x v="2"/>
    <x v="158"/>
    <d v="2011-09-22T00:00:00"/>
    <x v="2"/>
    <s v="BM-11650"/>
    <x v="312"/>
    <x v="1"/>
    <s v="United States"/>
    <s v="Omaha"/>
    <x v="8"/>
    <n v="68104"/>
    <x v="2"/>
    <s v="OFF-AP-10003281"/>
    <x v="1"/>
    <x v="9"/>
    <x v="1180"/>
    <x v="2311"/>
    <n v="3"/>
    <n v="0"/>
    <n v="10.880999999999997"/>
  </r>
  <r>
    <n v="2793"/>
    <s v="CA-2011-125514"/>
    <x v="2"/>
    <x v="158"/>
    <d v="2011-09-22T00:00:00"/>
    <x v="2"/>
    <s v="BM-11650"/>
    <x v="312"/>
    <x v="1"/>
    <s v="United States"/>
    <s v="Omaha"/>
    <x v="8"/>
    <n v="68104"/>
    <x v="2"/>
    <s v="OFF-PA-10000029"/>
    <x v="1"/>
    <x v="10"/>
    <x v="803"/>
    <x v="90"/>
    <n v="1"/>
    <n v="0"/>
    <n v="3.1104000000000003"/>
  </r>
  <r>
    <n v="2794"/>
    <s v="CA-2011-154599"/>
    <x v="2"/>
    <x v="791"/>
    <d v="2011-04-17T00:00:00"/>
    <x v="1"/>
    <s v="KN-16450"/>
    <x v="634"/>
    <x v="1"/>
    <s v="United States"/>
    <s v="Redondo Beach"/>
    <x v="1"/>
    <n v="90278"/>
    <x v="1"/>
    <s v="TEC-PH-10001557"/>
    <x v="2"/>
    <x v="7"/>
    <x v="658"/>
    <x v="2312"/>
    <n v="14"/>
    <n v="0.2"/>
    <n v="94.070199999999943"/>
  </r>
  <r>
    <n v="2795"/>
    <s v="CA-2011-154599"/>
    <x v="2"/>
    <x v="791"/>
    <d v="2011-04-17T00:00:00"/>
    <x v="1"/>
    <s v="KN-16450"/>
    <x v="634"/>
    <x v="1"/>
    <s v="United States"/>
    <s v="Redondo Beach"/>
    <x v="1"/>
    <n v="90278"/>
    <x v="1"/>
    <s v="TEC-PH-10000576"/>
    <x v="2"/>
    <x v="7"/>
    <x v="807"/>
    <x v="2313"/>
    <n v="4"/>
    <n v="0.2"/>
    <n v="38.357200000000006"/>
  </r>
  <r>
    <n v="2796"/>
    <s v="CA-2011-154599"/>
    <x v="2"/>
    <x v="791"/>
    <d v="2011-04-17T00:00:00"/>
    <x v="1"/>
    <s v="KN-16450"/>
    <x v="634"/>
    <x v="1"/>
    <s v="United States"/>
    <s v="Redondo Beach"/>
    <x v="1"/>
    <n v="90278"/>
    <x v="1"/>
    <s v="OFF-BI-10002764"/>
    <x v="1"/>
    <x v="8"/>
    <x v="502"/>
    <x v="2314"/>
    <n v="7"/>
    <n v="0.2"/>
    <n v="6.5569000000000006"/>
  </r>
  <r>
    <n v="2797"/>
    <s v="CA-2011-154599"/>
    <x v="2"/>
    <x v="791"/>
    <d v="2011-04-17T00:00:00"/>
    <x v="1"/>
    <s v="KN-16450"/>
    <x v="634"/>
    <x v="1"/>
    <s v="United States"/>
    <s v="Redondo Beach"/>
    <x v="1"/>
    <n v="90278"/>
    <x v="1"/>
    <s v="FUR-BO-10001337"/>
    <x v="0"/>
    <x v="0"/>
    <x v="425"/>
    <x v="2315"/>
    <n v="3"/>
    <n v="0.15"/>
    <n v="-18.146999999999998"/>
  </r>
  <r>
    <n v="2798"/>
    <s v="CA-2014-158743"/>
    <x v="3"/>
    <x v="179"/>
    <d v="2014-10-28T00:00:00"/>
    <x v="1"/>
    <s v="IG-15085"/>
    <x v="490"/>
    <x v="0"/>
    <s v="United States"/>
    <s v="Little Rock"/>
    <x v="36"/>
    <n v="72209"/>
    <x v="0"/>
    <s v="OFF-AR-10002257"/>
    <x v="1"/>
    <x v="6"/>
    <x v="1191"/>
    <x v="522"/>
    <n v="4"/>
    <n v="0"/>
    <n v="4.1415999999999986"/>
  </r>
  <r>
    <n v="2799"/>
    <s v="CA-2014-158743"/>
    <x v="3"/>
    <x v="179"/>
    <d v="2014-10-28T00:00:00"/>
    <x v="1"/>
    <s v="IG-15085"/>
    <x v="490"/>
    <x v="0"/>
    <s v="United States"/>
    <s v="Little Rock"/>
    <x v="36"/>
    <n v="72209"/>
    <x v="0"/>
    <s v="OFF-PA-10001019"/>
    <x v="1"/>
    <x v="10"/>
    <x v="675"/>
    <x v="792"/>
    <n v="2"/>
    <n v="0"/>
    <n v="18.781199999999998"/>
  </r>
  <r>
    <n v="2800"/>
    <s v="CA-2014-158743"/>
    <x v="3"/>
    <x v="179"/>
    <d v="2014-10-28T00:00:00"/>
    <x v="1"/>
    <s v="IG-15085"/>
    <x v="490"/>
    <x v="0"/>
    <s v="United States"/>
    <s v="Little Rock"/>
    <x v="36"/>
    <n v="72209"/>
    <x v="0"/>
    <s v="OFF-BI-10003364"/>
    <x v="1"/>
    <x v="8"/>
    <x v="698"/>
    <x v="2316"/>
    <n v="5"/>
    <n v="0"/>
    <n v="70.007999999999996"/>
  </r>
  <r>
    <n v="2801"/>
    <s v="CA-2013-153318"/>
    <x v="0"/>
    <x v="792"/>
    <d v="2013-10-29T00:00:00"/>
    <x v="2"/>
    <s v="JS-15595"/>
    <x v="329"/>
    <x v="1"/>
    <s v="United States"/>
    <s v="Miami"/>
    <x v="2"/>
    <n v="33180"/>
    <x v="0"/>
    <s v="TEC-PH-10000984"/>
    <x v="2"/>
    <x v="7"/>
    <x v="465"/>
    <x v="2286"/>
    <n v="5"/>
    <n v="0.2"/>
    <n v="78.396000000000043"/>
  </r>
  <r>
    <n v="2802"/>
    <s v="US-2012-110163"/>
    <x v="1"/>
    <x v="549"/>
    <d v="2012-11-04T00:00:00"/>
    <x v="2"/>
    <s v="GA-14725"/>
    <x v="315"/>
    <x v="0"/>
    <s v="United States"/>
    <s v="Salem"/>
    <x v="21"/>
    <n v="97301"/>
    <x v="1"/>
    <s v="OFF-AR-10001683"/>
    <x v="1"/>
    <x v="6"/>
    <x v="32"/>
    <x v="2317"/>
    <n v="1"/>
    <n v="0.2"/>
    <n v="1.7730000000000004"/>
  </r>
  <r>
    <n v="2803"/>
    <s v="CA-2014-143329"/>
    <x v="3"/>
    <x v="132"/>
    <d v="2014-11-09T00:00:00"/>
    <x v="1"/>
    <s v="DL-13330"/>
    <x v="658"/>
    <x v="0"/>
    <s v="United States"/>
    <s v="Las Cruces"/>
    <x v="27"/>
    <n v="88001"/>
    <x v="1"/>
    <s v="FUR-FU-10000629"/>
    <x v="0"/>
    <x v="5"/>
    <x v="93"/>
    <x v="1437"/>
    <n v="3"/>
    <n v="0"/>
    <n v="17.375399999999999"/>
  </r>
  <r>
    <n v="2804"/>
    <s v="CA-2012-159380"/>
    <x v="1"/>
    <x v="793"/>
    <d v="2012-05-16T00:00:00"/>
    <x v="1"/>
    <s v="CS-12505"/>
    <x v="473"/>
    <x v="0"/>
    <s v="United States"/>
    <s v="San Francisco"/>
    <x v="1"/>
    <n v="94122"/>
    <x v="1"/>
    <s v="OFF-PA-10003893"/>
    <x v="1"/>
    <x v="10"/>
    <x v="1096"/>
    <x v="1387"/>
    <n v="3"/>
    <n v="0"/>
    <n v="5.7779999999999987"/>
  </r>
  <r>
    <n v="2805"/>
    <s v="CA-2012-159380"/>
    <x v="1"/>
    <x v="793"/>
    <d v="2012-05-16T00:00:00"/>
    <x v="1"/>
    <s v="CS-12505"/>
    <x v="473"/>
    <x v="0"/>
    <s v="United States"/>
    <s v="San Francisco"/>
    <x v="1"/>
    <n v="94122"/>
    <x v="1"/>
    <s v="OFF-PA-10004239"/>
    <x v="1"/>
    <x v="10"/>
    <x v="1412"/>
    <x v="2318"/>
    <n v="6"/>
    <n v="0"/>
    <n v="11.555999999999997"/>
  </r>
  <r>
    <n v="2806"/>
    <s v="CA-2012-122623"/>
    <x v="1"/>
    <x v="67"/>
    <d v="2012-09-11T00:00:00"/>
    <x v="1"/>
    <s v="CC-12145"/>
    <x v="230"/>
    <x v="0"/>
    <s v="United States"/>
    <s v="El Paso"/>
    <x v="5"/>
    <n v="79907"/>
    <x v="2"/>
    <s v="FUR-CH-10000553"/>
    <x v="0"/>
    <x v="1"/>
    <x v="1248"/>
    <x v="2319"/>
    <n v="2"/>
    <n v="0.3"/>
    <n v="-2.0364000000000004"/>
  </r>
  <r>
    <n v="2807"/>
    <s v="CA-2012-148635"/>
    <x v="1"/>
    <x v="395"/>
    <d v="2012-07-27T00:00:00"/>
    <x v="0"/>
    <s v="MH-18025"/>
    <x v="659"/>
    <x v="0"/>
    <s v="United States"/>
    <s v="Seattle"/>
    <x v="4"/>
    <n v="98115"/>
    <x v="1"/>
    <s v="OFF-FA-10004395"/>
    <x v="1"/>
    <x v="13"/>
    <x v="1192"/>
    <x v="2320"/>
    <n v="2"/>
    <n v="0"/>
    <n v="0.47100000000000009"/>
  </r>
  <r>
    <n v="2808"/>
    <s v="CA-2012-148635"/>
    <x v="1"/>
    <x v="395"/>
    <d v="2012-07-27T00:00:00"/>
    <x v="0"/>
    <s v="MH-18025"/>
    <x v="659"/>
    <x v="0"/>
    <s v="United States"/>
    <s v="Seattle"/>
    <x v="4"/>
    <n v="98115"/>
    <x v="1"/>
    <s v="OFF-PA-10004782"/>
    <x v="1"/>
    <x v="10"/>
    <x v="1413"/>
    <x v="91"/>
    <n v="2"/>
    <n v="0"/>
    <n v="6.2208000000000006"/>
  </r>
  <r>
    <n v="2809"/>
    <s v="CA-2012-148635"/>
    <x v="1"/>
    <x v="395"/>
    <d v="2012-07-27T00:00:00"/>
    <x v="0"/>
    <s v="MH-18025"/>
    <x v="659"/>
    <x v="0"/>
    <s v="United States"/>
    <s v="Seattle"/>
    <x v="4"/>
    <n v="98115"/>
    <x v="1"/>
    <s v="FUR-BO-10002213"/>
    <x v="0"/>
    <x v="0"/>
    <x v="1325"/>
    <x v="2321"/>
    <n v="5"/>
    <n v="0"/>
    <n v="56.392000000000024"/>
  </r>
  <r>
    <n v="2810"/>
    <s v="CA-2012-148635"/>
    <x v="1"/>
    <x v="395"/>
    <d v="2012-07-27T00:00:00"/>
    <x v="0"/>
    <s v="MH-18025"/>
    <x v="659"/>
    <x v="0"/>
    <s v="United States"/>
    <s v="Seattle"/>
    <x v="4"/>
    <n v="98115"/>
    <x v="1"/>
    <s v="FUR-CH-10001854"/>
    <x v="0"/>
    <x v="1"/>
    <x v="1110"/>
    <x v="2322"/>
    <n v="2"/>
    <n v="0.2"/>
    <n v="28.078400000000016"/>
  </r>
  <r>
    <n v="2811"/>
    <s v="CA-2012-135685"/>
    <x v="1"/>
    <x v="547"/>
    <d v="2012-11-18T00:00:00"/>
    <x v="0"/>
    <s v="MP-18175"/>
    <x v="486"/>
    <x v="2"/>
    <s v="United States"/>
    <s v="Milwaukee"/>
    <x v="6"/>
    <n v="53209"/>
    <x v="2"/>
    <s v="OFF-PA-10000157"/>
    <x v="1"/>
    <x v="10"/>
    <x v="364"/>
    <x v="2323"/>
    <n v="9"/>
    <n v="0"/>
    <n v="84.5154"/>
  </r>
  <r>
    <n v="2812"/>
    <s v="CA-2012-135685"/>
    <x v="1"/>
    <x v="547"/>
    <d v="2012-11-18T00:00:00"/>
    <x v="0"/>
    <s v="MP-18175"/>
    <x v="486"/>
    <x v="2"/>
    <s v="United States"/>
    <s v="Milwaukee"/>
    <x v="6"/>
    <n v="53209"/>
    <x v="2"/>
    <s v="FUR-FU-10001185"/>
    <x v="0"/>
    <x v="5"/>
    <x v="1414"/>
    <x v="2324"/>
    <n v="6"/>
    <n v="0"/>
    <n v="76.087800000000001"/>
  </r>
  <r>
    <n v="2813"/>
    <s v="CA-2012-135685"/>
    <x v="1"/>
    <x v="547"/>
    <d v="2012-11-18T00:00:00"/>
    <x v="0"/>
    <s v="MP-18175"/>
    <x v="486"/>
    <x v="2"/>
    <s v="United States"/>
    <s v="Milwaukee"/>
    <x v="6"/>
    <n v="53209"/>
    <x v="2"/>
    <s v="FUR-TA-10001520"/>
    <x v="0"/>
    <x v="3"/>
    <x v="711"/>
    <x v="2325"/>
    <n v="3"/>
    <n v="0"/>
    <n v="36.398699999999977"/>
  </r>
  <r>
    <n v="2814"/>
    <s v="CA-2012-135685"/>
    <x v="1"/>
    <x v="547"/>
    <d v="2012-11-18T00:00:00"/>
    <x v="0"/>
    <s v="MP-18175"/>
    <x v="486"/>
    <x v="2"/>
    <s v="United States"/>
    <s v="Milwaukee"/>
    <x v="6"/>
    <n v="53209"/>
    <x v="2"/>
    <s v="TEC-AC-10004145"/>
    <x v="2"/>
    <x v="11"/>
    <x v="1264"/>
    <x v="2326"/>
    <n v="4"/>
    <n v="0"/>
    <n v="229.99080000000004"/>
  </r>
  <r>
    <n v="2815"/>
    <s v="CA-2012-135685"/>
    <x v="1"/>
    <x v="547"/>
    <d v="2012-11-18T00:00:00"/>
    <x v="0"/>
    <s v="MP-18175"/>
    <x v="486"/>
    <x v="2"/>
    <s v="United States"/>
    <s v="Milwaukee"/>
    <x v="6"/>
    <n v="53209"/>
    <x v="2"/>
    <s v="FUR-TA-10000688"/>
    <x v="0"/>
    <x v="3"/>
    <x v="556"/>
    <x v="2327"/>
    <n v="3"/>
    <n v="0"/>
    <n v="111.10349999999994"/>
  </r>
  <r>
    <n v="2816"/>
    <s v="CA-2012-104626"/>
    <x v="1"/>
    <x v="135"/>
    <d v="2012-09-08T00:00:00"/>
    <x v="1"/>
    <s v="DR-12940"/>
    <x v="660"/>
    <x v="2"/>
    <s v="United States"/>
    <s v="Franklin"/>
    <x v="31"/>
    <n v="2038"/>
    <x v="3"/>
    <s v="OFF-BI-10001510"/>
    <x v="1"/>
    <x v="8"/>
    <x v="702"/>
    <x v="2328"/>
    <n v="5"/>
    <n v="0"/>
    <n v="51.57"/>
  </r>
  <r>
    <n v="2817"/>
    <s v="CA-2012-104626"/>
    <x v="1"/>
    <x v="135"/>
    <d v="2012-09-08T00:00:00"/>
    <x v="1"/>
    <s v="DR-12940"/>
    <x v="660"/>
    <x v="2"/>
    <s v="United States"/>
    <s v="Franklin"/>
    <x v="31"/>
    <n v="2038"/>
    <x v="3"/>
    <s v="FUR-CH-10003817"/>
    <x v="0"/>
    <x v="1"/>
    <x v="162"/>
    <x v="2329"/>
    <n v="1"/>
    <n v="0"/>
    <n v="15.185000000000002"/>
  </r>
  <r>
    <n v="2818"/>
    <s v="CA-2012-104626"/>
    <x v="1"/>
    <x v="135"/>
    <d v="2012-09-08T00:00:00"/>
    <x v="1"/>
    <s v="DR-12940"/>
    <x v="660"/>
    <x v="2"/>
    <s v="United States"/>
    <s v="Franklin"/>
    <x v="31"/>
    <n v="2038"/>
    <x v="3"/>
    <s v="FUR-FU-10000308"/>
    <x v="0"/>
    <x v="5"/>
    <x v="1269"/>
    <x v="2259"/>
    <n v="2"/>
    <n v="0"/>
    <n v="27.359200000000001"/>
  </r>
  <r>
    <n v="2819"/>
    <s v="CA-2012-104626"/>
    <x v="1"/>
    <x v="135"/>
    <d v="2012-09-08T00:00:00"/>
    <x v="1"/>
    <s v="DR-12940"/>
    <x v="660"/>
    <x v="2"/>
    <s v="United States"/>
    <s v="Franklin"/>
    <x v="31"/>
    <n v="2038"/>
    <x v="3"/>
    <s v="OFF-ST-10003208"/>
    <x v="1"/>
    <x v="4"/>
    <x v="243"/>
    <x v="2330"/>
    <n v="6"/>
    <n v="0"/>
    <n v="315.74039999999985"/>
  </r>
  <r>
    <n v="2820"/>
    <s v="CA-2013-160500"/>
    <x v="0"/>
    <x v="465"/>
    <d v="2013-05-09T00:00:00"/>
    <x v="2"/>
    <s v="DM-13015"/>
    <x v="661"/>
    <x v="0"/>
    <s v="United States"/>
    <s v="Encinitas"/>
    <x v="1"/>
    <n v="92024"/>
    <x v="1"/>
    <s v="OFF-BI-10003784"/>
    <x v="1"/>
    <x v="8"/>
    <x v="1314"/>
    <x v="952"/>
    <n v="5"/>
    <n v="0.2"/>
    <n v="2.351999999999999"/>
  </r>
  <r>
    <n v="2821"/>
    <s v="CA-2013-160500"/>
    <x v="0"/>
    <x v="465"/>
    <d v="2013-05-09T00:00:00"/>
    <x v="2"/>
    <s v="DM-13015"/>
    <x v="661"/>
    <x v="0"/>
    <s v="United States"/>
    <s v="Encinitas"/>
    <x v="1"/>
    <n v="92024"/>
    <x v="1"/>
    <s v="FUR-TA-10003748"/>
    <x v="0"/>
    <x v="3"/>
    <x v="208"/>
    <x v="2331"/>
    <n v="3"/>
    <n v="0.2"/>
    <n v="7.4693999999999932"/>
  </r>
  <r>
    <n v="2822"/>
    <s v="CA-2014-100202"/>
    <x v="3"/>
    <x v="413"/>
    <d v="2014-01-06T00:00:00"/>
    <x v="1"/>
    <s v="BD-11620"/>
    <x v="379"/>
    <x v="0"/>
    <s v="United States"/>
    <s v="Anaheim"/>
    <x v="1"/>
    <n v="92804"/>
    <x v="1"/>
    <s v="TEC-PH-10002563"/>
    <x v="2"/>
    <x v="7"/>
    <x v="201"/>
    <x v="214"/>
    <n v="3"/>
    <n v="0.2"/>
    <n v="22.678200000000018"/>
  </r>
  <r>
    <n v="2823"/>
    <s v="CA-2014-131016"/>
    <x v="3"/>
    <x v="65"/>
    <d v="2014-09-21T00:00:00"/>
    <x v="2"/>
    <s v="DC-12850"/>
    <x v="419"/>
    <x v="0"/>
    <s v="United States"/>
    <s v="Arlington"/>
    <x v="5"/>
    <n v="76017"/>
    <x v="2"/>
    <s v="OFF-AR-10000122"/>
    <x v="1"/>
    <x v="6"/>
    <x v="308"/>
    <x v="436"/>
    <n v="2"/>
    <n v="0.2"/>
    <n v="0.55799999999999894"/>
  </r>
  <r>
    <n v="2824"/>
    <s v="CA-2014-131016"/>
    <x v="3"/>
    <x v="65"/>
    <d v="2014-09-21T00:00:00"/>
    <x v="2"/>
    <s v="DC-12850"/>
    <x v="419"/>
    <x v="0"/>
    <s v="United States"/>
    <s v="Arlington"/>
    <x v="5"/>
    <n v="76017"/>
    <x v="2"/>
    <s v="OFF-ST-10000352"/>
    <x v="1"/>
    <x v="4"/>
    <x v="1049"/>
    <x v="2332"/>
    <n v="2"/>
    <n v="0.2"/>
    <n v="-2.9739999999999966"/>
  </r>
  <r>
    <n v="2825"/>
    <s v="US-2011-112914"/>
    <x v="2"/>
    <x v="794"/>
    <d v="2011-09-30T00:00:00"/>
    <x v="1"/>
    <s v="MT-18070"/>
    <x v="192"/>
    <x v="2"/>
    <s v="United States"/>
    <s v="Houston"/>
    <x v="5"/>
    <n v="77041"/>
    <x v="2"/>
    <s v="OFF-PA-10003270"/>
    <x v="1"/>
    <x v="10"/>
    <x v="1415"/>
    <x v="2333"/>
    <n v="8"/>
    <n v="0.2"/>
    <n v="10.559999999999999"/>
  </r>
  <r>
    <n v="2826"/>
    <s v="US-2011-112914"/>
    <x v="2"/>
    <x v="794"/>
    <d v="2011-09-30T00:00:00"/>
    <x v="1"/>
    <s v="MT-18070"/>
    <x v="192"/>
    <x v="2"/>
    <s v="United States"/>
    <s v="Houston"/>
    <x v="5"/>
    <n v="77041"/>
    <x v="2"/>
    <s v="FUR-BO-10003272"/>
    <x v="0"/>
    <x v="0"/>
    <x v="582"/>
    <x v="2334"/>
    <n v="2"/>
    <n v="0.32"/>
    <n v="-97.23120000000003"/>
  </r>
  <r>
    <n v="2827"/>
    <s v="US-2011-112914"/>
    <x v="2"/>
    <x v="794"/>
    <d v="2011-09-30T00:00:00"/>
    <x v="1"/>
    <s v="MT-18070"/>
    <x v="192"/>
    <x v="2"/>
    <s v="United States"/>
    <s v="Houston"/>
    <x v="5"/>
    <n v="77041"/>
    <x v="2"/>
    <s v="OFF-BI-10002982"/>
    <x v="1"/>
    <x v="8"/>
    <x v="1258"/>
    <x v="629"/>
    <n v="2"/>
    <n v="0.8"/>
    <n v="-4.3584000000000014"/>
  </r>
  <r>
    <n v="2828"/>
    <s v="US-2011-112914"/>
    <x v="2"/>
    <x v="794"/>
    <d v="2011-09-30T00:00:00"/>
    <x v="1"/>
    <s v="MT-18070"/>
    <x v="192"/>
    <x v="2"/>
    <s v="United States"/>
    <s v="Houston"/>
    <x v="5"/>
    <n v="77041"/>
    <x v="2"/>
    <s v="OFF-EN-10001509"/>
    <x v="1"/>
    <x v="12"/>
    <x v="29"/>
    <x v="30"/>
    <n v="2"/>
    <n v="0.2"/>
    <n v="1.1015999999999997"/>
  </r>
  <r>
    <n v="2829"/>
    <s v="CA-2013-124149"/>
    <x v="0"/>
    <x v="131"/>
    <d v="2013-04-27T00:00:00"/>
    <x v="2"/>
    <s v="MJ-17740"/>
    <x v="77"/>
    <x v="0"/>
    <s v="United States"/>
    <s v="Lancaster"/>
    <x v="24"/>
    <n v="43130"/>
    <x v="3"/>
    <s v="OFF-PA-10002421"/>
    <x v="1"/>
    <x v="10"/>
    <x v="1416"/>
    <x v="2335"/>
    <n v="6"/>
    <n v="0.2"/>
    <n v="37.917599999999993"/>
  </r>
  <r>
    <n v="2830"/>
    <s v="CA-2013-124149"/>
    <x v="0"/>
    <x v="131"/>
    <d v="2013-04-27T00:00:00"/>
    <x v="2"/>
    <s v="MJ-17740"/>
    <x v="77"/>
    <x v="0"/>
    <s v="United States"/>
    <s v="Lancaster"/>
    <x v="24"/>
    <n v="43130"/>
    <x v="3"/>
    <s v="OFF-ST-10000760"/>
    <x v="1"/>
    <x v="4"/>
    <x v="4"/>
    <x v="2336"/>
    <n v="5"/>
    <n v="0.2"/>
    <n v="6.2910000000000004"/>
  </r>
  <r>
    <n v="2831"/>
    <s v="CA-2013-124149"/>
    <x v="0"/>
    <x v="131"/>
    <d v="2013-04-27T00:00:00"/>
    <x v="2"/>
    <s v="MJ-17740"/>
    <x v="77"/>
    <x v="0"/>
    <s v="United States"/>
    <s v="Lancaster"/>
    <x v="24"/>
    <n v="43130"/>
    <x v="3"/>
    <s v="OFF-PA-10002923"/>
    <x v="1"/>
    <x v="10"/>
    <x v="1417"/>
    <x v="128"/>
    <n v="2"/>
    <n v="0.2"/>
    <n v="29.363999999999997"/>
  </r>
  <r>
    <n v="2832"/>
    <s v="CA-2011-148915"/>
    <x v="2"/>
    <x v="301"/>
    <d v="2011-11-05T00:00:00"/>
    <x v="1"/>
    <s v="ND-18370"/>
    <x v="444"/>
    <x v="0"/>
    <s v="United States"/>
    <s v="Portland"/>
    <x v="21"/>
    <n v="97206"/>
    <x v="1"/>
    <s v="OFF-ST-10001128"/>
    <x v="1"/>
    <x v="4"/>
    <x v="1418"/>
    <x v="2337"/>
    <n v="5"/>
    <n v="0.2"/>
    <n v="-94.33299999999997"/>
  </r>
  <r>
    <n v="2833"/>
    <s v="CA-2011-148915"/>
    <x v="2"/>
    <x v="301"/>
    <d v="2011-11-05T00:00:00"/>
    <x v="1"/>
    <s v="ND-18370"/>
    <x v="444"/>
    <x v="0"/>
    <s v="United States"/>
    <s v="Portland"/>
    <x v="21"/>
    <n v="97206"/>
    <x v="1"/>
    <s v="TEC-PH-10000673"/>
    <x v="2"/>
    <x v="7"/>
    <x v="1396"/>
    <x v="2338"/>
    <n v="3"/>
    <n v="0.2"/>
    <n v="54.5916"/>
  </r>
  <r>
    <n v="2834"/>
    <s v="CA-2014-134649"/>
    <x v="3"/>
    <x v="795"/>
    <d v="2014-02-01T00:00:00"/>
    <x v="0"/>
    <s v="CA-11965"/>
    <x v="662"/>
    <x v="1"/>
    <s v="United States"/>
    <s v="Hoover"/>
    <x v="19"/>
    <n v="35244"/>
    <x v="0"/>
    <s v="OFF-AR-10001547"/>
    <x v="1"/>
    <x v="6"/>
    <x v="147"/>
    <x v="2339"/>
    <n v="7"/>
    <n v="0"/>
    <n v="4.1768999999999998"/>
  </r>
  <r>
    <n v="2835"/>
    <s v="CA-2014-134649"/>
    <x v="3"/>
    <x v="795"/>
    <d v="2014-02-01T00:00:00"/>
    <x v="0"/>
    <s v="CA-11965"/>
    <x v="662"/>
    <x v="1"/>
    <s v="United States"/>
    <s v="Hoover"/>
    <x v="19"/>
    <n v="35244"/>
    <x v="0"/>
    <s v="OFF-BI-10001890"/>
    <x v="1"/>
    <x v="8"/>
    <x v="174"/>
    <x v="181"/>
    <n v="2"/>
    <n v="0"/>
    <n v="3.4367999999999999"/>
  </r>
  <r>
    <n v="2836"/>
    <s v="CA-2014-110842"/>
    <x v="3"/>
    <x v="343"/>
    <d v="2014-11-17T00:00:00"/>
    <x v="1"/>
    <s v="GA-14725"/>
    <x v="315"/>
    <x v="0"/>
    <s v="United States"/>
    <s v="Los Angeles"/>
    <x v="1"/>
    <n v="90036"/>
    <x v="1"/>
    <s v="OFF-AP-10003971"/>
    <x v="1"/>
    <x v="9"/>
    <x v="914"/>
    <x v="2340"/>
    <n v="1"/>
    <n v="0"/>
    <n v="2.8314000000000004"/>
  </r>
  <r>
    <n v="2837"/>
    <s v="CA-2014-110842"/>
    <x v="3"/>
    <x v="343"/>
    <d v="2014-11-17T00:00:00"/>
    <x v="1"/>
    <s v="GA-14725"/>
    <x v="315"/>
    <x v="0"/>
    <s v="United States"/>
    <s v="Los Angeles"/>
    <x v="1"/>
    <n v="90036"/>
    <x v="1"/>
    <s v="OFF-PA-10000520"/>
    <x v="1"/>
    <x v="10"/>
    <x v="1419"/>
    <x v="541"/>
    <n v="3"/>
    <n v="0"/>
    <n v="9.3312000000000008"/>
  </r>
  <r>
    <n v="2838"/>
    <s v="CA-2014-110842"/>
    <x v="3"/>
    <x v="343"/>
    <d v="2014-11-17T00:00:00"/>
    <x v="1"/>
    <s v="GA-14725"/>
    <x v="315"/>
    <x v="0"/>
    <s v="United States"/>
    <s v="Los Angeles"/>
    <x v="1"/>
    <n v="90036"/>
    <x v="1"/>
    <s v="OFF-BI-10000977"/>
    <x v="1"/>
    <x v="8"/>
    <x v="982"/>
    <x v="2114"/>
    <n v="5"/>
    <n v="0.2"/>
    <n v="39.519999999999989"/>
  </r>
  <r>
    <n v="2839"/>
    <s v="CA-2013-147368"/>
    <x v="0"/>
    <x v="632"/>
    <d v="2013-06-13T00:00:00"/>
    <x v="2"/>
    <s v="TC-21295"/>
    <x v="646"/>
    <x v="0"/>
    <s v="United States"/>
    <s v="Tallahassee"/>
    <x v="2"/>
    <n v="32303"/>
    <x v="0"/>
    <s v="TEC-MA-10002178"/>
    <x v="2"/>
    <x v="15"/>
    <x v="930"/>
    <x v="1202"/>
    <n v="2"/>
    <n v="0.5"/>
    <n v="-27.827999999999975"/>
  </r>
  <r>
    <n v="2840"/>
    <s v="US-2012-104185"/>
    <x v="1"/>
    <x v="37"/>
    <d v="2012-09-08T00:00:00"/>
    <x v="0"/>
    <s v="JB-15400"/>
    <x v="80"/>
    <x v="1"/>
    <s v="United States"/>
    <s v="New York City"/>
    <x v="15"/>
    <n v="10009"/>
    <x v="3"/>
    <s v="OFF-ST-10001526"/>
    <x v="1"/>
    <x v="4"/>
    <x v="764"/>
    <x v="2341"/>
    <n v="1"/>
    <n v="0"/>
    <n v="31.285799999999995"/>
  </r>
  <r>
    <n v="2841"/>
    <s v="US-2011-125521"/>
    <x v="2"/>
    <x v="619"/>
    <d v="2011-03-19T00:00:00"/>
    <x v="1"/>
    <s v="CK-12325"/>
    <x v="278"/>
    <x v="2"/>
    <s v="United States"/>
    <s v="Chesapeake"/>
    <x v="17"/>
    <n v="23320"/>
    <x v="0"/>
    <s v="FUR-CH-10003379"/>
    <x v="0"/>
    <x v="1"/>
    <x v="459"/>
    <x v="2342"/>
    <n v="4"/>
    <n v="0"/>
    <n v="284.98"/>
  </r>
  <r>
    <n v="2842"/>
    <s v="US-2014-135062"/>
    <x v="3"/>
    <x v="515"/>
    <d v="2014-09-05T00:00:00"/>
    <x v="0"/>
    <s v="RL-19615"/>
    <x v="210"/>
    <x v="0"/>
    <s v="United States"/>
    <s v="Fayetteville"/>
    <x v="3"/>
    <n v="28314"/>
    <x v="0"/>
    <s v="OFF-PA-10000100"/>
    <x v="1"/>
    <x v="10"/>
    <x v="825"/>
    <x v="2343"/>
    <n v="7"/>
    <n v="0.2"/>
    <n v="83.209699999999998"/>
  </r>
  <r>
    <n v="2843"/>
    <s v="CA-2014-135650"/>
    <x v="3"/>
    <x v="721"/>
    <d v="2014-03-28T00:00:00"/>
    <x v="1"/>
    <s v="AC-10660"/>
    <x v="663"/>
    <x v="0"/>
    <s v="United States"/>
    <s v="Huntsville"/>
    <x v="5"/>
    <n v="77340"/>
    <x v="2"/>
    <s v="OFF-ST-10001809"/>
    <x v="1"/>
    <x v="4"/>
    <x v="430"/>
    <x v="2344"/>
    <n v="2"/>
    <n v="0.2"/>
    <n v="-32.338800000000006"/>
  </r>
  <r>
    <n v="2844"/>
    <s v="CA-2014-112865"/>
    <x v="3"/>
    <x v="796"/>
    <d v="2014-05-23T00:00:00"/>
    <x v="1"/>
    <s v="BH-11710"/>
    <x v="3"/>
    <x v="0"/>
    <s v="United States"/>
    <s v="Philadelphia"/>
    <x v="9"/>
    <n v="19140"/>
    <x v="3"/>
    <s v="TEC-AC-10000387"/>
    <x v="2"/>
    <x v="11"/>
    <x v="1350"/>
    <x v="2345"/>
    <n v="3"/>
    <n v="0.2"/>
    <n v="-0.90120000000000111"/>
  </r>
  <r>
    <n v="2845"/>
    <s v="US-2013-162852"/>
    <x v="0"/>
    <x v="797"/>
    <d v="2014-01-01T00:00:00"/>
    <x v="1"/>
    <s v="BG-11695"/>
    <x v="410"/>
    <x v="1"/>
    <s v="United States"/>
    <s v="Woodstock"/>
    <x v="10"/>
    <n v="60098"/>
    <x v="2"/>
    <s v="FUR-CH-10004853"/>
    <x v="0"/>
    <x v="1"/>
    <x v="526"/>
    <x v="2346"/>
    <n v="8"/>
    <n v="0.3"/>
    <n v="-12.078400000000101"/>
  </r>
  <r>
    <n v="2846"/>
    <s v="CA-2014-138163"/>
    <x v="3"/>
    <x v="701"/>
    <d v="2014-11-21T00:00:00"/>
    <x v="2"/>
    <s v="XP-21865"/>
    <x v="190"/>
    <x v="0"/>
    <s v="United States"/>
    <s v="Everett"/>
    <x v="31"/>
    <n v="2149"/>
    <x v="3"/>
    <s v="OFF-AR-10001958"/>
    <x v="1"/>
    <x v="6"/>
    <x v="206"/>
    <x v="717"/>
    <n v="3"/>
    <n v="0"/>
    <n v="14.263200000000001"/>
  </r>
  <r>
    <n v="2847"/>
    <s v="CA-2014-152093"/>
    <x v="3"/>
    <x v="18"/>
    <d v="2014-09-16T00:00:00"/>
    <x v="1"/>
    <s v="SN-20560"/>
    <x v="381"/>
    <x v="2"/>
    <s v="United States"/>
    <s v="Chicago"/>
    <x v="10"/>
    <n v="60653"/>
    <x v="2"/>
    <s v="OFF-BI-10003527"/>
    <x v="1"/>
    <x v="8"/>
    <x v="446"/>
    <x v="2347"/>
    <n v="3"/>
    <n v="0.8"/>
    <n v="-1143.8910000000001"/>
  </r>
  <r>
    <n v="2848"/>
    <s v="CA-2014-157854"/>
    <x v="3"/>
    <x v="798"/>
    <d v="2014-04-16T00:00:00"/>
    <x v="1"/>
    <s v="DM-13345"/>
    <x v="664"/>
    <x v="1"/>
    <s v="United States"/>
    <s v="Roswell"/>
    <x v="32"/>
    <n v="30076"/>
    <x v="0"/>
    <s v="FUR-FU-10003832"/>
    <x v="0"/>
    <x v="5"/>
    <x v="1420"/>
    <x v="2348"/>
    <n v="6"/>
    <n v="0"/>
    <n v="15.758400000000002"/>
  </r>
  <r>
    <n v="2849"/>
    <s v="CA-2014-157854"/>
    <x v="3"/>
    <x v="798"/>
    <d v="2014-04-16T00:00:00"/>
    <x v="1"/>
    <s v="DM-13345"/>
    <x v="664"/>
    <x v="1"/>
    <s v="United States"/>
    <s v="Roswell"/>
    <x v="32"/>
    <n v="30076"/>
    <x v="0"/>
    <s v="OFF-BI-10001359"/>
    <x v="1"/>
    <x v="8"/>
    <x v="1153"/>
    <x v="2349"/>
    <n v="3"/>
    <n v="0"/>
    <n v="1264.7558999999999"/>
  </r>
  <r>
    <n v="2850"/>
    <s v="CA-2013-123617"/>
    <x v="0"/>
    <x v="85"/>
    <d v="2013-12-04T00:00:00"/>
    <x v="1"/>
    <s v="AJ-10780"/>
    <x v="321"/>
    <x v="1"/>
    <s v="United States"/>
    <s v="Palm Coast"/>
    <x v="2"/>
    <n v="32137"/>
    <x v="0"/>
    <s v="OFF-BI-10002976"/>
    <x v="1"/>
    <x v="8"/>
    <x v="849"/>
    <x v="2350"/>
    <n v="6"/>
    <n v="0.7"/>
    <n v="-5.6993999999999971"/>
  </r>
  <r>
    <n v="2851"/>
    <s v="US-2013-128293"/>
    <x v="0"/>
    <x v="799"/>
    <d v="2013-06-06T00:00:00"/>
    <x v="2"/>
    <s v="KC-16255"/>
    <x v="346"/>
    <x v="1"/>
    <s v="United States"/>
    <s v="Philadelphia"/>
    <x v="9"/>
    <n v="19120"/>
    <x v="3"/>
    <s v="OFF-ST-10000736"/>
    <x v="1"/>
    <x v="4"/>
    <x v="455"/>
    <x v="1466"/>
    <n v="1"/>
    <n v="0.2"/>
    <n v="-12.956800000000005"/>
  </r>
  <r>
    <n v="2852"/>
    <s v="CA-2014-107342"/>
    <x v="3"/>
    <x v="94"/>
    <d v="2014-12-23T00:00:00"/>
    <x v="1"/>
    <s v="VF-21715"/>
    <x v="665"/>
    <x v="2"/>
    <s v="United States"/>
    <s v="Columbus"/>
    <x v="14"/>
    <n v="47201"/>
    <x v="2"/>
    <s v="OFF-PA-10001745"/>
    <x v="1"/>
    <x v="10"/>
    <x v="720"/>
    <x v="2351"/>
    <n v="4"/>
    <n v="0"/>
    <n v="13.235199999999999"/>
  </r>
  <r>
    <n v="2853"/>
    <s v="CA-2013-136371"/>
    <x v="0"/>
    <x v="690"/>
    <d v="2013-03-22T00:00:00"/>
    <x v="0"/>
    <s v="SV-20935"/>
    <x v="603"/>
    <x v="0"/>
    <s v="United States"/>
    <s v="Oceanside"/>
    <x v="15"/>
    <n v="11572"/>
    <x v="3"/>
    <s v="FUR-FU-10000409"/>
    <x v="0"/>
    <x v="5"/>
    <x v="1421"/>
    <x v="1883"/>
    <n v="1"/>
    <n v="0"/>
    <n v="6.8908000000000005"/>
  </r>
  <r>
    <n v="2854"/>
    <s v="CA-2013-136371"/>
    <x v="0"/>
    <x v="690"/>
    <d v="2013-03-22T00:00:00"/>
    <x v="0"/>
    <s v="SV-20935"/>
    <x v="603"/>
    <x v="0"/>
    <s v="United States"/>
    <s v="Oceanside"/>
    <x v="15"/>
    <n v="11572"/>
    <x v="3"/>
    <s v="FUR-FU-10000221"/>
    <x v="0"/>
    <x v="5"/>
    <x v="529"/>
    <x v="2352"/>
    <n v="4"/>
    <n v="0"/>
    <n v="6.9087999999999994"/>
  </r>
  <r>
    <n v="2855"/>
    <s v="CA-2014-137344"/>
    <x v="3"/>
    <x v="648"/>
    <d v="2014-08-21T00:00:00"/>
    <x v="3"/>
    <s v="EM-13810"/>
    <x v="613"/>
    <x v="1"/>
    <s v="United States"/>
    <s v="Franklin"/>
    <x v="31"/>
    <n v="2038"/>
    <x v="3"/>
    <s v="OFF-ST-10000344"/>
    <x v="1"/>
    <x v="4"/>
    <x v="1013"/>
    <x v="2353"/>
    <n v="3"/>
    <n v="0"/>
    <n v="10.475399999999999"/>
  </r>
  <r>
    <n v="2856"/>
    <s v="CA-2014-169810"/>
    <x v="3"/>
    <x v="800"/>
    <d v="2014-08-01T00:00:00"/>
    <x v="1"/>
    <s v="RB-19360"/>
    <x v="181"/>
    <x v="0"/>
    <s v="United States"/>
    <s v="Sioux Falls"/>
    <x v="44"/>
    <n v="57103"/>
    <x v="2"/>
    <s v="OFF-LA-10003663"/>
    <x v="1"/>
    <x v="2"/>
    <x v="1364"/>
    <x v="2354"/>
    <n v="7"/>
    <n v="0"/>
    <n v="9.5081000000000007"/>
  </r>
  <r>
    <n v="2857"/>
    <s v="CA-2013-128594"/>
    <x v="0"/>
    <x v="370"/>
    <d v="2013-08-30T00:00:00"/>
    <x v="2"/>
    <s v="DJ-13510"/>
    <x v="137"/>
    <x v="1"/>
    <s v="United States"/>
    <s v="San Diego"/>
    <x v="1"/>
    <n v="92037"/>
    <x v="1"/>
    <s v="FUR-CH-10001215"/>
    <x v="0"/>
    <x v="1"/>
    <x v="440"/>
    <x v="2355"/>
    <n v="4"/>
    <n v="0.2"/>
    <n v="100.19599999999997"/>
  </r>
  <r>
    <n v="2858"/>
    <s v="CA-2013-154690"/>
    <x v="0"/>
    <x v="243"/>
    <d v="2013-08-18T00:00:00"/>
    <x v="0"/>
    <s v="CC-12370"/>
    <x v="666"/>
    <x v="0"/>
    <s v="United States"/>
    <s v="Fayetteville"/>
    <x v="3"/>
    <n v="28314"/>
    <x v="0"/>
    <s v="FUR-CH-10000988"/>
    <x v="0"/>
    <x v="1"/>
    <x v="1132"/>
    <x v="2284"/>
    <n v="2"/>
    <n v="0.2"/>
    <n v="22.529599999999995"/>
  </r>
  <r>
    <n v="2859"/>
    <s v="CA-2014-138975"/>
    <x v="3"/>
    <x v="240"/>
    <d v="2014-05-24T00:00:00"/>
    <x v="1"/>
    <s v="SC-20380"/>
    <x v="618"/>
    <x v="0"/>
    <s v="United States"/>
    <s v="Atlanta"/>
    <x v="32"/>
    <n v="30318"/>
    <x v="0"/>
    <s v="TEC-AC-10003441"/>
    <x v="2"/>
    <x v="11"/>
    <x v="652"/>
    <x v="766"/>
    <n v="4"/>
    <n v="0"/>
    <n v="4.0679999999999978"/>
  </r>
  <r>
    <n v="2860"/>
    <s v="CA-2014-138975"/>
    <x v="3"/>
    <x v="240"/>
    <d v="2014-05-24T00:00:00"/>
    <x v="1"/>
    <s v="SC-20380"/>
    <x v="618"/>
    <x v="0"/>
    <s v="United States"/>
    <s v="Atlanta"/>
    <x v="32"/>
    <n v="30318"/>
    <x v="0"/>
    <s v="TEC-PH-10004389"/>
    <x v="2"/>
    <x v="7"/>
    <x v="1422"/>
    <x v="2258"/>
    <n v="3"/>
    <n v="0"/>
    <n v="98.272200000000012"/>
  </r>
  <r>
    <n v="2861"/>
    <s v="CA-2014-138975"/>
    <x v="3"/>
    <x v="240"/>
    <d v="2014-05-24T00:00:00"/>
    <x v="1"/>
    <s v="SC-20380"/>
    <x v="618"/>
    <x v="0"/>
    <s v="United States"/>
    <s v="Atlanta"/>
    <x v="32"/>
    <n v="30318"/>
    <x v="0"/>
    <s v="FUR-BO-10004695"/>
    <x v="0"/>
    <x v="0"/>
    <x v="198"/>
    <x v="2356"/>
    <n v="9"/>
    <n v="0"/>
    <n v="374.62859999999989"/>
  </r>
  <r>
    <n v="2862"/>
    <s v="CA-2014-138975"/>
    <x v="3"/>
    <x v="240"/>
    <d v="2014-05-24T00:00:00"/>
    <x v="1"/>
    <s v="SC-20380"/>
    <x v="618"/>
    <x v="0"/>
    <s v="United States"/>
    <s v="Atlanta"/>
    <x v="32"/>
    <n v="30318"/>
    <x v="0"/>
    <s v="OFF-PA-10000100"/>
    <x v="1"/>
    <x v="10"/>
    <x v="825"/>
    <x v="2357"/>
    <n v="7"/>
    <n v="0"/>
    <n v="140.59569999999999"/>
  </r>
  <r>
    <n v="2863"/>
    <s v="CA-2014-106537"/>
    <x v="3"/>
    <x v="801"/>
    <d v="2014-08-18T00:00:00"/>
    <x v="1"/>
    <s v="RH-19495"/>
    <x v="302"/>
    <x v="0"/>
    <s v="United States"/>
    <s v="Orlando"/>
    <x v="2"/>
    <n v="32839"/>
    <x v="0"/>
    <s v="OFF-PA-10000223"/>
    <x v="1"/>
    <x v="10"/>
    <x v="1374"/>
    <x v="561"/>
    <n v="4"/>
    <n v="0.2"/>
    <n v="7.2576000000000001"/>
  </r>
  <r>
    <n v="2864"/>
    <s v="US-2014-103828"/>
    <x v="3"/>
    <x v="802"/>
    <d v="2014-08-14T00:00:00"/>
    <x v="3"/>
    <s v="JK-15370"/>
    <x v="271"/>
    <x v="0"/>
    <s v="United States"/>
    <s v="San Francisco"/>
    <x v="1"/>
    <n v="94122"/>
    <x v="1"/>
    <s v="OFF-ST-10001325"/>
    <x v="1"/>
    <x v="4"/>
    <x v="466"/>
    <x v="974"/>
    <n v="3"/>
    <n v="0"/>
    <n v="8.4888000000000012"/>
  </r>
  <r>
    <n v="2865"/>
    <s v="US-2014-103828"/>
    <x v="3"/>
    <x v="802"/>
    <d v="2014-08-14T00:00:00"/>
    <x v="3"/>
    <s v="JK-15370"/>
    <x v="271"/>
    <x v="0"/>
    <s v="United States"/>
    <s v="San Francisco"/>
    <x v="1"/>
    <n v="94122"/>
    <x v="1"/>
    <s v="OFF-AP-10004249"/>
    <x v="1"/>
    <x v="9"/>
    <x v="33"/>
    <x v="2358"/>
    <n v="7"/>
    <n v="0"/>
    <n v="22.623299999999997"/>
  </r>
  <r>
    <n v="2866"/>
    <s v="US-2014-103828"/>
    <x v="3"/>
    <x v="802"/>
    <d v="2014-08-14T00:00:00"/>
    <x v="3"/>
    <s v="JK-15370"/>
    <x v="271"/>
    <x v="0"/>
    <s v="United States"/>
    <s v="San Francisco"/>
    <x v="1"/>
    <n v="94122"/>
    <x v="1"/>
    <s v="OFF-AR-10000588"/>
    <x v="1"/>
    <x v="6"/>
    <x v="393"/>
    <x v="426"/>
    <n v="3"/>
    <n v="0"/>
    <n v="15.475200000000001"/>
  </r>
  <r>
    <n v="2867"/>
    <s v="US-2014-103828"/>
    <x v="3"/>
    <x v="802"/>
    <d v="2014-08-14T00:00:00"/>
    <x v="3"/>
    <s v="JK-15370"/>
    <x v="271"/>
    <x v="0"/>
    <s v="United States"/>
    <s v="San Francisco"/>
    <x v="1"/>
    <n v="94122"/>
    <x v="1"/>
    <s v="OFF-SU-10000946"/>
    <x v="1"/>
    <x v="14"/>
    <x v="33"/>
    <x v="1051"/>
    <n v="4"/>
    <n v="0"/>
    <n v="9.2567999999999984"/>
  </r>
  <r>
    <n v="2868"/>
    <s v="CA-2013-115588"/>
    <x v="0"/>
    <x v="338"/>
    <d v="2013-11-13T00:00:00"/>
    <x v="0"/>
    <s v="AF-10885"/>
    <x v="314"/>
    <x v="0"/>
    <s v="United States"/>
    <s v="Toledo"/>
    <x v="24"/>
    <n v="43615"/>
    <x v="3"/>
    <s v="OFF-SU-10001225"/>
    <x v="1"/>
    <x v="14"/>
    <x v="33"/>
    <x v="2359"/>
    <n v="5"/>
    <n v="0.2"/>
    <n v="-3.3120000000000012"/>
  </r>
  <r>
    <n v="2869"/>
    <s v="CA-2013-115588"/>
    <x v="0"/>
    <x v="338"/>
    <d v="2013-11-13T00:00:00"/>
    <x v="0"/>
    <s v="AF-10885"/>
    <x v="314"/>
    <x v="0"/>
    <s v="United States"/>
    <s v="Toledo"/>
    <x v="24"/>
    <n v="43615"/>
    <x v="3"/>
    <s v="OFF-ST-10001558"/>
    <x v="1"/>
    <x v="4"/>
    <x v="712"/>
    <x v="2360"/>
    <n v="3"/>
    <n v="0.2"/>
    <n v="-2.4359999999999999"/>
  </r>
  <r>
    <n v="2870"/>
    <s v="CA-2014-143861"/>
    <x v="3"/>
    <x v="492"/>
    <d v="2014-06-20T00:00:00"/>
    <x v="1"/>
    <s v="LC-16885"/>
    <x v="62"/>
    <x v="0"/>
    <s v="United States"/>
    <s v="Saint Petersburg"/>
    <x v="2"/>
    <n v="33710"/>
    <x v="0"/>
    <s v="FUR-FU-10001546"/>
    <x v="0"/>
    <x v="5"/>
    <x v="1423"/>
    <x v="1232"/>
    <n v="2"/>
    <n v="0.2"/>
    <n v="1.0679999999999996"/>
  </r>
  <r>
    <n v="2871"/>
    <s v="CA-2011-148040"/>
    <x v="2"/>
    <x v="579"/>
    <d v="2011-03-26T00:00:00"/>
    <x v="1"/>
    <s v="BF-11275"/>
    <x v="667"/>
    <x v="1"/>
    <s v="United States"/>
    <s v="Tucson"/>
    <x v="16"/>
    <n v="85705"/>
    <x v="1"/>
    <s v="OFF-PA-10002581"/>
    <x v="1"/>
    <x v="10"/>
    <x v="1300"/>
    <x v="1355"/>
    <n v="3"/>
    <n v="0.2"/>
    <n v="23.234999999999992"/>
  </r>
  <r>
    <n v="2872"/>
    <s v="CA-2011-148040"/>
    <x v="2"/>
    <x v="579"/>
    <d v="2011-03-26T00:00:00"/>
    <x v="1"/>
    <s v="BF-11275"/>
    <x v="667"/>
    <x v="1"/>
    <s v="United States"/>
    <s v="Tucson"/>
    <x v="16"/>
    <n v="85705"/>
    <x v="1"/>
    <s v="FUR-CH-10001482"/>
    <x v="0"/>
    <x v="1"/>
    <x v="536"/>
    <x v="2361"/>
    <n v="3"/>
    <n v="0.2"/>
    <n v="-35.36460000000001"/>
  </r>
  <r>
    <n v="2873"/>
    <s v="CA-2014-135167"/>
    <x v="3"/>
    <x v="140"/>
    <d v="2014-06-21T00:00:00"/>
    <x v="1"/>
    <s v="SC-20800"/>
    <x v="561"/>
    <x v="0"/>
    <s v="United States"/>
    <s v="Los Angeles"/>
    <x v="1"/>
    <n v="90036"/>
    <x v="1"/>
    <s v="OFF-AR-10002399"/>
    <x v="1"/>
    <x v="6"/>
    <x v="316"/>
    <x v="2362"/>
    <n v="1"/>
    <n v="0"/>
    <n v="1.7465999999999999"/>
  </r>
  <r>
    <n v="2874"/>
    <s v="CA-2014-137022"/>
    <x v="3"/>
    <x v="673"/>
    <d v="2014-11-23T00:00:00"/>
    <x v="1"/>
    <s v="SW-20275"/>
    <x v="349"/>
    <x v="0"/>
    <s v="United States"/>
    <s v="San Diego"/>
    <x v="1"/>
    <n v="92105"/>
    <x v="1"/>
    <s v="OFF-ST-10001963"/>
    <x v="1"/>
    <x v="4"/>
    <x v="532"/>
    <x v="2363"/>
    <n v="8"/>
    <n v="0"/>
    <n v="24.338399999999979"/>
  </r>
  <r>
    <n v="2875"/>
    <s v="US-2014-102638"/>
    <x v="3"/>
    <x v="614"/>
    <d v="2015-01-01T00:00:00"/>
    <x v="2"/>
    <s v="MC-17845"/>
    <x v="266"/>
    <x v="0"/>
    <s v="United States"/>
    <s v="New York City"/>
    <x v="15"/>
    <n v="10035"/>
    <x v="3"/>
    <s v="OFF-FA-10002988"/>
    <x v="1"/>
    <x v="13"/>
    <x v="131"/>
    <x v="2364"/>
    <n v="3"/>
    <n v="0"/>
    <n v="2.9546999999999999"/>
  </r>
  <r>
    <n v="2876"/>
    <s v="US-2013-167339"/>
    <x v="0"/>
    <x v="803"/>
    <d v="2013-01-23T00:00:00"/>
    <x v="0"/>
    <s v="TD-20995"/>
    <x v="143"/>
    <x v="0"/>
    <s v="United States"/>
    <s v="San Diego"/>
    <x v="1"/>
    <n v="92037"/>
    <x v="1"/>
    <s v="FUR-CH-10004289"/>
    <x v="0"/>
    <x v="1"/>
    <x v="975"/>
    <x v="2365"/>
    <n v="2"/>
    <n v="0.2"/>
    <n v="-5.758800000000015"/>
  </r>
  <r>
    <n v="2877"/>
    <s v="US-2013-167339"/>
    <x v="0"/>
    <x v="803"/>
    <d v="2013-01-23T00:00:00"/>
    <x v="0"/>
    <s v="TD-20995"/>
    <x v="143"/>
    <x v="0"/>
    <s v="United States"/>
    <s v="San Diego"/>
    <x v="1"/>
    <n v="92037"/>
    <x v="1"/>
    <s v="FUR-CH-10000785"/>
    <x v="0"/>
    <x v="1"/>
    <x v="320"/>
    <x v="2366"/>
    <n v="7"/>
    <n v="0.2"/>
    <n v="76.011600000000016"/>
  </r>
  <r>
    <n v="2878"/>
    <s v="CA-2013-152072"/>
    <x v="0"/>
    <x v="804"/>
    <d v="2013-01-19T00:00:00"/>
    <x v="1"/>
    <s v="Dp-13240"/>
    <x v="656"/>
    <x v="2"/>
    <s v="United States"/>
    <s v="Westfield"/>
    <x v="30"/>
    <n v="7090"/>
    <x v="3"/>
    <s v="OFF-EN-10003040"/>
    <x v="1"/>
    <x v="12"/>
    <x v="1224"/>
    <x v="2367"/>
    <n v="2"/>
    <n v="0"/>
    <n v="24.599800000000002"/>
  </r>
  <r>
    <n v="2879"/>
    <s v="CA-2013-152072"/>
    <x v="0"/>
    <x v="804"/>
    <d v="2013-01-19T00:00:00"/>
    <x v="1"/>
    <s v="Dp-13240"/>
    <x v="656"/>
    <x v="2"/>
    <s v="United States"/>
    <s v="Westfield"/>
    <x v="30"/>
    <n v="7090"/>
    <x v="3"/>
    <s v="OFF-AR-10001573"/>
    <x v="1"/>
    <x v="6"/>
    <x v="368"/>
    <x v="2368"/>
    <n v="2"/>
    <n v="0"/>
    <n v="1.3513999999999995"/>
  </r>
  <r>
    <n v="2880"/>
    <s v="CA-2013-152072"/>
    <x v="0"/>
    <x v="804"/>
    <d v="2013-01-19T00:00:00"/>
    <x v="1"/>
    <s v="Dp-13240"/>
    <x v="656"/>
    <x v="2"/>
    <s v="United States"/>
    <s v="Westfield"/>
    <x v="30"/>
    <n v="7090"/>
    <x v="3"/>
    <s v="TEC-AC-10000844"/>
    <x v="2"/>
    <x v="11"/>
    <x v="106"/>
    <x v="2369"/>
    <n v="3"/>
    <n v="0"/>
    <n v="91.789199999999994"/>
  </r>
  <r>
    <n v="2881"/>
    <s v="CA-2013-102932"/>
    <x v="0"/>
    <x v="251"/>
    <d v="2013-09-24T00:00:00"/>
    <x v="0"/>
    <s v="SD-20485"/>
    <x v="174"/>
    <x v="2"/>
    <s v="United States"/>
    <s v="Orange"/>
    <x v="30"/>
    <n v="7050"/>
    <x v="3"/>
    <s v="OFF-BI-10000756"/>
    <x v="1"/>
    <x v="8"/>
    <x v="15"/>
    <x v="2370"/>
    <n v="6"/>
    <n v="0"/>
    <n v="12.72"/>
  </r>
  <r>
    <n v="2882"/>
    <s v="CA-2013-102932"/>
    <x v="0"/>
    <x v="251"/>
    <d v="2013-09-24T00:00:00"/>
    <x v="0"/>
    <s v="SD-20485"/>
    <x v="174"/>
    <x v="2"/>
    <s v="United States"/>
    <s v="Orange"/>
    <x v="30"/>
    <n v="7050"/>
    <x v="3"/>
    <s v="OFF-SU-10000381"/>
    <x v="1"/>
    <x v="14"/>
    <x v="654"/>
    <x v="1056"/>
    <n v="3"/>
    <n v="0"/>
    <n v="8.0996999999999986"/>
  </r>
  <r>
    <n v="2883"/>
    <s v="CA-2011-165540"/>
    <x v="2"/>
    <x v="805"/>
    <d v="2011-02-26T00:00:00"/>
    <x v="1"/>
    <s v="TM-21010"/>
    <x v="612"/>
    <x v="0"/>
    <s v="United States"/>
    <s v="Woodstock"/>
    <x v="10"/>
    <n v="60098"/>
    <x v="2"/>
    <s v="OFF-BI-10004094"/>
    <x v="1"/>
    <x v="8"/>
    <x v="603"/>
    <x v="2371"/>
    <n v="5"/>
    <n v="0.8"/>
    <n v="-13.717499999999998"/>
  </r>
  <r>
    <n v="2884"/>
    <s v="CA-2013-130799"/>
    <x v="0"/>
    <x v="583"/>
    <d v="2013-11-17T00:00:00"/>
    <x v="0"/>
    <s v="BK-11260"/>
    <x v="318"/>
    <x v="0"/>
    <s v="United States"/>
    <s v="San Francisco"/>
    <x v="1"/>
    <n v="94110"/>
    <x v="1"/>
    <s v="FUR-FU-10001852"/>
    <x v="0"/>
    <x v="5"/>
    <x v="837"/>
    <x v="2372"/>
    <n v="4"/>
    <n v="0"/>
    <n v="2.2271999999999998"/>
  </r>
  <r>
    <n v="2885"/>
    <s v="CA-2013-164483"/>
    <x v="0"/>
    <x v="806"/>
    <d v="2013-02-03T00:00:00"/>
    <x v="1"/>
    <s v="JF-15490"/>
    <x v="223"/>
    <x v="0"/>
    <s v="United States"/>
    <s v="San Francisco"/>
    <x v="1"/>
    <n v="94122"/>
    <x v="1"/>
    <s v="OFF-BI-10000014"/>
    <x v="1"/>
    <x v="8"/>
    <x v="628"/>
    <x v="738"/>
    <n v="2"/>
    <n v="0.2"/>
    <n v="5.8914"/>
  </r>
  <r>
    <n v="2886"/>
    <s v="US-2013-159856"/>
    <x v="0"/>
    <x v="807"/>
    <d v="2013-10-23T00:00:00"/>
    <x v="1"/>
    <s v="EP-13915"/>
    <x v="212"/>
    <x v="0"/>
    <s v="United States"/>
    <s v="Tempe"/>
    <x v="16"/>
    <n v="85281"/>
    <x v="1"/>
    <s v="FUR-CH-10003396"/>
    <x v="0"/>
    <x v="1"/>
    <x v="385"/>
    <x v="2373"/>
    <n v="5"/>
    <n v="0.2"/>
    <n v="-34.64100000000002"/>
  </r>
  <r>
    <n v="2887"/>
    <s v="CA-2014-102099"/>
    <x v="3"/>
    <x v="404"/>
    <d v="2014-12-20T00:00:00"/>
    <x v="2"/>
    <s v="EP-13915"/>
    <x v="212"/>
    <x v="0"/>
    <s v="United States"/>
    <s v="Los Angeles"/>
    <x v="1"/>
    <n v="90008"/>
    <x v="1"/>
    <s v="OFF-AR-10003811"/>
    <x v="1"/>
    <x v="6"/>
    <x v="449"/>
    <x v="153"/>
    <n v="3"/>
    <n v="0"/>
    <n v="1.7901"/>
  </r>
  <r>
    <n v="2888"/>
    <s v="CA-2014-102099"/>
    <x v="3"/>
    <x v="404"/>
    <d v="2014-12-20T00:00:00"/>
    <x v="2"/>
    <s v="EP-13915"/>
    <x v="212"/>
    <x v="0"/>
    <s v="United States"/>
    <s v="Los Angeles"/>
    <x v="1"/>
    <n v="90008"/>
    <x v="1"/>
    <s v="OFF-PA-10003172"/>
    <x v="1"/>
    <x v="10"/>
    <x v="846"/>
    <x v="91"/>
    <n v="2"/>
    <n v="0"/>
    <n v="6.2208000000000006"/>
  </r>
  <r>
    <n v="2889"/>
    <s v="CA-2014-102099"/>
    <x v="3"/>
    <x v="404"/>
    <d v="2014-12-20T00:00:00"/>
    <x v="2"/>
    <s v="EP-13915"/>
    <x v="212"/>
    <x v="0"/>
    <s v="United States"/>
    <s v="Los Angeles"/>
    <x v="1"/>
    <n v="90008"/>
    <x v="1"/>
    <s v="OFF-PA-10000289"/>
    <x v="1"/>
    <x v="10"/>
    <x v="722"/>
    <x v="56"/>
    <n v="5"/>
    <n v="0"/>
    <n v="15.552000000000001"/>
  </r>
  <r>
    <n v="2890"/>
    <s v="CA-2014-164049"/>
    <x v="3"/>
    <x v="808"/>
    <d v="2014-11-07T00:00:00"/>
    <x v="1"/>
    <s v="KH-16630"/>
    <x v="175"/>
    <x v="1"/>
    <s v="United States"/>
    <s v="Seattle"/>
    <x v="4"/>
    <n v="98105"/>
    <x v="1"/>
    <s v="OFF-PA-10000791"/>
    <x v="1"/>
    <x v="10"/>
    <x v="1424"/>
    <x v="2374"/>
    <n v="5"/>
    <n v="0"/>
    <n v="10.732499999999998"/>
  </r>
  <r>
    <n v="2891"/>
    <s v="CA-2011-142727"/>
    <x v="2"/>
    <x v="333"/>
    <d v="2011-05-01T00:00:00"/>
    <x v="0"/>
    <s v="HG-14845"/>
    <x v="668"/>
    <x v="0"/>
    <s v="United States"/>
    <s v="Lake Charles"/>
    <x v="28"/>
    <n v="70601"/>
    <x v="0"/>
    <s v="FUR-CH-10002304"/>
    <x v="0"/>
    <x v="1"/>
    <x v="782"/>
    <x v="2375"/>
    <n v="2"/>
    <n v="0"/>
    <n v="12.990000000000002"/>
  </r>
  <r>
    <n v="2892"/>
    <s v="CA-2011-142727"/>
    <x v="2"/>
    <x v="333"/>
    <d v="2011-05-01T00:00:00"/>
    <x v="0"/>
    <s v="HG-14845"/>
    <x v="668"/>
    <x v="0"/>
    <s v="United States"/>
    <s v="Lake Charles"/>
    <x v="28"/>
    <n v="70601"/>
    <x v="0"/>
    <s v="OFF-BI-10000136"/>
    <x v="1"/>
    <x v="8"/>
    <x v="936"/>
    <x v="1465"/>
    <n v="3"/>
    <n v="0"/>
    <n v="8.6112000000000002"/>
  </r>
  <r>
    <n v="2893"/>
    <s v="CA-2014-139913"/>
    <x v="3"/>
    <x v="436"/>
    <d v="2014-10-30T00:00:00"/>
    <x v="1"/>
    <s v="JC-16105"/>
    <x v="36"/>
    <x v="1"/>
    <s v="United States"/>
    <s v="Rochester"/>
    <x v="15"/>
    <n v="14609"/>
    <x v="3"/>
    <s v="OFF-PA-10003739"/>
    <x v="1"/>
    <x v="10"/>
    <x v="1425"/>
    <x v="1057"/>
    <n v="2"/>
    <n v="0"/>
    <n v="5.6644000000000005"/>
  </r>
  <r>
    <n v="2894"/>
    <s v="CA-2014-139913"/>
    <x v="3"/>
    <x v="436"/>
    <d v="2014-10-30T00:00:00"/>
    <x v="1"/>
    <s v="JC-16105"/>
    <x v="36"/>
    <x v="1"/>
    <s v="United States"/>
    <s v="Rochester"/>
    <x v="15"/>
    <n v="14609"/>
    <x v="3"/>
    <s v="OFF-PA-10002479"/>
    <x v="1"/>
    <x v="10"/>
    <x v="217"/>
    <x v="1603"/>
    <n v="5"/>
    <n v="0"/>
    <n v="11.879999999999999"/>
  </r>
  <r>
    <n v="2895"/>
    <s v="CA-2014-139913"/>
    <x v="3"/>
    <x v="436"/>
    <d v="2014-10-30T00:00:00"/>
    <x v="1"/>
    <s v="JC-16105"/>
    <x v="36"/>
    <x v="1"/>
    <s v="United States"/>
    <s v="Rochester"/>
    <x v="15"/>
    <n v="14609"/>
    <x v="3"/>
    <s v="FUR-FU-10000771"/>
    <x v="0"/>
    <x v="5"/>
    <x v="1426"/>
    <x v="2376"/>
    <n v="11"/>
    <n v="0"/>
    <n v="29.013600000000004"/>
  </r>
  <r>
    <n v="2896"/>
    <s v="CA-2014-139913"/>
    <x v="3"/>
    <x v="436"/>
    <d v="2014-10-30T00:00:00"/>
    <x v="1"/>
    <s v="JC-16105"/>
    <x v="36"/>
    <x v="1"/>
    <s v="United States"/>
    <s v="Rochester"/>
    <x v="15"/>
    <n v="14609"/>
    <x v="3"/>
    <s v="TEC-PH-10001552"/>
    <x v="2"/>
    <x v="7"/>
    <x v="178"/>
    <x v="1211"/>
    <n v="3"/>
    <n v="0"/>
    <n v="10.046400000000002"/>
  </r>
  <r>
    <n v="2897"/>
    <s v="CA-2011-169033"/>
    <x v="2"/>
    <x v="809"/>
    <d v="2011-04-03T00:00:00"/>
    <x v="1"/>
    <s v="KM-16720"/>
    <x v="27"/>
    <x v="0"/>
    <s v="United States"/>
    <s v="Long Beach"/>
    <x v="15"/>
    <n v="11561"/>
    <x v="3"/>
    <s v="OFF-AR-10001915"/>
    <x v="1"/>
    <x v="6"/>
    <x v="1048"/>
    <x v="2377"/>
    <n v="5"/>
    <n v="0"/>
    <n v="20.853000000000002"/>
  </r>
  <r>
    <n v="2898"/>
    <s v="US-2013-164630"/>
    <x v="0"/>
    <x v="810"/>
    <d v="2013-01-09T00:00:00"/>
    <x v="1"/>
    <s v="EB-13975"/>
    <x v="424"/>
    <x v="1"/>
    <s v="United States"/>
    <s v="Charlotte"/>
    <x v="3"/>
    <n v="28205"/>
    <x v="0"/>
    <s v="TEC-CO-10000971"/>
    <x v="2"/>
    <x v="16"/>
    <x v="1304"/>
    <x v="2378"/>
    <n v="4"/>
    <n v="0.2"/>
    <n v="119.99599999999992"/>
  </r>
  <r>
    <n v="2899"/>
    <s v="US-2012-114839"/>
    <x v="1"/>
    <x v="33"/>
    <d v="2012-04-30T00:00:00"/>
    <x v="1"/>
    <s v="PW-19240"/>
    <x v="617"/>
    <x v="0"/>
    <s v="United States"/>
    <s v="Houston"/>
    <x v="5"/>
    <n v="77036"/>
    <x v="2"/>
    <s v="FUR-CH-10004086"/>
    <x v="0"/>
    <x v="1"/>
    <x v="281"/>
    <x v="2379"/>
    <n v="2"/>
    <n v="0.3"/>
    <n v="-5.8346000000000231"/>
  </r>
  <r>
    <n v="2900"/>
    <s v="CA-2012-166464"/>
    <x v="1"/>
    <x v="811"/>
    <d v="2012-09-17T00:00:00"/>
    <x v="1"/>
    <s v="PG-18895"/>
    <x v="38"/>
    <x v="0"/>
    <s v="United States"/>
    <s v="New York City"/>
    <x v="15"/>
    <n v="10035"/>
    <x v="3"/>
    <s v="TEC-CO-10000971"/>
    <x v="2"/>
    <x v="16"/>
    <x v="1304"/>
    <x v="2006"/>
    <n v="2"/>
    <n v="0.2"/>
    <n v="59.997999999999962"/>
  </r>
  <r>
    <n v="2901"/>
    <s v="CA-2012-166464"/>
    <x v="1"/>
    <x v="811"/>
    <d v="2012-09-17T00:00:00"/>
    <x v="1"/>
    <s v="PG-18895"/>
    <x v="38"/>
    <x v="0"/>
    <s v="United States"/>
    <s v="New York City"/>
    <x v="15"/>
    <n v="10035"/>
    <x v="3"/>
    <s v="OFF-LA-10001317"/>
    <x v="1"/>
    <x v="2"/>
    <x v="391"/>
    <x v="2380"/>
    <n v="4"/>
    <n v="0"/>
    <n v="6.048"/>
  </r>
  <r>
    <n v="2902"/>
    <s v="CA-2014-124898"/>
    <x v="3"/>
    <x v="220"/>
    <d v="2014-09-16T00:00:00"/>
    <x v="1"/>
    <s v="DB-12910"/>
    <x v="626"/>
    <x v="2"/>
    <s v="United States"/>
    <s v="Columbus"/>
    <x v="32"/>
    <n v="31907"/>
    <x v="0"/>
    <s v="OFF-PA-10003656"/>
    <x v="1"/>
    <x v="10"/>
    <x v="770"/>
    <x v="2381"/>
    <n v="7"/>
    <n v="0"/>
    <n v="84.943599999999989"/>
  </r>
  <r>
    <n v="2903"/>
    <s v="CA-2013-164035"/>
    <x v="0"/>
    <x v="1"/>
    <d v="2013-06-18T00:00:00"/>
    <x v="1"/>
    <s v="CR-12730"/>
    <x v="257"/>
    <x v="0"/>
    <s v="United States"/>
    <s v="Chicago"/>
    <x v="10"/>
    <n v="60610"/>
    <x v="2"/>
    <s v="OFF-PA-10002160"/>
    <x v="1"/>
    <x v="10"/>
    <x v="1190"/>
    <x v="2382"/>
    <n v="5"/>
    <n v="0.2"/>
    <n v="8.3810000000000002"/>
  </r>
  <r>
    <n v="2904"/>
    <s v="CA-2013-153577"/>
    <x v="0"/>
    <x v="812"/>
    <d v="2013-07-02T00:00:00"/>
    <x v="1"/>
    <s v="KH-16330"/>
    <x v="542"/>
    <x v="1"/>
    <s v="United States"/>
    <s v="Highland Park"/>
    <x v="10"/>
    <n v="60035"/>
    <x v="2"/>
    <s v="OFF-PA-10000575"/>
    <x v="1"/>
    <x v="10"/>
    <x v="1050"/>
    <x v="2383"/>
    <n v="7"/>
    <n v="0.2"/>
    <n v="12.175799999999999"/>
  </r>
  <r>
    <n v="2905"/>
    <s v="CA-2013-153577"/>
    <x v="0"/>
    <x v="812"/>
    <d v="2013-07-02T00:00:00"/>
    <x v="1"/>
    <s v="KH-16330"/>
    <x v="542"/>
    <x v="1"/>
    <s v="United States"/>
    <s v="Highland Park"/>
    <x v="10"/>
    <n v="60035"/>
    <x v="2"/>
    <s v="FUR-CH-10003981"/>
    <x v="0"/>
    <x v="1"/>
    <x v="1166"/>
    <x v="2384"/>
    <n v="3"/>
    <n v="0.3"/>
    <n v="-7.7094000000001017"/>
  </r>
  <r>
    <n v="2906"/>
    <s v="CA-2011-127586"/>
    <x v="2"/>
    <x v="467"/>
    <d v="2011-09-30T00:00:00"/>
    <x v="1"/>
    <s v="CS-12400"/>
    <x v="37"/>
    <x v="2"/>
    <s v="United States"/>
    <s v="Seattle"/>
    <x v="4"/>
    <n v="98115"/>
    <x v="1"/>
    <s v="OFF-ST-10002615"/>
    <x v="1"/>
    <x v="4"/>
    <x v="1427"/>
    <x v="2385"/>
    <n v="2"/>
    <n v="0"/>
    <n v="80.631200000000007"/>
  </r>
  <r>
    <n v="2907"/>
    <s v="CA-2014-121615"/>
    <x v="3"/>
    <x v="132"/>
    <d v="2014-11-10T00:00:00"/>
    <x v="1"/>
    <s v="DL-12925"/>
    <x v="351"/>
    <x v="0"/>
    <s v="United States"/>
    <s v="Eagan"/>
    <x v="11"/>
    <n v="55122"/>
    <x v="2"/>
    <s v="OFF-PA-10000327"/>
    <x v="1"/>
    <x v="10"/>
    <x v="1428"/>
    <x v="18"/>
    <n v="2"/>
    <n v="0"/>
    <n v="3.8519999999999994"/>
  </r>
  <r>
    <n v="2908"/>
    <s v="CA-2014-121615"/>
    <x v="3"/>
    <x v="132"/>
    <d v="2014-11-10T00:00:00"/>
    <x v="1"/>
    <s v="DL-12925"/>
    <x v="351"/>
    <x v="0"/>
    <s v="United States"/>
    <s v="Eagan"/>
    <x v="11"/>
    <n v="55122"/>
    <x v="2"/>
    <s v="OFF-ST-10001325"/>
    <x v="1"/>
    <x v="4"/>
    <x v="466"/>
    <x v="2386"/>
    <n v="5"/>
    <n v="0"/>
    <n v="14.148"/>
  </r>
  <r>
    <n v="2909"/>
    <s v="CA-2014-121615"/>
    <x v="3"/>
    <x v="132"/>
    <d v="2014-11-10T00:00:00"/>
    <x v="1"/>
    <s v="DL-12925"/>
    <x v="351"/>
    <x v="0"/>
    <s v="United States"/>
    <s v="Eagan"/>
    <x v="11"/>
    <n v="55122"/>
    <x v="2"/>
    <s v="OFF-LA-10001771"/>
    <x v="1"/>
    <x v="2"/>
    <x v="1119"/>
    <x v="1830"/>
    <n v="3"/>
    <n v="0"/>
    <n v="6.8723999999999998"/>
  </r>
  <r>
    <n v="2910"/>
    <s v="CA-2014-166415"/>
    <x v="3"/>
    <x v="600"/>
    <d v="2014-02-24T00:00:00"/>
    <x v="1"/>
    <s v="ME-17725"/>
    <x v="250"/>
    <x v="0"/>
    <s v="United States"/>
    <s v="Seattle"/>
    <x v="4"/>
    <n v="98103"/>
    <x v="1"/>
    <s v="OFF-FA-10004968"/>
    <x v="1"/>
    <x v="13"/>
    <x v="1010"/>
    <x v="2387"/>
    <n v="3"/>
    <n v="0"/>
    <n v="0.2244000000000006"/>
  </r>
  <r>
    <n v="2911"/>
    <s v="CA-2012-118444"/>
    <x v="1"/>
    <x v="599"/>
    <d v="2012-11-09T00:00:00"/>
    <x v="1"/>
    <s v="VD-21670"/>
    <x v="104"/>
    <x v="0"/>
    <s v="United States"/>
    <s v="Coral Springs"/>
    <x v="2"/>
    <n v="33065"/>
    <x v="0"/>
    <s v="OFF-AP-10000576"/>
    <x v="1"/>
    <x v="9"/>
    <x v="842"/>
    <x v="2388"/>
    <n v="4"/>
    <n v="0.2"/>
    <n v="24.196000000000012"/>
  </r>
  <r>
    <n v="2912"/>
    <s v="CA-2011-113929"/>
    <x v="2"/>
    <x v="737"/>
    <d v="2011-06-21T00:00:00"/>
    <x v="1"/>
    <s v="CK-12205"/>
    <x v="237"/>
    <x v="0"/>
    <s v="United States"/>
    <s v="Hempstead"/>
    <x v="15"/>
    <n v="11550"/>
    <x v="3"/>
    <s v="OFF-EN-10003286"/>
    <x v="1"/>
    <x v="12"/>
    <x v="33"/>
    <x v="1417"/>
    <n v="5"/>
    <n v="0"/>
    <n v="19.457999999999998"/>
  </r>
  <r>
    <n v="2913"/>
    <s v="CA-2011-113929"/>
    <x v="2"/>
    <x v="737"/>
    <d v="2011-06-21T00:00:00"/>
    <x v="1"/>
    <s v="CK-12205"/>
    <x v="237"/>
    <x v="0"/>
    <s v="United States"/>
    <s v="Hempstead"/>
    <x v="15"/>
    <n v="11550"/>
    <x v="3"/>
    <s v="OFF-AR-10003772"/>
    <x v="1"/>
    <x v="6"/>
    <x v="1429"/>
    <x v="768"/>
    <n v="4"/>
    <n v="0"/>
    <n v="10.499999999999996"/>
  </r>
  <r>
    <n v="2914"/>
    <s v="CA-2011-113929"/>
    <x v="2"/>
    <x v="737"/>
    <d v="2011-06-21T00:00:00"/>
    <x v="1"/>
    <s v="CK-12205"/>
    <x v="237"/>
    <x v="0"/>
    <s v="United States"/>
    <s v="Hempstead"/>
    <x v="15"/>
    <n v="11550"/>
    <x v="3"/>
    <s v="OFF-BI-10002852"/>
    <x v="1"/>
    <x v="8"/>
    <x v="91"/>
    <x v="2389"/>
    <n v="3"/>
    <n v="0.2"/>
    <n v="14.337599999999998"/>
  </r>
  <r>
    <n v="2915"/>
    <s v="CA-2012-134747"/>
    <x v="1"/>
    <x v="88"/>
    <d v="2012-10-17T00:00:00"/>
    <x v="0"/>
    <s v="DL-12925"/>
    <x v="351"/>
    <x v="0"/>
    <s v="United States"/>
    <s v="Noblesville"/>
    <x v="14"/>
    <n v="46060"/>
    <x v="2"/>
    <s v="TEC-PH-10002890"/>
    <x v="2"/>
    <x v="7"/>
    <x v="1387"/>
    <x v="2390"/>
    <n v="3"/>
    <n v="0"/>
    <n v="35.287199999999999"/>
  </r>
  <r>
    <n v="2916"/>
    <s v="CA-2012-134747"/>
    <x v="1"/>
    <x v="88"/>
    <d v="2012-10-17T00:00:00"/>
    <x v="0"/>
    <s v="DL-12925"/>
    <x v="351"/>
    <x v="0"/>
    <s v="United States"/>
    <s v="Noblesville"/>
    <x v="14"/>
    <n v="46060"/>
    <x v="2"/>
    <s v="OFF-BI-10001308"/>
    <x v="1"/>
    <x v="8"/>
    <x v="1351"/>
    <x v="2391"/>
    <n v="2"/>
    <n v="0"/>
    <n v="5.6519999999999992"/>
  </r>
  <r>
    <n v="2917"/>
    <s v="CA-2012-134747"/>
    <x v="1"/>
    <x v="88"/>
    <d v="2012-10-17T00:00:00"/>
    <x v="0"/>
    <s v="DL-12925"/>
    <x v="351"/>
    <x v="0"/>
    <s v="United States"/>
    <s v="Noblesville"/>
    <x v="14"/>
    <n v="46060"/>
    <x v="2"/>
    <s v="TEC-PH-10001750"/>
    <x v="2"/>
    <x v="7"/>
    <x v="968"/>
    <x v="2392"/>
    <n v="4"/>
    <n v="0"/>
    <n v="71.269200000000012"/>
  </r>
  <r>
    <n v="2918"/>
    <s v="CA-2014-155047"/>
    <x v="3"/>
    <x v="151"/>
    <d v="2014-08-31T00:00:00"/>
    <x v="2"/>
    <s v="SE-20110"/>
    <x v="339"/>
    <x v="0"/>
    <s v="United States"/>
    <s v="Dallas"/>
    <x v="5"/>
    <n v="75220"/>
    <x v="2"/>
    <s v="OFF-AR-10003338"/>
    <x v="1"/>
    <x v="6"/>
    <x v="1430"/>
    <x v="2393"/>
    <n v="1"/>
    <n v="0.2"/>
    <n v="0.37200000000000011"/>
  </r>
  <r>
    <n v="2919"/>
    <s v="CA-2013-160129"/>
    <x v="0"/>
    <x v="813"/>
    <d v="2013-11-24T00:00:00"/>
    <x v="3"/>
    <s v="LS-17200"/>
    <x v="624"/>
    <x v="1"/>
    <s v="United States"/>
    <s v="Philadelphia"/>
    <x v="9"/>
    <n v="19140"/>
    <x v="3"/>
    <s v="OFF-FA-10002763"/>
    <x v="1"/>
    <x v="13"/>
    <x v="1411"/>
    <x v="2394"/>
    <n v="5"/>
    <n v="0.2"/>
    <n v="2.3699999999999983"/>
  </r>
  <r>
    <n v="2920"/>
    <s v="CA-2013-160129"/>
    <x v="0"/>
    <x v="813"/>
    <d v="2013-11-24T00:00:00"/>
    <x v="3"/>
    <s v="LS-17200"/>
    <x v="624"/>
    <x v="1"/>
    <s v="United States"/>
    <s v="Philadelphia"/>
    <x v="9"/>
    <n v="19140"/>
    <x v="3"/>
    <s v="FUR-FU-10002088"/>
    <x v="0"/>
    <x v="5"/>
    <x v="1084"/>
    <x v="325"/>
    <n v="2"/>
    <n v="0.2"/>
    <n v="3.9512"/>
  </r>
  <r>
    <n v="2921"/>
    <s v="CA-2013-160129"/>
    <x v="0"/>
    <x v="813"/>
    <d v="2013-11-24T00:00:00"/>
    <x v="3"/>
    <s v="LS-17200"/>
    <x v="624"/>
    <x v="1"/>
    <s v="United States"/>
    <s v="Philadelphia"/>
    <x v="9"/>
    <n v="19140"/>
    <x v="3"/>
    <s v="FUR-FU-10003976"/>
    <x v="0"/>
    <x v="5"/>
    <x v="964"/>
    <x v="2395"/>
    <n v="7"/>
    <n v="0.2"/>
    <n v="12.328399999999988"/>
  </r>
  <r>
    <n v="2922"/>
    <s v="CA-2014-164329"/>
    <x v="3"/>
    <x v="289"/>
    <d v="2014-01-31T00:00:00"/>
    <x v="3"/>
    <s v="MM-17920"/>
    <x v="462"/>
    <x v="0"/>
    <s v="United States"/>
    <s v="San Francisco"/>
    <x v="1"/>
    <n v="94109"/>
    <x v="1"/>
    <s v="OFF-ST-10001511"/>
    <x v="1"/>
    <x v="4"/>
    <x v="551"/>
    <x v="2396"/>
    <n v="2"/>
    <n v="0"/>
    <n v="6.4649999999999892"/>
  </r>
  <r>
    <n v="2923"/>
    <s v="US-2012-141453"/>
    <x v="1"/>
    <x v="672"/>
    <d v="2012-12-03T00:00:00"/>
    <x v="0"/>
    <s v="DB-13270"/>
    <x v="489"/>
    <x v="2"/>
    <s v="United States"/>
    <s v="Austin"/>
    <x v="5"/>
    <n v="78745"/>
    <x v="2"/>
    <s v="OFF-BI-10000301"/>
    <x v="1"/>
    <x v="8"/>
    <x v="619"/>
    <x v="2397"/>
    <n v="3"/>
    <n v="0.8"/>
    <n v="-5.8230000000000004"/>
  </r>
  <r>
    <n v="2924"/>
    <s v="CA-2011-156993"/>
    <x v="2"/>
    <x v="307"/>
    <d v="2011-07-04T00:00:00"/>
    <x v="1"/>
    <s v="RW-19630"/>
    <x v="338"/>
    <x v="1"/>
    <s v="United States"/>
    <s v="Detroit"/>
    <x v="12"/>
    <n v="48234"/>
    <x v="2"/>
    <s v="OFF-FA-10003495"/>
    <x v="1"/>
    <x v="13"/>
    <x v="33"/>
    <x v="2398"/>
    <n v="1"/>
    <n v="0"/>
    <n v="3.04"/>
  </r>
  <r>
    <n v="2925"/>
    <s v="CA-2011-157721"/>
    <x v="2"/>
    <x v="814"/>
    <d v="2011-09-05T00:00:00"/>
    <x v="2"/>
    <s v="JM-16195"/>
    <x v="594"/>
    <x v="0"/>
    <s v="United States"/>
    <s v="Watertown"/>
    <x v="15"/>
    <n v="13601"/>
    <x v="3"/>
    <s v="OFF-AP-10001303"/>
    <x v="1"/>
    <x v="9"/>
    <x v="925"/>
    <x v="189"/>
    <n v="1"/>
    <n v="0"/>
    <n v="8.9549999999999983"/>
  </r>
  <r>
    <n v="2926"/>
    <s v="CA-2011-157721"/>
    <x v="2"/>
    <x v="814"/>
    <d v="2011-09-05T00:00:00"/>
    <x v="2"/>
    <s v="JM-16195"/>
    <x v="594"/>
    <x v="0"/>
    <s v="United States"/>
    <s v="Watertown"/>
    <x v="15"/>
    <n v="13601"/>
    <x v="3"/>
    <s v="FUR-FU-10002116"/>
    <x v="0"/>
    <x v="5"/>
    <x v="1431"/>
    <x v="2399"/>
    <n v="1"/>
    <n v="0"/>
    <n v="4.9496999999999929"/>
  </r>
  <r>
    <n v="2927"/>
    <s v="CA-2014-128629"/>
    <x v="3"/>
    <x v="815"/>
    <d v="2014-07-15T00:00:00"/>
    <x v="0"/>
    <s v="BP-11155"/>
    <x v="669"/>
    <x v="0"/>
    <s v="United States"/>
    <s v="Columbus"/>
    <x v="32"/>
    <n v="31907"/>
    <x v="0"/>
    <s v="FUR-FU-10000771"/>
    <x v="0"/>
    <x v="5"/>
    <x v="1426"/>
    <x v="609"/>
    <n v="3"/>
    <n v="0"/>
    <n v="7.9128000000000007"/>
  </r>
  <r>
    <n v="2928"/>
    <s v="CA-2014-158106"/>
    <x v="3"/>
    <x v="400"/>
    <d v="2014-06-11T00:00:00"/>
    <x v="1"/>
    <s v="CT-11995"/>
    <x v="564"/>
    <x v="0"/>
    <s v="United States"/>
    <s v="Apple Valley"/>
    <x v="11"/>
    <n v="55124"/>
    <x v="2"/>
    <s v="OFF-AR-10002255"/>
    <x v="1"/>
    <x v="6"/>
    <x v="814"/>
    <x v="880"/>
    <n v="3"/>
    <n v="0"/>
    <n v="2.5055999999999998"/>
  </r>
  <r>
    <n v="2929"/>
    <s v="US-2014-120390"/>
    <x v="3"/>
    <x v="15"/>
    <d v="2014-10-27T00:00:00"/>
    <x v="1"/>
    <s v="TH-21550"/>
    <x v="274"/>
    <x v="2"/>
    <s v="United States"/>
    <s v="Burlington"/>
    <x v="3"/>
    <n v="27217"/>
    <x v="0"/>
    <s v="OFF-BI-10004995"/>
    <x v="1"/>
    <x v="8"/>
    <x v="313"/>
    <x v="2400"/>
    <n v="4"/>
    <n v="0.7"/>
    <n v="-1306.5504000000001"/>
  </r>
  <r>
    <n v="2930"/>
    <s v="CA-2014-143434"/>
    <x v="3"/>
    <x v="551"/>
    <d v="2014-11-25T00:00:00"/>
    <x v="1"/>
    <s v="ME-17320"/>
    <x v="467"/>
    <x v="2"/>
    <s v="United States"/>
    <s v="Saginaw"/>
    <x v="12"/>
    <n v="48601"/>
    <x v="2"/>
    <s v="FUR-FU-10002597"/>
    <x v="0"/>
    <x v="5"/>
    <x v="621"/>
    <x v="2401"/>
    <n v="4"/>
    <n v="0"/>
    <n v="8.2992000000000008"/>
  </r>
  <r>
    <n v="2931"/>
    <s v="CA-2012-168564"/>
    <x v="1"/>
    <x v="816"/>
    <d v="2012-08-08T00:00:00"/>
    <x v="3"/>
    <s v="TT-21220"/>
    <x v="627"/>
    <x v="0"/>
    <s v="United States"/>
    <s v="San Francisco"/>
    <x v="1"/>
    <n v="94109"/>
    <x v="1"/>
    <s v="OFF-BI-10004970"/>
    <x v="1"/>
    <x v="8"/>
    <x v="908"/>
    <x v="2164"/>
    <n v="2"/>
    <n v="0.2"/>
    <n v="2.2302"/>
  </r>
  <r>
    <n v="2932"/>
    <s v="CA-2012-168564"/>
    <x v="1"/>
    <x v="816"/>
    <d v="2012-08-08T00:00:00"/>
    <x v="3"/>
    <s v="TT-21220"/>
    <x v="627"/>
    <x v="0"/>
    <s v="United States"/>
    <s v="San Francisco"/>
    <x v="1"/>
    <n v="94109"/>
    <x v="1"/>
    <s v="OFF-BI-10002557"/>
    <x v="1"/>
    <x v="8"/>
    <x v="246"/>
    <x v="6"/>
    <n v="2"/>
    <n v="0.2"/>
    <n v="2.7299999999999995"/>
  </r>
  <r>
    <n v="2933"/>
    <s v="CA-2012-168564"/>
    <x v="1"/>
    <x v="816"/>
    <d v="2012-08-08T00:00:00"/>
    <x v="3"/>
    <s v="TT-21220"/>
    <x v="627"/>
    <x v="0"/>
    <s v="United States"/>
    <s v="San Francisco"/>
    <x v="1"/>
    <n v="94109"/>
    <x v="1"/>
    <s v="FUR-CH-10000785"/>
    <x v="0"/>
    <x v="1"/>
    <x v="320"/>
    <x v="2402"/>
    <n v="1"/>
    <n v="0.2"/>
    <n v="10.858800000000002"/>
  </r>
  <r>
    <n v="2934"/>
    <s v="US-2013-169040"/>
    <x v="0"/>
    <x v="409"/>
    <d v="2013-12-13T00:00:00"/>
    <x v="1"/>
    <s v="GT-14710"/>
    <x v="218"/>
    <x v="0"/>
    <s v="United States"/>
    <s v="Seattle"/>
    <x v="4"/>
    <n v="98105"/>
    <x v="1"/>
    <s v="TEC-PH-10002310"/>
    <x v="2"/>
    <x v="7"/>
    <x v="1359"/>
    <x v="2403"/>
    <n v="1"/>
    <n v="0.2"/>
    <n v="13.719300000000004"/>
  </r>
  <r>
    <n v="2935"/>
    <s v="US-2013-169040"/>
    <x v="0"/>
    <x v="409"/>
    <d v="2013-12-13T00:00:00"/>
    <x v="1"/>
    <s v="GT-14710"/>
    <x v="218"/>
    <x v="0"/>
    <s v="United States"/>
    <s v="Seattle"/>
    <x v="4"/>
    <n v="98105"/>
    <x v="1"/>
    <s v="TEC-PH-10002834"/>
    <x v="2"/>
    <x v="7"/>
    <x v="1378"/>
    <x v="2404"/>
    <n v="3"/>
    <n v="0.2"/>
    <n v="26.998499999999993"/>
  </r>
  <r>
    <n v="2936"/>
    <s v="US-2013-169040"/>
    <x v="0"/>
    <x v="409"/>
    <d v="2013-12-13T00:00:00"/>
    <x v="1"/>
    <s v="GT-14710"/>
    <x v="218"/>
    <x v="0"/>
    <s v="United States"/>
    <s v="Seattle"/>
    <x v="4"/>
    <n v="98105"/>
    <x v="1"/>
    <s v="OFF-EN-10000927"/>
    <x v="1"/>
    <x v="12"/>
    <x v="81"/>
    <x v="2405"/>
    <n v="1"/>
    <n v="0"/>
    <n v="16.150499999999997"/>
  </r>
  <r>
    <n v="2937"/>
    <s v="US-2013-169040"/>
    <x v="0"/>
    <x v="409"/>
    <d v="2013-12-13T00:00:00"/>
    <x v="1"/>
    <s v="GT-14710"/>
    <x v="218"/>
    <x v="0"/>
    <s v="United States"/>
    <s v="Seattle"/>
    <x v="4"/>
    <n v="98105"/>
    <x v="1"/>
    <s v="OFF-BI-10001636"/>
    <x v="1"/>
    <x v="8"/>
    <x v="668"/>
    <x v="2406"/>
    <n v="7"/>
    <n v="0.2"/>
    <n v="15.342599999999997"/>
  </r>
  <r>
    <n v="2938"/>
    <s v="US-2013-169040"/>
    <x v="0"/>
    <x v="409"/>
    <d v="2013-12-13T00:00:00"/>
    <x v="1"/>
    <s v="GT-14710"/>
    <x v="218"/>
    <x v="0"/>
    <s v="United States"/>
    <s v="Seattle"/>
    <x v="4"/>
    <n v="98105"/>
    <x v="1"/>
    <s v="OFF-PA-10001736"/>
    <x v="1"/>
    <x v="10"/>
    <x v="129"/>
    <x v="2407"/>
    <n v="7"/>
    <n v="0"/>
    <n v="116.59759999999997"/>
  </r>
  <r>
    <n v="2939"/>
    <s v="US-2013-169040"/>
    <x v="0"/>
    <x v="409"/>
    <d v="2013-12-13T00:00:00"/>
    <x v="1"/>
    <s v="GT-14710"/>
    <x v="218"/>
    <x v="0"/>
    <s v="United States"/>
    <s v="Seattle"/>
    <x v="4"/>
    <n v="98105"/>
    <x v="1"/>
    <s v="OFF-PA-10000482"/>
    <x v="1"/>
    <x v="10"/>
    <x v="67"/>
    <x v="2408"/>
    <n v="5"/>
    <n v="0"/>
    <n v="89.158999999999992"/>
  </r>
  <r>
    <n v="2940"/>
    <s v="US-2013-169040"/>
    <x v="0"/>
    <x v="409"/>
    <d v="2013-12-13T00:00:00"/>
    <x v="1"/>
    <s v="GT-14710"/>
    <x v="218"/>
    <x v="0"/>
    <s v="United States"/>
    <s v="Seattle"/>
    <x v="4"/>
    <n v="98105"/>
    <x v="1"/>
    <s v="OFF-BI-10001658"/>
    <x v="1"/>
    <x v="8"/>
    <x v="439"/>
    <x v="676"/>
    <n v="3"/>
    <n v="0.2"/>
    <n v="19.4376"/>
  </r>
  <r>
    <n v="2941"/>
    <s v="CA-2014-155880"/>
    <x v="3"/>
    <x v="613"/>
    <d v="2014-04-01T00:00:00"/>
    <x v="1"/>
    <s v="JD-16150"/>
    <x v="251"/>
    <x v="1"/>
    <s v="United States"/>
    <s v="Milwaukee"/>
    <x v="6"/>
    <n v="53209"/>
    <x v="2"/>
    <s v="FUR-CH-10000422"/>
    <x v="0"/>
    <x v="1"/>
    <x v="1432"/>
    <x v="2409"/>
    <n v="1"/>
    <n v="0"/>
    <n v="14.558400000000006"/>
  </r>
  <r>
    <n v="2942"/>
    <s v="CA-2014-155880"/>
    <x v="3"/>
    <x v="613"/>
    <d v="2014-04-01T00:00:00"/>
    <x v="1"/>
    <s v="JD-16150"/>
    <x v="251"/>
    <x v="1"/>
    <s v="United States"/>
    <s v="Milwaukee"/>
    <x v="6"/>
    <n v="53209"/>
    <x v="2"/>
    <s v="FUR-CH-10004675"/>
    <x v="0"/>
    <x v="1"/>
    <x v="629"/>
    <x v="2410"/>
    <n v="7"/>
    <n v="0"/>
    <n v="427.43679999999995"/>
  </r>
  <r>
    <n v="2943"/>
    <s v="CA-2014-155880"/>
    <x v="3"/>
    <x v="613"/>
    <d v="2014-04-01T00:00:00"/>
    <x v="1"/>
    <s v="JD-16150"/>
    <x v="251"/>
    <x v="1"/>
    <s v="United States"/>
    <s v="Milwaukee"/>
    <x v="6"/>
    <n v="53209"/>
    <x v="2"/>
    <s v="FUR-CH-10002880"/>
    <x v="0"/>
    <x v="1"/>
    <x v="801"/>
    <x v="2411"/>
    <n v="3"/>
    <n v="0"/>
    <n v="40.586699999999979"/>
  </r>
  <r>
    <n v="2944"/>
    <s v="CA-2014-126242"/>
    <x v="3"/>
    <x v="123"/>
    <d v="2014-11-25T00:00:00"/>
    <x v="1"/>
    <s v="MC-18100"/>
    <x v="498"/>
    <x v="0"/>
    <s v="United States"/>
    <s v="Los Angeles"/>
    <x v="1"/>
    <n v="90049"/>
    <x v="1"/>
    <s v="OFF-ST-10000675"/>
    <x v="1"/>
    <x v="4"/>
    <x v="295"/>
    <x v="2412"/>
    <n v="9"/>
    <n v="0"/>
    <n v="76.252499999999998"/>
  </r>
  <r>
    <n v="2945"/>
    <s v="CA-2014-126242"/>
    <x v="3"/>
    <x v="123"/>
    <d v="2014-11-25T00:00:00"/>
    <x v="1"/>
    <s v="MC-18100"/>
    <x v="498"/>
    <x v="0"/>
    <s v="United States"/>
    <s v="Los Angeles"/>
    <x v="1"/>
    <n v="90049"/>
    <x v="1"/>
    <s v="FUR-FU-10002685"/>
    <x v="0"/>
    <x v="5"/>
    <x v="1433"/>
    <x v="2413"/>
    <n v="1"/>
    <n v="0"/>
    <n v="7.1059999999999999"/>
  </r>
  <r>
    <n v="2946"/>
    <s v="CA-2013-166443"/>
    <x v="0"/>
    <x v="254"/>
    <d v="2013-11-06T00:00:00"/>
    <x v="2"/>
    <s v="LH-17020"/>
    <x v="293"/>
    <x v="0"/>
    <s v="United States"/>
    <s v="San Francisco"/>
    <x v="1"/>
    <n v="94122"/>
    <x v="1"/>
    <s v="FUR-FU-10004020"/>
    <x v="0"/>
    <x v="5"/>
    <x v="488"/>
    <x v="2414"/>
    <n v="7"/>
    <n v="0"/>
    <n v="16.464700000000001"/>
  </r>
  <r>
    <n v="2947"/>
    <s v="CA-2014-169859"/>
    <x v="3"/>
    <x v="817"/>
    <d v="2014-12-19T00:00:00"/>
    <x v="1"/>
    <s v="MP-18175"/>
    <x v="486"/>
    <x v="2"/>
    <s v="United States"/>
    <s v="San Diego"/>
    <x v="1"/>
    <n v="92024"/>
    <x v="1"/>
    <s v="FUR-FU-10004963"/>
    <x v="0"/>
    <x v="5"/>
    <x v="1434"/>
    <x v="611"/>
    <n v="3"/>
    <n v="0"/>
    <n v="11.025000000000002"/>
  </r>
  <r>
    <n v="2948"/>
    <s v="CA-2014-169859"/>
    <x v="3"/>
    <x v="817"/>
    <d v="2014-12-19T00:00:00"/>
    <x v="1"/>
    <s v="MP-18175"/>
    <x v="486"/>
    <x v="2"/>
    <s v="United States"/>
    <s v="San Diego"/>
    <x v="1"/>
    <n v="92024"/>
    <x v="1"/>
    <s v="OFF-BI-10000174"/>
    <x v="1"/>
    <x v="8"/>
    <x v="1435"/>
    <x v="647"/>
    <n v="14"/>
    <n v="0.2"/>
    <n v="22.736000000000001"/>
  </r>
  <r>
    <n v="2949"/>
    <s v="CA-2014-169859"/>
    <x v="3"/>
    <x v="817"/>
    <d v="2014-12-19T00:00:00"/>
    <x v="1"/>
    <s v="MP-18175"/>
    <x v="486"/>
    <x v="2"/>
    <s v="United States"/>
    <s v="San Diego"/>
    <x v="1"/>
    <n v="92024"/>
    <x v="1"/>
    <s v="OFF-EN-10000461"/>
    <x v="1"/>
    <x v="12"/>
    <x v="746"/>
    <x v="2415"/>
    <n v="5"/>
    <n v="0"/>
    <n v="20.539000000000001"/>
  </r>
  <r>
    <n v="2950"/>
    <s v="CA-2014-134915"/>
    <x v="3"/>
    <x v="105"/>
    <d v="2014-11-13T00:00:00"/>
    <x v="3"/>
    <s v="EM-14140"/>
    <x v="670"/>
    <x v="2"/>
    <s v="United States"/>
    <s v="Glendale"/>
    <x v="16"/>
    <n v="85301"/>
    <x v="1"/>
    <s v="TEC-AC-10001266"/>
    <x v="2"/>
    <x v="11"/>
    <x v="196"/>
    <x v="2416"/>
    <n v="4"/>
    <n v="0.2"/>
    <n v="12.999999999999998"/>
  </r>
  <r>
    <n v="2951"/>
    <s v="CA-2014-134915"/>
    <x v="3"/>
    <x v="105"/>
    <d v="2014-11-13T00:00:00"/>
    <x v="3"/>
    <s v="EM-14140"/>
    <x v="670"/>
    <x v="2"/>
    <s v="United States"/>
    <s v="Glendale"/>
    <x v="16"/>
    <n v="85301"/>
    <x v="1"/>
    <s v="OFF-PA-10002160"/>
    <x v="1"/>
    <x v="10"/>
    <x v="1190"/>
    <x v="2382"/>
    <n v="5"/>
    <n v="0.2"/>
    <n v="8.3810000000000002"/>
  </r>
  <r>
    <n v="2952"/>
    <s v="CA-2014-134915"/>
    <x v="3"/>
    <x v="105"/>
    <d v="2014-11-13T00:00:00"/>
    <x v="3"/>
    <s v="EM-14140"/>
    <x v="670"/>
    <x v="2"/>
    <s v="United States"/>
    <s v="Glendale"/>
    <x v="16"/>
    <n v="85301"/>
    <x v="1"/>
    <s v="FUR-CH-10004875"/>
    <x v="0"/>
    <x v="1"/>
    <x v="1436"/>
    <x v="2417"/>
    <n v="2"/>
    <n v="0.2"/>
    <n v="9.9651999999999994"/>
  </r>
  <r>
    <n v="2953"/>
    <s v="CA-2014-134915"/>
    <x v="3"/>
    <x v="105"/>
    <d v="2014-11-13T00:00:00"/>
    <x v="3"/>
    <s v="EM-14140"/>
    <x v="670"/>
    <x v="2"/>
    <s v="United States"/>
    <s v="Glendale"/>
    <x v="16"/>
    <n v="85301"/>
    <x v="1"/>
    <s v="FUR-FU-10000305"/>
    <x v="0"/>
    <x v="5"/>
    <x v="1437"/>
    <x v="394"/>
    <n v="2"/>
    <n v="0.2"/>
    <n v="-5.6784000000000034"/>
  </r>
  <r>
    <n v="2954"/>
    <s v="CA-2014-134915"/>
    <x v="3"/>
    <x v="105"/>
    <d v="2014-11-13T00:00:00"/>
    <x v="3"/>
    <s v="EM-14140"/>
    <x v="670"/>
    <x v="2"/>
    <s v="United States"/>
    <s v="Glendale"/>
    <x v="16"/>
    <n v="85301"/>
    <x v="1"/>
    <s v="TEC-PH-10000347"/>
    <x v="2"/>
    <x v="7"/>
    <x v="495"/>
    <x v="2418"/>
    <n v="2"/>
    <n v="0.2"/>
    <n v="0.69299999999999984"/>
  </r>
  <r>
    <n v="2955"/>
    <s v="CA-2014-134915"/>
    <x v="3"/>
    <x v="105"/>
    <d v="2014-11-13T00:00:00"/>
    <x v="3"/>
    <s v="EM-14140"/>
    <x v="670"/>
    <x v="2"/>
    <s v="United States"/>
    <s v="Glendale"/>
    <x v="16"/>
    <n v="85301"/>
    <x v="1"/>
    <s v="TEC-PH-10001459"/>
    <x v="2"/>
    <x v="7"/>
    <x v="1438"/>
    <x v="2419"/>
    <n v="2"/>
    <n v="0.2"/>
    <n v="50.398800000000023"/>
  </r>
  <r>
    <n v="2956"/>
    <s v="CA-2013-153353"/>
    <x v="0"/>
    <x v="298"/>
    <d v="2013-08-25T00:00:00"/>
    <x v="1"/>
    <s v="GG-14650"/>
    <x v="55"/>
    <x v="1"/>
    <s v="United States"/>
    <s v="New York City"/>
    <x v="15"/>
    <n v="10035"/>
    <x v="3"/>
    <s v="TEC-PH-10000439"/>
    <x v="2"/>
    <x v="7"/>
    <x v="869"/>
    <x v="1362"/>
    <n v="1"/>
    <n v="0"/>
    <n v="11.597099999999998"/>
  </r>
  <r>
    <n v="2957"/>
    <s v="CA-2014-123638"/>
    <x v="3"/>
    <x v="818"/>
    <d v="2014-07-05T00:00:00"/>
    <x v="1"/>
    <s v="MA-17995"/>
    <x v="671"/>
    <x v="2"/>
    <s v="United States"/>
    <s v="Watertown"/>
    <x v="15"/>
    <n v="13601"/>
    <x v="3"/>
    <s v="FUR-CH-10002647"/>
    <x v="0"/>
    <x v="1"/>
    <x v="470"/>
    <x v="2420"/>
    <n v="3"/>
    <n v="0.1"/>
    <n v="31.94100000000001"/>
  </r>
  <r>
    <n v="2958"/>
    <s v="CA-2014-168900"/>
    <x v="3"/>
    <x v="464"/>
    <d v="2014-05-10T00:00:00"/>
    <x v="1"/>
    <s v="SH-20395"/>
    <x v="129"/>
    <x v="0"/>
    <s v="United States"/>
    <s v="Springfield"/>
    <x v="24"/>
    <n v="45503"/>
    <x v="3"/>
    <s v="OFF-BI-10003910"/>
    <x v="1"/>
    <x v="8"/>
    <x v="8"/>
    <x v="2421"/>
    <n v="1"/>
    <n v="0.7"/>
    <n v="-1.9274999999999993"/>
  </r>
  <r>
    <n v="2959"/>
    <s v="CA-2012-158456"/>
    <x v="1"/>
    <x v="100"/>
    <d v="2012-12-29T00:00:00"/>
    <x v="1"/>
    <s v="KT-16465"/>
    <x v="446"/>
    <x v="0"/>
    <s v="United States"/>
    <s v="Los Angeles"/>
    <x v="1"/>
    <n v="90032"/>
    <x v="1"/>
    <s v="OFF-BI-10001097"/>
    <x v="1"/>
    <x v="8"/>
    <x v="789"/>
    <x v="958"/>
    <n v="4"/>
    <n v="0.2"/>
    <n v="7.2267999999999999"/>
  </r>
  <r>
    <n v="2960"/>
    <s v="CA-2012-158456"/>
    <x v="1"/>
    <x v="100"/>
    <d v="2012-12-29T00:00:00"/>
    <x v="1"/>
    <s v="KT-16465"/>
    <x v="446"/>
    <x v="0"/>
    <s v="United States"/>
    <s v="Los Angeles"/>
    <x v="1"/>
    <n v="90032"/>
    <x v="1"/>
    <s v="OFF-FA-10004854"/>
    <x v="1"/>
    <x v="13"/>
    <x v="268"/>
    <x v="1962"/>
    <n v="4"/>
    <n v="0"/>
    <n v="21.5824"/>
  </r>
  <r>
    <n v="2961"/>
    <s v="CA-2014-143665"/>
    <x v="3"/>
    <x v="466"/>
    <d v="2014-05-02T00:00:00"/>
    <x v="1"/>
    <s v="PO-19180"/>
    <x v="178"/>
    <x v="2"/>
    <s v="United States"/>
    <s v="Seattle"/>
    <x v="4"/>
    <n v="98115"/>
    <x v="1"/>
    <s v="OFF-PA-10003673"/>
    <x v="1"/>
    <x v="10"/>
    <x v="971"/>
    <x v="2422"/>
    <n v="3"/>
    <n v="0"/>
    <n v="9.3563999999999989"/>
  </r>
  <r>
    <n v="2962"/>
    <s v="CA-2014-143665"/>
    <x v="3"/>
    <x v="466"/>
    <d v="2014-05-02T00:00:00"/>
    <x v="1"/>
    <s v="PO-19180"/>
    <x v="178"/>
    <x v="2"/>
    <s v="United States"/>
    <s v="Seattle"/>
    <x v="4"/>
    <n v="98115"/>
    <x v="1"/>
    <s v="OFF-LA-10002034"/>
    <x v="1"/>
    <x v="2"/>
    <x v="1102"/>
    <x v="2423"/>
    <n v="8"/>
    <n v="0"/>
    <n v="19.247199999999999"/>
  </r>
  <r>
    <n v="2963"/>
    <s v="CA-2014-137428"/>
    <x v="3"/>
    <x v="819"/>
    <d v="2014-12-22T00:00:00"/>
    <x v="0"/>
    <s v="AY-10555"/>
    <x v="672"/>
    <x v="1"/>
    <s v="United States"/>
    <s v="Oceanside"/>
    <x v="1"/>
    <n v="92054"/>
    <x v="1"/>
    <s v="FUR-CH-10002774"/>
    <x v="0"/>
    <x v="1"/>
    <x v="23"/>
    <x v="2424"/>
    <n v="2"/>
    <n v="0.2"/>
    <n v="9.1763999999999974"/>
  </r>
  <r>
    <n v="2964"/>
    <s v="CA-2014-137428"/>
    <x v="3"/>
    <x v="819"/>
    <d v="2014-12-22T00:00:00"/>
    <x v="0"/>
    <s v="AY-10555"/>
    <x v="672"/>
    <x v="1"/>
    <s v="United States"/>
    <s v="Oceanside"/>
    <x v="1"/>
    <n v="92054"/>
    <x v="1"/>
    <s v="FUR-CH-10003817"/>
    <x v="0"/>
    <x v="1"/>
    <x v="162"/>
    <x v="2425"/>
    <n v="2"/>
    <n v="0.2"/>
    <n v="6.0740000000000016"/>
  </r>
  <r>
    <n v="2965"/>
    <s v="CA-2014-137428"/>
    <x v="3"/>
    <x v="819"/>
    <d v="2014-12-22T00:00:00"/>
    <x v="0"/>
    <s v="AY-10555"/>
    <x v="672"/>
    <x v="1"/>
    <s v="United States"/>
    <s v="Oceanside"/>
    <x v="1"/>
    <n v="92054"/>
    <x v="1"/>
    <s v="OFF-BI-10002949"/>
    <x v="1"/>
    <x v="8"/>
    <x v="520"/>
    <x v="2426"/>
    <n v="5"/>
    <n v="0.2"/>
    <n v="8.2079999999999984"/>
  </r>
  <r>
    <n v="2966"/>
    <s v="CA-2014-137428"/>
    <x v="3"/>
    <x v="819"/>
    <d v="2014-12-22T00:00:00"/>
    <x v="0"/>
    <s v="AY-10555"/>
    <x v="672"/>
    <x v="1"/>
    <s v="United States"/>
    <s v="Oceanside"/>
    <x v="1"/>
    <n v="92054"/>
    <x v="1"/>
    <s v="FUR-FU-10002445"/>
    <x v="0"/>
    <x v="5"/>
    <x v="1439"/>
    <x v="1651"/>
    <n v="2"/>
    <n v="0"/>
    <n v="7.5840000000000014"/>
  </r>
  <r>
    <n v="2967"/>
    <s v="CA-2011-162866"/>
    <x v="2"/>
    <x v="422"/>
    <d v="2011-12-31T00:00:00"/>
    <x v="1"/>
    <s v="Co-12640"/>
    <x v="476"/>
    <x v="0"/>
    <s v="United States"/>
    <s v="Skokie"/>
    <x v="10"/>
    <n v="60076"/>
    <x v="2"/>
    <s v="FUR-FU-10001473"/>
    <x v="0"/>
    <x v="5"/>
    <x v="984"/>
    <x v="2427"/>
    <n v="6"/>
    <n v="0.6"/>
    <n v="-19.771199999999997"/>
  </r>
  <r>
    <n v="2968"/>
    <s v="CA-2011-162866"/>
    <x v="2"/>
    <x v="422"/>
    <d v="2011-12-31T00:00:00"/>
    <x v="1"/>
    <s v="Co-12640"/>
    <x v="476"/>
    <x v="0"/>
    <s v="United States"/>
    <s v="Skokie"/>
    <x v="10"/>
    <n v="60076"/>
    <x v="2"/>
    <s v="OFF-ST-10002562"/>
    <x v="1"/>
    <x v="4"/>
    <x v="33"/>
    <x v="2428"/>
    <n v="4"/>
    <n v="0.2"/>
    <n v="3.0015999999999998"/>
  </r>
  <r>
    <n v="2969"/>
    <s v="CA-2014-167941"/>
    <x v="3"/>
    <x v="44"/>
    <d v="2014-11-10T00:00:00"/>
    <x v="0"/>
    <s v="JF-15565"/>
    <x v="535"/>
    <x v="0"/>
    <s v="United States"/>
    <s v="Fayetteville"/>
    <x v="3"/>
    <n v="28314"/>
    <x v="0"/>
    <s v="OFF-AP-10002118"/>
    <x v="1"/>
    <x v="9"/>
    <x v="77"/>
    <x v="2429"/>
    <n v="3"/>
    <n v="0.2"/>
    <n v="43.713600000000014"/>
  </r>
  <r>
    <n v="2970"/>
    <s v="CA-2014-167941"/>
    <x v="3"/>
    <x v="44"/>
    <d v="2014-11-10T00:00:00"/>
    <x v="0"/>
    <s v="JF-15565"/>
    <x v="535"/>
    <x v="0"/>
    <s v="United States"/>
    <s v="Fayetteville"/>
    <x v="3"/>
    <n v="28314"/>
    <x v="0"/>
    <s v="OFF-PA-10001800"/>
    <x v="1"/>
    <x v="10"/>
    <x v="580"/>
    <x v="277"/>
    <n v="6"/>
    <n v="0.2"/>
    <n v="10.8864"/>
  </r>
  <r>
    <n v="2971"/>
    <s v="CA-2014-167941"/>
    <x v="3"/>
    <x v="44"/>
    <d v="2014-11-10T00:00:00"/>
    <x v="0"/>
    <s v="JF-15565"/>
    <x v="535"/>
    <x v="0"/>
    <s v="United States"/>
    <s v="Fayetteville"/>
    <x v="3"/>
    <n v="28314"/>
    <x v="0"/>
    <s v="OFF-BI-10002827"/>
    <x v="1"/>
    <x v="8"/>
    <x v="549"/>
    <x v="1349"/>
    <n v="8"/>
    <n v="0.7"/>
    <n v="-10.617599999999999"/>
  </r>
  <r>
    <n v="2972"/>
    <s v="CA-2014-167941"/>
    <x v="3"/>
    <x v="44"/>
    <d v="2014-11-10T00:00:00"/>
    <x v="0"/>
    <s v="JF-15565"/>
    <x v="535"/>
    <x v="0"/>
    <s v="United States"/>
    <s v="Fayetteville"/>
    <x v="3"/>
    <n v="28314"/>
    <x v="0"/>
    <s v="FUR-FU-10004671"/>
    <x v="0"/>
    <x v="5"/>
    <x v="1357"/>
    <x v="2430"/>
    <n v="2"/>
    <n v="0.2"/>
    <n v="6.3612000000000002"/>
  </r>
  <r>
    <n v="2973"/>
    <s v="CA-2014-167941"/>
    <x v="3"/>
    <x v="44"/>
    <d v="2014-11-10T00:00:00"/>
    <x v="0"/>
    <s v="JF-15565"/>
    <x v="535"/>
    <x v="0"/>
    <s v="United States"/>
    <s v="Fayetteville"/>
    <x v="3"/>
    <n v="28314"/>
    <x v="0"/>
    <s v="OFF-ST-10000736"/>
    <x v="1"/>
    <x v="4"/>
    <x v="455"/>
    <x v="1793"/>
    <n v="4"/>
    <n v="0.2"/>
    <n v="-51.827200000000019"/>
  </r>
  <r>
    <n v="2974"/>
    <s v="CA-2014-111808"/>
    <x v="3"/>
    <x v="819"/>
    <d v="2014-12-21T00:00:00"/>
    <x v="1"/>
    <s v="AR-10510"/>
    <x v="239"/>
    <x v="0"/>
    <s v="United States"/>
    <s v="Tulsa"/>
    <x v="26"/>
    <n v="74133"/>
    <x v="2"/>
    <s v="OFF-BI-10004656"/>
    <x v="1"/>
    <x v="8"/>
    <x v="855"/>
    <x v="2431"/>
    <n v="5"/>
    <n v="0"/>
    <n v="5.1839999999999993"/>
  </r>
  <r>
    <n v="2975"/>
    <s v="CA-2012-137512"/>
    <x v="1"/>
    <x v="820"/>
    <d v="2012-05-12T00:00:00"/>
    <x v="1"/>
    <s v="AG-10675"/>
    <x v="165"/>
    <x v="0"/>
    <s v="United States"/>
    <s v="Allen"/>
    <x v="5"/>
    <n v="75002"/>
    <x v="2"/>
    <s v="FUR-TA-10001095"/>
    <x v="0"/>
    <x v="3"/>
    <x v="611"/>
    <x v="1304"/>
    <n v="2"/>
    <n v="0.3"/>
    <n v="-31.372200000000007"/>
  </r>
  <r>
    <n v="2976"/>
    <s v="CA-2012-137512"/>
    <x v="1"/>
    <x v="820"/>
    <d v="2012-05-12T00:00:00"/>
    <x v="1"/>
    <s v="AG-10675"/>
    <x v="165"/>
    <x v="0"/>
    <s v="United States"/>
    <s v="Allen"/>
    <x v="5"/>
    <n v="75002"/>
    <x v="2"/>
    <s v="OFF-PA-10000213"/>
    <x v="1"/>
    <x v="10"/>
    <x v="1440"/>
    <x v="801"/>
    <n v="4"/>
    <n v="0.2"/>
    <n v="5.378400000000001"/>
  </r>
  <r>
    <n v="2977"/>
    <s v="CA-2014-139773"/>
    <x v="3"/>
    <x v="769"/>
    <d v="2014-12-05T00:00:00"/>
    <x v="3"/>
    <s v="DV-13045"/>
    <x v="1"/>
    <x v="1"/>
    <s v="United States"/>
    <s v="Philadelphia"/>
    <x v="9"/>
    <n v="19143"/>
    <x v="3"/>
    <s v="FUR-CH-10001797"/>
    <x v="0"/>
    <x v="1"/>
    <x v="1441"/>
    <x v="2432"/>
    <n v="7"/>
    <n v="0.3"/>
    <n v="-2.693600000000032"/>
  </r>
  <r>
    <n v="2978"/>
    <s v="CA-2014-134607"/>
    <x v="3"/>
    <x v="621"/>
    <d v="2014-10-09T00:00:00"/>
    <x v="0"/>
    <s v="HL-15040"/>
    <x v="332"/>
    <x v="0"/>
    <s v="United States"/>
    <s v="Rochester"/>
    <x v="15"/>
    <n v="14609"/>
    <x v="3"/>
    <s v="OFF-ST-10002214"/>
    <x v="1"/>
    <x v="4"/>
    <x v="994"/>
    <x v="2433"/>
    <n v="2"/>
    <n v="0"/>
    <n v="5.8707999999999991"/>
  </r>
  <r>
    <n v="2979"/>
    <s v="CA-2011-109232"/>
    <x v="2"/>
    <x v="286"/>
    <d v="2011-01-17T00:00:00"/>
    <x v="0"/>
    <s v="ND-18370"/>
    <x v="444"/>
    <x v="0"/>
    <s v="United States"/>
    <s v="Mount Pleasant"/>
    <x v="20"/>
    <n v="29464"/>
    <x v="0"/>
    <s v="FUR-CH-10000422"/>
    <x v="0"/>
    <x v="1"/>
    <x v="1432"/>
    <x v="2434"/>
    <n v="6"/>
    <n v="0"/>
    <n v="87.350400000000036"/>
  </r>
  <r>
    <n v="2980"/>
    <s v="CA-2012-139850"/>
    <x v="1"/>
    <x v="821"/>
    <d v="2012-06-17T00:00:00"/>
    <x v="1"/>
    <s v="GB-14575"/>
    <x v="673"/>
    <x v="0"/>
    <s v="United States"/>
    <s v="Philadelphia"/>
    <x v="9"/>
    <n v="19134"/>
    <x v="3"/>
    <s v="OFF-PA-10003848"/>
    <x v="1"/>
    <x v="10"/>
    <x v="1442"/>
    <x v="561"/>
    <n v="4"/>
    <n v="0.2"/>
    <n v="7.2576000000000001"/>
  </r>
  <r>
    <n v="2981"/>
    <s v="CA-2012-139850"/>
    <x v="1"/>
    <x v="821"/>
    <d v="2012-06-17T00:00:00"/>
    <x v="1"/>
    <s v="GB-14575"/>
    <x v="673"/>
    <x v="0"/>
    <s v="United States"/>
    <s v="Philadelphia"/>
    <x v="9"/>
    <n v="19134"/>
    <x v="3"/>
    <s v="FUR-FU-10003623"/>
    <x v="0"/>
    <x v="5"/>
    <x v="1226"/>
    <x v="2435"/>
    <n v="2"/>
    <n v="0.2"/>
    <n v="4.3295999999999975"/>
  </r>
  <r>
    <n v="2982"/>
    <s v="CA-2011-131310"/>
    <x v="2"/>
    <x v="136"/>
    <d v="2011-07-18T00:00:00"/>
    <x v="1"/>
    <s v="CL-12565"/>
    <x v="52"/>
    <x v="0"/>
    <s v="United States"/>
    <s v="Seattle"/>
    <x v="4"/>
    <n v="98115"/>
    <x v="1"/>
    <s v="FUR-CH-10001797"/>
    <x v="0"/>
    <x v="1"/>
    <x v="1441"/>
    <x v="2436"/>
    <n v="4"/>
    <n v="0.2"/>
    <n v="13.852799999999981"/>
  </r>
  <r>
    <n v="2983"/>
    <s v="CA-2011-131310"/>
    <x v="2"/>
    <x v="136"/>
    <d v="2011-07-18T00:00:00"/>
    <x v="1"/>
    <s v="CL-12565"/>
    <x v="52"/>
    <x v="0"/>
    <s v="United States"/>
    <s v="Seattle"/>
    <x v="4"/>
    <n v="98115"/>
    <x v="1"/>
    <s v="OFF-BI-10003094"/>
    <x v="1"/>
    <x v="8"/>
    <x v="647"/>
    <x v="2437"/>
    <n v="4"/>
    <n v="0.2"/>
    <n v="3.8015999999999992"/>
  </r>
  <r>
    <n v="2984"/>
    <s v="US-2011-112872"/>
    <x v="2"/>
    <x v="776"/>
    <d v="2011-12-11T00:00:00"/>
    <x v="0"/>
    <s v="RC-19960"/>
    <x v="53"/>
    <x v="0"/>
    <s v="United States"/>
    <s v="Springfield"/>
    <x v="21"/>
    <n v="97477"/>
    <x v="1"/>
    <s v="OFF-ST-10002205"/>
    <x v="1"/>
    <x v="4"/>
    <x v="326"/>
    <x v="354"/>
    <n v="3"/>
    <n v="0.2"/>
    <n v="4.6746000000000016"/>
  </r>
  <r>
    <n v="2985"/>
    <s v="US-2011-112872"/>
    <x v="2"/>
    <x v="776"/>
    <d v="2011-12-11T00:00:00"/>
    <x v="0"/>
    <s v="RC-19960"/>
    <x v="53"/>
    <x v="0"/>
    <s v="United States"/>
    <s v="Springfield"/>
    <x v="21"/>
    <n v="97477"/>
    <x v="1"/>
    <s v="FUR-TA-10003238"/>
    <x v="0"/>
    <x v="3"/>
    <x v="1233"/>
    <x v="2438"/>
    <n v="1"/>
    <n v="0.5"/>
    <n v="-170.80380000000002"/>
  </r>
  <r>
    <n v="2986"/>
    <s v="CA-2013-139269"/>
    <x v="0"/>
    <x v="822"/>
    <d v="2013-05-31T00:00:00"/>
    <x v="1"/>
    <s v="JB-16045"/>
    <x v="674"/>
    <x v="2"/>
    <s v="United States"/>
    <s v="Columbus"/>
    <x v="32"/>
    <n v="31907"/>
    <x v="0"/>
    <s v="FUR-FU-10000755"/>
    <x v="0"/>
    <x v="5"/>
    <x v="1443"/>
    <x v="1614"/>
    <n v="4"/>
    <n v="0"/>
    <n v="6.240000000000002"/>
  </r>
  <r>
    <n v="2987"/>
    <s v="CA-2013-139269"/>
    <x v="0"/>
    <x v="822"/>
    <d v="2013-05-31T00:00:00"/>
    <x v="1"/>
    <s v="JB-16045"/>
    <x v="674"/>
    <x v="2"/>
    <s v="United States"/>
    <s v="Columbus"/>
    <x v="32"/>
    <n v="31907"/>
    <x v="0"/>
    <s v="OFF-PA-10002893"/>
    <x v="1"/>
    <x v="10"/>
    <x v="359"/>
    <x v="2439"/>
    <n v="2"/>
    <n v="0"/>
    <n v="9.2927999999999997"/>
  </r>
  <r>
    <n v="2988"/>
    <s v="CA-2013-139269"/>
    <x v="0"/>
    <x v="822"/>
    <d v="2013-05-31T00:00:00"/>
    <x v="1"/>
    <s v="JB-16045"/>
    <x v="674"/>
    <x v="2"/>
    <s v="United States"/>
    <s v="Columbus"/>
    <x v="32"/>
    <n v="31907"/>
    <x v="0"/>
    <s v="OFF-ST-10000689"/>
    <x v="1"/>
    <x v="4"/>
    <x v="421"/>
    <x v="2440"/>
    <n v="9"/>
    <n v="0"/>
    <n v="152.11799999999999"/>
  </r>
  <r>
    <n v="2989"/>
    <s v="CA-2013-139010"/>
    <x v="0"/>
    <x v="823"/>
    <d v="2013-02-26T00:00:00"/>
    <x v="0"/>
    <s v="MC-17635"/>
    <x v="637"/>
    <x v="1"/>
    <s v="United States"/>
    <s v="Los Angeles"/>
    <x v="1"/>
    <n v="90032"/>
    <x v="1"/>
    <s v="TEC-AC-10004227"/>
    <x v="2"/>
    <x v="11"/>
    <x v="1400"/>
    <x v="2441"/>
    <n v="1"/>
    <n v="0"/>
    <n v="0.77939999999999898"/>
  </r>
  <r>
    <n v="2990"/>
    <s v="CA-2013-139010"/>
    <x v="0"/>
    <x v="823"/>
    <d v="2013-02-26T00:00:00"/>
    <x v="0"/>
    <s v="MC-17635"/>
    <x v="637"/>
    <x v="1"/>
    <s v="United States"/>
    <s v="Los Angeles"/>
    <x v="1"/>
    <n v="90032"/>
    <x v="1"/>
    <s v="OFF-BI-10000174"/>
    <x v="1"/>
    <x v="8"/>
    <x v="1435"/>
    <x v="2442"/>
    <n v="4"/>
    <n v="0.2"/>
    <n v="6.4959999999999996"/>
  </r>
  <r>
    <n v="2991"/>
    <s v="CA-2013-139010"/>
    <x v="0"/>
    <x v="823"/>
    <d v="2013-02-26T00:00:00"/>
    <x v="0"/>
    <s v="MC-17635"/>
    <x v="637"/>
    <x v="1"/>
    <s v="United States"/>
    <s v="Los Angeles"/>
    <x v="1"/>
    <n v="90032"/>
    <x v="1"/>
    <s v="OFF-ST-10001809"/>
    <x v="1"/>
    <x v="4"/>
    <x v="430"/>
    <x v="468"/>
    <n v="5"/>
    <n v="0"/>
    <n v="8.9829999999999899"/>
  </r>
  <r>
    <n v="2992"/>
    <s v="CA-2013-139010"/>
    <x v="0"/>
    <x v="823"/>
    <d v="2013-02-26T00:00:00"/>
    <x v="0"/>
    <s v="MC-17635"/>
    <x v="637"/>
    <x v="1"/>
    <s v="United States"/>
    <s v="Los Angeles"/>
    <x v="1"/>
    <n v="90032"/>
    <x v="1"/>
    <s v="OFF-BI-10002309"/>
    <x v="1"/>
    <x v="8"/>
    <x v="78"/>
    <x v="2443"/>
    <n v="7"/>
    <n v="0.2"/>
    <n v="10.936799999999998"/>
  </r>
  <r>
    <n v="2993"/>
    <s v="CA-2013-134376"/>
    <x v="0"/>
    <x v="824"/>
    <d v="2013-10-07T00:00:00"/>
    <x v="1"/>
    <s v="TT-21265"/>
    <x v="640"/>
    <x v="1"/>
    <s v="United States"/>
    <s v="New York City"/>
    <x v="15"/>
    <n v="10024"/>
    <x v="3"/>
    <s v="OFF-AP-10004532"/>
    <x v="1"/>
    <x v="9"/>
    <x v="559"/>
    <x v="639"/>
    <n v="3"/>
    <n v="0"/>
    <n v="16.588799999999999"/>
  </r>
  <r>
    <n v="2994"/>
    <s v="CA-2014-147291"/>
    <x v="3"/>
    <x v="825"/>
    <d v="2014-03-18T00:00:00"/>
    <x v="1"/>
    <s v="MJ-17740"/>
    <x v="77"/>
    <x v="0"/>
    <s v="United States"/>
    <s v="Detroit"/>
    <x v="12"/>
    <n v="48227"/>
    <x v="2"/>
    <s v="OFF-BI-10003091"/>
    <x v="1"/>
    <x v="8"/>
    <x v="1165"/>
    <x v="1658"/>
    <n v="4"/>
    <n v="0"/>
    <n v="421.08239999999995"/>
  </r>
  <r>
    <n v="2995"/>
    <s v="CA-2013-112893"/>
    <x v="0"/>
    <x v="369"/>
    <d v="2013-09-14T00:00:00"/>
    <x v="0"/>
    <s v="AT-10735"/>
    <x v="247"/>
    <x v="0"/>
    <s v="United States"/>
    <s v="Stockton"/>
    <x v="1"/>
    <n v="95207"/>
    <x v="1"/>
    <s v="OFF-BI-10004654"/>
    <x v="1"/>
    <x v="8"/>
    <x v="1444"/>
    <x v="2444"/>
    <n v="4"/>
    <n v="0.2"/>
    <n v="18.683999999999997"/>
  </r>
  <r>
    <n v="2996"/>
    <s v="US-2011-150532"/>
    <x v="2"/>
    <x v="686"/>
    <d v="2011-07-21T00:00:00"/>
    <x v="1"/>
    <s v="PB-19150"/>
    <x v="171"/>
    <x v="0"/>
    <s v="United States"/>
    <s v="Phoenix"/>
    <x v="16"/>
    <n v="85023"/>
    <x v="1"/>
    <s v="OFF-ST-10000760"/>
    <x v="1"/>
    <x v="4"/>
    <x v="4"/>
    <x v="2336"/>
    <n v="5"/>
    <n v="0.2"/>
    <n v="6.2910000000000004"/>
  </r>
  <r>
    <n v="2997"/>
    <s v="CA-2011-138317"/>
    <x v="2"/>
    <x v="261"/>
    <d v="2011-06-25T00:00:00"/>
    <x v="1"/>
    <s v="NW-18400"/>
    <x v="508"/>
    <x v="0"/>
    <s v="United States"/>
    <s v="Philadelphia"/>
    <x v="9"/>
    <n v="19120"/>
    <x v="3"/>
    <s v="OFF-EN-10001539"/>
    <x v="1"/>
    <x v="12"/>
    <x v="33"/>
    <x v="1730"/>
    <n v="4"/>
    <n v="0.2"/>
    <n v="8.4024000000000001"/>
  </r>
  <r>
    <n v="2998"/>
    <s v="CA-2011-138317"/>
    <x v="2"/>
    <x v="261"/>
    <d v="2011-06-25T00:00:00"/>
    <x v="1"/>
    <s v="NW-18400"/>
    <x v="508"/>
    <x v="0"/>
    <s v="United States"/>
    <s v="Philadelphia"/>
    <x v="9"/>
    <n v="19120"/>
    <x v="3"/>
    <s v="FUR-FU-10000550"/>
    <x v="0"/>
    <x v="5"/>
    <x v="1445"/>
    <x v="2217"/>
    <n v="1"/>
    <n v="0.2"/>
    <n v="0.64739999999999964"/>
  </r>
  <r>
    <n v="2999"/>
    <s v="CA-2011-138317"/>
    <x v="2"/>
    <x v="261"/>
    <d v="2011-06-25T00:00:00"/>
    <x v="1"/>
    <s v="NW-18400"/>
    <x v="508"/>
    <x v="0"/>
    <s v="United States"/>
    <s v="Philadelphia"/>
    <x v="9"/>
    <n v="19120"/>
    <x v="3"/>
    <s v="TEC-AC-10003628"/>
    <x v="2"/>
    <x v="11"/>
    <x v="244"/>
    <x v="1679"/>
    <n v="4"/>
    <n v="0.2"/>
    <n v="28.790400000000009"/>
  </r>
  <r>
    <n v="3000"/>
    <s v="CA-2011-138317"/>
    <x v="2"/>
    <x v="261"/>
    <d v="2011-06-25T00:00:00"/>
    <x v="1"/>
    <s v="NW-18400"/>
    <x v="508"/>
    <x v="0"/>
    <s v="United States"/>
    <s v="Philadelphia"/>
    <x v="9"/>
    <n v="19120"/>
    <x v="3"/>
    <s v="TEC-MA-10004521"/>
    <x v="2"/>
    <x v="15"/>
    <x v="1446"/>
    <x v="2445"/>
    <n v="3"/>
    <n v="0.7"/>
    <n v="-172.49250000000001"/>
  </r>
  <r>
    <n v="3001"/>
    <s v="CA-2011-138317"/>
    <x v="2"/>
    <x v="261"/>
    <d v="2011-06-25T00:00:00"/>
    <x v="1"/>
    <s v="NW-18400"/>
    <x v="508"/>
    <x v="0"/>
    <s v="United States"/>
    <s v="Philadelphia"/>
    <x v="9"/>
    <n v="19120"/>
    <x v="3"/>
    <s v="OFF-AP-10003860"/>
    <x v="1"/>
    <x v="9"/>
    <x v="1089"/>
    <x v="2446"/>
    <n v="2"/>
    <n v="0.2"/>
    <n v="3.8864000000000001"/>
  </r>
  <r>
    <n v="3002"/>
    <s v="CA-2011-138317"/>
    <x v="2"/>
    <x v="261"/>
    <d v="2011-06-25T00:00:00"/>
    <x v="1"/>
    <s v="NW-18400"/>
    <x v="508"/>
    <x v="0"/>
    <s v="United States"/>
    <s v="Philadelphia"/>
    <x v="9"/>
    <n v="19120"/>
    <x v="3"/>
    <s v="OFF-BI-10000069"/>
    <x v="1"/>
    <x v="8"/>
    <x v="486"/>
    <x v="2447"/>
    <n v="2"/>
    <n v="0.7"/>
    <n v="-7.2048000000000023"/>
  </r>
  <r>
    <n v="3003"/>
    <s v="CA-2012-130610"/>
    <x v="1"/>
    <x v="761"/>
    <d v="2012-07-10T00:00:00"/>
    <x v="1"/>
    <s v="VP-21730"/>
    <x v="163"/>
    <x v="2"/>
    <s v="United States"/>
    <s v="Sterling Heights"/>
    <x v="12"/>
    <n v="48310"/>
    <x v="2"/>
    <s v="OFF-BI-10003655"/>
    <x v="1"/>
    <x v="8"/>
    <x v="1447"/>
    <x v="2448"/>
    <n v="5"/>
    <n v="0"/>
    <n v="8.93"/>
  </r>
  <r>
    <n v="3004"/>
    <s v="CA-2014-104381"/>
    <x v="3"/>
    <x v="819"/>
    <d v="2014-12-24T00:00:00"/>
    <x v="1"/>
    <s v="RD-19810"/>
    <x v="279"/>
    <x v="2"/>
    <s v="United States"/>
    <s v="Rochester"/>
    <x v="15"/>
    <n v="14609"/>
    <x v="3"/>
    <s v="OFF-BI-10001628"/>
    <x v="1"/>
    <x v="8"/>
    <x v="1103"/>
    <x v="2449"/>
    <n v="4"/>
    <n v="0.2"/>
    <n v="10.429999999999998"/>
  </r>
  <r>
    <n v="3005"/>
    <s v="CA-2013-131499"/>
    <x v="0"/>
    <x v="162"/>
    <d v="2013-09-11T00:00:00"/>
    <x v="2"/>
    <s v="MG-17875"/>
    <x v="675"/>
    <x v="2"/>
    <s v="United States"/>
    <s v="New York City"/>
    <x v="15"/>
    <n v="10011"/>
    <x v="3"/>
    <s v="OFF-AP-10003779"/>
    <x v="1"/>
    <x v="9"/>
    <x v="1448"/>
    <x v="2450"/>
    <n v="1"/>
    <n v="0"/>
    <n v="62.243999999999971"/>
  </r>
  <r>
    <n v="3006"/>
    <s v="CA-2011-148761"/>
    <x v="2"/>
    <x v="826"/>
    <d v="2011-05-21T00:00:00"/>
    <x v="1"/>
    <s v="PA-19060"/>
    <x v="50"/>
    <x v="2"/>
    <s v="United States"/>
    <s v="Eau Claire"/>
    <x v="6"/>
    <n v="54703"/>
    <x v="2"/>
    <s v="OFF-BI-10000666"/>
    <x v="1"/>
    <x v="8"/>
    <x v="980"/>
    <x v="1296"/>
    <n v="3"/>
    <n v="0"/>
    <n v="45.839999999999996"/>
  </r>
  <r>
    <n v="3007"/>
    <s v="CA-2014-116519"/>
    <x v="3"/>
    <x v="119"/>
    <d v="2014-10-16T00:00:00"/>
    <x v="2"/>
    <s v="CR-12730"/>
    <x v="257"/>
    <x v="0"/>
    <s v="United States"/>
    <s v="New York City"/>
    <x v="15"/>
    <n v="10009"/>
    <x v="3"/>
    <s v="OFF-AP-10000828"/>
    <x v="1"/>
    <x v="9"/>
    <x v="1087"/>
    <x v="2451"/>
    <n v="5"/>
    <n v="0"/>
    <n v="253.37199999999996"/>
  </r>
  <r>
    <n v="3008"/>
    <s v="CA-2011-130729"/>
    <x v="2"/>
    <x v="745"/>
    <d v="2011-10-29T00:00:00"/>
    <x v="1"/>
    <s v="AA-10375"/>
    <x v="211"/>
    <x v="0"/>
    <s v="United States"/>
    <s v="Rancho Cucamonga"/>
    <x v="1"/>
    <n v="91730"/>
    <x v="1"/>
    <s v="OFF-BI-10002706"/>
    <x v="1"/>
    <x v="8"/>
    <x v="273"/>
    <x v="2452"/>
    <n v="3"/>
    <n v="0.2"/>
    <n v="11.138399999999999"/>
  </r>
  <r>
    <n v="3009"/>
    <s v="CA-2013-124772"/>
    <x v="0"/>
    <x v="5"/>
    <d v="2013-12-07T00:00:00"/>
    <x v="2"/>
    <s v="JG-15160"/>
    <x v="506"/>
    <x v="0"/>
    <s v="United States"/>
    <s v="Murray"/>
    <x v="0"/>
    <n v="42071"/>
    <x v="0"/>
    <s v="FUR-FU-10004748"/>
    <x v="0"/>
    <x v="5"/>
    <x v="1243"/>
    <x v="1868"/>
    <n v="3"/>
    <n v="0"/>
    <n v="74.809799999999996"/>
  </r>
  <r>
    <n v="3010"/>
    <s v="CA-2013-115525"/>
    <x v="0"/>
    <x v="197"/>
    <d v="2013-07-30T00:00:00"/>
    <x v="1"/>
    <s v="RR-19525"/>
    <x v="645"/>
    <x v="1"/>
    <s v="United States"/>
    <s v="Toledo"/>
    <x v="24"/>
    <n v="43615"/>
    <x v="3"/>
    <s v="OFF-AP-10000026"/>
    <x v="1"/>
    <x v="9"/>
    <x v="1282"/>
    <x v="2453"/>
    <n v="5"/>
    <n v="0.2"/>
    <n v="27.43649999999996"/>
  </r>
  <r>
    <n v="3011"/>
    <s v="CA-2014-134845"/>
    <x v="3"/>
    <x v="827"/>
    <d v="2014-04-24T00:00:00"/>
    <x v="1"/>
    <s v="SR-20425"/>
    <x v="676"/>
    <x v="2"/>
    <s v="United States"/>
    <s v="Louisville"/>
    <x v="22"/>
    <n v="80027"/>
    <x v="1"/>
    <s v="OFF-BI-10000773"/>
    <x v="1"/>
    <x v="8"/>
    <x v="381"/>
    <x v="2454"/>
    <n v="5"/>
    <n v="0.7"/>
    <n v="-9.222999999999999"/>
  </r>
  <r>
    <n v="3012"/>
    <s v="CA-2014-134845"/>
    <x v="3"/>
    <x v="827"/>
    <d v="2014-04-24T00:00:00"/>
    <x v="1"/>
    <s v="SR-20425"/>
    <x v="676"/>
    <x v="2"/>
    <s v="United States"/>
    <s v="Louisville"/>
    <x v="22"/>
    <n v="80027"/>
    <x v="1"/>
    <s v="TEC-MA-10000822"/>
    <x v="2"/>
    <x v="15"/>
    <x v="154"/>
    <x v="2455"/>
    <n v="5"/>
    <n v="0.7"/>
    <n v="-3399.9800000000009"/>
  </r>
  <r>
    <n v="3013"/>
    <s v="CA-2014-134845"/>
    <x v="3"/>
    <x v="827"/>
    <d v="2014-04-24T00:00:00"/>
    <x v="1"/>
    <s v="SR-20425"/>
    <x v="676"/>
    <x v="2"/>
    <s v="United States"/>
    <s v="Louisville"/>
    <x v="22"/>
    <n v="80027"/>
    <x v="1"/>
    <s v="OFF-BI-10001543"/>
    <x v="1"/>
    <x v="8"/>
    <x v="375"/>
    <x v="2456"/>
    <n v="2"/>
    <n v="0.7"/>
    <n v="-15.835599999999999"/>
  </r>
  <r>
    <n v="3014"/>
    <s v="CA-2014-134845"/>
    <x v="3"/>
    <x v="827"/>
    <d v="2014-04-24T00:00:00"/>
    <x v="1"/>
    <s v="SR-20425"/>
    <x v="676"/>
    <x v="2"/>
    <s v="United States"/>
    <s v="Louisville"/>
    <x v="22"/>
    <n v="80027"/>
    <x v="1"/>
    <s v="OFF-BI-10003355"/>
    <x v="1"/>
    <x v="8"/>
    <x v="586"/>
    <x v="2457"/>
    <n v="6"/>
    <n v="0.7"/>
    <n v="-6.573599999999999"/>
  </r>
  <r>
    <n v="3015"/>
    <s v="CA-2014-134845"/>
    <x v="3"/>
    <x v="827"/>
    <d v="2014-04-24T00:00:00"/>
    <x v="1"/>
    <s v="SR-20425"/>
    <x v="676"/>
    <x v="2"/>
    <s v="United States"/>
    <s v="Louisville"/>
    <x v="22"/>
    <n v="80027"/>
    <x v="1"/>
    <s v="OFF-PA-10002005"/>
    <x v="1"/>
    <x v="10"/>
    <x v="505"/>
    <x v="561"/>
    <n v="4"/>
    <n v="0.2"/>
    <n v="7.2576000000000001"/>
  </r>
  <r>
    <n v="3016"/>
    <s v="US-2012-138919"/>
    <x v="1"/>
    <x v="14"/>
    <d v="2012-09-21T00:00:00"/>
    <x v="1"/>
    <s v="LS-16975"/>
    <x v="60"/>
    <x v="2"/>
    <s v="United States"/>
    <s v="New York City"/>
    <x v="15"/>
    <n v="10035"/>
    <x v="3"/>
    <s v="FUR-TA-10004154"/>
    <x v="0"/>
    <x v="3"/>
    <x v="730"/>
    <x v="2458"/>
    <n v="2"/>
    <n v="0.4"/>
    <n v="-103.26600000000002"/>
  </r>
  <r>
    <n v="3017"/>
    <s v="US-2013-160528"/>
    <x v="0"/>
    <x v="828"/>
    <d v="2013-08-31T00:00:00"/>
    <x v="1"/>
    <s v="MH-18115"/>
    <x v="414"/>
    <x v="2"/>
    <s v="United States"/>
    <s v="Pharr"/>
    <x v="5"/>
    <n v="78577"/>
    <x v="2"/>
    <s v="OFF-ST-10002743"/>
    <x v="1"/>
    <x v="4"/>
    <x v="413"/>
    <x v="2459"/>
    <n v="8"/>
    <n v="0.2"/>
    <n v="-172.73280000000005"/>
  </r>
  <r>
    <n v="3018"/>
    <s v="US-2013-160528"/>
    <x v="0"/>
    <x v="828"/>
    <d v="2013-08-31T00:00:00"/>
    <x v="1"/>
    <s v="MH-18115"/>
    <x v="414"/>
    <x v="2"/>
    <s v="United States"/>
    <s v="Pharr"/>
    <x v="5"/>
    <n v="78577"/>
    <x v="2"/>
    <s v="FUR-FU-10004973"/>
    <x v="0"/>
    <x v="5"/>
    <x v="1134"/>
    <x v="1832"/>
    <n v="3"/>
    <n v="0.6"/>
    <n v="-10.173599999999997"/>
  </r>
  <r>
    <n v="3019"/>
    <s v="US-2013-160528"/>
    <x v="0"/>
    <x v="828"/>
    <d v="2013-08-31T00:00:00"/>
    <x v="1"/>
    <s v="MH-18115"/>
    <x v="414"/>
    <x v="2"/>
    <s v="United States"/>
    <s v="Pharr"/>
    <x v="5"/>
    <n v="78577"/>
    <x v="2"/>
    <s v="TEC-AC-10002842"/>
    <x v="2"/>
    <x v="11"/>
    <x v="1176"/>
    <x v="2460"/>
    <n v="7"/>
    <n v="0.2"/>
    <n v="-33.319999999999965"/>
  </r>
  <r>
    <n v="3020"/>
    <s v="CA-2012-123568"/>
    <x v="1"/>
    <x v="627"/>
    <d v="2012-11-14T00:00:00"/>
    <x v="1"/>
    <s v="SC-20095"/>
    <x v="183"/>
    <x v="0"/>
    <s v="United States"/>
    <s v="West Jordan"/>
    <x v="7"/>
    <n v="84084"/>
    <x v="1"/>
    <s v="OFF-FA-10002701"/>
    <x v="1"/>
    <x v="13"/>
    <x v="1449"/>
    <x v="1325"/>
    <n v="3"/>
    <n v="0"/>
    <n v="0.20159999999999978"/>
  </r>
  <r>
    <n v="3021"/>
    <s v="CA-2012-123568"/>
    <x v="1"/>
    <x v="627"/>
    <d v="2012-11-14T00:00:00"/>
    <x v="1"/>
    <s v="SC-20095"/>
    <x v="183"/>
    <x v="0"/>
    <s v="United States"/>
    <s v="West Jordan"/>
    <x v="7"/>
    <n v="84084"/>
    <x v="1"/>
    <s v="OFF-PA-10001125"/>
    <x v="1"/>
    <x v="10"/>
    <x v="1012"/>
    <x v="1663"/>
    <n v="3"/>
    <n v="0"/>
    <n v="41.822999999999993"/>
  </r>
  <r>
    <n v="3022"/>
    <s v="CA-2012-123568"/>
    <x v="1"/>
    <x v="627"/>
    <d v="2012-11-14T00:00:00"/>
    <x v="1"/>
    <s v="SC-20095"/>
    <x v="183"/>
    <x v="0"/>
    <s v="United States"/>
    <s v="West Jordan"/>
    <x v="7"/>
    <n v="84084"/>
    <x v="1"/>
    <s v="FUR-FU-10004090"/>
    <x v="0"/>
    <x v="5"/>
    <x v="636"/>
    <x v="2461"/>
    <n v="3"/>
    <n v="0"/>
    <n v="22.007699999999996"/>
  </r>
  <r>
    <n v="3023"/>
    <s v="CA-2012-123568"/>
    <x v="1"/>
    <x v="627"/>
    <d v="2012-11-14T00:00:00"/>
    <x v="1"/>
    <s v="SC-20095"/>
    <x v="183"/>
    <x v="0"/>
    <s v="United States"/>
    <s v="West Jordan"/>
    <x v="7"/>
    <n v="84084"/>
    <x v="1"/>
    <s v="OFF-BI-10001510"/>
    <x v="1"/>
    <x v="8"/>
    <x v="702"/>
    <x v="2462"/>
    <n v="5"/>
    <n v="0.2"/>
    <n v="28.65"/>
  </r>
  <r>
    <n v="3024"/>
    <s v="CA-2014-124674"/>
    <x v="3"/>
    <x v="701"/>
    <d v="2014-11-24T00:00:00"/>
    <x v="1"/>
    <s v="JB-16000"/>
    <x v="677"/>
    <x v="0"/>
    <s v="United States"/>
    <s v="Brownsville"/>
    <x v="5"/>
    <n v="78521"/>
    <x v="2"/>
    <s v="FUR-BO-10002202"/>
    <x v="0"/>
    <x v="0"/>
    <x v="1251"/>
    <x v="2463"/>
    <n v="2"/>
    <n v="0.32"/>
    <n v="-14.458800000000025"/>
  </r>
  <r>
    <n v="3025"/>
    <s v="CA-2012-164441"/>
    <x v="1"/>
    <x v="627"/>
    <d v="2012-11-13T00:00:00"/>
    <x v="1"/>
    <s v="AC-10450"/>
    <x v="549"/>
    <x v="0"/>
    <s v="United States"/>
    <s v="New York City"/>
    <x v="15"/>
    <n v="10011"/>
    <x v="3"/>
    <s v="OFF-BI-10001922"/>
    <x v="1"/>
    <x v="8"/>
    <x v="302"/>
    <x v="2464"/>
    <n v="11"/>
    <n v="0.2"/>
    <n v="17.641799999999996"/>
  </r>
  <r>
    <n v="3026"/>
    <s v="CA-2012-164441"/>
    <x v="1"/>
    <x v="627"/>
    <d v="2012-11-13T00:00:00"/>
    <x v="1"/>
    <s v="AC-10450"/>
    <x v="549"/>
    <x v="0"/>
    <s v="United States"/>
    <s v="New York City"/>
    <x v="15"/>
    <n v="10011"/>
    <x v="3"/>
    <s v="OFF-PA-10001667"/>
    <x v="1"/>
    <x v="10"/>
    <x v="453"/>
    <x v="1465"/>
    <n v="3"/>
    <n v="0"/>
    <n v="8.0730000000000004"/>
  </r>
  <r>
    <n v="3027"/>
    <s v="CA-2014-169054"/>
    <x v="3"/>
    <x v="300"/>
    <d v="2014-04-27T00:00:00"/>
    <x v="1"/>
    <s v="MO-17800"/>
    <x v="246"/>
    <x v="2"/>
    <s v="United States"/>
    <s v="Philadelphia"/>
    <x v="9"/>
    <n v="19140"/>
    <x v="3"/>
    <s v="FUR-FU-10001488"/>
    <x v="0"/>
    <x v="5"/>
    <x v="1040"/>
    <x v="1825"/>
    <n v="3"/>
    <n v="0.2"/>
    <n v="0"/>
  </r>
  <r>
    <n v="3028"/>
    <s v="CA-2011-106719"/>
    <x v="2"/>
    <x v="829"/>
    <d v="2011-08-24T00:00:00"/>
    <x v="3"/>
    <s v="RB-19645"/>
    <x v="516"/>
    <x v="1"/>
    <s v="United States"/>
    <s v="Billings"/>
    <x v="37"/>
    <n v="59102"/>
    <x v="1"/>
    <s v="OFF-BI-10002799"/>
    <x v="1"/>
    <x v="8"/>
    <x v="1450"/>
    <x v="1838"/>
    <n v="2"/>
    <n v="0.2"/>
    <n v="2.6935999999999991"/>
  </r>
  <r>
    <n v="3029"/>
    <s v="CA-2014-116855"/>
    <x v="3"/>
    <x v="94"/>
    <d v="2014-12-22T00:00:00"/>
    <x v="1"/>
    <s v="AI-10855"/>
    <x v="482"/>
    <x v="0"/>
    <s v="United States"/>
    <s v="Chesapeake"/>
    <x v="17"/>
    <n v="23320"/>
    <x v="0"/>
    <s v="FUR-CH-10003846"/>
    <x v="0"/>
    <x v="1"/>
    <x v="915"/>
    <x v="2465"/>
    <n v="5"/>
    <n v="0"/>
    <n v="80.78400000000002"/>
  </r>
  <r>
    <n v="3030"/>
    <s v="US-2013-164189"/>
    <x v="0"/>
    <x v="830"/>
    <d v="2013-03-29T00:00:00"/>
    <x v="1"/>
    <s v="DR-12880"/>
    <x v="112"/>
    <x v="1"/>
    <s v="United States"/>
    <s v="Gresham"/>
    <x v="21"/>
    <n v="97030"/>
    <x v="1"/>
    <s v="TEC-PH-10003691"/>
    <x v="2"/>
    <x v="7"/>
    <x v="1398"/>
    <x v="2466"/>
    <n v="4"/>
    <n v="0.2"/>
    <n v="25.198000000000008"/>
  </r>
  <r>
    <n v="3031"/>
    <s v="CA-2012-168480"/>
    <x v="1"/>
    <x v="481"/>
    <d v="2012-09-27T00:00:00"/>
    <x v="1"/>
    <s v="DM-12955"/>
    <x v="678"/>
    <x v="1"/>
    <s v="United States"/>
    <s v="Lincoln Park"/>
    <x v="12"/>
    <n v="48146"/>
    <x v="2"/>
    <s v="FUR-BO-10000468"/>
    <x v="0"/>
    <x v="0"/>
    <x v="1171"/>
    <x v="1949"/>
    <n v="4"/>
    <n v="0"/>
    <n v="31.091200000000015"/>
  </r>
  <r>
    <n v="3032"/>
    <s v="CA-2012-168480"/>
    <x v="1"/>
    <x v="481"/>
    <d v="2012-09-27T00:00:00"/>
    <x v="1"/>
    <s v="DM-12955"/>
    <x v="678"/>
    <x v="1"/>
    <s v="United States"/>
    <s v="Lincoln Park"/>
    <x v="12"/>
    <n v="48146"/>
    <x v="2"/>
    <s v="OFF-AR-10001044"/>
    <x v="1"/>
    <x v="6"/>
    <x v="1042"/>
    <x v="2467"/>
    <n v="1"/>
    <n v="0"/>
    <n v="7.5370999999999988"/>
  </r>
  <r>
    <n v="3033"/>
    <s v="US-2013-114293"/>
    <x v="0"/>
    <x v="831"/>
    <d v="2013-11-27T00:00:00"/>
    <x v="1"/>
    <s v="JH-16180"/>
    <x v="423"/>
    <x v="0"/>
    <s v="United States"/>
    <s v="Gresham"/>
    <x v="21"/>
    <n v="97030"/>
    <x v="1"/>
    <s v="FUR-CH-10003833"/>
    <x v="0"/>
    <x v="1"/>
    <x v="1200"/>
    <x v="2468"/>
    <n v="4"/>
    <n v="0.2"/>
    <n v="-12.196000000000005"/>
  </r>
  <r>
    <n v="3034"/>
    <s v="CA-2014-134173"/>
    <x v="3"/>
    <x v="118"/>
    <d v="2014-09-22T00:00:00"/>
    <x v="1"/>
    <s v="AB-10060"/>
    <x v="144"/>
    <x v="2"/>
    <s v="United States"/>
    <s v="Philadelphia"/>
    <x v="9"/>
    <n v="19143"/>
    <x v="3"/>
    <s v="OFF-PA-10004355"/>
    <x v="1"/>
    <x v="10"/>
    <x v="1094"/>
    <x v="561"/>
    <n v="4"/>
    <n v="0.2"/>
    <n v="7.2576000000000001"/>
  </r>
  <r>
    <n v="3035"/>
    <s v="US-2012-123960"/>
    <x v="1"/>
    <x v="832"/>
    <d v="2012-06-16T00:00:00"/>
    <x v="1"/>
    <s v="BD-11605"/>
    <x v="205"/>
    <x v="0"/>
    <s v="United States"/>
    <s v="Monroe"/>
    <x v="28"/>
    <n v="71203"/>
    <x v="0"/>
    <s v="TEC-AC-10003038"/>
    <x v="2"/>
    <x v="11"/>
    <x v="1024"/>
    <x v="2469"/>
    <n v="6"/>
    <n v="0"/>
    <n v="10.202999999999994"/>
  </r>
  <r>
    <n v="3036"/>
    <s v="US-2012-123960"/>
    <x v="1"/>
    <x v="832"/>
    <d v="2012-06-16T00:00:00"/>
    <x v="1"/>
    <s v="BD-11605"/>
    <x v="205"/>
    <x v="0"/>
    <s v="United States"/>
    <s v="Monroe"/>
    <x v="28"/>
    <n v="71203"/>
    <x v="0"/>
    <s v="OFF-BI-10002799"/>
    <x v="1"/>
    <x v="8"/>
    <x v="1450"/>
    <x v="2470"/>
    <n v="7"/>
    <n v="0"/>
    <n v="16.679599999999997"/>
  </r>
  <r>
    <n v="3037"/>
    <s v="US-2012-123960"/>
    <x v="1"/>
    <x v="832"/>
    <d v="2012-06-16T00:00:00"/>
    <x v="1"/>
    <s v="BD-11605"/>
    <x v="205"/>
    <x v="0"/>
    <s v="United States"/>
    <s v="Monroe"/>
    <x v="28"/>
    <n v="71203"/>
    <x v="0"/>
    <s v="OFF-AR-10003582"/>
    <x v="1"/>
    <x v="6"/>
    <x v="1451"/>
    <x v="2471"/>
    <n v="2"/>
    <n v="0"/>
    <n v="15.764000000000003"/>
  </r>
  <r>
    <n v="3038"/>
    <s v="US-2012-123960"/>
    <x v="1"/>
    <x v="832"/>
    <d v="2012-06-16T00:00:00"/>
    <x v="1"/>
    <s v="BD-11605"/>
    <x v="205"/>
    <x v="0"/>
    <s v="United States"/>
    <s v="Monroe"/>
    <x v="28"/>
    <n v="71203"/>
    <x v="0"/>
    <s v="OFF-PA-10004451"/>
    <x v="1"/>
    <x v="10"/>
    <x v="493"/>
    <x v="56"/>
    <n v="5"/>
    <n v="0"/>
    <n v="15.552000000000001"/>
  </r>
  <r>
    <n v="3039"/>
    <s v="US-2012-123960"/>
    <x v="1"/>
    <x v="832"/>
    <d v="2012-06-16T00:00:00"/>
    <x v="1"/>
    <s v="BD-11605"/>
    <x v="205"/>
    <x v="0"/>
    <s v="United States"/>
    <s v="Monroe"/>
    <x v="28"/>
    <n v="71203"/>
    <x v="0"/>
    <s v="FUR-FU-10004666"/>
    <x v="0"/>
    <x v="5"/>
    <x v="1452"/>
    <x v="2472"/>
    <n v="2"/>
    <n v="0"/>
    <n v="10.789200000000001"/>
  </r>
  <r>
    <n v="3040"/>
    <s v="CA-2014-101749"/>
    <x v="3"/>
    <x v="621"/>
    <d v="2014-10-09T00:00:00"/>
    <x v="1"/>
    <s v="AS-10045"/>
    <x v="442"/>
    <x v="1"/>
    <s v="United States"/>
    <s v="Pasadena"/>
    <x v="1"/>
    <n v="91104"/>
    <x v="1"/>
    <s v="FUR-TA-10001520"/>
    <x v="0"/>
    <x v="3"/>
    <x v="711"/>
    <x v="2473"/>
    <n v="3"/>
    <n v="0.2"/>
    <n v="-6.423300000000026"/>
  </r>
  <r>
    <n v="3041"/>
    <s v="US-2013-147991"/>
    <x v="0"/>
    <x v="465"/>
    <d v="2013-05-10T00:00:00"/>
    <x v="1"/>
    <s v="ZD-21925"/>
    <x v="9"/>
    <x v="0"/>
    <s v="United States"/>
    <s v="Chattanooga"/>
    <x v="18"/>
    <n v="37421"/>
    <x v="0"/>
    <s v="FUR-FU-10004270"/>
    <x v="0"/>
    <x v="5"/>
    <x v="989"/>
    <x v="2474"/>
    <n v="5"/>
    <n v="0.2"/>
    <n v="3.3439999999999994"/>
  </r>
  <r>
    <n v="3042"/>
    <s v="CA-2014-149559"/>
    <x v="3"/>
    <x v="220"/>
    <d v="2014-09-13T00:00:00"/>
    <x v="3"/>
    <s v="KF-16285"/>
    <x v="580"/>
    <x v="2"/>
    <s v="United States"/>
    <s v="Long Beach"/>
    <x v="1"/>
    <n v="90805"/>
    <x v="1"/>
    <s v="OFF-PA-10003172"/>
    <x v="1"/>
    <x v="10"/>
    <x v="846"/>
    <x v="91"/>
    <n v="2"/>
    <n v="0"/>
    <n v="6.2208000000000006"/>
  </r>
  <r>
    <n v="3043"/>
    <s v="CA-2014-149559"/>
    <x v="3"/>
    <x v="220"/>
    <d v="2014-09-13T00:00:00"/>
    <x v="3"/>
    <s v="KF-16285"/>
    <x v="580"/>
    <x v="2"/>
    <s v="United States"/>
    <s v="Long Beach"/>
    <x v="1"/>
    <n v="90805"/>
    <x v="1"/>
    <s v="OFF-EN-10002312"/>
    <x v="1"/>
    <x v="12"/>
    <x v="1453"/>
    <x v="2475"/>
    <n v="2"/>
    <n v="0"/>
    <n v="10.8682"/>
  </r>
  <r>
    <n v="3044"/>
    <s v="CA-2014-149559"/>
    <x v="3"/>
    <x v="220"/>
    <d v="2014-09-13T00:00:00"/>
    <x v="3"/>
    <s v="KF-16285"/>
    <x v="580"/>
    <x v="2"/>
    <s v="United States"/>
    <s v="Long Beach"/>
    <x v="1"/>
    <n v="90805"/>
    <x v="1"/>
    <s v="FUR-CH-10002320"/>
    <x v="0"/>
    <x v="1"/>
    <x v="1454"/>
    <x v="2476"/>
    <n v="8"/>
    <n v="0.2"/>
    <n v="256.78399999999976"/>
  </r>
  <r>
    <n v="3045"/>
    <s v="CA-2012-135174"/>
    <x v="1"/>
    <x v="28"/>
    <d v="2012-05-02T00:00:00"/>
    <x v="0"/>
    <s v="BP-11230"/>
    <x v="546"/>
    <x v="0"/>
    <s v="United States"/>
    <s v="Troy"/>
    <x v="24"/>
    <n v="45373"/>
    <x v="3"/>
    <s v="TEC-PH-10001530"/>
    <x v="2"/>
    <x v="7"/>
    <x v="632"/>
    <x v="2477"/>
    <n v="5"/>
    <n v="0.4"/>
    <n v="-255.74250000000001"/>
  </r>
  <r>
    <n v="3046"/>
    <s v="CA-2014-125290"/>
    <x v="3"/>
    <x v="44"/>
    <d v="2014-11-11T00:00:00"/>
    <x v="0"/>
    <s v="CC-12430"/>
    <x v="254"/>
    <x v="2"/>
    <s v="United States"/>
    <s v="Minneapolis"/>
    <x v="11"/>
    <n v="55407"/>
    <x v="2"/>
    <s v="OFF-AR-10001216"/>
    <x v="1"/>
    <x v="6"/>
    <x v="1455"/>
    <x v="2255"/>
    <n v="5"/>
    <n v="0"/>
    <n v="3.6139999999999994"/>
  </r>
  <r>
    <n v="3047"/>
    <s v="CA-2014-125290"/>
    <x v="3"/>
    <x v="44"/>
    <d v="2014-11-11T00:00:00"/>
    <x v="0"/>
    <s v="CC-12430"/>
    <x v="254"/>
    <x v="2"/>
    <s v="United States"/>
    <s v="Minneapolis"/>
    <x v="11"/>
    <n v="55407"/>
    <x v="2"/>
    <s v="OFF-PA-10003127"/>
    <x v="1"/>
    <x v="10"/>
    <x v="33"/>
    <x v="978"/>
    <n v="1"/>
    <n v="0"/>
    <n v="12.134799999999998"/>
  </r>
  <r>
    <n v="3048"/>
    <s v="CA-2011-137351"/>
    <x v="2"/>
    <x v="587"/>
    <d v="2011-10-04T00:00:00"/>
    <x v="1"/>
    <s v="DB-13615"/>
    <x v="140"/>
    <x v="0"/>
    <s v="United States"/>
    <s v="Seattle"/>
    <x v="4"/>
    <n v="98105"/>
    <x v="1"/>
    <s v="OFF-BI-10003910"/>
    <x v="1"/>
    <x v="8"/>
    <x v="8"/>
    <x v="752"/>
    <n v="7"/>
    <n v="0.2"/>
    <n v="13.4925"/>
  </r>
  <r>
    <n v="3049"/>
    <s v="CA-2014-121419"/>
    <x v="3"/>
    <x v="459"/>
    <d v="2014-04-05T00:00:00"/>
    <x v="2"/>
    <s v="TC-21475"/>
    <x v="679"/>
    <x v="2"/>
    <s v="United States"/>
    <s v="Columbus"/>
    <x v="32"/>
    <n v="31907"/>
    <x v="0"/>
    <s v="FUR-TA-10004534"/>
    <x v="0"/>
    <x v="3"/>
    <x v="121"/>
    <x v="1764"/>
    <n v="2"/>
    <n v="0"/>
    <n v="70.005999999999972"/>
  </r>
  <r>
    <n v="3050"/>
    <s v="CA-2014-121419"/>
    <x v="3"/>
    <x v="459"/>
    <d v="2014-04-05T00:00:00"/>
    <x v="2"/>
    <s v="TC-21475"/>
    <x v="679"/>
    <x v="2"/>
    <s v="United States"/>
    <s v="Columbus"/>
    <x v="32"/>
    <n v="31907"/>
    <x v="0"/>
    <s v="TEC-AC-10000892"/>
    <x v="2"/>
    <x v="11"/>
    <x v="290"/>
    <x v="310"/>
    <n v="4"/>
    <n v="0"/>
    <n v="129.6"/>
  </r>
  <r>
    <n v="3051"/>
    <s v="US-2014-148054"/>
    <x v="3"/>
    <x v="833"/>
    <d v="2014-10-12T00:00:00"/>
    <x v="1"/>
    <s v="NZ-18565"/>
    <x v="125"/>
    <x v="2"/>
    <s v="United States"/>
    <s v="Meridian"/>
    <x v="45"/>
    <n v="83642"/>
    <x v="1"/>
    <s v="FUR-FU-10003247"/>
    <x v="0"/>
    <x v="5"/>
    <x v="1456"/>
    <x v="108"/>
    <n v="2"/>
    <n v="0"/>
    <n v="2.9371999999999971"/>
  </r>
  <r>
    <n v="3052"/>
    <s v="US-2014-148054"/>
    <x v="3"/>
    <x v="833"/>
    <d v="2014-10-12T00:00:00"/>
    <x v="1"/>
    <s v="NZ-18565"/>
    <x v="125"/>
    <x v="2"/>
    <s v="United States"/>
    <s v="Meridian"/>
    <x v="45"/>
    <n v="83642"/>
    <x v="1"/>
    <s v="OFF-AP-10004336"/>
    <x v="1"/>
    <x v="9"/>
    <x v="1031"/>
    <x v="2478"/>
    <n v="4"/>
    <n v="0"/>
    <n v="66.073599999999971"/>
  </r>
  <r>
    <n v="3053"/>
    <s v="US-2014-148054"/>
    <x v="3"/>
    <x v="833"/>
    <d v="2014-10-12T00:00:00"/>
    <x v="1"/>
    <s v="NZ-18565"/>
    <x v="125"/>
    <x v="2"/>
    <s v="United States"/>
    <s v="Meridian"/>
    <x v="45"/>
    <n v="83642"/>
    <x v="1"/>
    <s v="OFF-PA-10001295"/>
    <x v="1"/>
    <x v="10"/>
    <x v="1211"/>
    <x v="2479"/>
    <n v="2"/>
    <n v="0"/>
    <n v="18.211199999999998"/>
  </r>
  <r>
    <n v="3054"/>
    <s v="CA-2013-128517"/>
    <x v="0"/>
    <x v="526"/>
    <d v="2013-04-15T00:00:00"/>
    <x v="0"/>
    <s v="SW-20350"/>
    <x v="680"/>
    <x v="2"/>
    <s v="United States"/>
    <s v="Detroit"/>
    <x v="12"/>
    <n v="48227"/>
    <x v="2"/>
    <s v="TEC-PH-10002555"/>
    <x v="2"/>
    <x v="7"/>
    <x v="1343"/>
    <x v="2480"/>
    <n v="2"/>
    <n v="0"/>
    <n v="134.654"/>
  </r>
  <r>
    <n v="3055"/>
    <s v="CA-2013-128517"/>
    <x v="0"/>
    <x v="526"/>
    <d v="2013-04-15T00:00:00"/>
    <x v="0"/>
    <s v="SW-20350"/>
    <x v="680"/>
    <x v="2"/>
    <s v="United States"/>
    <s v="Detroit"/>
    <x v="12"/>
    <n v="48227"/>
    <x v="2"/>
    <s v="OFF-BI-10000831"/>
    <x v="1"/>
    <x v="8"/>
    <x v="441"/>
    <x v="267"/>
    <n v="2"/>
    <n v="0"/>
    <n v="2.4287999999999998"/>
  </r>
  <r>
    <n v="3056"/>
    <s v="US-2012-100377"/>
    <x v="1"/>
    <x v="834"/>
    <d v="2012-09-01T00:00:00"/>
    <x v="1"/>
    <s v="TS-21370"/>
    <x v="477"/>
    <x v="1"/>
    <s v="United States"/>
    <s v="Chicago"/>
    <x v="10"/>
    <n v="60623"/>
    <x v="2"/>
    <s v="TEC-CO-10001046"/>
    <x v="2"/>
    <x v="16"/>
    <x v="874"/>
    <x v="2481"/>
    <n v="5"/>
    <n v="0.2"/>
    <n v="874.98749999999984"/>
  </r>
  <r>
    <n v="3057"/>
    <s v="CA-2014-131492"/>
    <x v="3"/>
    <x v="15"/>
    <d v="2014-10-25T00:00:00"/>
    <x v="0"/>
    <s v="HH-15010"/>
    <x v="511"/>
    <x v="1"/>
    <s v="United States"/>
    <s v="San Francisco"/>
    <x v="1"/>
    <n v="94110"/>
    <x v="1"/>
    <s v="OFF-EN-10002973"/>
    <x v="1"/>
    <x v="12"/>
    <x v="1319"/>
    <x v="2482"/>
    <n v="2"/>
    <n v="0"/>
    <n v="4.3008000000000006"/>
  </r>
  <r>
    <n v="3058"/>
    <s v="CA-2014-131492"/>
    <x v="3"/>
    <x v="15"/>
    <d v="2014-10-25T00:00:00"/>
    <x v="0"/>
    <s v="HH-15010"/>
    <x v="511"/>
    <x v="1"/>
    <s v="United States"/>
    <s v="San Francisco"/>
    <x v="1"/>
    <n v="94110"/>
    <x v="1"/>
    <s v="OFF-LA-10001641"/>
    <x v="1"/>
    <x v="2"/>
    <x v="1022"/>
    <x v="2483"/>
    <n v="10"/>
    <n v="0"/>
    <n v="15.120000000000001"/>
  </r>
  <r>
    <n v="3059"/>
    <s v="CA-2014-131492"/>
    <x v="3"/>
    <x v="15"/>
    <d v="2014-10-25T00:00:00"/>
    <x v="0"/>
    <s v="HH-15010"/>
    <x v="511"/>
    <x v="1"/>
    <s v="United States"/>
    <s v="San Francisco"/>
    <x v="1"/>
    <n v="94110"/>
    <x v="1"/>
    <s v="FUR-FU-10003878"/>
    <x v="0"/>
    <x v="5"/>
    <x v="671"/>
    <x v="2484"/>
    <n v="2"/>
    <n v="0"/>
    <n v="10.3904"/>
  </r>
  <r>
    <n v="3060"/>
    <s v="CA-2014-131492"/>
    <x v="3"/>
    <x v="15"/>
    <d v="2014-10-25T00:00:00"/>
    <x v="0"/>
    <s v="HH-15010"/>
    <x v="511"/>
    <x v="1"/>
    <s v="United States"/>
    <s v="San Francisco"/>
    <x v="1"/>
    <n v="94110"/>
    <x v="1"/>
    <s v="FUR-TA-10003837"/>
    <x v="0"/>
    <x v="3"/>
    <x v="1457"/>
    <x v="2485"/>
    <n v="2"/>
    <n v="0.2"/>
    <n v="-3.3506000000000018"/>
  </r>
  <r>
    <n v="3061"/>
    <s v="CA-2013-144554"/>
    <x v="0"/>
    <x v="77"/>
    <d v="2013-11-13T00:00:00"/>
    <x v="1"/>
    <s v="DM-13345"/>
    <x v="664"/>
    <x v="1"/>
    <s v="United States"/>
    <s v="Newark"/>
    <x v="24"/>
    <n v="43055"/>
    <x v="3"/>
    <s v="TEC-AC-10002800"/>
    <x v="2"/>
    <x v="11"/>
    <x v="1207"/>
    <x v="2486"/>
    <n v="3"/>
    <n v="0.2"/>
    <n v="22.495499999999989"/>
  </r>
  <r>
    <n v="3062"/>
    <s v="CA-2014-127621"/>
    <x v="3"/>
    <x v="448"/>
    <d v="2014-03-08T00:00:00"/>
    <x v="1"/>
    <s v="RE-19450"/>
    <x v="681"/>
    <x v="0"/>
    <s v="United States"/>
    <s v="Dallas"/>
    <x v="5"/>
    <n v="75081"/>
    <x v="2"/>
    <s v="OFF-PA-10001307"/>
    <x v="1"/>
    <x v="10"/>
    <x v="784"/>
    <x v="2051"/>
    <n v="8"/>
    <n v="0.2"/>
    <n v="9.743999999999998"/>
  </r>
  <r>
    <n v="3063"/>
    <s v="CA-2012-145184"/>
    <x v="1"/>
    <x v="154"/>
    <d v="2012-11-29T00:00:00"/>
    <x v="2"/>
    <s v="JD-16150"/>
    <x v="251"/>
    <x v="1"/>
    <s v="United States"/>
    <s v="Newark"/>
    <x v="13"/>
    <n v="19711"/>
    <x v="3"/>
    <s v="TEC-PH-10002350"/>
    <x v="2"/>
    <x v="7"/>
    <x v="1458"/>
    <x v="2487"/>
    <n v="3"/>
    <n v="0"/>
    <n v="23.511599999999998"/>
  </r>
  <r>
    <n v="3064"/>
    <s v="CA-2012-145184"/>
    <x v="1"/>
    <x v="154"/>
    <d v="2012-11-29T00:00:00"/>
    <x v="2"/>
    <s v="JD-16150"/>
    <x v="251"/>
    <x v="1"/>
    <s v="United States"/>
    <s v="Newark"/>
    <x v="13"/>
    <n v="19711"/>
    <x v="3"/>
    <s v="TEC-AC-10000397"/>
    <x v="2"/>
    <x v="11"/>
    <x v="1459"/>
    <x v="2488"/>
    <n v="3"/>
    <n v="0"/>
    <n v="7.3479000000000028"/>
  </r>
  <r>
    <n v="3065"/>
    <s v="CA-2014-106859"/>
    <x v="3"/>
    <x v="677"/>
    <d v="2014-03-19T00:00:00"/>
    <x v="0"/>
    <s v="BF-11215"/>
    <x v="682"/>
    <x v="2"/>
    <s v="United States"/>
    <s v="Albuquerque"/>
    <x v="27"/>
    <n v="87105"/>
    <x v="1"/>
    <s v="OFF-ST-10000615"/>
    <x v="1"/>
    <x v="4"/>
    <x v="75"/>
    <x v="2489"/>
    <n v="8"/>
    <n v="0"/>
    <n v="25.424000000000007"/>
  </r>
  <r>
    <n v="3066"/>
    <s v="CA-2014-106859"/>
    <x v="3"/>
    <x v="677"/>
    <d v="2014-03-19T00:00:00"/>
    <x v="0"/>
    <s v="BF-11215"/>
    <x v="682"/>
    <x v="2"/>
    <s v="United States"/>
    <s v="Albuquerque"/>
    <x v="27"/>
    <n v="87105"/>
    <x v="1"/>
    <s v="TEC-PH-10004531"/>
    <x v="2"/>
    <x v="7"/>
    <x v="714"/>
    <x v="1196"/>
    <n v="8"/>
    <n v="0.2"/>
    <n v="49.257599999999996"/>
  </r>
  <r>
    <n v="3067"/>
    <s v="CA-2014-106859"/>
    <x v="3"/>
    <x v="677"/>
    <d v="2014-03-19T00:00:00"/>
    <x v="0"/>
    <s v="BF-11215"/>
    <x v="682"/>
    <x v="2"/>
    <s v="United States"/>
    <s v="Albuquerque"/>
    <x v="27"/>
    <n v="87105"/>
    <x v="1"/>
    <s v="TEC-AC-10004001"/>
    <x v="2"/>
    <x v="11"/>
    <x v="1460"/>
    <x v="2490"/>
    <n v="5"/>
    <n v="0"/>
    <n v="88.129500000000007"/>
  </r>
  <r>
    <n v="3068"/>
    <s v="CA-2014-106859"/>
    <x v="3"/>
    <x v="677"/>
    <d v="2014-03-19T00:00:00"/>
    <x v="0"/>
    <s v="BF-11215"/>
    <x v="682"/>
    <x v="2"/>
    <s v="United States"/>
    <s v="Albuquerque"/>
    <x v="27"/>
    <n v="87105"/>
    <x v="1"/>
    <s v="OFF-PA-10001534"/>
    <x v="1"/>
    <x v="10"/>
    <x v="1461"/>
    <x v="1568"/>
    <n v="7"/>
    <n v="0"/>
    <n v="21.772800000000004"/>
  </r>
  <r>
    <n v="3069"/>
    <s v="CA-2014-106859"/>
    <x v="3"/>
    <x v="677"/>
    <d v="2014-03-19T00:00:00"/>
    <x v="0"/>
    <s v="BF-11215"/>
    <x v="682"/>
    <x v="2"/>
    <s v="United States"/>
    <s v="Albuquerque"/>
    <x v="27"/>
    <n v="87105"/>
    <x v="1"/>
    <s v="OFF-PA-10001815"/>
    <x v="1"/>
    <x v="10"/>
    <x v="1393"/>
    <x v="2491"/>
    <n v="6"/>
    <n v="0"/>
    <n v="138.35519999999997"/>
  </r>
  <r>
    <n v="3070"/>
    <s v="US-2014-120089"/>
    <x v="3"/>
    <x v="329"/>
    <d v="2014-12-01T00:00:00"/>
    <x v="3"/>
    <s v="ML-17755"/>
    <x v="529"/>
    <x v="2"/>
    <s v="United States"/>
    <s v="Toledo"/>
    <x v="24"/>
    <n v="43615"/>
    <x v="3"/>
    <s v="OFF-AP-10003779"/>
    <x v="1"/>
    <x v="9"/>
    <x v="1448"/>
    <x v="2492"/>
    <n v="4"/>
    <n v="0.2"/>
    <n v="82.991999999999877"/>
  </r>
  <r>
    <n v="3071"/>
    <s v="CA-2011-119375"/>
    <x v="2"/>
    <x v="664"/>
    <d v="2011-11-22T00:00:00"/>
    <x v="1"/>
    <s v="YC-21895"/>
    <x v="289"/>
    <x v="1"/>
    <s v="United States"/>
    <s v="Newark"/>
    <x v="13"/>
    <n v="19711"/>
    <x v="3"/>
    <s v="OFF-ST-10002011"/>
    <x v="1"/>
    <x v="4"/>
    <x v="1055"/>
    <x v="2493"/>
    <n v="7"/>
    <n v="0"/>
    <n v="792.26910000000021"/>
  </r>
  <r>
    <n v="3072"/>
    <s v="CA-2011-119375"/>
    <x v="2"/>
    <x v="664"/>
    <d v="2011-11-22T00:00:00"/>
    <x v="1"/>
    <s v="YC-21895"/>
    <x v="289"/>
    <x v="1"/>
    <s v="United States"/>
    <s v="Newark"/>
    <x v="13"/>
    <n v="19711"/>
    <x v="3"/>
    <s v="FUR-FU-10002379"/>
    <x v="0"/>
    <x v="5"/>
    <x v="1462"/>
    <x v="2494"/>
    <n v="3"/>
    <n v="0"/>
    <n v="14.929199999999994"/>
  </r>
  <r>
    <n v="3073"/>
    <s v="CA-2011-119375"/>
    <x v="2"/>
    <x v="664"/>
    <d v="2011-11-22T00:00:00"/>
    <x v="1"/>
    <s v="YC-21895"/>
    <x v="289"/>
    <x v="1"/>
    <s v="United States"/>
    <s v="Newark"/>
    <x v="13"/>
    <n v="19711"/>
    <x v="3"/>
    <s v="OFF-AR-10003752"/>
    <x v="1"/>
    <x v="6"/>
    <x v="677"/>
    <x v="2495"/>
    <n v="5"/>
    <n v="0"/>
    <n v="26.564999999999998"/>
  </r>
  <r>
    <n v="3074"/>
    <s v="CA-2013-125206"/>
    <x v="0"/>
    <x v="835"/>
    <d v="2013-01-05T00:00:00"/>
    <x v="2"/>
    <s v="LR-16915"/>
    <x v="235"/>
    <x v="0"/>
    <s v="United States"/>
    <s v="Los Angeles"/>
    <x v="1"/>
    <n v="90045"/>
    <x v="1"/>
    <s v="OFF-ST-10003692"/>
    <x v="1"/>
    <x v="4"/>
    <x v="1253"/>
    <x v="2496"/>
    <n v="2"/>
    <n v="0"/>
    <n v="28.614999999999995"/>
  </r>
  <r>
    <n v="3075"/>
    <s v="CA-2012-126137"/>
    <x v="1"/>
    <x v="292"/>
    <d v="2012-10-08T00:00:00"/>
    <x v="1"/>
    <s v="BS-11755"/>
    <x v="94"/>
    <x v="0"/>
    <s v="United States"/>
    <s v="Los Angeles"/>
    <x v="1"/>
    <n v="90032"/>
    <x v="1"/>
    <s v="FUR-BO-10004409"/>
    <x v="0"/>
    <x v="0"/>
    <x v="625"/>
    <x v="2497"/>
    <n v="2"/>
    <n v="0.15"/>
    <n v="18.454800000000002"/>
  </r>
  <r>
    <n v="3076"/>
    <s v="CA-2011-143903"/>
    <x v="2"/>
    <x v="836"/>
    <d v="2011-07-24T00:00:00"/>
    <x v="1"/>
    <s v="KM-16375"/>
    <x v="454"/>
    <x v="2"/>
    <s v="United States"/>
    <s v="Dallas"/>
    <x v="5"/>
    <n v="75217"/>
    <x v="2"/>
    <s v="OFF-ST-10003306"/>
    <x v="1"/>
    <x v="4"/>
    <x v="380"/>
    <x v="2498"/>
    <n v="3"/>
    <n v="0.2"/>
    <n v="38.572199999999953"/>
  </r>
  <r>
    <n v="3077"/>
    <s v="CA-2011-143903"/>
    <x v="2"/>
    <x v="836"/>
    <d v="2011-07-24T00:00:00"/>
    <x v="1"/>
    <s v="KM-16375"/>
    <x v="454"/>
    <x v="2"/>
    <s v="United States"/>
    <s v="Dallas"/>
    <x v="5"/>
    <n v="75217"/>
    <x v="2"/>
    <s v="FUR-FU-10003724"/>
    <x v="0"/>
    <x v="5"/>
    <x v="887"/>
    <x v="2499"/>
    <n v="5"/>
    <n v="0.6"/>
    <n v="-14.228999999999997"/>
  </r>
  <r>
    <n v="3078"/>
    <s v="CA-2011-143903"/>
    <x v="2"/>
    <x v="836"/>
    <d v="2011-07-24T00:00:00"/>
    <x v="1"/>
    <s v="KM-16375"/>
    <x v="454"/>
    <x v="2"/>
    <s v="United States"/>
    <s v="Dallas"/>
    <x v="5"/>
    <n v="75217"/>
    <x v="2"/>
    <s v="FUR-CH-10002024"/>
    <x v="0"/>
    <x v="1"/>
    <x v="478"/>
    <x v="2500"/>
    <n v="2"/>
    <n v="0.3"/>
    <n v="-140.19599999999997"/>
  </r>
  <r>
    <n v="3079"/>
    <s v="CA-2011-104780"/>
    <x v="2"/>
    <x v="371"/>
    <d v="2011-05-25T00:00:00"/>
    <x v="1"/>
    <s v="BT-11530"/>
    <x v="404"/>
    <x v="2"/>
    <s v="United States"/>
    <s v="San Diego"/>
    <x v="1"/>
    <n v="92037"/>
    <x v="1"/>
    <s v="OFF-AR-10003514"/>
    <x v="1"/>
    <x v="6"/>
    <x v="180"/>
    <x v="2501"/>
    <n v="8"/>
    <n v="0"/>
    <n v="10.507199999999997"/>
  </r>
  <r>
    <n v="3080"/>
    <s v="CA-2014-101182"/>
    <x v="3"/>
    <x v="507"/>
    <d v="2014-09-06T00:00:00"/>
    <x v="2"/>
    <s v="KB-16405"/>
    <x v="683"/>
    <x v="2"/>
    <s v="United States"/>
    <s v="Apple Valley"/>
    <x v="1"/>
    <n v="92307"/>
    <x v="1"/>
    <s v="OFF-PA-10001800"/>
    <x v="1"/>
    <x v="10"/>
    <x v="580"/>
    <x v="91"/>
    <n v="2"/>
    <n v="0"/>
    <n v="6.2208000000000006"/>
  </r>
  <r>
    <n v="3081"/>
    <s v="CA-2014-101182"/>
    <x v="3"/>
    <x v="507"/>
    <d v="2014-09-06T00:00:00"/>
    <x v="2"/>
    <s v="KB-16405"/>
    <x v="683"/>
    <x v="2"/>
    <s v="United States"/>
    <s v="Apple Valley"/>
    <x v="1"/>
    <n v="92307"/>
    <x v="1"/>
    <s v="TEC-PH-10003589"/>
    <x v="2"/>
    <x v="7"/>
    <x v="818"/>
    <x v="752"/>
    <n v="3"/>
    <n v="0.2"/>
    <n v="15.111599999999999"/>
  </r>
  <r>
    <n v="3082"/>
    <s v="US-2014-132297"/>
    <x v="3"/>
    <x v="837"/>
    <d v="2014-06-03T00:00:00"/>
    <x v="1"/>
    <s v="DW-13480"/>
    <x v="108"/>
    <x v="2"/>
    <s v="United States"/>
    <s v="Louisville"/>
    <x v="0"/>
    <n v="40214"/>
    <x v="0"/>
    <s v="OFF-BI-10003364"/>
    <x v="1"/>
    <x v="8"/>
    <x v="698"/>
    <x v="2502"/>
    <n v="2"/>
    <n v="0"/>
    <n v="28.0032"/>
  </r>
  <r>
    <n v="3083"/>
    <s v="US-2014-132297"/>
    <x v="3"/>
    <x v="837"/>
    <d v="2014-06-03T00:00:00"/>
    <x v="1"/>
    <s v="DW-13480"/>
    <x v="108"/>
    <x v="2"/>
    <s v="United States"/>
    <s v="Louisville"/>
    <x v="0"/>
    <n v="40214"/>
    <x v="0"/>
    <s v="TEC-PH-10002834"/>
    <x v="2"/>
    <x v="7"/>
    <x v="1378"/>
    <x v="2503"/>
    <n v="3"/>
    <n v="0"/>
    <n v="134.99250000000001"/>
  </r>
  <r>
    <n v="3084"/>
    <s v="CA-2011-100328"/>
    <x v="2"/>
    <x v="838"/>
    <d v="2011-02-04T00:00:00"/>
    <x v="1"/>
    <s v="JC-15340"/>
    <x v="209"/>
    <x v="0"/>
    <s v="United States"/>
    <s v="New York City"/>
    <x v="15"/>
    <n v="10024"/>
    <x v="3"/>
    <s v="OFF-BI-10000343"/>
    <x v="1"/>
    <x v="8"/>
    <x v="184"/>
    <x v="2504"/>
    <n v="1"/>
    <n v="0.2"/>
    <n v="1.3256999999999999"/>
  </r>
  <r>
    <n v="3085"/>
    <s v="CA-2014-118773"/>
    <x v="3"/>
    <x v="839"/>
    <d v="2014-02-15T00:00:00"/>
    <x v="1"/>
    <s v="TP-21415"/>
    <x v="599"/>
    <x v="0"/>
    <s v="United States"/>
    <s v="Houston"/>
    <x v="5"/>
    <n v="77070"/>
    <x v="2"/>
    <s v="OFF-BI-10004584"/>
    <x v="1"/>
    <x v="8"/>
    <x v="378"/>
    <x v="2505"/>
    <n v="4"/>
    <n v="0.8"/>
    <n v="-417.09360000000004"/>
  </r>
  <r>
    <n v="3086"/>
    <s v="CA-2014-118773"/>
    <x v="3"/>
    <x v="839"/>
    <d v="2014-02-15T00:00:00"/>
    <x v="1"/>
    <s v="TP-21415"/>
    <x v="599"/>
    <x v="0"/>
    <s v="United States"/>
    <s v="Houston"/>
    <x v="5"/>
    <n v="77070"/>
    <x v="2"/>
    <s v="TEC-AC-10002402"/>
    <x v="2"/>
    <x v="11"/>
    <x v="651"/>
    <x v="2506"/>
    <n v="2"/>
    <n v="0.2"/>
    <n v="15.997999999999987"/>
  </r>
  <r>
    <n v="3087"/>
    <s v="CA-2014-118773"/>
    <x v="3"/>
    <x v="839"/>
    <d v="2014-02-15T00:00:00"/>
    <x v="1"/>
    <s v="TP-21415"/>
    <x v="599"/>
    <x v="0"/>
    <s v="United States"/>
    <s v="Houston"/>
    <x v="5"/>
    <n v="77070"/>
    <x v="2"/>
    <s v="FUR-FU-10000550"/>
    <x v="0"/>
    <x v="5"/>
    <x v="1445"/>
    <x v="2217"/>
    <n v="2"/>
    <n v="0.6"/>
    <n v="-2.6892000000000005"/>
  </r>
  <r>
    <n v="3088"/>
    <s v="CA-2014-118773"/>
    <x v="3"/>
    <x v="839"/>
    <d v="2014-02-15T00:00:00"/>
    <x v="1"/>
    <s v="TP-21415"/>
    <x v="599"/>
    <x v="0"/>
    <s v="United States"/>
    <s v="Houston"/>
    <x v="5"/>
    <n v="77070"/>
    <x v="2"/>
    <s v="OFF-AP-10000055"/>
    <x v="1"/>
    <x v="9"/>
    <x v="781"/>
    <x v="2507"/>
    <n v="2"/>
    <n v="0.8"/>
    <n v="-32.480000000000004"/>
  </r>
  <r>
    <n v="3089"/>
    <s v="US-2014-159205"/>
    <x v="3"/>
    <x v="185"/>
    <d v="2014-04-03T00:00:00"/>
    <x v="0"/>
    <s v="DB-12910"/>
    <x v="626"/>
    <x v="2"/>
    <s v="United States"/>
    <s v="Henderson"/>
    <x v="0"/>
    <n v="42420"/>
    <x v="0"/>
    <s v="FUR-FU-10001591"/>
    <x v="0"/>
    <x v="5"/>
    <x v="1101"/>
    <x v="2508"/>
    <n v="5"/>
    <n v="0"/>
    <n v="25.620000000000005"/>
  </r>
  <r>
    <n v="3090"/>
    <s v="US-2014-159205"/>
    <x v="3"/>
    <x v="185"/>
    <d v="2014-04-03T00:00:00"/>
    <x v="0"/>
    <s v="DB-12910"/>
    <x v="626"/>
    <x v="2"/>
    <s v="United States"/>
    <s v="Henderson"/>
    <x v="0"/>
    <n v="42420"/>
    <x v="0"/>
    <s v="TEC-PH-10000526"/>
    <x v="2"/>
    <x v="7"/>
    <x v="1463"/>
    <x v="142"/>
    <n v="7"/>
    <n v="0"/>
    <n v="188.1404"/>
  </r>
  <r>
    <n v="3091"/>
    <s v="CA-2013-112123"/>
    <x v="0"/>
    <x v="840"/>
    <d v="2013-03-09T00:00:00"/>
    <x v="1"/>
    <s v="BH-11710"/>
    <x v="3"/>
    <x v="0"/>
    <s v="United States"/>
    <s v="Newark"/>
    <x v="13"/>
    <n v="19711"/>
    <x v="3"/>
    <s v="OFF-BI-10001071"/>
    <x v="1"/>
    <x v="8"/>
    <x v="663"/>
    <x v="2509"/>
    <n v="7"/>
    <n v="0"/>
    <n v="219.45140000000001"/>
  </r>
  <r>
    <n v="3092"/>
    <s v="CA-2013-112123"/>
    <x v="0"/>
    <x v="840"/>
    <d v="2013-03-09T00:00:00"/>
    <x v="1"/>
    <s v="BH-11710"/>
    <x v="3"/>
    <x v="0"/>
    <s v="United States"/>
    <s v="Newark"/>
    <x v="13"/>
    <n v="19711"/>
    <x v="3"/>
    <s v="TEC-PH-10001557"/>
    <x v="2"/>
    <x v="7"/>
    <x v="658"/>
    <x v="2510"/>
    <n v="5"/>
    <n v="0"/>
    <n v="129.5865"/>
  </r>
  <r>
    <n v="3093"/>
    <s v="CA-2013-112123"/>
    <x v="0"/>
    <x v="840"/>
    <d v="2013-03-09T00:00:00"/>
    <x v="1"/>
    <s v="BH-11710"/>
    <x v="3"/>
    <x v="0"/>
    <s v="United States"/>
    <s v="Newark"/>
    <x v="13"/>
    <n v="19711"/>
    <x v="3"/>
    <s v="OFF-PA-10001977"/>
    <x v="1"/>
    <x v="10"/>
    <x v="1464"/>
    <x v="1696"/>
    <n v="3"/>
    <n v="0"/>
    <n v="79.891199999999998"/>
  </r>
  <r>
    <n v="3094"/>
    <s v="CA-2012-114468"/>
    <x v="1"/>
    <x v="841"/>
    <d v="2012-08-23T00:00:00"/>
    <x v="3"/>
    <s v="TD-20995"/>
    <x v="143"/>
    <x v="0"/>
    <s v="United States"/>
    <s v="Bolingbrook"/>
    <x v="10"/>
    <n v="60440"/>
    <x v="2"/>
    <s v="OFF-SU-10004231"/>
    <x v="1"/>
    <x v="14"/>
    <x v="552"/>
    <x v="2511"/>
    <n v="4"/>
    <n v="0.2"/>
    <n v="2.7719999999999994"/>
  </r>
  <r>
    <n v="3095"/>
    <s v="CA-2012-114468"/>
    <x v="1"/>
    <x v="841"/>
    <d v="2012-08-23T00:00:00"/>
    <x v="3"/>
    <s v="TD-20995"/>
    <x v="143"/>
    <x v="0"/>
    <s v="United States"/>
    <s v="Bolingbrook"/>
    <x v="10"/>
    <n v="60440"/>
    <x v="2"/>
    <s v="OFF-PA-10000809"/>
    <x v="1"/>
    <x v="10"/>
    <x v="1124"/>
    <x v="563"/>
    <n v="2"/>
    <n v="0.2"/>
    <n v="3.6288"/>
  </r>
  <r>
    <n v="3096"/>
    <s v="CA-2012-114468"/>
    <x v="1"/>
    <x v="841"/>
    <d v="2012-08-23T00:00:00"/>
    <x v="3"/>
    <s v="TD-20995"/>
    <x v="143"/>
    <x v="0"/>
    <s v="United States"/>
    <s v="Bolingbrook"/>
    <x v="10"/>
    <n v="60440"/>
    <x v="2"/>
    <s v="OFF-FA-10003021"/>
    <x v="1"/>
    <x v="13"/>
    <x v="33"/>
    <x v="2512"/>
    <n v="8"/>
    <n v="0.2"/>
    <n v="2.2559999999999993"/>
  </r>
  <r>
    <n v="3097"/>
    <s v="CA-2012-114468"/>
    <x v="1"/>
    <x v="841"/>
    <d v="2012-08-23T00:00:00"/>
    <x v="3"/>
    <s v="TD-20995"/>
    <x v="143"/>
    <x v="0"/>
    <s v="United States"/>
    <s v="Bolingbrook"/>
    <x v="10"/>
    <n v="60440"/>
    <x v="2"/>
    <s v="OFF-AP-10000696"/>
    <x v="1"/>
    <x v="9"/>
    <x v="332"/>
    <x v="2513"/>
    <n v="2"/>
    <n v="0.8"/>
    <n v="-13.554800000000004"/>
  </r>
  <r>
    <n v="3098"/>
    <s v="CA-2014-135692"/>
    <x v="3"/>
    <x v="842"/>
    <d v="2014-05-02T00:00:00"/>
    <x v="1"/>
    <s v="CV-12805"/>
    <x v="51"/>
    <x v="1"/>
    <s v="United States"/>
    <s v="Fort Worth"/>
    <x v="5"/>
    <n v="76106"/>
    <x v="2"/>
    <s v="OFF-LA-10001158"/>
    <x v="1"/>
    <x v="2"/>
    <x v="319"/>
    <x v="2514"/>
    <n v="4"/>
    <n v="0.2"/>
    <n v="11.592000000000001"/>
  </r>
  <r>
    <n v="3099"/>
    <s v="CA-2014-135692"/>
    <x v="3"/>
    <x v="842"/>
    <d v="2014-05-02T00:00:00"/>
    <x v="1"/>
    <s v="CV-12805"/>
    <x v="51"/>
    <x v="1"/>
    <s v="United States"/>
    <s v="Fort Worth"/>
    <x v="5"/>
    <n v="76106"/>
    <x v="2"/>
    <s v="FUR-BO-10002268"/>
    <x v="0"/>
    <x v="0"/>
    <x v="314"/>
    <x v="2515"/>
    <n v="4"/>
    <n v="0.32"/>
    <n v="-42.1096"/>
  </r>
  <r>
    <n v="3100"/>
    <s v="CA-2014-131233"/>
    <x v="3"/>
    <x v="349"/>
    <d v="2014-04-20T00:00:00"/>
    <x v="1"/>
    <s v="CS-12355"/>
    <x v="394"/>
    <x v="0"/>
    <s v="United States"/>
    <s v="New York City"/>
    <x v="15"/>
    <n v="10024"/>
    <x v="3"/>
    <s v="OFF-BI-10000829"/>
    <x v="1"/>
    <x v="8"/>
    <x v="304"/>
    <x v="2209"/>
    <n v="3"/>
    <n v="0.2"/>
    <n v="3.5021999999999989"/>
  </r>
  <r>
    <n v="3101"/>
    <s v="CA-2014-131233"/>
    <x v="3"/>
    <x v="349"/>
    <d v="2014-04-20T00:00:00"/>
    <x v="1"/>
    <s v="CS-12355"/>
    <x v="394"/>
    <x v="0"/>
    <s v="United States"/>
    <s v="New York City"/>
    <x v="15"/>
    <n v="10024"/>
    <x v="3"/>
    <s v="FUR-BO-10003441"/>
    <x v="0"/>
    <x v="0"/>
    <x v="705"/>
    <x v="2516"/>
    <n v="3"/>
    <n v="0.2"/>
    <n v="9.0881999999999721"/>
  </r>
  <r>
    <n v="3102"/>
    <s v="CA-2014-119578"/>
    <x v="3"/>
    <x v="66"/>
    <d v="2014-12-28T00:00:00"/>
    <x v="0"/>
    <s v="JG-15310"/>
    <x v="684"/>
    <x v="1"/>
    <s v="United States"/>
    <s v="Providence"/>
    <x v="34"/>
    <n v="2908"/>
    <x v="3"/>
    <s v="OFF-SU-10003505"/>
    <x v="1"/>
    <x v="14"/>
    <x v="408"/>
    <x v="2517"/>
    <n v="6"/>
    <n v="0"/>
    <n v="34.757999999999953"/>
  </r>
  <r>
    <n v="3103"/>
    <s v="CA-2014-119578"/>
    <x v="3"/>
    <x v="66"/>
    <d v="2014-12-28T00:00:00"/>
    <x v="0"/>
    <s v="JG-15310"/>
    <x v="684"/>
    <x v="1"/>
    <s v="United States"/>
    <s v="Providence"/>
    <x v="34"/>
    <n v="2908"/>
    <x v="3"/>
    <s v="FUR-BO-10003660"/>
    <x v="0"/>
    <x v="0"/>
    <x v="1465"/>
    <x v="2518"/>
    <n v="1"/>
    <n v="0"/>
    <n v="50.825400000000002"/>
  </r>
  <r>
    <n v="3104"/>
    <s v="CA-2013-124562"/>
    <x v="0"/>
    <x v="16"/>
    <d v="2013-12-13T00:00:00"/>
    <x v="1"/>
    <s v="JP-16135"/>
    <x v="655"/>
    <x v="2"/>
    <s v="United States"/>
    <s v="Columbus"/>
    <x v="24"/>
    <n v="43229"/>
    <x v="3"/>
    <s v="OFF-BI-10001267"/>
    <x v="1"/>
    <x v="8"/>
    <x v="1466"/>
    <x v="2519"/>
    <n v="7"/>
    <n v="0.7"/>
    <n v="-9.5018000000000029"/>
  </r>
  <r>
    <n v="3105"/>
    <s v="US-2014-140074"/>
    <x v="3"/>
    <x v="721"/>
    <d v="2014-03-30T00:00:00"/>
    <x v="1"/>
    <s v="EC-14050"/>
    <x v="685"/>
    <x v="0"/>
    <s v="United States"/>
    <s v="New York City"/>
    <x v="15"/>
    <n v="10024"/>
    <x v="3"/>
    <s v="OFF-PA-10002741"/>
    <x v="1"/>
    <x v="10"/>
    <x v="1467"/>
    <x v="2318"/>
    <n v="6"/>
    <n v="0"/>
    <n v="11.555999999999997"/>
  </r>
  <r>
    <n v="3106"/>
    <s v="CA-2013-103037"/>
    <x v="0"/>
    <x v="197"/>
    <d v="2013-07-30T00:00:00"/>
    <x v="1"/>
    <s v="KH-16630"/>
    <x v="175"/>
    <x v="1"/>
    <s v="United States"/>
    <s v="Houston"/>
    <x v="5"/>
    <n v="77070"/>
    <x v="2"/>
    <s v="OFF-LA-10004345"/>
    <x v="1"/>
    <x v="2"/>
    <x v="517"/>
    <x v="581"/>
    <n v="4"/>
    <n v="0.2"/>
    <n v="5.6955999999999989"/>
  </r>
  <r>
    <n v="3107"/>
    <s v="CA-2014-127460"/>
    <x v="3"/>
    <x v="815"/>
    <d v="2014-07-15T00:00:00"/>
    <x v="1"/>
    <s v="FG-14260"/>
    <x v="435"/>
    <x v="2"/>
    <s v="United States"/>
    <s v="Aurora"/>
    <x v="10"/>
    <n v="60505"/>
    <x v="2"/>
    <s v="OFF-ST-10004340"/>
    <x v="1"/>
    <x v="4"/>
    <x v="809"/>
    <x v="2520"/>
    <n v="6"/>
    <n v="0.2"/>
    <n v="26.115600000000015"/>
  </r>
  <r>
    <n v="3108"/>
    <s v="CA-2013-121671"/>
    <x v="0"/>
    <x v="19"/>
    <d v="2013-07-23T00:00:00"/>
    <x v="1"/>
    <s v="AA-10480"/>
    <x v="4"/>
    <x v="0"/>
    <s v="United States"/>
    <s v="Springfield"/>
    <x v="25"/>
    <n v="65807"/>
    <x v="2"/>
    <s v="OFF-PA-10001471"/>
    <x v="1"/>
    <x v="10"/>
    <x v="1468"/>
    <x v="2521"/>
    <n v="3"/>
    <n v="0"/>
    <n v="10.087799999999998"/>
  </r>
  <r>
    <n v="3109"/>
    <s v="CA-2013-121671"/>
    <x v="0"/>
    <x v="19"/>
    <d v="2013-07-23T00:00:00"/>
    <x v="1"/>
    <s v="AA-10480"/>
    <x v="4"/>
    <x v="0"/>
    <s v="United States"/>
    <s v="Springfield"/>
    <x v="25"/>
    <n v="65807"/>
    <x v="2"/>
    <s v="OFF-ST-10002344"/>
    <x v="1"/>
    <x v="4"/>
    <x v="856"/>
    <x v="423"/>
    <n v="3"/>
    <n v="0"/>
    <n v="4.8588000000000164"/>
  </r>
  <r>
    <n v="3110"/>
    <s v="CA-2013-121671"/>
    <x v="0"/>
    <x v="19"/>
    <d v="2013-07-23T00:00:00"/>
    <x v="1"/>
    <s v="AA-10480"/>
    <x v="4"/>
    <x v="0"/>
    <s v="United States"/>
    <s v="Springfield"/>
    <x v="25"/>
    <n v="65807"/>
    <x v="2"/>
    <s v="OFF-PA-10001892"/>
    <x v="1"/>
    <x v="10"/>
    <x v="815"/>
    <x v="2522"/>
    <n v="1"/>
    <n v="0"/>
    <n v="3.7435999999999998"/>
  </r>
  <r>
    <n v="3111"/>
    <s v="CA-2013-121671"/>
    <x v="0"/>
    <x v="19"/>
    <d v="2013-07-23T00:00:00"/>
    <x v="1"/>
    <s v="AA-10480"/>
    <x v="4"/>
    <x v="0"/>
    <s v="United States"/>
    <s v="Springfield"/>
    <x v="25"/>
    <n v="65807"/>
    <x v="2"/>
    <s v="OFF-PA-10001934"/>
    <x v="1"/>
    <x v="10"/>
    <x v="543"/>
    <x v="187"/>
    <n v="8"/>
    <n v="0"/>
    <n v="25.401600000000002"/>
  </r>
  <r>
    <n v="3112"/>
    <s v="CA-2013-121671"/>
    <x v="0"/>
    <x v="19"/>
    <d v="2013-07-23T00:00:00"/>
    <x v="1"/>
    <s v="AA-10480"/>
    <x v="4"/>
    <x v="0"/>
    <s v="United States"/>
    <s v="Springfield"/>
    <x v="25"/>
    <n v="65807"/>
    <x v="2"/>
    <s v="OFF-ST-10000078"/>
    <x v="1"/>
    <x v="4"/>
    <x v="1218"/>
    <x v="2523"/>
    <n v="1"/>
    <n v="0"/>
    <n v="47.730599999999981"/>
  </r>
  <r>
    <n v="3113"/>
    <s v="CA-2013-150350"/>
    <x v="0"/>
    <x v="828"/>
    <d v="2013-08-31T00:00:00"/>
    <x v="1"/>
    <s v="MS-17770"/>
    <x v="474"/>
    <x v="0"/>
    <s v="United States"/>
    <s v="Seattle"/>
    <x v="4"/>
    <n v="98105"/>
    <x v="1"/>
    <s v="TEC-MA-10001972"/>
    <x v="2"/>
    <x v="15"/>
    <x v="1469"/>
    <x v="2524"/>
    <n v="3"/>
    <n v="0.2"/>
    <n v="62.82000000000005"/>
  </r>
  <r>
    <n v="3114"/>
    <s v="CA-2013-150350"/>
    <x v="0"/>
    <x v="828"/>
    <d v="2013-08-31T00:00:00"/>
    <x v="1"/>
    <s v="MS-17770"/>
    <x v="474"/>
    <x v="0"/>
    <s v="United States"/>
    <s v="Seattle"/>
    <x v="4"/>
    <n v="98105"/>
    <x v="1"/>
    <s v="OFF-EN-10002504"/>
    <x v="1"/>
    <x v="12"/>
    <x v="113"/>
    <x v="2525"/>
    <n v="5"/>
    <n v="0"/>
    <n v="63.872999999999998"/>
  </r>
  <r>
    <n v="3115"/>
    <s v="CA-2013-150350"/>
    <x v="0"/>
    <x v="828"/>
    <d v="2013-08-31T00:00:00"/>
    <x v="1"/>
    <s v="MS-17770"/>
    <x v="474"/>
    <x v="0"/>
    <s v="United States"/>
    <s v="Seattle"/>
    <x v="4"/>
    <n v="98105"/>
    <x v="1"/>
    <s v="OFF-PA-10002160"/>
    <x v="1"/>
    <x v="10"/>
    <x v="1190"/>
    <x v="819"/>
    <n v="6"/>
    <n v="0"/>
    <n v="16.993200000000002"/>
  </r>
  <r>
    <n v="3116"/>
    <s v="CA-2013-150350"/>
    <x v="0"/>
    <x v="828"/>
    <d v="2013-08-31T00:00:00"/>
    <x v="1"/>
    <s v="MS-17770"/>
    <x v="474"/>
    <x v="0"/>
    <s v="United States"/>
    <s v="Seattle"/>
    <x v="4"/>
    <n v="98105"/>
    <x v="1"/>
    <s v="FUR-CH-10001973"/>
    <x v="0"/>
    <x v="1"/>
    <x v="896"/>
    <x v="1988"/>
    <n v="6"/>
    <n v="0.2"/>
    <n v="-39.952800000000025"/>
  </r>
  <r>
    <n v="3117"/>
    <s v="CA-2013-150350"/>
    <x v="0"/>
    <x v="828"/>
    <d v="2013-08-31T00:00:00"/>
    <x v="1"/>
    <s v="MS-17770"/>
    <x v="474"/>
    <x v="0"/>
    <s v="United States"/>
    <s v="Seattle"/>
    <x v="4"/>
    <n v="98105"/>
    <x v="1"/>
    <s v="OFF-AP-10001492"/>
    <x v="1"/>
    <x v="9"/>
    <x v="22"/>
    <x v="2526"/>
    <n v="5"/>
    <n v="0"/>
    <n v="11.206"/>
  </r>
  <r>
    <n v="3118"/>
    <s v="CA-2013-150350"/>
    <x v="0"/>
    <x v="828"/>
    <d v="2013-08-31T00:00:00"/>
    <x v="1"/>
    <s v="MS-17770"/>
    <x v="474"/>
    <x v="0"/>
    <s v="United States"/>
    <s v="Seattle"/>
    <x v="4"/>
    <n v="98105"/>
    <x v="1"/>
    <s v="OFF-SU-10002189"/>
    <x v="1"/>
    <x v="14"/>
    <x v="167"/>
    <x v="174"/>
    <n v="4"/>
    <n v="0"/>
    <n v="0.15879999999999939"/>
  </r>
  <r>
    <n v="3119"/>
    <s v="CA-2012-121720"/>
    <x v="1"/>
    <x v="832"/>
    <d v="2012-06-12T00:00:00"/>
    <x v="2"/>
    <s v="JE-15610"/>
    <x v="531"/>
    <x v="1"/>
    <s v="United States"/>
    <s v="Lakeland"/>
    <x v="2"/>
    <n v="33801"/>
    <x v="0"/>
    <s v="FUR-CH-10003312"/>
    <x v="0"/>
    <x v="1"/>
    <x v="296"/>
    <x v="2527"/>
    <n v="5"/>
    <n v="0.2"/>
    <n v="-182.63700000000017"/>
  </r>
  <r>
    <n v="3120"/>
    <s v="CA-2012-121720"/>
    <x v="1"/>
    <x v="832"/>
    <d v="2012-06-12T00:00:00"/>
    <x v="2"/>
    <s v="JE-15610"/>
    <x v="531"/>
    <x v="1"/>
    <s v="United States"/>
    <s v="Lakeland"/>
    <x v="2"/>
    <n v="33801"/>
    <x v="0"/>
    <s v="TEC-PH-10002496"/>
    <x v="2"/>
    <x v="7"/>
    <x v="490"/>
    <x v="2528"/>
    <n v="2"/>
    <n v="0.2"/>
    <n v="31.197999999999986"/>
  </r>
  <r>
    <n v="3121"/>
    <s v="CA-2012-121720"/>
    <x v="1"/>
    <x v="832"/>
    <d v="2012-06-12T00:00:00"/>
    <x v="2"/>
    <s v="JE-15610"/>
    <x v="531"/>
    <x v="1"/>
    <s v="United States"/>
    <s v="Lakeland"/>
    <x v="2"/>
    <n v="33801"/>
    <x v="0"/>
    <s v="FUR-FU-10003464"/>
    <x v="0"/>
    <x v="5"/>
    <x v="1470"/>
    <x v="2529"/>
    <n v="3"/>
    <n v="0.2"/>
    <n v="7.3007999999999988"/>
  </r>
  <r>
    <n v="3122"/>
    <s v="CA-2012-121720"/>
    <x v="1"/>
    <x v="832"/>
    <d v="2012-06-12T00:00:00"/>
    <x v="2"/>
    <s v="JE-15610"/>
    <x v="531"/>
    <x v="1"/>
    <s v="United States"/>
    <s v="Lakeland"/>
    <x v="2"/>
    <n v="33801"/>
    <x v="0"/>
    <s v="OFF-AR-10000380"/>
    <x v="1"/>
    <x v="6"/>
    <x v="108"/>
    <x v="2530"/>
    <n v="2"/>
    <n v="0.2"/>
    <n v="7.5959999999999894"/>
  </r>
  <r>
    <n v="3123"/>
    <s v="CA-2012-121720"/>
    <x v="1"/>
    <x v="832"/>
    <d v="2012-06-12T00:00:00"/>
    <x v="2"/>
    <s v="JE-15610"/>
    <x v="531"/>
    <x v="1"/>
    <s v="United States"/>
    <s v="Lakeland"/>
    <x v="2"/>
    <n v="33801"/>
    <x v="0"/>
    <s v="OFF-BI-10004593"/>
    <x v="1"/>
    <x v="8"/>
    <x v="267"/>
    <x v="288"/>
    <n v="5"/>
    <n v="0.7"/>
    <n v="-62.88000000000001"/>
  </r>
  <r>
    <n v="3124"/>
    <s v="CA-2012-121720"/>
    <x v="1"/>
    <x v="832"/>
    <d v="2012-06-12T00:00:00"/>
    <x v="2"/>
    <s v="JE-15610"/>
    <x v="531"/>
    <x v="1"/>
    <s v="United States"/>
    <s v="Lakeland"/>
    <x v="2"/>
    <n v="33801"/>
    <x v="0"/>
    <s v="OFF-BI-10001308"/>
    <x v="1"/>
    <x v="8"/>
    <x v="1351"/>
    <x v="2531"/>
    <n v="2"/>
    <n v="0.7"/>
    <n v="-3.1400000000000006"/>
  </r>
  <r>
    <n v="3125"/>
    <s v="CA-2012-121720"/>
    <x v="1"/>
    <x v="832"/>
    <d v="2012-06-12T00:00:00"/>
    <x v="2"/>
    <s v="JE-15610"/>
    <x v="531"/>
    <x v="1"/>
    <s v="United States"/>
    <s v="Lakeland"/>
    <x v="2"/>
    <n v="33801"/>
    <x v="0"/>
    <s v="OFF-ST-10001780"/>
    <x v="1"/>
    <x v="4"/>
    <x v="481"/>
    <x v="2532"/>
    <n v="2"/>
    <n v="0.2"/>
    <n v="51.831200000000024"/>
  </r>
  <r>
    <n v="3126"/>
    <s v="CA-2012-121720"/>
    <x v="1"/>
    <x v="832"/>
    <d v="2012-06-12T00:00:00"/>
    <x v="2"/>
    <s v="JE-15610"/>
    <x v="531"/>
    <x v="1"/>
    <s v="United States"/>
    <s v="Lakeland"/>
    <x v="2"/>
    <n v="33801"/>
    <x v="0"/>
    <s v="OFF-ST-10003816"/>
    <x v="1"/>
    <x v="4"/>
    <x v="710"/>
    <x v="2533"/>
    <n v="4"/>
    <n v="0.2"/>
    <n v="21.142799999999966"/>
  </r>
  <r>
    <n v="3127"/>
    <s v="CA-2014-149895"/>
    <x v="3"/>
    <x v="565"/>
    <d v="2014-09-13T00:00:00"/>
    <x v="1"/>
    <s v="EB-14110"/>
    <x v="686"/>
    <x v="0"/>
    <s v="United States"/>
    <s v="Philadelphia"/>
    <x v="9"/>
    <n v="19134"/>
    <x v="3"/>
    <s v="TEC-PH-10002200"/>
    <x v="2"/>
    <x v="7"/>
    <x v="1471"/>
    <x v="2534"/>
    <n v="2"/>
    <n v="0.4"/>
    <n v="-47.396800000000013"/>
  </r>
  <r>
    <n v="3128"/>
    <s v="CA-2014-147564"/>
    <x v="3"/>
    <x v="280"/>
    <d v="2014-10-07T00:00:00"/>
    <x v="1"/>
    <s v="BP-11155"/>
    <x v="669"/>
    <x v="0"/>
    <s v="United States"/>
    <s v="New York City"/>
    <x v="15"/>
    <n v="10011"/>
    <x v="3"/>
    <s v="OFF-PA-10004438"/>
    <x v="1"/>
    <x v="10"/>
    <x v="1472"/>
    <x v="338"/>
    <n v="4"/>
    <n v="0"/>
    <n v="23.086399999999998"/>
  </r>
  <r>
    <n v="3129"/>
    <s v="CA-2011-136399"/>
    <x v="2"/>
    <x v="757"/>
    <d v="2011-12-17T00:00:00"/>
    <x v="2"/>
    <s v="CC-12100"/>
    <x v="385"/>
    <x v="2"/>
    <s v="United States"/>
    <s v="Los Angeles"/>
    <x v="1"/>
    <n v="90049"/>
    <x v="1"/>
    <s v="FUR-FU-10004090"/>
    <x v="0"/>
    <x v="5"/>
    <x v="636"/>
    <x v="791"/>
    <n v="2"/>
    <n v="0"/>
    <n v="14.671799999999998"/>
  </r>
  <r>
    <n v="3130"/>
    <s v="CA-2011-136399"/>
    <x v="2"/>
    <x v="757"/>
    <d v="2011-12-17T00:00:00"/>
    <x v="2"/>
    <s v="CC-12100"/>
    <x v="385"/>
    <x v="2"/>
    <s v="United States"/>
    <s v="Los Angeles"/>
    <x v="1"/>
    <n v="90049"/>
    <x v="1"/>
    <s v="FUR-CH-10002602"/>
    <x v="0"/>
    <x v="1"/>
    <x v="288"/>
    <x v="475"/>
    <n v="2"/>
    <n v="0.2"/>
    <n v="18.11760000000001"/>
  </r>
  <r>
    <n v="3131"/>
    <s v="CA-2011-136399"/>
    <x v="2"/>
    <x v="757"/>
    <d v="2011-12-17T00:00:00"/>
    <x v="2"/>
    <s v="CC-12100"/>
    <x v="385"/>
    <x v="2"/>
    <s v="United States"/>
    <s v="Los Angeles"/>
    <x v="1"/>
    <n v="90049"/>
    <x v="1"/>
    <s v="TEC-AC-10001142"/>
    <x v="2"/>
    <x v="11"/>
    <x v="546"/>
    <x v="2535"/>
    <n v="5"/>
    <n v="0"/>
    <n v="39.499999999999957"/>
  </r>
  <r>
    <n v="3132"/>
    <s v="CA-2011-136399"/>
    <x v="2"/>
    <x v="757"/>
    <d v="2011-12-17T00:00:00"/>
    <x v="2"/>
    <s v="CC-12100"/>
    <x v="385"/>
    <x v="2"/>
    <s v="United States"/>
    <s v="Los Angeles"/>
    <x v="1"/>
    <n v="90049"/>
    <x v="1"/>
    <s v="TEC-PH-10004977"/>
    <x v="2"/>
    <x v="7"/>
    <x v="34"/>
    <x v="2536"/>
    <n v="4"/>
    <n v="0.2"/>
    <n v="70.55639999999994"/>
  </r>
  <r>
    <n v="3133"/>
    <s v="CA-2011-107916"/>
    <x v="2"/>
    <x v="829"/>
    <d v="2011-08-26T00:00:00"/>
    <x v="2"/>
    <s v="JP-15460"/>
    <x v="687"/>
    <x v="1"/>
    <s v="United States"/>
    <s v="Oceanside"/>
    <x v="15"/>
    <n v="11572"/>
    <x v="3"/>
    <s v="FUR-FU-10004586"/>
    <x v="0"/>
    <x v="5"/>
    <x v="1473"/>
    <x v="2537"/>
    <n v="2"/>
    <n v="0"/>
    <n v="6.3743999999999996"/>
  </r>
  <r>
    <n v="3134"/>
    <s v="CA-2011-107916"/>
    <x v="2"/>
    <x v="829"/>
    <d v="2011-08-26T00:00:00"/>
    <x v="2"/>
    <s v="JP-15460"/>
    <x v="687"/>
    <x v="1"/>
    <s v="United States"/>
    <s v="Oceanside"/>
    <x v="15"/>
    <n v="11572"/>
    <x v="3"/>
    <s v="OFF-BI-10001116"/>
    <x v="1"/>
    <x v="8"/>
    <x v="1066"/>
    <x v="2538"/>
    <n v="3"/>
    <n v="0.2"/>
    <n v="4.4352000000000009"/>
  </r>
  <r>
    <n v="3135"/>
    <s v="CA-2014-164168"/>
    <x v="3"/>
    <x v="105"/>
    <d v="2014-11-19T00:00:00"/>
    <x v="1"/>
    <s v="LS-16975"/>
    <x v="60"/>
    <x v="2"/>
    <s v="United States"/>
    <s v="Dallas"/>
    <x v="5"/>
    <n v="75081"/>
    <x v="2"/>
    <s v="OFF-BI-10000666"/>
    <x v="1"/>
    <x v="8"/>
    <x v="980"/>
    <x v="2539"/>
    <n v="5"/>
    <n v="0.8"/>
    <n v="-45.840000000000018"/>
  </r>
  <r>
    <n v="3136"/>
    <s v="CA-2014-164168"/>
    <x v="3"/>
    <x v="105"/>
    <d v="2014-11-19T00:00:00"/>
    <x v="1"/>
    <s v="LS-16975"/>
    <x v="60"/>
    <x v="2"/>
    <s v="United States"/>
    <s v="Dallas"/>
    <x v="5"/>
    <n v="75081"/>
    <x v="2"/>
    <s v="OFF-ST-10002583"/>
    <x v="1"/>
    <x v="4"/>
    <x v="566"/>
    <x v="2540"/>
    <n v="3"/>
    <n v="0.2"/>
    <n v="-15.590400000000002"/>
  </r>
  <r>
    <n v="3137"/>
    <s v="CA-2014-164168"/>
    <x v="3"/>
    <x v="105"/>
    <d v="2014-11-19T00:00:00"/>
    <x v="1"/>
    <s v="LS-16975"/>
    <x v="60"/>
    <x v="2"/>
    <s v="United States"/>
    <s v="Dallas"/>
    <x v="5"/>
    <n v="75081"/>
    <x v="2"/>
    <s v="TEC-PH-10004908"/>
    <x v="2"/>
    <x v="7"/>
    <x v="1474"/>
    <x v="2541"/>
    <n v="1"/>
    <n v="0.2"/>
    <n v="8.4989999999999917"/>
  </r>
  <r>
    <n v="3138"/>
    <s v="CA-2014-164168"/>
    <x v="3"/>
    <x v="105"/>
    <d v="2014-11-19T00:00:00"/>
    <x v="1"/>
    <s v="LS-16975"/>
    <x v="60"/>
    <x v="2"/>
    <s v="United States"/>
    <s v="Dallas"/>
    <x v="5"/>
    <n v="75081"/>
    <x v="2"/>
    <s v="OFF-EN-10001219"/>
    <x v="1"/>
    <x v="12"/>
    <x v="583"/>
    <x v="2096"/>
    <n v="2"/>
    <n v="0.2"/>
    <n v="4.4311999999999996"/>
  </r>
  <r>
    <n v="3139"/>
    <s v="CA-2014-164168"/>
    <x v="3"/>
    <x v="105"/>
    <d v="2014-11-19T00:00:00"/>
    <x v="1"/>
    <s v="LS-16975"/>
    <x v="60"/>
    <x v="2"/>
    <s v="United States"/>
    <s v="Dallas"/>
    <x v="5"/>
    <n v="75081"/>
    <x v="2"/>
    <s v="TEC-AC-10004568"/>
    <x v="2"/>
    <x v="11"/>
    <x v="1109"/>
    <x v="2542"/>
    <n v="2"/>
    <n v="0.2"/>
    <n v="-0.55980000000000452"/>
  </r>
  <r>
    <n v="3140"/>
    <s v="CA-2014-164168"/>
    <x v="3"/>
    <x v="105"/>
    <d v="2014-11-19T00:00:00"/>
    <x v="1"/>
    <s v="LS-16975"/>
    <x v="60"/>
    <x v="2"/>
    <s v="United States"/>
    <s v="Dallas"/>
    <x v="5"/>
    <n v="75081"/>
    <x v="2"/>
    <s v="FUR-FU-10001756"/>
    <x v="0"/>
    <x v="5"/>
    <x v="282"/>
    <x v="2543"/>
    <n v="3"/>
    <n v="0.6"/>
    <n v="-17.707200000000007"/>
  </r>
  <r>
    <n v="3141"/>
    <s v="CA-2012-112557"/>
    <x v="1"/>
    <x v="334"/>
    <d v="2012-04-28T00:00:00"/>
    <x v="2"/>
    <s v="JL-15850"/>
    <x v="139"/>
    <x v="0"/>
    <s v="United States"/>
    <s v="New York City"/>
    <x v="15"/>
    <n v="10035"/>
    <x v="3"/>
    <s v="OFF-AP-10002311"/>
    <x v="1"/>
    <x v="9"/>
    <x v="14"/>
    <x v="2544"/>
    <n v="3"/>
    <n v="0"/>
    <n v="90.829200000000014"/>
  </r>
  <r>
    <n v="3142"/>
    <s v="US-2011-122959"/>
    <x v="2"/>
    <x v="432"/>
    <d v="2011-12-12T00:00:00"/>
    <x v="3"/>
    <s v="CY-12745"/>
    <x v="388"/>
    <x v="1"/>
    <s v="United States"/>
    <s v="San Antonio"/>
    <x v="5"/>
    <n v="78207"/>
    <x v="2"/>
    <s v="OFF-BI-10003650"/>
    <x v="1"/>
    <x v="8"/>
    <x v="115"/>
    <x v="2545"/>
    <n v="2"/>
    <n v="0.8"/>
    <n v="-336.62720000000013"/>
  </r>
  <r>
    <n v="3143"/>
    <s v="CA-2014-162572"/>
    <x v="3"/>
    <x v="145"/>
    <d v="2014-09-28T00:00:00"/>
    <x v="0"/>
    <s v="RB-19360"/>
    <x v="181"/>
    <x v="0"/>
    <s v="United States"/>
    <s v="Cincinnati"/>
    <x v="24"/>
    <n v="45231"/>
    <x v="3"/>
    <s v="TEC-AC-10003628"/>
    <x v="2"/>
    <x v="11"/>
    <x v="244"/>
    <x v="2546"/>
    <n v="5"/>
    <n v="0.2"/>
    <n v="35.988000000000007"/>
  </r>
  <r>
    <n v="3144"/>
    <s v="CA-2014-162572"/>
    <x v="3"/>
    <x v="145"/>
    <d v="2014-09-28T00:00:00"/>
    <x v="0"/>
    <s v="RB-19360"/>
    <x v="181"/>
    <x v="0"/>
    <s v="United States"/>
    <s v="Cincinnati"/>
    <x v="24"/>
    <n v="45231"/>
    <x v="3"/>
    <s v="OFF-AR-10001547"/>
    <x v="1"/>
    <x v="6"/>
    <x v="147"/>
    <x v="2547"/>
    <n v="6"/>
    <n v="0.2"/>
    <n v="0.92819999999999991"/>
  </r>
  <r>
    <n v="3145"/>
    <s v="US-2013-148110"/>
    <x v="0"/>
    <x v="64"/>
    <d v="2013-09-12T00:00:00"/>
    <x v="1"/>
    <s v="AR-10825"/>
    <x v="255"/>
    <x v="1"/>
    <s v="United States"/>
    <s v="Austin"/>
    <x v="5"/>
    <n v="78745"/>
    <x v="2"/>
    <s v="FUR-CH-10002647"/>
    <x v="0"/>
    <x v="1"/>
    <x v="470"/>
    <x v="2548"/>
    <n v="7"/>
    <n v="0.3"/>
    <n v="-24.842999999999961"/>
  </r>
  <r>
    <n v="3146"/>
    <s v="CA-2014-131828"/>
    <x v="3"/>
    <x v="512"/>
    <d v="2014-02-14T00:00:00"/>
    <x v="0"/>
    <s v="CS-11845"/>
    <x v="688"/>
    <x v="1"/>
    <s v="United States"/>
    <s v="Seattle"/>
    <x v="4"/>
    <n v="98105"/>
    <x v="1"/>
    <s v="FUR-CH-10004495"/>
    <x v="0"/>
    <x v="1"/>
    <x v="1475"/>
    <x v="2549"/>
    <n v="4"/>
    <n v="0.2"/>
    <n v="108.35279999999986"/>
  </r>
  <r>
    <n v="3147"/>
    <s v="CA-2014-131828"/>
    <x v="3"/>
    <x v="512"/>
    <d v="2014-02-14T00:00:00"/>
    <x v="0"/>
    <s v="CS-11845"/>
    <x v="688"/>
    <x v="1"/>
    <s v="United States"/>
    <s v="Seattle"/>
    <x v="4"/>
    <n v="98105"/>
    <x v="1"/>
    <s v="TEC-PH-10002923"/>
    <x v="2"/>
    <x v="7"/>
    <x v="680"/>
    <x v="2550"/>
    <n v="3"/>
    <n v="0.2"/>
    <n v="7.7679000000000009"/>
  </r>
  <r>
    <n v="3148"/>
    <s v="CA-2011-109218"/>
    <x v="2"/>
    <x v="479"/>
    <d v="2011-07-03T00:00:00"/>
    <x v="0"/>
    <s v="AR-10825"/>
    <x v="255"/>
    <x v="1"/>
    <s v="United States"/>
    <s v="Los Angeles"/>
    <x v="1"/>
    <n v="90004"/>
    <x v="1"/>
    <s v="OFF-AR-10001374"/>
    <x v="1"/>
    <x v="6"/>
    <x v="310"/>
    <x v="56"/>
    <n v="5"/>
    <n v="0"/>
    <n v="10.367999999999999"/>
  </r>
  <r>
    <n v="3149"/>
    <s v="CA-2013-120558"/>
    <x v="0"/>
    <x v="843"/>
    <d v="2013-06-11T00:00:00"/>
    <x v="2"/>
    <s v="RD-19810"/>
    <x v="279"/>
    <x v="2"/>
    <s v="United States"/>
    <s v="New York City"/>
    <x v="15"/>
    <n v="10035"/>
    <x v="3"/>
    <s v="OFF-PA-10003441"/>
    <x v="1"/>
    <x v="10"/>
    <x v="485"/>
    <x v="56"/>
    <n v="5"/>
    <n v="0"/>
    <n v="15.552000000000001"/>
  </r>
  <r>
    <n v="3150"/>
    <s v="US-2011-109036"/>
    <x v="2"/>
    <x v="414"/>
    <d v="2011-12-25T00:00:00"/>
    <x v="1"/>
    <s v="KH-16510"/>
    <x v="168"/>
    <x v="0"/>
    <s v="United States"/>
    <s v="Seattle"/>
    <x v="4"/>
    <n v="98103"/>
    <x v="1"/>
    <s v="OFF-LA-10002043"/>
    <x v="1"/>
    <x v="2"/>
    <x v="252"/>
    <x v="2551"/>
    <n v="3"/>
    <n v="0"/>
    <n v="14.904"/>
  </r>
  <r>
    <n v="3151"/>
    <s v="CA-2012-147830"/>
    <x v="1"/>
    <x v="83"/>
    <d v="2012-12-18T00:00:00"/>
    <x v="2"/>
    <s v="NF-18385"/>
    <x v="173"/>
    <x v="0"/>
    <s v="United States"/>
    <s v="Newark"/>
    <x v="24"/>
    <n v="43055"/>
    <x v="3"/>
    <s v="TEC-AC-10002049"/>
    <x v="2"/>
    <x v="11"/>
    <x v="1053"/>
    <x v="2552"/>
    <n v="6"/>
    <n v="0.2"/>
    <n v="607.60800000000006"/>
  </r>
  <r>
    <n v="3152"/>
    <s v="CA-2012-147830"/>
    <x v="1"/>
    <x v="83"/>
    <d v="2012-12-18T00:00:00"/>
    <x v="2"/>
    <s v="NF-18385"/>
    <x v="173"/>
    <x v="0"/>
    <s v="United States"/>
    <s v="Newark"/>
    <x v="24"/>
    <n v="43055"/>
    <x v="3"/>
    <s v="TEC-MA-10000418"/>
    <x v="2"/>
    <x v="15"/>
    <x v="1476"/>
    <x v="2553"/>
    <n v="2"/>
    <n v="0.7"/>
    <n v="-2639.9912000000004"/>
  </r>
  <r>
    <n v="3153"/>
    <s v="CA-2012-147830"/>
    <x v="1"/>
    <x v="83"/>
    <d v="2012-12-18T00:00:00"/>
    <x v="2"/>
    <s v="NF-18385"/>
    <x v="173"/>
    <x v="0"/>
    <s v="United States"/>
    <s v="Newark"/>
    <x v="24"/>
    <n v="43055"/>
    <x v="3"/>
    <s v="TEC-PH-10004908"/>
    <x v="2"/>
    <x v="7"/>
    <x v="1474"/>
    <x v="2554"/>
    <n v="2"/>
    <n v="0.4"/>
    <n v="-16.998000000000019"/>
  </r>
  <r>
    <n v="3154"/>
    <s v="CA-2012-147830"/>
    <x v="1"/>
    <x v="83"/>
    <d v="2012-12-18T00:00:00"/>
    <x v="2"/>
    <s v="NF-18385"/>
    <x v="173"/>
    <x v="0"/>
    <s v="United States"/>
    <s v="Newark"/>
    <x v="24"/>
    <n v="43055"/>
    <x v="3"/>
    <s v="FUR-FU-10004091"/>
    <x v="0"/>
    <x v="5"/>
    <x v="264"/>
    <x v="2555"/>
    <n v="7"/>
    <n v="0.2"/>
    <n v="69.001800000000017"/>
  </r>
  <r>
    <n v="3155"/>
    <s v="CA-2014-150497"/>
    <x v="3"/>
    <x v="228"/>
    <d v="2014-07-25T00:00:00"/>
    <x v="1"/>
    <s v="SM-20950"/>
    <x v="416"/>
    <x v="1"/>
    <s v="United States"/>
    <s v="Maple Grove"/>
    <x v="11"/>
    <n v="55369"/>
    <x v="2"/>
    <s v="OFF-BI-10004600"/>
    <x v="1"/>
    <x v="8"/>
    <x v="1477"/>
    <x v="2556"/>
    <n v="2"/>
    <n v="0"/>
    <n v="331.19099999999997"/>
  </r>
  <r>
    <n v="3156"/>
    <s v="CA-2011-128986"/>
    <x v="2"/>
    <x v="93"/>
    <d v="2011-08-05T00:00:00"/>
    <x v="0"/>
    <s v="GH-14410"/>
    <x v="689"/>
    <x v="2"/>
    <s v="United States"/>
    <s v="Glendale"/>
    <x v="16"/>
    <n v="85301"/>
    <x v="1"/>
    <s v="OFF-PA-10001289"/>
    <x v="1"/>
    <x v="10"/>
    <x v="952"/>
    <x v="2557"/>
    <n v="3"/>
    <n v="0.2"/>
    <n v="33.721199999999996"/>
  </r>
  <r>
    <n v="3157"/>
    <s v="CA-2012-139584"/>
    <x v="1"/>
    <x v="252"/>
    <d v="2012-08-28T00:00:00"/>
    <x v="1"/>
    <s v="EM-13810"/>
    <x v="613"/>
    <x v="1"/>
    <s v="United States"/>
    <s v="New York City"/>
    <x v="15"/>
    <n v="10009"/>
    <x v="3"/>
    <s v="FUR-TA-10001539"/>
    <x v="0"/>
    <x v="3"/>
    <x v="10"/>
    <x v="431"/>
    <n v="2"/>
    <n v="0.4"/>
    <n v="-75.830400000000054"/>
  </r>
  <r>
    <n v="3158"/>
    <s v="CA-2012-139584"/>
    <x v="1"/>
    <x v="252"/>
    <d v="2012-08-28T00:00:00"/>
    <x v="1"/>
    <s v="EM-13810"/>
    <x v="613"/>
    <x v="1"/>
    <s v="United States"/>
    <s v="New York City"/>
    <x v="15"/>
    <n v="10009"/>
    <x v="3"/>
    <s v="TEC-AC-10001266"/>
    <x v="2"/>
    <x v="11"/>
    <x v="196"/>
    <x v="1795"/>
    <n v="2"/>
    <n v="0"/>
    <n v="11.7"/>
  </r>
  <r>
    <n v="3159"/>
    <s v="US-2013-162677"/>
    <x v="0"/>
    <x v="253"/>
    <d v="2013-03-28T00:00:00"/>
    <x v="2"/>
    <s v="DB-13210"/>
    <x v="203"/>
    <x v="0"/>
    <s v="United States"/>
    <s v="Jacksonville"/>
    <x v="3"/>
    <n v="28540"/>
    <x v="0"/>
    <s v="OFF-ST-10001291"/>
    <x v="1"/>
    <x v="4"/>
    <x v="1017"/>
    <x v="2558"/>
    <n v="5"/>
    <n v="0.2"/>
    <n v="5.9184999999999981"/>
  </r>
  <r>
    <n v="3160"/>
    <s v="US-2013-162677"/>
    <x v="0"/>
    <x v="253"/>
    <d v="2013-03-28T00:00:00"/>
    <x v="2"/>
    <s v="DB-13210"/>
    <x v="203"/>
    <x v="0"/>
    <s v="United States"/>
    <s v="Jacksonville"/>
    <x v="3"/>
    <n v="28540"/>
    <x v="0"/>
    <s v="TEC-AC-10001314"/>
    <x v="2"/>
    <x v="11"/>
    <x v="943"/>
    <x v="2486"/>
    <n v="3"/>
    <n v="0.2"/>
    <n v="-17.996400000000019"/>
  </r>
  <r>
    <n v="3161"/>
    <s v="US-2011-150924"/>
    <x v="2"/>
    <x v="171"/>
    <d v="2011-09-16T00:00:00"/>
    <x v="0"/>
    <s v="PT-19090"/>
    <x v="690"/>
    <x v="0"/>
    <s v="United States"/>
    <s v="Houston"/>
    <x v="5"/>
    <n v="77070"/>
    <x v="2"/>
    <s v="OFF-BI-10004040"/>
    <x v="1"/>
    <x v="8"/>
    <x v="1478"/>
    <x v="2559"/>
    <n v="5"/>
    <n v="0.8"/>
    <n v="-8.0289999999999999"/>
  </r>
  <r>
    <n v="3162"/>
    <s v="CA-2011-153969"/>
    <x v="2"/>
    <x v="158"/>
    <d v="2011-09-25T00:00:00"/>
    <x v="1"/>
    <s v="HF-14995"/>
    <x v="520"/>
    <x v="0"/>
    <s v="United States"/>
    <s v="San Francisco"/>
    <x v="1"/>
    <n v="94109"/>
    <x v="1"/>
    <s v="OFF-EN-10001539"/>
    <x v="1"/>
    <x v="12"/>
    <x v="33"/>
    <x v="2560"/>
    <n v="2"/>
    <n v="0"/>
    <n v="7.3132000000000001"/>
  </r>
  <r>
    <n v="3163"/>
    <s v="CA-2011-153969"/>
    <x v="2"/>
    <x v="158"/>
    <d v="2011-09-25T00:00:00"/>
    <x v="1"/>
    <s v="HF-14995"/>
    <x v="520"/>
    <x v="0"/>
    <s v="United States"/>
    <s v="San Francisco"/>
    <x v="1"/>
    <n v="94109"/>
    <x v="1"/>
    <s v="OFF-EN-10004483"/>
    <x v="1"/>
    <x v="12"/>
    <x v="1335"/>
    <x v="2561"/>
    <n v="5"/>
    <n v="0"/>
    <n v="36.824499999999993"/>
  </r>
  <r>
    <n v="3164"/>
    <s v="CA-2011-153969"/>
    <x v="2"/>
    <x v="158"/>
    <d v="2011-09-25T00:00:00"/>
    <x v="1"/>
    <s v="HF-14995"/>
    <x v="520"/>
    <x v="0"/>
    <s v="United States"/>
    <s v="San Francisco"/>
    <x v="1"/>
    <n v="94109"/>
    <x v="1"/>
    <s v="OFF-AR-10001615"/>
    <x v="1"/>
    <x v="6"/>
    <x v="1479"/>
    <x v="426"/>
    <n v="3"/>
    <n v="0"/>
    <n v="15.475200000000001"/>
  </r>
  <r>
    <n v="3165"/>
    <s v="CA-2011-153969"/>
    <x v="2"/>
    <x v="158"/>
    <d v="2011-09-25T00:00:00"/>
    <x v="1"/>
    <s v="HF-14995"/>
    <x v="520"/>
    <x v="0"/>
    <s v="United States"/>
    <s v="San Francisco"/>
    <x v="1"/>
    <n v="94109"/>
    <x v="1"/>
    <s v="OFF-PA-10000327"/>
    <x v="1"/>
    <x v="10"/>
    <x v="1428"/>
    <x v="1811"/>
    <n v="9"/>
    <n v="0"/>
    <n v="17.333999999999996"/>
  </r>
  <r>
    <n v="3166"/>
    <s v="CA-2011-153969"/>
    <x v="2"/>
    <x v="158"/>
    <d v="2011-09-25T00:00:00"/>
    <x v="1"/>
    <s v="HF-14995"/>
    <x v="520"/>
    <x v="0"/>
    <s v="United States"/>
    <s v="San Francisco"/>
    <x v="1"/>
    <n v="94109"/>
    <x v="1"/>
    <s v="TEC-PH-10001299"/>
    <x v="2"/>
    <x v="7"/>
    <x v="1480"/>
    <x v="2562"/>
    <n v="2"/>
    <n v="0.2"/>
    <n v="23.998400000000004"/>
  </r>
  <r>
    <n v="3167"/>
    <s v="CA-2011-153969"/>
    <x v="2"/>
    <x v="158"/>
    <d v="2011-09-25T00:00:00"/>
    <x v="1"/>
    <s v="HF-14995"/>
    <x v="520"/>
    <x v="0"/>
    <s v="United States"/>
    <s v="San Francisco"/>
    <x v="1"/>
    <n v="94109"/>
    <x v="1"/>
    <s v="OFF-PA-10002246"/>
    <x v="1"/>
    <x v="10"/>
    <x v="1386"/>
    <x v="2563"/>
    <n v="3"/>
    <n v="0"/>
    <n v="9.4815000000000005"/>
  </r>
  <r>
    <n v="3168"/>
    <s v="CA-2013-146682"/>
    <x v="0"/>
    <x v="517"/>
    <d v="2013-11-01T00:00:00"/>
    <x v="2"/>
    <s v="KW-16435"/>
    <x v="147"/>
    <x v="0"/>
    <s v="United States"/>
    <s v="Lansing"/>
    <x v="12"/>
    <n v="48911"/>
    <x v="2"/>
    <s v="FUR-FU-10002671"/>
    <x v="0"/>
    <x v="5"/>
    <x v="275"/>
    <x v="2564"/>
    <n v="5"/>
    <n v="0"/>
    <n v="32.159999999999997"/>
  </r>
  <r>
    <n v="3169"/>
    <s v="CA-2013-138695"/>
    <x v="0"/>
    <x v="316"/>
    <d v="2013-06-04T00:00:00"/>
    <x v="1"/>
    <s v="KC-16675"/>
    <x v="169"/>
    <x v="1"/>
    <s v="United States"/>
    <s v="Tallahassee"/>
    <x v="2"/>
    <n v="32303"/>
    <x v="0"/>
    <s v="FUR-CH-10003833"/>
    <x v="0"/>
    <x v="1"/>
    <x v="1200"/>
    <x v="2565"/>
    <n v="8"/>
    <n v="0.2"/>
    <n v="-24.39200000000001"/>
  </r>
  <r>
    <n v="3170"/>
    <s v="CA-2013-138695"/>
    <x v="0"/>
    <x v="316"/>
    <d v="2013-06-04T00:00:00"/>
    <x v="1"/>
    <s v="KC-16675"/>
    <x v="169"/>
    <x v="1"/>
    <s v="United States"/>
    <s v="Tallahassee"/>
    <x v="2"/>
    <n v="32303"/>
    <x v="0"/>
    <s v="OFF-PA-10001667"/>
    <x v="1"/>
    <x v="10"/>
    <x v="453"/>
    <x v="2566"/>
    <n v="13"/>
    <n v="0.2"/>
    <n v="19.434999999999995"/>
  </r>
  <r>
    <n v="3171"/>
    <s v="CA-2014-107461"/>
    <x v="3"/>
    <x v="202"/>
    <d v="2014-12-27T00:00:00"/>
    <x v="0"/>
    <s v="PK-19075"/>
    <x v="7"/>
    <x v="0"/>
    <s v="United States"/>
    <s v="Columbia"/>
    <x v="20"/>
    <n v="29203"/>
    <x v="0"/>
    <s v="OFF-BI-10002003"/>
    <x v="1"/>
    <x v="8"/>
    <x v="1384"/>
    <x v="1708"/>
    <n v="6"/>
    <n v="0"/>
    <n v="11.223600000000001"/>
  </r>
  <r>
    <n v="3172"/>
    <s v="US-2013-133879"/>
    <x v="0"/>
    <x v="844"/>
    <d v="2013-03-29T00:00:00"/>
    <x v="1"/>
    <s v="KT-16465"/>
    <x v="446"/>
    <x v="0"/>
    <s v="United States"/>
    <s v="Chicago"/>
    <x v="10"/>
    <n v="60623"/>
    <x v="2"/>
    <s v="OFF-BI-10004465"/>
    <x v="1"/>
    <x v="8"/>
    <x v="732"/>
    <x v="2567"/>
    <n v="2"/>
    <n v="0.8"/>
    <n v="-4.7520000000000007"/>
  </r>
  <r>
    <n v="3173"/>
    <s v="US-2013-133879"/>
    <x v="0"/>
    <x v="844"/>
    <d v="2013-03-29T00:00:00"/>
    <x v="1"/>
    <s v="KT-16465"/>
    <x v="446"/>
    <x v="0"/>
    <s v="United States"/>
    <s v="Chicago"/>
    <x v="10"/>
    <n v="60623"/>
    <x v="2"/>
    <s v="FUR-CH-10000665"/>
    <x v="0"/>
    <x v="1"/>
    <x v="656"/>
    <x v="2568"/>
    <n v="5"/>
    <n v="0.3"/>
    <n v="0"/>
  </r>
  <r>
    <n v="3174"/>
    <s v="US-2013-133879"/>
    <x v="0"/>
    <x v="844"/>
    <d v="2013-03-29T00:00:00"/>
    <x v="1"/>
    <s v="KT-16465"/>
    <x v="446"/>
    <x v="0"/>
    <s v="United States"/>
    <s v="Chicago"/>
    <x v="10"/>
    <n v="60623"/>
    <x v="2"/>
    <s v="OFF-AR-10004956"/>
    <x v="1"/>
    <x v="6"/>
    <x v="1235"/>
    <x v="2569"/>
    <n v="3"/>
    <n v="0.2"/>
    <n v="1.5065999999999975"/>
  </r>
  <r>
    <n v="3175"/>
    <s v="CA-2014-157483"/>
    <x v="3"/>
    <x v="343"/>
    <d v="2014-11-19T00:00:00"/>
    <x v="1"/>
    <s v="EP-13915"/>
    <x v="212"/>
    <x v="0"/>
    <s v="United States"/>
    <s v="Detroit"/>
    <x v="12"/>
    <n v="48227"/>
    <x v="2"/>
    <s v="OFF-AR-10004260"/>
    <x v="1"/>
    <x v="6"/>
    <x v="1481"/>
    <x v="2570"/>
    <n v="7"/>
    <n v="0"/>
    <n v="50.9208"/>
  </r>
  <r>
    <n v="3176"/>
    <s v="US-2014-132059"/>
    <x v="3"/>
    <x v="397"/>
    <d v="2014-09-30T00:00:00"/>
    <x v="1"/>
    <s v="AP-10915"/>
    <x v="275"/>
    <x v="0"/>
    <s v="United States"/>
    <s v="Fort Collins"/>
    <x v="22"/>
    <n v="80525"/>
    <x v="1"/>
    <s v="FUR-BO-10001811"/>
    <x v="0"/>
    <x v="0"/>
    <x v="779"/>
    <x v="2571"/>
    <n v="2"/>
    <n v="0.7"/>
    <n v="-240.78400000000005"/>
  </r>
  <r>
    <n v="3177"/>
    <s v="US-2014-132059"/>
    <x v="3"/>
    <x v="397"/>
    <d v="2014-09-30T00:00:00"/>
    <x v="1"/>
    <s v="AP-10915"/>
    <x v="275"/>
    <x v="0"/>
    <s v="United States"/>
    <s v="Fort Collins"/>
    <x v="22"/>
    <n v="80525"/>
    <x v="1"/>
    <s v="TEC-AC-10003280"/>
    <x v="2"/>
    <x v="11"/>
    <x v="1028"/>
    <x v="736"/>
    <n v="2"/>
    <n v="0.2"/>
    <n v="0.59979999999999656"/>
  </r>
  <r>
    <n v="3178"/>
    <s v="CA-2014-122280"/>
    <x v="3"/>
    <x v="18"/>
    <d v="2014-09-11T00:00:00"/>
    <x v="3"/>
    <s v="SH-20395"/>
    <x v="129"/>
    <x v="0"/>
    <s v="United States"/>
    <s v="New York City"/>
    <x v="15"/>
    <n v="10024"/>
    <x v="3"/>
    <s v="OFF-PA-10004911"/>
    <x v="1"/>
    <x v="10"/>
    <x v="929"/>
    <x v="2572"/>
    <n v="2"/>
    <n v="0"/>
    <n v="9.0048000000000012"/>
  </r>
  <r>
    <n v="3179"/>
    <s v="CA-2014-105235"/>
    <x v="3"/>
    <x v="256"/>
    <d v="2014-12-12T00:00:00"/>
    <x v="1"/>
    <s v="SM-20950"/>
    <x v="416"/>
    <x v="1"/>
    <s v="United States"/>
    <s v="New York City"/>
    <x v="15"/>
    <n v="10011"/>
    <x v="3"/>
    <s v="FUR-FU-10001487"/>
    <x v="0"/>
    <x v="5"/>
    <x v="5"/>
    <x v="167"/>
    <n v="3"/>
    <n v="0"/>
    <n v="6.0725999999999987"/>
  </r>
  <r>
    <n v="3180"/>
    <s v="CA-2014-105235"/>
    <x v="3"/>
    <x v="256"/>
    <d v="2014-12-12T00:00:00"/>
    <x v="1"/>
    <s v="SM-20950"/>
    <x v="416"/>
    <x v="1"/>
    <s v="United States"/>
    <s v="New York City"/>
    <x v="15"/>
    <n v="10011"/>
    <x v="3"/>
    <s v="FUR-FU-10000521"/>
    <x v="0"/>
    <x v="5"/>
    <x v="138"/>
    <x v="2573"/>
    <n v="2"/>
    <n v="0"/>
    <n v="18.190799999999996"/>
  </r>
  <r>
    <n v="3181"/>
    <s v="CA-2014-105235"/>
    <x v="3"/>
    <x v="256"/>
    <d v="2014-12-12T00:00:00"/>
    <x v="1"/>
    <s v="SM-20950"/>
    <x v="416"/>
    <x v="1"/>
    <s v="United States"/>
    <s v="New York City"/>
    <x v="15"/>
    <n v="10011"/>
    <x v="3"/>
    <s v="OFF-AP-10001271"/>
    <x v="1"/>
    <x v="9"/>
    <x v="469"/>
    <x v="2574"/>
    <n v="5"/>
    <n v="0"/>
    <n v="68.823000000000008"/>
  </r>
  <r>
    <n v="3182"/>
    <s v="CA-2014-152912"/>
    <x v="3"/>
    <x v="45"/>
    <d v="2014-11-13T00:00:00"/>
    <x v="0"/>
    <s v="BM-11650"/>
    <x v="312"/>
    <x v="1"/>
    <s v="United States"/>
    <s v="Columbia"/>
    <x v="39"/>
    <n v="21044"/>
    <x v="3"/>
    <s v="OFF-BI-10004728"/>
    <x v="1"/>
    <x v="8"/>
    <x v="539"/>
    <x v="1328"/>
    <n v="2"/>
    <n v="0"/>
    <n v="4.4344000000000001"/>
  </r>
  <r>
    <n v="3183"/>
    <s v="CA-2014-152912"/>
    <x v="3"/>
    <x v="45"/>
    <d v="2014-11-13T00:00:00"/>
    <x v="0"/>
    <s v="BM-11650"/>
    <x v="312"/>
    <x v="1"/>
    <s v="United States"/>
    <s v="Columbia"/>
    <x v="39"/>
    <n v="21044"/>
    <x v="3"/>
    <s v="TEC-AC-10004666"/>
    <x v="2"/>
    <x v="11"/>
    <x v="709"/>
    <x v="2575"/>
    <n v="3"/>
    <n v="0"/>
    <n v="355.4466000000001"/>
  </r>
  <r>
    <n v="3184"/>
    <s v="CA-2014-152912"/>
    <x v="3"/>
    <x v="45"/>
    <d v="2014-11-13T00:00:00"/>
    <x v="0"/>
    <s v="BM-11650"/>
    <x v="312"/>
    <x v="1"/>
    <s v="United States"/>
    <s v="Columbia"/>
    <x v="39"/>
    <n v="21044"/>
    <x v="3"/>
    <s v="OFF-ST-10003208"/>
    <x v="1"/>
    <x v="4"/>
    <x v="243"/>
    <x v="2576"/>
    <n v="9"/>
    <n v="0"/>
    <n v="473.61059999999975"/>
  </r>
  <r>
    <n v="3185"/>
    <s v="CA-2014-152912"/>
    <x v="3"/>
    <x v="45"/>
    <d v="2014-11-13T00:00:00"/>
    <x v="0"/>
    <s v="BM-11650"/>
    <x v="312"/>
    <x v="1"/>
    <s v="United States"/>
    <s v="Columbia"/>
    <x v="39"/>
    <n v="21044"/>
    <x v="3"/>
    <s v="OFF-ST-10003208"/>
    <x v="1"/>
    <x v="4"/>
    <x v="243"/>
    <x v="2577"/>
    <n v="3"/>
    <n v="0"/>
    <n v="157.87019999999993"/>
  </r>
  <r>
    <n v="3186"/>
    <s v="CA-2011-123498"/>
    <x v="2"/>
    <x v="845"/>
    <d v="2011-11-09T00:00:00"/>
    <x v="2"/>
    <s v="TC-20980"/>
    <x v="568"/>
    <x v="1"/>
    <s v="United States"/>
    <s v="Houston"/>
    <x v="5"/>
    <n v="77041"/>
    <x v="2"/>
    <s v="OFF-BI-10000632"/>
    <x v="1"/>
    <x v="8"/>
    <x v="1288"/>
    <x v="2578"/>
    <n v="3"/>
    <n v="0.8"/>
    <n v="-44.278199999999998"/>
  </r>
  <r>
    <n v="3187"/>
    <s v="CA-2011-123498"/>
    <x v="2"/>
    <x v="845"/>
    <d v="2011-11-09T00:00:00"/>
    <x v="2"/>
    <s v="TC-20980"/>
    <x v="568"/>
    <x v="1"/>
    <s v="United States"/>
    <s v="Houston"/>
    <x v="5"/>
    <n v="77041"/>
    <x v="2"/>
    <s v="OFF-EN-10004773"/>
    <x v="1"/>
    <x v="12"/>
    <x v="33"/>
    <x v="1355"/>
    <n v="3"/>
    <n v="0.2"/>
    <n v="26.952599999999997"/>
  </r>
  <r>
    <n v="3188"/>
    <s v="CA-2014-159352"/>
    <x v="3"/>
    <x v="846"/>
    <d v="2014-03-18T00:00:00"/>
    <x v="1"/>
    <s v="KB-16585"/>
    <x v="10"/>
    <x v="1"/>
    <s v="United States"/>
    <s v="Lowell"/>
    <x v="31"/>
    <n v="1852"/>
    <x v="3"/>
    <s v="TEC-PH-10004700"/>
    <x v="2"/>
    <x v="7"/>
    <x v="843"/>
    <x v="1570"/>
    <n v="7"/>
    <n v="0"/>
    <n v="32.1678"/>
  </r>
  <r>
    <n v="3189"/>
    <s v="US-2014-146416"/>
    <x v="3"/>
    <x v="179"/>
    <d v="2014-10-23T00:00:00"/>
    <x v="0"/>
    <s v="JE-16165"/>
    <x v="68"/>
    <x v="1"/>
    <s v="United States"/>
    <s v="Woodland"/>
    <x v="1"/>
    <n v="95695"/>
    <x v="1"/>
    <s v="OFF-LA-10003714"/>
    <x v="1"/>
    <x v="2"/>
    <x v="1148"/>
    <x v="1416"/>
    <n v="1"/>
    <n v="0"/>
    <n v="1.7999999999999998"/>
  </r>
  <r>
    <n v="3190"/>
    <s v="US-2014-146416"/>
    <x v="3"/>
    <x v="179"/>
    <d v="2014-10-23T00:00:00"/>
    <x v="0"/>
    <s v="JE-16165"/>
    <x v="68"/>
    <x v="1"/>
    <s v="United States"/>
    <s v="Woodland"/>
    <x v="1"/>
    <n v="95695"/>
    <x v="1"/>
    <s v="OFF-BI-10001787"/>
    <x v="1"/>
    <x v="8"/>
    <x v="1482"/>
    <x v="2579"/>
    <n v="4"/>
    <n v="0.2"/>
    <n v="7.5864000000000003"/>
  </r>
  <r>
    <n v="3191"/>
    <s v="US-2012-163783"/>
    <x v="1"/>
    <x v="17"/>
    <d v="2013-01-01T00:00:00"/>
    <x v="1"/>
    <s v="DR-12940"/>
    <x v="660"/>
    <x v="2"/>
    <s v="United States"/>
    <s v="Chicago"/>
    <x v="10"/>
    <n v="60610"/>
    <x v="2"/>
    <s v="OFF-ST-10002957"/>
    <x v="1"/>
    <x v="4"/>
    <x v="1483"/>
    <x v="2538"/>
    <n v="3"/>
    <n v="0.2"/>
    <n v="-3.1680000000000001"/>
  </r>
  <r>
    <n v="3192"/>
    <s v="CA-2014-123981"/>
    <x v="3"/>
    <x v="280"/>
    <d v="2014-10-09T00:00:00"/>
    <x v="1"/>
    <s v="RW-19630"/>
    <x v="338"/>
    <x v="1"/>
    <s v="United States"/>
    <s v="New York City"/>
    <x v="15"/>
    <n v="10035"/>
    <x v="3"/>
    <s v="TEC-PH-10002115"/>
    <x v="2"/>
    <x v="7"/>
    <x v="793"/>
    <x v="773"/>
    <n v="1"/>
    <n v="0"/>
    <n v="17.157400000000003"/>
  </r>
  <r>
    <n v="3193"/>
    <s v="CA-2014-158953"/>
    <x v="3"/>
    <x v="400"/>
    <d v="2014-06-09T00:00:00"/>
    <x v="1"/>
    <s v="ML-18040"/>
    <x v="614"/>
    <x v="1"/>
    <s v="United States"/>
    <s v="Missouri City"/>
    <x v="5"/>
    <n v="77489"/>
    <x v="2"/>
    <s v="OFF-BI-10002557"/>
    <x v="1"/>
    <x v="8"/>
    <x v="246"/>
    <x v="2580"/>
    <n v="7"/>
    <n v="0.8"/>
    <n v="-9.5550000000000015"/>
  </r>
  <r>
    <n v="3194"/>
    <s v="CA-2011-165428"/>
    <x v="2"/>
    <x v="416"/>
    <d v="2011-09-04T00:00:00"/>
    <x v="2"/>
    <s v="JL-15130"/>
    <x v="691"/>
    <x v="0"/>
    <s v="United States"/>
    <s v="Houston"/>
    <x v="5"/>
    <n v="77036"/>
    <x v="2"/>
    <s v="OFF-BI-10002949"/>
    <x v="1"/>
    <x v="8"/>
    <x v="520"/>
    <x v="2581"/>
    <n v="3"/>
    <n v="0.8"/>
    <n v="-6.0192000000000032"/>
  </r>
  <r>
    <n v="3195"/>
    <s v="CA-2011-165428"/>
    <x v="2"/>
    <x v="416"/>
    <d v="2011-09-04T00:00:00"/>
    <x v="2"/>
    <s v="JL-15130"/>
    <x v="691"/>
    <x v="0"/>
    <s v="United States"/>
    <s v="Houston"/>
    <x v="5"/>
    <n v="77036"/>
    <x v="2"/>
    <s v="OFF-PA-10004100"/>
    <x v="1"/>
    <x v="10"/>
    <x v="257"/>
    <x v="277"/>
    <n v="6"/>
    <n v="0.2"/>
    <n v="10.8864"/>
  </r>
  <r>
    <n v="3196"/>
    <s v="CA-2013-169026"/>
    <x v="0"/>
    <x v="590"/>
    <d v="2013-08-14T00:00:00"/>
    <x v="1"/>
    <s v="CM-12655"/>
    <x v="475"/>
    <x v="2"/>
    <s v="United States"/>
    <s v="Jackson"/>
    <x v="35"/>
    <n v="39212"/>
    <x v="0"/>
    <s v="OFF-FA-10001883"/>
    <x v="1"/>
    <x v="13"/>
    <x v="1484"/>
    <x v="1013"/>
    <n v="3"/>
    <n v="0"/>
    <n v="0.23339999999999961"/>
  </r>
  <r>
    <n v="3197"/>
    <s v="CA-2014-109750"/>
    <x v="3"/>
    <x v="847"/>
    <d v="2014-07-29T00:00:00"/>
    <x v="1"/>
    <s v="FH-14365"/>
    <x v="92"/>
    <x v="1"/>
    <s v="United States"/>
    <s v="New York City"/>
    <x v="15"/>
    <n v="10009"/>
    <x v="3"/>
    <s v="TEC-PH-10000702"/>
    <x v="2"/>
    <x v="7"/>
    <x v="309"/>
    <x v="2065"/>
    <n v="3"/>
    <n v="0"/>
    <n v="14.085899999999999"/>
  </r>
  <r>
    <n v="3198"/>
    <s v="CA-2012-149384"/>
    <x v="1"/>
    <x v="848"/>
    <d v="2012-07-10T00:00:00"/>
    <x v="3"/>
    <s v="EH-13945"/>
    <x v="13"/>
    <x v="0"/>
    <s v="United States"/>
    <s v="Tempe"/>
    <x v="16"/>
    <n v="85281"/>
    <x v="1"/>
    <s v="OFF-BI-10003196"/>
    <x v="1"/>
    <x v="8"/>
    <x v="1367"/>
    <x v="2582"/>
    <n v="3"/>
    <n v="0.7"/>
    <n v="-2.2439999999999989"/>
  </r>
  <r>
    <n v="3199"/>
    <s v="CA-2011-131527"/>
    <x v="2"/>
    <x v="588"/>
    <d v="2011-12-07T00:00:00"/>
    <x v="1"/>
    <s v="TB-21280"/>
    <x v="509"/>
    <x v="0"/>
    <s v="United States"/>
    <s v="Jacksonville"/>
    <x v="3"/>
    <n v="28540"/>
    <x v="0"/>
    <s v="TEC-PH-10001644"/>
    <x v="2"/>
    <x v="7"/>
    <x v="1485"/>
    <x v="1679"/>
    <n v="4"/>
    <n v="0.2"/>
    <n v="9.5968000000000053"/>
  </r>
  <r>
    <n v="3200"/>
    <s v="CA-2014-164000"/>
    <x v="3"/>
    <x v="404"/>
    <d v="2014-12-23T00:00:00"/>
    <x v="1"/>
    <s v="AH-10030"/>
    <x v="692"/>
    <x v="1"/>
    <s v="United States"/>
    <s v="Philadelphia"/>
    <x v="9"/>
    <n v="19134"/>
    <x v="3"/>
    <s v="OFF-AR-10003183"/>
    <x v="1"/>
    <x v="6"/>
    <x v="1390"/>
    <x v="2583"/>
    <n v="7"/>
    <n v="0.2"/>
    <n v="2.3379999999999983"/>
  </r>
  <r>
    <n v="3201"/>
    <s v="CA-2011-164224"/>
    <x v="2"/>
    <x v="598"/>
    <d v="2011-05-20T00:00:00"/>
    <x v="0"/>
    <s v="TT-21070"/>
    <x v="74"/>
    <x v="0"/>
    <s v="United States"/>
    <s v="Akron"/>
    <x v="24"/>
    <n v="44312"/>
    <x v="3"/>
    <s v="FUR-FU-10000308"/>
    <x v="0"/>
    <x v="5"/>
    <x v="1269"/>
    <x v="2584"/>
    <n v="3"/>
    <n v="0.2"/>
    <n v="3.7308000000000021"/>
  </r>
  <r>
    <n v="3202"/>
    <s v="CA-2011-164224"/>
    <x v="2"/>
    <x v="598"/>
    <d v="2011-05-20T00:00:00"/>
    <x v="0"/>
    <s v="TT-21070"/>
    <x v="74"/>
    <x v="0"/>
    <s v="United States"/>
    <s v="Akron"/>
    <x v="24"/>
    <n v="44312"/>
    <x v="3"/>
    <s v="OFF-PA-10001526"/>
    <x v="1"/>
    <x v="10"/>
    <x v="1030"/>
    <x v="801"/>
    <n v="4"/>
    <n v="0.2"/>
    <n v="5.7768000000000015"/>
  </r>
  <r>
    <n v="3203"/>
    <s v="CA-2011-158372"/>
    <x v="2"/>
    <x v="849"/>
    <d v="2011-11-16T00:00:00"/>
    <x v="1"/>
    <s v="RD-19900"/>
    <x v="76"/>
    <x v="0"/>
    <s v="United States"/>
    <s v="San Diego"/>
    <x v="1"/>
    <n v="92037"/>
    <x v="1"/>
    <s v="TEC-PH-10002103"/>
    <x v="2"/>
    <x v="7"/>
    <x v="534"/>
    <x v="2306"/>
    <n v="8"/>
    <n v="0.2"/>
    <n v="60.153600000000012"/>
  </r>
  <r>
    <n v="3204"/>
    <s v="CA-2011-158372"/>
    <x v="2"/>
    <x v="849"/>
    <d v="2011-11-16T00:00:00"/>
    <x v="1"/>
    <s v="RD-19900"/>
    <x v="76"/>
    <x v="0"/>
    <s v="United States"/>
    <s v="San Diego"/>
    <x v="1"/>
    <n v="92037"/>
    <x v="1"/>
    <s v="TEC-AC-10004209"/>
    <x v="2"/>
    <x v="11"/>
    <x v="899"/>
    <x v="2585"/>
    <n v="1"/>
    <n v="0"/>
    <n v="4.2861000000000002"/>
  </r>
  <r>
    <n v="3205"/>
    <s v="CA-2011-158372"/>
    <x v="2"/>
    <x v="849"/>
    <d v="2011-11-16T00:00:00"/>
    <x v="1"/>
    <s v="RD-19900"/>
    <x v="76"/>
    <x v="0"/>
    <s v="United States"/>
    <s v="San Diego"/>
    <x v="1"/>
    <n v="92037"/>
    <x v="1"/>
    <s v="FUR-FU-10000397"/>
    <x v="0"/>
    <x v="5"/>
    <x v="63"/>
    <x v="1155"/>
    <n v="2"/>
    <n v="0"/>
    <n v="11.166400000000003"/>
  </r>
  <r>
    <n v="3206"/>
    <s v="CA-2011-158372"/>
    <x v="2"/>
    <x v="849"/>
    <d v="2011-11-16T00:00:00"/>
    <x v="1"/>
    <s v="RD-19900"/>
    <x v="76"/>
    <x v="0"/>
    <s v="United States"/>
    <s v="San Diego"/>
    <x v="1"/>
    <n v="92037"/>
    <x v="1"/>
    <s v="OFF-PA-10002137"/>
    <x v="1"/>
    <x v="10"/>
    <x v="560"/>
    <x v="2586"/>
    <n v="8"/>
    <n v="0"/>
    <n v="28.007999999999996"/>
  </r>
  <r>
    <n v="3207"/>
    <s v="CA-2011-158372"/>
    <x v="2"/>
    <x v="849"/>
    <d v="2011-11-16T00:00:00"/>
    <x v="1"/>
    <s v="RD-19900"/>
    <x v="76"/>
    <x v="0"/>
    <s v="United States"/>
    <s v="San Diego"/>
    <x v="1"/>
    <n v="92037"/>
    <x v="1"/>
    <s v="FUR-FU-10001867"/>
    <x v="0"/>
    <x v="5"/>
    <x v="867"/>
    <x v="2587"/>
    <n v="5"/>
    <n v="0"/>
    <n v="14.896000000000003"/>
  </r>
  <r>
    <n v="3208"/>
    <s v="CA-2011-158372"/>
    <x v="2"/>
    <x v="849"/>
    <d v="2011-11-16T00:00:00"/>
    <x v="1"/>
    <s v="RD-19900"/>
    <x v="76"/>
    <x v="0"/>
    <s v="United States"/>
    <s v="San Diego"/>
    <x v="1"/>
    <n v="92037"/>
    <x v="1"/>
    <s v="OFF-LA-10000407"/>
    <x v="1"/>
    <x v="2"/>
    <x v="1486"/>
    <x v="2588"/>
    <n v="8"/>
    <n v="0"/>
    <n v="18.3264"/>
  </r>
  <r>
    <n v="3209"/>
    <s v="CA-2013-108882"/>
    <x v="0"/>
    <x v="850"/>
    <d v="2013-01-15T00:00:00"/>
    <x v="1"/>
    <s v="LA-16780"/>
    <x v="156"/>
    <x v="1"/>
    <s v="United States"/>
    <s v="Fresno"/>
    <x v="1"/>
    <n v="93727"/>
    <x v="1"/>
    <s v="TEC-AC-10000420"/>
    <x v="2"/>
    <x v="11"/>
    <x v="1487"/>
    <x v="2589"/>
    <n v="5"/>
    <n v="0"/>
    <n v="118.98299999999999"/>
  </r>
  <r>
    <n v="3210"/>
    <s v="CA-2013-108882"/>
    <x v="0"/>
    <x v="850"/>
    <d v="2013-01-15T00:00:00"/>
    <x v="1"/>
    <s v="LA-16780"/>
    <x v="156"/>
    <x v="1"/>
    <s v="United States"/>
    <s v="Fresno"/>
    <x v="1"/>
    <n v="93727"/>
    <x v="1"/>
    <s v="TEC-PH-10002726"/>
    <x v="2"/>
    <x v="7"/>
    <x v="66"/>
    <x v="2590"/>
    <n v="9"/>
    <n v="0.2"/>
    <n v="141.72300000000001"/>
  </r>
  <r>
    <n v="3211"/>
    <s v="US-2014-108245"/>
    <x v="3"/>
    <x v="585"/>
    <d v="2014-09-28T00:00:00"/>
    <x v="1"/>
    <s v="SH-19975"/>
    <x v="64"/>
    <x v="1"/>
    <s v="United States"/>
    <s v="Pearland"/>
    <x v="5"/>
    <n v="77581"/>
    <x v="2"/>
    <s v="OFF-EN-10001415"/>
    <x v="1"/>
    <x v="12"/>
    <x v="33"/>
    <x v="2569"/>
    <n v="3"/>
    <n v="0.2"/>
    <n v="5.0220000000000002"/>
  </r>
  <r>
    <n v="3212"/>
    <s v="US-2014-108245"/>
    <x v="3"/>
    <x v="585"/>
    <d v="2014-09-28T00:00:00"/>
    <x v="1"/>
    <s v="SH-19975"/>
    <x v="64"/>
    <x v="1"/>
    <s v="United States"/>
    <s v="Pearland"/>
    <x v="5"/>
    <n v="77581"/>
    <x v="2"/>
    <s v="OFF-BI-10000773"/>
    <x v="1"/>
    <x v="8"/>
    <x v="381"/>
    <x v="2591"/>
    <n v="7"/>
    <n v="0.8"/>
    <n v="-18.52620000000001"/>
  </r>
  <r>
    <n v="3213"/>
    <s v="CA-2011-142314"/>
    <x v="2"/>
    <x v="851"/>
    <d v="2011-12-28T00:00:00"/>
    <x v="1"/>
    <s v="SF-20200"/>
    <x v="227"/>
    <x v="0"/>
    <s v="United States"/>
    <s v="Richmond"/>
    <x v="14"/>
    <n v="47374"/>
    <x v="2"/>
    <s v="OFF-AP-10002350"/>
    <x v="1"/>
    <x v="9"/>
    <x v="545"/>
    <x v="2592"/>
    <n v="11"/>
    <n v="0"/>
    <n v="58.027200000000001"/>
  </r>
  <r>
    <n v="3214"/>
    <s v="CA-2013-132409"/>
    <x v="0"/>
    <x v="439"/>
    <d v="2013-06-02T00:00:00"/>
    <x v="1"/>
    <s v="TH-21235"/>
    <x v="260"/>
    <x v="1"/>
    <s v="United States"/>
    <s v="Philadelphia"/>
    <x v="9"/>
    <n v="19134"/>
    <x v="3"/>
    <s v="OFF-AR-10001919"/>
    <x v="1"/>
    <x v="6"/>
    <x v="853"/>
    <x v="2593"/>
    <n v="1"/>
    <n v="0.2"/>
    <n v="0.16919999999999991"/>
  </r>
  <r>
    <n v="3215"/>
    <s v="CA-2013-132409"/>
    <x v="0"/>
    <x v="439"/>
    <d v="2013-06-02T00:00:00"/>
    <x v="1"/>
    <s v="TH-21235"/>
    <x v="260"/>
    <x v="1"/>
    <s v="United States"/>
    <s v="Philadelphia"/>
    <x v="9"/>
    <n v="19134"/>
    <x v="3"/>
    <s v="OFF-AP-10002082"/>
    <x v="1"/>
    <x v="9"/>
    <x v="1092"/>
    <x v="1510"/>
    <n v="2"/>
    <n v="0.2"/>
    <n v="6.5339999999999971"/>
  </r>
  <r>
    <n v="3216"/>
    <s v="CA-2014-150189"/>
    <x v="3"/>
    <x v="141"/>
    <d v="2014-07-11T00:00:00"/>
    <x v="2"/>
    <s v="VG-21790"/>
    <x v="364"/>
    <x v="0"/>
    <s v="United States"/>
    <s v="San Mateo"/>
    <x v="1"/>
    <n v="94403"/>
    <x v="1"/>
    <s v="OFF-LA-10002762"/>
    <x v="1"/>
    <x v="2"/>
    <x v="49"/>
    <x v="50"/>
    <n v="6"/>
    <n v="0"/>
    <n v="35.334599999999995"/>
  </r>
  <r>
    <n v="3217"/>
    <s v="CA-2011-114433"/>
    <x v="2"/>
    <x v="8"/>
    <d v="2011-05-17T00:00:00"/>
    <x v="1"/>
    <s v="NP-18325"/>
    <x v="268"/>
    <x v="0"/>
    <s v="United States"/>
    <s v="Oakland"/>
    <x v="1"/>
    <n v="94601"/>
    <x v="1"/>
    <s v="TEC-AC-10002800"/>
    <x v="2"/>
    <x v="11"/>
    <x v="1207"/>
    <x v="145"/>
    <n v="3"/>
    <n v="0"/>
    <n v="52.489499999999992"/>
  </r>
  <r>
    <n v="3218"/>
    <s v="CA-2014-104640"/>
    <x v="3"/>
    <x v="468"/>
    <d v="2014-11-17T00:00:00"/>
    <x v="1"/>
    <s v="FH-14275"/>
    <x v="395"/>
    <x v="1"/>
    <s v="United States"/>
    <s v="New York City"/>
    <x v="15"/>
    <n v="10024"/>
    <x v="3"/>
    <s v="OFF-BI-10003925"/>
    <x v="1"/>
    <x v="8"/>
    <x v="751"/>
    <x v="2594"/>
    <n v="3"/>
    <n v="0.2"/>
    <n v="314.27190000000002"/>
  </r>
  <r>
    <n v="3219"/>
    <s v="CA-2014-104640"/>
    <x v="3"/>
    <x v="468"/>
    <d v="2014-11-17T00:00:00"/>
    <x v="1"/>
    <s v="FH-14275"/>
    <x v="395"/>
    <x v="1"/>
    <s v="United States"/>
    <s v="New York City"/>
    <x v="15"/>
    <n v="10024"/>
    <x v="3"/>
    <s v="TEC-PH-10002200"/>
    <x v="2"/>
    <x v="7"/>
    <x v="1471"/>
    <x v="2595"/>
    <n v="2"/>
    <n v="0"/>
    <n v="124.95519999999999"/>
  </r>
  <r>
    <n v="3220"/>
    <s v="US-2012-137008"/>
    <x v="1"/>
    <x v="653"/>
    <d v="2012-10-08T00:00:00"/>
    <x v="1"/>
    <s v="JP-15460"/>
    <x v="687"/>
    <x v="1"/>
    <s v="United States"/>
    <s v="Lakewood"/>
    <x v="30"/>
    <n v="8701"/>
    <x v="3"/>
    <s v="OFF-PA-10001295"/>
    <x v="1"/>
    <x v="10"/>
    <x v="1211"/>
    <x v="453"/>
    <n v="5"/>
    <n v="0"/>
    <n v="45.527999999999992"/>
  </r>
  <r>
    <n v="3221"/>
    <s v="US-2012-137008"/>
    <x v="1"/>
    <x v="653"/>
    <d v="2012-10-08T00:00:00"/>
    <x v="1"/>
    <s v="JP-15460"/>
    <x v="687"/>
    <x v="1"/>
    <s v="United States"/>
    <s v="Lakewood"/>
    <x v="30"/>
    <n v="8701"/>
    <x v="3"/>
    <s v="OFF-EN-10002500"/>
    <x v="1"/>
    <x v="12"/>
    <x v="118"/>
    <x v="2596"/>
    <n v="4"/>
    <n v="0"/>
    <n v="23.003999999999998"/>
  </r>
  <r>
    <n v="3222"/>
    <s v="US-2012-137008"/>
    <x v="1"/>
    <x v="653"/>
    <d v="2012-10-08T00:00:00"/>
    <x v="1"/>
    <s v="JP-15460"/>
    <x v="687"/>
    <x v="1"/>
    <s v="United States"/>
    <s v="Lakewood"/>
    <x v="30"/>
    <n v="8701"/>
    <x v="3"/>
    <s v="TEC-AC-10000892"/>
    <x v="2"/>
    <x v="11"/>
    <x v="290"/>
    <x v="2597"/>
    <n v="1"/>
    <n v="0"/>
    <n v="32.4"/>
  </r>
  <r>
    <n v="3223"/>
    <s v="CA-2011-108189"/>
    <x v="2"/>
    <x v="852"/>
    <d v="2011-10-05T00:00:00"/>
    <x v="2"/>
    <s v="ES-14080"/>
    <x v="20"/>
    <x v="1"/>
    <s v="United States"/>
    <s v="Tempe"/>
    <x v="16"/>
    <n v="85281"/>
    <x v="1"/>
    <s v="OFF-PA-10001838"/>
    <x v="1"/>
    <x v="10"/>
    <x v="999"/>
    <x v="2598"/>
    <n v="2"/>
    <n v="0.2"/>
    <n v="3.4103999999999997"/>
  </r>
  <r>
    <n v="3224"/>
    <s v="CA-2011-108189"/>
    <x v="2"/>
    <x v="852"/>
    <d v="2011-10-05T00:00:00"/>
    <x v="2"/>
    <s v="ES-14080"/>
    <x v="20"/>
    <x v="1"/>
    <s v="United States"/>
    <s v="Tempe"/>
    <x v="16"/>
    <n v="85281"/>
    <x v="1"/>
    <s v="OFF-FA-10000735"/>
    <x v="1"/>
    <x v="13"/>
    <x v="33"/>
    <x v="1091"/>
    <n v="2"/>
    <n v="0.2"/>
    <n v="1.4599999999999997"/>
  </r>
  <r>
    <n v="3225"/>
    <s v="CA-2011-108189"/>
    <x v="2"/>
    <x v="852"/>
    <d v="2011-10-05T00:00:00"/>
    <x v="2"/>
    <s v="ES-14080"/>
    <x v="20"/>
    <x v="1"/>
    <s v="United States"/>
    <s v="Tempe"/>
    <x v="16"/>
    <n v="85281"/>
    <x v="1"/>
    <s v="TEC-PH-10001760"/>
    <x v="2"/>
    <x v="7"/>
    <x v="254"/>
    <x v="2599"/>
    <n v="2"/>
    <n v="0.2"/>
    <n v="107.46"/>
  </r>
  <r>
    <n v="3226"/>
    <s v="CA-2011-108189"/>
    <x v="2"/>
    <x v="852"/>
    <d v="2011-10-05T00:00:00"/>
    <x v="2"/>
    <s v="ES-14080"/>
    <x v="20"/>
    <x v="1"/>
    <s v="United States"/>
    <s v="Tempe"/>
    <x v="16"/>
    <n v="85281"/>
    <x v="1"/>
    <s v="OFF-EN-10004846"/>
    <x v="1"/>
    <x v="12"/>
    <x v="1488"/>
    <x v="2600"/>
    <n v="6"/>
    <n v="0.2"/>
    <n v="4.628400000000001"/>
  </r>
  <r>
    <n v="3227"/>
    <s v="CA-2011-108189"/>
    <x v="2"/>
    <x v="852"/>
    <d v="2011-10-05T00:00:00"/>
    <x v="2"/>
    <s v="ES-14080"/>
    <x v="20"/>
    <x v="1"/>
    <s v="United States"/>
    <s v="Tempe"/>
    <x v="16"/>
    <n v="85281"/>
    <x v="1"/>
    <s v="OFF-SU-10003567"/>
    <x v="1"/>
    <x v="14"/>
    <x v="1489"/>
    <x v="2601"/>
    <n v="2"/>
    <n v="0.2"/>
    <n v="-3.2639999999999993"/>
  </r>
  <r>
    <n v="3228"/>
    <s v="CA-2011-108189"/>
    <x v="2"/>
    <x v="852"/>
    <d v="2011-10-05T00:00:00"/>
    <x v="2"/>
    <s v="ES-14080"/>
    <x v="20"/>
    <x v="1"/>
    <s v="United States"/>
    <s v="Tempe"/>
    <x v="16"/>
    <n v="85281"/>
    <x v="1"/>
    <s v="TEC-PH-10001557"/>
    <x v="2"/>
    <x v="7"/>
    <x v="658"/>
    <x v="84"/>
    <n v="3"/>
    <n v="0.2"/>
    <n v="20.157899999999991"/>
  </r>
  <r>
    <n v="3229"/>
    <s v="CA-2011-108189"/>
    <x v="2"/>
    <x v="852"/>
    <d v="2011-10-05T00:00:00"/>
    <x v="2"/>
    <s v="ES-14080"/>
    <x v="20"/>
    <x v="1"/>
    <s v="United States"/>
    <s v="Tempe"/>
    <x v="16"/>
    <n v="85281"/>
    <x v="1"/>
    <s v="TEC-AC-10003038"/>
    <x v="2"/>
    <x v="11"/>
    <x v="1024"/>
    <x v="181"/>
    <n v="1"/>
    <n v="0.2"/>
    <n v="-8.9500000000001023E-2"/>
  </r>
  <r>
    <n v="3230"/>
    <s v="CA-2011-154641"/>
    <x v="2"/>
    <x v="430"/>
    <d v="2011-08-16T00:00:00"/>
    <x v="1"/>
    <s v="KL-16645"/>
    <x v="107"/>
    <x v="0"/>
    <s v="United States"/>
    <s v="New York City"/>
    <x v="15"/>
    <n v="10035"/>
    <x v="3"/>
    <s v="OFF-ST-10004459"/>
    <x v="1"/>
    <x v="4"/>
    <x v="454"/>
    <x v="2602"/>
    <n v="1"/>
    <n v="0"/>
    <n v="18.766999999999996"/>
  </r>
  <r>
    <n v="3231"/>
    <s v="CA-2014-131625"/>
    <x v="3"/>
    <x v="853"/>
    <d v="2014-09-06T00:00:00"/>
    <x v="0"/>
    <s v="BN-11515"/>
    <x v="202"/>
    <x v="0"/>
    <s v="United States"/>
    <s v="New York City"/>
    <x v="15"/>
    <n v="10009"/>
    <x v="3"/>
    <s v="FUR-FU-10004960"/>
    <x v="0"/>
    <x v="5"/>
    <x v="919"/>
    <x v="9"/>
    <n v="5"/>
    <n v="0"/>
    <n v="39.066000000000003"/>
  </r>
  <r>
    <n v="3232"/>
    <s v="US-2014-156356"/>
    <x v="3"/>
    <x v="513"/>
    <d v="2014-04-23T00:00:00"/>
    <x v="1"/>
    <s v="ND-18370"/>
    <x v="444"/>
    <x v="0"/>
    <s v="United States"/>
    <s v="Houston"/>
    <x v="5"/>
    <n v="77095"/>
    <x v="2"/>
    <s v="OFF-BI-10000632"/>
    <x v="1"/>
    <x v="8"/>
    <x v="1288"/>
    <x v="2578"/>
    <n v="3"/>
    <n v="0.8"/>
    <n v="-44.278199999999998"/>
  </r>
  <r>
    <n v="3233"/>
    <s v="US-2014-156356"/>
    <x v="3"/>
    <x v="513"/>
    <d v="2014-04-23T00:00:00"/>
    <x v="1"/>
    <s v="ND-18370"/>
    <x v="444"/>
    <x v="0"/>
    <s v="United States"/>
    <s v="Houston"/>
    <x v="5"/>
    <n v="77095"/>
    <x v="2"/>
    <s v="OFF-BI-10001107"/>
    <x v="1"/>
    <x v="8"/>
    <x v="492"/>
    <x v="2603"/>
    <n v="1"/>
    <n v="0.8"/>
    <n v="-4.7784000000000013"/>
  </r>
  <r>
    <n v="3234"/>
    <s v="US-2014-156356"/>
    <x v="3"/>
    <x v="513"/>
    <d v="2014-04-23T00:00:00"/>
    <x v="1"/>
    <s v="ND-18370"/>
    <x v="444"/>
    <x v="0"/>
    <s v="United States"/>
    <s v="Houston"/>
    <x v="5"/>
    <n v="77095"/>
    <x v="2"/>
    <s v="OFF-ST-10002301"/>
    <x v="1"/>
    <x v="4"/>
    <x v="1490"/>
    <x v="2604"/>
    <n v="2"/>
    <n v="0.2"/>
    <n v="-7.7292000000000041"/>
  </r>
  <r>
    <n v="3235"/>
    <s v="CA-2013-138933"/>
    <x v="0"/>
    <x v="423"/>
    <d v="2013-04-28T00:00:00"/>
    <x v="2"/>
    <s v="JL-15130"/>
    <x v="691"/>
    <x v="0"/>
    <s v="United States"/>
    <s v="Riverside"/>
    <x v="1"/>
    <n v="92503"/>
    <x v="1"/>
    <s v="OFF-BI-10003355"/>
    <x v="1"/>
    <x v="8"/>
    <x v="586"/>
    <x v="2217"/>
    <n v="1"/>
    <n v="0.2"/>
    <n v="1.3944000000000001"/>
  </r>
  <r>
    <n v="3236"/>
    <s v="CA-2013-140746"/>
    <x v="0"/>
    <x v="804"/>
    <d v="2013-01-15T00:00:00"/>
    <x v="3"/>
    <s v="RC-19825"/>
    <x v="116"/>
    <x v="0"/>
    <s v="United States"/>
    <s v="Fairfield"/>
    <x v="29"/>
    <n v="6824"/>
    <x v="3"/>
    <s v="FUR-TA-10002903"/>
    <x v="0"/>
    <x v="3"/>
    <x v="255"/>
    <x v="2605"/>
    <n v="1"/>
    <n v="0.3"/>
    <n v="-15.582599999999999"/>
  </r>
  <r>
    <n v="3237"/>
    <s v="CA-2013-146836"/>
    <x v="0"/>
    <x v="440"/>
    <d v="2013-05-03T00:00:00"/>
    <x v="3"/>
    <s v="CC-12475"/>
    <x v="693"/>
    <x v="0"/>
    <s v="United States"/>
    <s v="New York City"/>
    <x v="15"/>
    <n v="10024"/>
    <x v="3"/>
    <s v="OFF-ST-10001580"/>
    <x v="1"/>
    <x v="4"/>
    <x v="351"/>
    <x v="2606"/>
    <n v="3"/>
    <n v="0"/>
    <n v="12.5832"/>
  </r>
  <r>
    <n v="3238"/>
    <s v="CA-2013-146836"/>
    <x v="0"/>
    <x v="440"/>
    <d v="2013-05-03T00:00:00"/>
    <x v="3"/>
    <s v="CC-12475"/>
    <x v="693"/>
    <x v="0"/>
    <s v="United States"/>
    <s v="New York City"/>
    <x v="15"/>
    <n v="10024"/>
    <x v="3"/>
    <s v="OFF-BI-10000315"/>
    <x v="1"/>
    <x v="8"/>
    <x v="407"/>
    <x v="2607"/>
    <n v="3"/>
    <n v="0.2"/>
    <n v="15.951599999999997"/>
  </r>
  <r>
    <n v="3239"/>
    <s v="US-2013-127971"/>
    <x v="0"/>
    <x v="73"/>
    <d v="2013-11-28T00:00:00"/>
    <x v="1"/>
    <s v="DW-13195"/>
    <x v="694"/>
    <x v="1"/>
    <s v="United States"/>
    <s v="Houston"/>
    <x v="5"/>
    <n v="77095"/>
    <x v="2"/>
    <s v="FUR-CH-10003774"/>
    <x v="0"/>
    <x v="1"/>
    <x v="1185"/>
    <x v="2608"/>
    <n v="5"/>
    <n v="0.3"/>
    <n v="-77.333000000000013"/>
  </r>
  <r>
    <n v="3240"/>
    <s v="US-2013-127971"/>
    <x v="0"/>
    <x v="73"/>
    <d v="2013-11-28T00:00:00"/>
    <x v="1"/>
    <s v="DW-13195"/>
    <x v="694"/>
    <x v="1"/>
    <s v="United States"/>
    <s v="Houston"/>
    <x v="5"/>
    <n v="77095"/>
    <x v="2"/>
    <s v="TEC-PH-10003095"/>
    <x v="2"/>
    <x v="7"/>
    <x v="1491"/>
    <x v="2609"/>
    <n v="7"/>
    <n v="0.2"/>
    <n v="46.095000000000006"/>
  </r>
  <r>
    <n v="3241"/>
    <s v="US-2013-127971"/>
    <x v="0"/>
    <x v="73"/>
    <d v="2013-11-28T00:00:00"/>
    <x v="1"/>
    <s v="DW-13195"/>
    <x v="694"/>
    <x v="1"/>
    <s v="United States"/>
    <s v="Houston"/>
    <x v="5"/>
    <n v="77095"/>
    <x v="2"/>
    <s v="FUR-FU-10000023"/>
    <x v="0"/>
    <x v="5"/>
    <x v="322"/>
    <x v="2610"/>
    <n v="3"/>
    <n v="0.6"/>
    <n v="-2.8271999999999995"/>
  </r>
  <r>
    <n v="3242"/>
    <s v="US-2013-140809"/>
    <x v="0"/>
    <x v="854"/>
    <d v="2013-02-03T00:00:00"/>
    <x v="2"/>
    <s v="CK-12760"/>
    <x v="316"/>
    <x v="1"/>
    <s v="United States"/>
    <s v="Arlington"/>
    <x v="17"/>
    <n v="22204"/>
    <x v="0"/>
    <s v="OFF-ST-10002214"/>
    <x v="1"/>
    <x v="4"/>
    <x v="994"/>
    <x v="2015"/>
    <n v="5"/>
    <n v="0"/>
    <n v="14.676999999999998"/>
  </r>
  <r>
    <n v="3243"/>
    <s v="CA-2014-114524"/>
    <x v="3"/>
    <x v="185"/>
    <d v="2014-04-06T00:00:00"/>
    <x v="0"/>
    <s v="EG-13900"/>
    <x v="283"/>
    <x v="0"/>
    <s v="United States"/>
    <s v="Chicago"/>
    <x v="10"/>
    <n v="60623"/>
    <x v="2"/>
    <s v="OFF-BI-10002799"/>
    <x v="1"/>
    <x v="8"/>
    <x v="1450"/>
    <x v="2611"/>
    <n v="13"/>
    <n v="0.8"/>
    <n v="-22.895600000000005"/>
  </r>
  <r>
    <n v="3244"/>
    <s v="CA-2014-113355"/>
    <x v="3"/>
    <x v="96"/>
    <d v="2014-12-06T00:00:00"/>
    <x v="1"/>
    <s v="SJ-20215"/>
    <x v="695"/>
    <x v="0"/>
    <s v="United States"/>
    <s v="Grand Prairie"/>
    <x v="5"/>
    <n v="75051"/>
    <x v="2"/>
    <s v="TEC-PH-10004912"/>
    <x v="2"/>
    <x v="7"/>
    <x v="1492"/>
    <x v="2612"/>
    <n v="5"/>
    <n v="0.2"/>
    <n v="24.727499999999971"/>
  </r>
  <r>
    <n v="3245"/>
    <s v="CA-2014-113355"/>
    <x v="3"/>
    <x v="96"/>
    <d v="2014-12-06T00:00:00"/>
    <x v="1"/>
    <s v="SJ-20215"/>
    <x v="695"/>
    <x v="0"/>
    <s v="United States"/>
    <s v="Grand Prairie"/>
    <x v="5"/>
    <n v="75051"/>
    <x v="2"/>
    <s v="FUR-CH-10002602"/>
    <x v="0"/>
    <x v="1"/>
    <x v="288"/>
    <x v="2613"/>
    <n v="3"/>
    <n v="0.3"/>
    <n v="-18.117599999999996"/>
  </r>
  <r>
    <n v="3246"/>
    <s v="US-2014-140907"/>
    <x v="3"/>
    <x v="389"/>
    <d v="2014-12-13T00:00:00"/>
    <x v="0"/>
    <s v="BP-11185"/>
    <x v="130"/>
    <x v="1"/>
    <s v="United States"/>
    <s v="Seattle"/>
    <x v="4"/>
    <n v="98103"/>
    <x v="1"/>
    <s v="TEC-AC-10004510"/>
    <x v="2"/>
    <x v="11"/>
    <x v="944"/>
    <x v="1231"/>
    <n v="3"/>
    <n v="0"/>
    <n v="4.9079999999999977"/>
  </r>
  <r>
    <n v="3247"/>
    <s v="US-2014-140907"/>
    <x v="3"/>
    <x v="389"/>
    <d v="2014-12-13T00:00:00"/>
    <x v="0"/>
    <s v="BP-11185"/>
    <x v="130"/>
    <x v="1"/>
    <s v="United States"/>
    <s v="Seattle"/>
    <x v="4"/>
    <n v="98103"/>
    <x v="1"/>
    <s v="OFF-ST-10000060"/>
    <x v="1"/>
    <x v="4"/>
    <x v="387"/>
    <x v="1783"/>
    <n v="5"/>
    <n v="0"/>
    <n v="38.988000000000014"/>
  </r>
  <r>
    <n v="3248"/>
    <s v="US-2014-140907"/>
    <x v="3"/>
    <x v="389"/>
    <d v="2014-12-13T00:00:00"/>
    <x v="0"/>
    <s v="BP-11185"/>
    <x v="130"/>
    <x v="1"/>
    <s v="United States"/>
    <s v="Seattle"/>
    <x v="4"/>
    <n v="98103"/>
    <x v="1"/>
    <s v="OFF-AR-10000799"/>
    <x v="1"/>
    <x v="6"/>
    <x v="1493"/>
    <x v="2614"/>
    <n v="3"/>
    <n v="0"/>
    <n v="5.2895999999999983"/>
  </r>
  <r>
    <n v="3249"/>
    <s v="CA-2013-159730"/>
    <x v="0"/>
    <x v="42"/>
    <d v="2013-09-22T00:00:00"/>
    <x v="1"/>
    <s v="SJ-20125"/>
    <x v="319"/>
    <x v="2"/>
    <s v="United States"/>
    <s v="Seattle"/>
    <x v="4"/>
    <n v="98103"/>
    <x v="1"/>
    <s v="FUR-CH-10004875"/>
    <x v="0"/>
    <x v="1"/>
    <x v="1436"/>
    <x v="2417"/>
    <n v="2"/>
    <n v="0.2"/>
    <n v="9.9651999999999994"/>
  </r>
  <r>
    <n v="3250"/>
    <s v="CA-2013-159730"/>
    <x v="0"/>
    <x v="42"/>
    <d v="2013-09-22T00:00:00"/>
    <x v="1"/>
    <s v="SJ-20125"/>
    <x v="319"/>
    <x v="2"/>
    <s v="United States"/>
    <s v="Seattle"/>
    <x v="4"/>
    <n v="98103"/>
    <x v="1"/>
    <s v="TEC-PH-10002085"/>
    <x v="2"/>
    <x v="7"/>
    <x v="659"/>
    <x v="554"/>
    <n v="2"/>
    <n v="0.2"/>
    <n v="7.9188000000000045"/>
  </r>
  <r>
    <n v="3251"/>
    <s v="CA-2013-157868"/>
    <x v="0"/>
    <x v="443"/>
    <d v="2013-12-30T00:00:00"/>
    <x v="1"/>
    <s v="MC-17590"/>
    <x v="565"/>
    <x v="1"/>
    <s v="United States"/>
    <s v="Grand Rapids"/>
    <x v="12"/>
    <n v="49505"/>
    <x v="2"/>
    <s v="OFF-FA-10000992"/>
    <x v="1"/>
    <x v="13"/>
    <x v="1033"/>
    <x v="2615"/>
    <n v="7"/>
    <n v="0"/>
    <n v="11.679499999999999"/>
  </r>
  <r>
    <n v="3252"/>
    <s v="CA-2014-119389"/>
    <x v="3"/>
    <x v="827"/>
    <d v="2014-04-20T00:00:00"/>
    <x v="2"/>
    <s v="BG-11740"/>
    <x v="696"/>
    <x v="0"/>
    <s v="United States"/>
    <s v="Philadelphia"/>
    <x v="9"/>
    <n v="19120"/>
    <x v="3"/>
    <s v="FUR-FU-10001473"/>
    <x v="0"/>
    <x v="5"/>
    <x v="1244"/>
    <x v="2616"/>
    <n v="3"/>
    <n v="0.2"/>
    <n v="5.2773000000000003"/>
  </r>
  <r>
    <n v="3253"/>
    <s v="CA-2014-110373"/>
    <x v="3"/>
    <x v="855"/>
    <d v="2014-10-31T00:00:00"/>
    <x v="0"/>
    <s v="MA-17560"/>
    <x v="15"/>
    <x v="2"/>
    <s v="United States"/>
    <s v="Chicago"/>
    <x v="10"/>
    <n v="60610"/>
    <x v="2"/>
    <s v="OFF-AR-10003045"/>
    <x v="1"/>
    <x v="6"/>
    <x v="420"/>
    <x v="2617"/>
    <n v="3"/>
    <n v="0.2"/>
    <n v="2.2050000000000001"/>
  </r>
  <r>
    <n v="3254"/>
    <s v="CA-2014-110373"/>
    <x v="3"/>
    <x v="855"/>
    <d v="2014-10-31T00:00:00"/>
    <x v="0"/>
    <s v="MA-17560"/>
    <x v="15"/>
    <x v="2"/>
    <s v="United States"/>
    <s v="Chicago"/>
    <x v="10"/>
    <n v="60610"/>
    <x v="2"/>
    <s v="TEC-PH-10001536"/>
    <x v="2"/>
    <x v="7"/>
    <x v="1234"/>
    <x v="2618"/>
    <n v="2"/>
    <n v="0.2"/>
    <n v="2.0387999999999984"/>
  </r>
  <r>
    <n v="3255"/>
    <s v="CA-2013-155474"/>
    <x v="0"/>
    <x v="630"/>
    <d v="2013-07-15T00:00:00"/>
    <x v="1"/>
    <s v="CC-12220"/>
    <x v="417"/>
    <x v="0"/>
    <s v="United States"/>
    <s v="Seattle"/>
    <x v="4"/>
    <n v="98105"/>
    <x v="1"/>
    <s v="TEC-PH-10001580"/>
    <x v="2"/>
    <x v="7"/>
    <x v="231"/>
    <x v="2619"/>
    <n v="1"/>
    <n v="0.2"/>
    <n v="9.4485999999999954"/>
  </r>
  <r>
    <n v="3256"/>
    <s v="CA-2013-155474"/>
    <x v="0"/>
    <x v="630"/>
    <d v="2013-07-15T00:00:00"/>
    <x v="1"/>
    <s v="CC-12220"/>
    <x v="417"/>
    <x v="0"/>
    <s v="United States"/>
    <s v="Seattle"/>
    <x v="4"/>
    <n v="98105"/>
    <x v="1"/>
    <s v="OFF-BI-10004209"/>
    <x v="1"/>
    <x v="8"/>
    <x v="1206"/>
    <x v="1768"/>
    <n v="3"/>
    <n v="0.2"/>
    <n v="6.0299999999999994"/>
  </r>
  <r>
    <n v="3257"/>
    <s v="CA-2012-155453"/>
    <x v="1"/>
    <x v="101"/>
    <d v="2012-08-14T00:00:00"/>
    <x v="1"/>
    <s v="RA-19885"/>
    <x v="19"/>
    <x v="1"/>
    <s v="United States"/>
    <s v="Jacksonville"/>
    <x v="2"/>
    <n v="32216"/>
    <x v="0"/>
    <s v="OFF-LA-10001613"/>
    <x v="1"/>
    <x v="2"/>
    <x v="736"/>
    <x v="877"/>
    <n v="2"/>
    <n v="0.2"/>
    <n v="1.6704000000000001"/>
  </r>
  <r>
    <n v="3258"/>
    <s v="US-2013-161844"/>
    <x v="0"/>
    <x v="10"/>
    <d v="2013-12-15T00:00:00"/>
    <x v="0"/>
    <s v="DK-12835"/>
    <x v="460"/>
    <x v="1"/>
    <s v="United States"/>
    <s v="Franklin"/>
    <x v="18"/>
    <n v="37064"/>
    <x v="0"/>
    <s v="FUR-TA-10001676"/>
    <x v="0"/>
    <x v="3"/>
    <x v="957"/>
    <x v="2620"/>
    <n v="3"/>
    <n v="0.4"/>
    <n v="-29.323800000000006"/>
  </r>
  <r>
    <n v="3259"/>
    <s v="US-2013-161844"/>
    <x v="0"/>
    <x v="10"/>
    <d v="2013-12-15T00:00:00"/>
    <x v="0"/>
    <s v="DK-12835"/>
    <x v="460"/>
    <x v="1"/>
    <s v="United States"/>
    <s v="Franklin"/>
    <x v="18"/>
    <n v="37064"/>
    <x v="0"/>
    <s v="OFF-BI-10003712"/>
    <x v="1"/>
    <x v="8"/>
    <x v="689"/>
    <x v="194"/>
    <n v="2"/>
    <n v="0.7"/>
    <n v="-2.0621999999999998"/>
  </r>
  <r>
    <n v="3260"/>
    <s v="US-2013-162103"/>
    <x v="0"/>
    <x v="373"/>
    <d v="2013-11-18T00:00:00"/>
    <x v="1"/>
    <s v="LB-16795"/>
    <x v="697"/>
    <x v="2"/>
    <s v="United States"/>
    <s v="Highland Park"/>
    <x v="10"/>
    <n v="60035"/>
    <x v="2"/>
    <s v="OFF-BI-10000285"/>
    <x v="1"/>
    <x v="8"/>
    <x v="456"/>
    <x v="2621"/>
    <n v="2"/>
    <n v="0.8"/>
    <n v="-4.7040000000000006"/>
  </r>
  <r>
    <n v="3261"/>
    <s v="CA-2011-151554"/>
    <x v="2"/>
    <x v="687"/>
    <d v="2011-11-15T00:00:00"/>
    <x v="2"/>
    <s v="CM-11815"/>
    <x v="698"/>
    <x v="1"/>
    <s v="United States"/>
    <s v="Pasadena"/>
    <x v="5"/>
    <n v="77506"/>
    <x v="2"/>
    <s v="OFF-PA-10004609"/>
    <x v="1"/>
    <x v="10"/>
    <x v="1494"/>
    <x v="561"/>
    <n v="4"/>
    <n v="0.2"/>
    <n v="7.2576000000000001"/>
  </r>
  <r>
    <n v="3262"/>
    <s v="CA-2011-140662"/>
    <x v="2"/>
    <x v="664"/>
    <d v="2011-11-19T00:00:00"/>
    <x v="2"/>
    <s v="TS-21205"/>
    <x v="131"/>
    <x v="1"/>
    <s v="United States"/>
    <s v="San Francisco"/>
    <x v="1"/>
    <n v="94109"/>
    <x v="1"/>
    <s v="TEC-AC-10001314"/>
    <x v="2"/>
    <x v="11"/>
    <x v="943"/>
    <x v="2622"/>
    <n v="2"/>
    <n v="0"/>
    <n v="7.9983999999999895"/>
  </r>
  <r>
    <n v="3263"/>
    <s v="CA-2011-140662"/>
    <x v="2"/>
    <x v="664"/>
    <d v="2011-11-19T00:00:00"/>
    <x v="2"/>
    <s v="TS-21205"/>
    <x v="131"/>
    <x v="1"/>
    <s v="United States"/>
    <s v="San Francisco"/>
    <x v="1"/>
    <n v="94109"/>
    <x v="1"/>
    <s v="OFF-PA-10003395"/>
    <x v="1"/>
    <x v="10"/>
    <x v="650"/>
    <x v="2623"/>
    <n v="7"/>
    <n v="0"/>
    <n v="352.29599999999999"/>
  </r>
  <r>
    <n v="3264"/>
    <s v="CA-2011-140662"/>
    <x v="2"/>
    <x v="664"/>
    <d v="2011-11-19T00:00:00"/>
    <x v="2"/>
    <s v="TS-21205"/>
    <x v="131"/>
    <x v="1"/>
    <s v="United States"/>
    <s v="San Francisco"/>
    <x v="1"/>
    <n v="94109"/>
    <x v="1"/>
    <s v="OFF-AP-10001242"/>
    <x v="1"/>
    <x v="9"/>
    <x v="1408"/>
    <x v="2624"/>
    <n v="3"/>
    <n v="0"/>
    <n v="72.431999999999988"/>
  </r>
  <r>
    <n v="3265"/>
    <s v="CA-2013-122518"/>
    <x v="0"/>
    <x v="758"/>
    <d v="2013-03-09T00:00:00"/>
    <x v="0"/>
    <s v="RF-19345"/>
    <x v="575"/>
    <x v="1"/>
    <s v="United States"/>
    <s v="Miami"/>
    <x v="2"/>
    <n v="33180"/>
    <x v="0"/>
    <s v="OFF-LA-10001641"/>
    <x v="1"/>
    <x v="2"/>
    <x v="1022"/>
    <x v="1973"/>
    <n v="4"/>
    <n v="0.2"/>
    <n v="3.528"/>
  </r>
  <r>
    <n v="3266"/>
    <s v="US-2011-126571"/>
    <x v="2"/>
    <x v="856"/>
    <d v="2011-10-15T00:00:00"/>
    <x v="1"/>
    <s v="JF-15565"/>
    <x v="535"/>
    <x v="0"/>
    <s v="United States"/>
    <s v="Philadelphia"/>
    <x v="9"/>
    <n v="19120"/>
    <x v="3"/>
    <s v="OFF-ST-10003816"/>
    <x v="1"/>
    <x v="4"/>
    <x v="710"/>
    <x v="2625"/>
    <n v="2"/>
    <n v="0.2"/>
    <n v="10.571399999999983"/>
  </r>
  <r>
    <n v="3267"/>
    <s v="US-2011-126571"/>
    <x v="2"/>
    <x v="856"/>
    <d v="2011-10-15T00:00:00"/>
    <x v="1"/>
    <s v="JF-15565"/>
    <x v="535"/>
    <x v="0"/>
    <s v="United States"/>
    <s v="Philadelphia"/>
    <x v="9"/>
    <n v="19120"/>
    <x v="3"/>
    <s v="OFF-EN-10002230"/>
    <x v="1"/>
    <x v="12"/>
    <x v="550"/>
    <x v="2626"/>
    <n v="3"/>
    <n v="0.2"/>
    <n v="67.983299999999986"/>
  </r>
  <r>
    <n v="3268"/>
    <s v="CA-2011-143840"/>
    <x v="2"/>
    <x v="857"/>
    <d v="2011-05-29T00:00:00"/>
    <x v="1"/>
    <s v="EH-14185"/>
    <x v="699"/>
    <x v="0"/>
    <s v="United States"/>
    <s v="Decatur"/>
    <x v="19"/>
    <n v="35601"/>
    <x v="0"/>
    <s v="TEC-PH-10002660"/>
    <x v="2"/>
    <x v="7"/>
    <x v="697"/>
    <x v="2627"/>
    <n v="2"/>
    <n v="0"/>
    <n v="33.995000000000005"/>
  </r>
  <r>
    <n v="3269"/>
    <s v="CA-2011-143840"/>
    <x v="2"/>
    <x v="857"/>
    <d v="2011-05-29T00:00:00"/>
    <x v="1"/>
    <s v="EH-14185"/>
    <x v="699"/>
    <x v="0"/>
    <s v="United States"/>
    <s v="Decatur"/>
    <x v="19"/>
    <n v="35601"/>
    <x v="0"/>
    <s v="TEC-PH-10003171"/>
    <x v="2"/>
    <x v="7"/>
    <x v="1495"/>
    <x v="2628"/>
    <n v="1"/>
    <n v="0"/>
    <n v="12.585999999999999"/>
  </r>
  <r>
    <n v="3270"/>
    <s v="CA-2011-115980"/>
    <x v="2"/>
    <x v="858"/>
    <d v="2011-07-19T00:00:00"/>
    <x v="1"/>
    <s v="VW-21775"/>
    <x v="100"/>
    <x v="1"/>
    <s v="United States"/>
    <s v="Sioux Falls"/>
    <x v="44"/>
    <n v="57103"/>
    <x v="2"/>
    <s v="TEC-AC-10003709"/>
    <x v="2"/>
    <x v="11"/>
    <x v="1404"/>
    <x v="2629"/>
    <n v="3"/>
    <n v="0"/>
    <n v="1.3068000000000004"/>
  </r>
  <r>
    <n v="3271"/>
    <s v="CA-2011-115980"/>
    <x v="2"/>
    <x v="858"/>
    <d v="2011-07-19T00:00:00"/>
    <x v="1"/>
    <s v="VW-21775"/>
    <x v="100"/>
    <x v="1"/>
    <s v="United States"/>
    <s v="Sioux Falls"/>
    <x v="44"/>
    <n v="57103"/>
    <x v="2"/>
    <s v="OFF-FA-10000304"/>
    <x v="1"/>
    <x v="13"/>
    <x v="52"/>
    <x v="2630"/>
    <n v="3"/>
    <n v="0"/>
    <n v="2.6814000000000004"/>
  </r>
  <r>
    <n v="3272"/>
    <s v="CA-2012-155145"/>
    <x v="1"/>
    <x v="17"/>
    <d v="2012-12-29T00:00:00"/>
    <x v="0"/>
    <s v="KN-16450"/>
    <x v="634"/>
    <x v="1"/>
    <s v="United States"/>
    <s v="Visalia"/>
    <x v="1"/>
    <n v="93277"/>
    <x v="1"/>
    <s v="TEC-AC-10003709"/>
    <x v="2"/>
    <x v="11"/>
    <x v="1404"/>
    <x v="1063"/>
    <n v="8"/>
    <n v="0"/>
    <n v="3.4848000000000008"/>
  </r>
  <r>
    <n v="3273"/>
    <s v="CA-2012-146038"/>
    <x v="1"/>
    <x v="97"/>
    <d v="2012-02-16T00:00:00"/>
    <x v="1"/>
    <s v="SJ-20215"/>
    <x v="695"/>
    <x v="0"/>
    <s v="United States"/>
    <s v="Los Angeles"/>
    <x v="1"/>
    <n v="90049"/>
    <x v="1"/>
    <s v="FUR-CH-10002774"/>
    <x v="0"/>
    <x v="1"/>
    <x v="23"/>
    <x v="2631"/>
    <n v="5"/>
    <n v="0.2"/>
    <n v="22.940999999999995"/>
  </r>
  <r>
    <n v="3274"/>
    <s v="CA-2014-133865"/>
    <x v="3"/>
    <x v="540"/>
    <d v="2014-05-13T00:00:00"/>
    <x v="1"/>
    <s v="PS-19045"/>
    <x v="390"/>
    <x v="2"/>
    <s v="United States"/>
    <s v="Los Angeles"/>
    <x v="1"/>
    <n v="90032"/>
    <x v="1"/>
    <s v="TEC-CO-10001046"/>
    <x v="2"/>
    <x v="16"/>
    <x v="874"/>
    <x v="2632"/>
    <n v="6"/>
    <n v="0.2"/>
    <n v="1049.9849999999999"/>
  </r>
  <r>
    <n v="3275"/>
    <s v="CA-2014-116358"/>
    <x v="3"/>
    <x v="808"/>
    <d v="2014-11-07T00:00:00"/>
    <x v="1"/>
    <s v="KM-16225"/>
    <x v="366"/>
    <x v="1"/>
    <s v="United States"/>
    <s v="Overland Park"/>
    <x v="41"/>
    <n v="66212"/>
    <x v="2"/>
    <s v="OFF-FA-10003495"/>
    <x v="1"/>
    <x v="13"/>
    <x v="33"/>
    <x v="2614"/>
    <n v="3"/>
    <n v="0"/>
    <n v="9.120000000000001"/>
  </r>
  <r>
    <n v="3276"/>
    <s v="CA-2014-116358"/>
    <x v="3"/>
    <x v="808"/>
    <d v="2014-11-07T00:00:00"/>
    <x v="1"/>
    <s v="KM-16225"/>
    <x v="366"/>
    <x v="1"/>
    <s v="United States"/>
    <s v="Overland Park"/>
    <x v="41"/>
    <n v="66212"/>
    <x v="2"/>
    <s v="OFF-AR-10004685"/>
    <x v="1"/>
    <x v="6"/>
    <x v="181"/>
    <x v="2633"/>
    <n v="6"/>
    <n v="0"/>
    <n v="9.1673999999999989"/>
  </r>
  <r>
    <n v="3277"/>
    <s v="CA-2011-102988"/>
    <x v="2"/>
    <x v="267"/>
    <d v="2011-04-09T00:00:00"/>
    <x v="0"/>
    <s v="GM-14695"/>
    <x v="620"/>
    <x v="1"/>
    <s v="United States"/>
    <s v="Alexandria"/>
    <x v="17"/>
    <n v="22304"/>
    <x v="0"/>
    <s v="OFF-AR-10004757"/>
    <x v="1"/>
    <x v="6"/>
    <x v="342"/>
    <x v="1011"/>
    <n v="7"/>
    <n v="0"/>
    <n v="7.5767999999999986"/>
  </r>
  <r>
    <n v="3278"/>
    <s v="CA-2011-102988"/>
    <x v="2"/>
    <x v="267"/>
    <d v="2011-04-09T00:00:00"/>
    <x v="0"/>
    <s v="GM-14695"/>
    <x v="620"/>
    <x v="1"/>
    <s v="United States"/>
    <s v="Alexandria"/>
    <x v="17"/>
    <n v="22304"/>
    <x v="0"/>
    <s v="TEC-PH-10001615"/>
    <x v="2"/>
    <x v="7"/>
    <x v="1108"/>
    <x v="2634"/>
    <n v="1"/>
    <n v="0"/>
    <n v="8.4070999999999962"/>
  </r>
  <r>
    <n v="3279"/>
    <s v="CA-2011-102988"/>
    <x v="2"/>
    <x v="267"/>
    <d v="2011-04-09T00:00:00"/>
    <x v="0"/>
    <s v="GM-14695"/>
    <x v="620"/>
    <x v="1"/>
    <s v="United States"/>
    <s v="Alexandria"/>
    <x v="17"/>
    <n v="22304"/>
    <x v="0"/>
    <s v="OFF-PA-10003349"/>
    <x v="1"/>
    <x v="10"/>
    <x v="218"/>
    <x v="91"/>
    <n v="2"/>
    <n v="0"/>
    <n v="6.3504000000000005"/>
  </r>
  <r>
    <n v="3280"/>
    <s v="CA-2011-102988"/>
    <x v="2"/>
    <x v="267"/>
    <d v="2011-04-09T00:00:00"/>
    <x v="0"/>
    <s v="GM-14695"/>
    <x v="620"/>
    <x v="1"/>
    <s v="United States"/>
    <s v="Alexandria"/>
    <x v="17"/>
    <n v="22304"/>
    <x v="0"/>
    <s v="OFF-AR-10000127"/>
    <x v="1"/>
    <x v="6"/>
    <x v="1186"/>
    <x v="1011"/>
    <n v="7"/>
    <n v="0"/>
    <n v="6.6583999999999968"/>
  </r>
  <r>
    <n v="3281"/>
    <s v="CA-2011-102988"/>
    <x v="2"/>
    <x v="267"/>
    <d v="2011-04-09T00:00:00"/>
    <x v="0"/>
    <s v="GM-14695"/>
    <x v="620"/>
    <x v="1"/>
    <s v="United States"/>
    <s v="Alexandria"/>
    <x v="17"/>
    <n v="22304"/>
    <x v="0"/>
    <s v="OFF-SU-10002881"/>
    <x v="1"/>
    <x v="14"/>
    <x v="461"/>
    <x v="2635"/>
    <n v="5"/>
    <n v="0"/>
    <n v="83.281000000000063"/>
  </r>
  <r>
    <n v="3282"/>
    <s v="US-2011-117170"/>
    <x v="2"/>
    <x v="328"/>
    <d v="2011-09-24T00:00:00"/>
    <x v="1"/>
    <s v="KT-16465"/>
    <x v="446"/>
    <x v="0"/>
    <s v="United States"/>
    <s v="Raleigh"/>
    <x v="3"/>
    <n v="27604"/>
    <x v="0"/>
    <s v="TEC-AC-10001109"/>
    <x v="2"/>
    <x v="11"/>
    <x v="998"/>
    <x v="736"/>
    <n v="2"/>
    <n v="0.2"/>
    <n v="13.195600000000001"/>
  </r>
  <r>
    <n v="3283"/>
    <s v="US-2011-117170"/>
    <x v="2"/>
    <x v="328"/>
    <d v="2011-09-24T00:00:00"/>
    <x v="1"/>
    <s v="KT-16465"/>
    <x v="446"/>
    <x v="0"/>
    <s v="United States"/>
    <s v="Raleigh"/>
    <x v="3"/>
    <n v="27604"/>
    <x v="0"/>
    <s v="OFF-PA-10000682"/>
    <x v="1"/>
    <x v="10"/>
    <x v="859"/>
    <x v="701"/>
    <n v="1"/>
    <n v="0.2"/>
    <n v="1.6762000000000001"/>
  </r>
  <r>
    <n v="3284"/>
    <s v="CA-2011-159478"/>
    <x v="2"/>
    <x v="587"/>
    <d v="2011-10-06T00:00:00"/>
    <x v="1"/>
    <s v="MH-17785"/>
    <x v="186"/>
    <x v="1"/>
    <s v="United States"/>
    <s v="New York City"/>
    <x v="15"/>
    <n v="10035"/>
    <x v="3"/>
    <s v="FUR-FU-10000221"/>
    <x v="0"/>
    <x v="5"/>
    <x v="529"/>
    <x v="597"/>
    <n v="3"/>
    <n v="0"/>
    <n v="5.1815999999999995"/>
  </r>
  <r>
    <n v="3285"/>
    <s v="CA-2011-103702"/>
    <x v="2"/>
    <x v="171"/>
    <d v="2011-09-17T00:00:00"/>
    <x v="1"/>
    <s v="AF-10885"/>
    <x v="314"/>
    <x v="0"/>
    <s v="United States"/>
    <s v="Fairfield"/>
    <x v="24"/>
    <n v="45014"/>
    <x v="3"/>
    <s v="OFF-BI-10002429"/>
    <x v="1"/>
    <x v="8"/>
    <x v="467"/>
    <x v="2636"/>
    <n v="7"/>
    <n v="0.7"/>
    <n v="-46.877600000000001"/>
  </r>
  <r>
    <n v="3286"/>
    <s v="CA-2014-150525"/>
    <x v="3"/>
    <x v="297"/>
    <d v="2014-02-26T00:00:00"/>
    <x v="1"/>
    <s v="JP-16135"/>
    <x v="655"/>
    <x v="2"/>
    <s v="United States"/>
    <s v="Muskogee"/>
    <x v="26"/>
    <n v="74403"/>
    <x v="2"/>
    <s v="OFF-AR-10002375"/>
    <x v="1"/>
    <x v="6"/>
    <x v="823"/>
    <x v="2637"/>
    <n v="2"/>
    <n v="0"/>
    <n v="1.9023999999999992"/>
  </r>
  <r>
    <n v="3287"/>
    <s v="CA-2014-150525"/>
    <x v="3"/>
    <x v="297"/>
    <d v="2014-02-26T00:00:00"/>
    <x v="1"/>
    <s v="JP-16135"/>
    <x v="655"/>
    <x v="2"/>
    <s v="United States"/>
    <s v="Muskogee"/>
    <x v="26"/>
    <n v="74403"/>
    <x v="2"/>
    <s v="OFF-AP-10000595"/>
    <x v="1"/>
    <x v="9"/>
    <x v="1496"/>
    <x v="2638"/>
    <n v="3"/>
    <n v="0"/>
    <n v="3.4086000000000003"/>
  </r>
  <r>
    <n v="3288"/>
    <s v="CA-2012-157770"/>
    <x v="1"/>
    <x v="350"/>
    <d v="2012-12-15T00:00:00"/>
    <x v="2"/>
    <s v="RD-19585"/>
    <x v="361"/>
    <x v="0"/>
    <s v="United States"/>
    <s v="Temecula"/>
    <x v="1"/>
    <n v="92592"/>
    <x v="1"/>
    <s v="TEC-PH-10001530"/>
    <x v="2"/>
    <x v="7"/>
    <x v="752"/>
    <x v="2639"/>
    <n v="3"/>
    <n v="0.2"/>
    <n v="49.437599999999975"/>
  </r>
  <r>
    <n v="3289"/>
    <s v="CA-2012-157770"/>
    <x v="1"/>
    <x v="350"/>
    <d v="2012-12-15T00:00:00"/>
    <x v="2"/>
    <s v="RD-19585"/>
    <x v="361"/>
    <x v="0"/>
    <s v="United States"/>
    <s v="Temecula"/>
    <x v="1"/>
    <n v="92592"/>
    <x v="1"/>
    <s v="OFF-BI-10000050"/>
    <x v="1"/>
    <x v="8"/>
    <x v="343"/>
    <x v="2640"/>
    <n v="5"/>
    <n v="0.2"/>
    <n v="9.8549999999999969"/>
  </r>
  <r>
    <n v="3290"/>
    <s v="CA-2012-157770"/>
    <x v="1"/>
    <x v="350"/>
    <d v="2012-12-15T00:00:00"/>
    <x v="2"/>
    <s v="RD-19585"/>
    <x v="361"/>
    <x v="0"/>
    <s v="United States"/>
    <s v="Temecula"/>
    <x v="1"/>
    <n v="92592"/>
    <x v="1"/>
    <s v="TEC-AC-10001552"/>
    <x v="2"/>
    <x v="11"/>
    <x v="100"/>
    <x v="2641"/>
    <n v="5"/>
    <n v="0"/>
    <n v="27.373499999999993"/>
  </r>
  <r>
    <n v="3291"/>
    <s v="CA-2012-157770"/>
    <x v="1"/>
    <x v="350"/>
    <d v="2012-12-15T00:00:00"/>
    <x v="2"/>
    <s v="RD-19585"/>
    <x v="361"/>
    <x v="0"/>
    <s v="United States"/>
    <s v="Temecula"/>
    <x v="1"/>
    <n v="92592"/>
    <x v="1"/>
    <s v="TEC-AC-10003399"/>
    <x v="2"/>
    <x v="11"/>
    <x v="1497"/>
    <x v="2642"/>
    <n v="1"/>
    <n v="0"/>
    <n v="15.220800000000001"/>
  </r>
  <r>
    <n v="3292"/>
    <s v="CA-2013-167290"/>
    <x v="0"/>
    <x v="859"/>
    <d v="2013-11-05T00:00:00"/>
    <x v="1"/>
    <s v="JF-15295"/>
    <x v="639"/>
    <x v="0"/>
    <s v="United States"/>
    <s v="Sterling Heights"/>
    <x v="12"/>
    <n v="48310"/>
    <x v="2"/>
    <s v="OFF-AR-10004078"/>
    <x v="1"/>
    <x v="6"/>
    <x v="507"/>
    <x v="2643"/>
    <n v="2"/>
    <n v="0"/>
    <n v="3.5039999999999996"/>
  </r>
  <r>
    <n v="3293"/>
    <s v="CA-2011-106264"/>
    <x v="2"/>
    <x v="58"/>
    <d v="2011-12-30T00:00:00"/>
    <x v="1"/>
    <s v="CK-12595"/>
    <x v="242"/>
    <x v="0"/>
    <s v="United States"/>
    <s v="San Diego"/>
    <x v="1"/>
    <n v="92024"/>
    <x v="1"/>
    <s v="OFF-SU-10002189"/>
    <x v="1"/>
    <x v="14"/>
    <x v="167"/>
    <x v="2644"/>
    <n v="3"/>
    <n v="0"/>
    <n v="0.11909999999999954"/>
  </r>
  <r>
    <n v="3294"/>
    <s v="CA-2011-106264"/>
    <x v="2"/>
    <x v="58"/>
    <d v="2011-12-30T00:00:00"/>
    <x v="1"/>
    <s v="CK-12595"/>
    <x v="242"/>
    <x v="0"/>
    <s v="United States"/>
    <s v="San Diego"/>
    <x v="1"/>
    <n v="92024"/>
    <x v="1"/>
    <s v="FUR-FU-10001852"/>
    <x v="0"/>
    <x v="5"/>
    <x v="837"/>
    <x v="2645"/>
    <n v="2"/>
    <n v="0"/>
    <n v="1.1135999999999999"/>
  </r>
  <r>
    <n v="3295"/>
    <s v="CA-2011-138023"/>
    <x v="2"/>
    <x v="860"/>
    <d v="2011-08-18T00:00:00"/>
    <x v="2"/>
    <s v="KH-16510"/>
    <x v="168"/>
    <x v="0"/>
    <s v="United States"/>
    <s v="Dallas"/>
    <x v="5"/>
    <n v="75081"/>
    <x v="2"/>
    <s v="OFF-BI-10003638"/>
    <x v="1"/>
    <x v="8"/>
    <x v="607"/>
    <x v="2646"/>
    <n v="8"/>
    <n v="0.8"/>
    <n v="-52.632000000000019"/>
  </r>
  <r>
    <n v="3296"/>
    <s v="CA-2014-113418"/>
    <x v="3"/>
    <x v="172"/>
    <d v="2014-10-04T00:00:00"/>
    <x v="2"/>
    <s v="CM-12655"/>
    <x v="475"/>
    <x v="2"/>
    <s v="United States"/>
    <s v="New York City"/>
    <x v="15"/>
    <n v="10035"/>
    <x v="3"/>
    <s v="TEC-MA-10002428"/>
    <x v="2"/>
    <x v="15"/>
    <x v="1498"/>
    <x v="2647"/>
    <n v="11"/>
    <n v="0"/>
    <n v="767.20049999999992"/>
  </r>
  <r>
    <n v="3297"/>
    <s v="US-2012-110569"/>
    <x v="1"/>
    <x v="293"/>
    <d v="2012-05-30T00:00:00"/>
    <x v="1"/>
    <s v="EB-13870"/>
    <x v="12"/>
    <x v="0"/>
    <s v="United States"/>
    <s v="Phoenix"/>
    <x v="16"/>
    <n v="85023"/>
    <x v="1"/>
    <s v="OFF-BI-10001036"/>
    <x v="1"/>
    <x v="8"/>
    <x v="618"/>
    <x v="2648"/>
    <n v="7"/>
    <n v="0.7"/>
    <n v="-12.795999999999999"/>
  </r>
  <r>
    <n v="3298"/>
    <s v="US-2012-110569"/>
    <x v="1"/>
    <x v="293"/>
    <d v="2012-05-30T00:00:00"/>
    <x v="1"/>
    <s v="EB-13870"/>
    <x v="12"/>
    <x v="0"/>
    <s v="United States"/>
    <s v="Phoenix"/>
    <x v="16"/>
    <n v="85023"/>
    <x v="1"/>
    <s v="OFF-AP-10004708"/>
    <x v="1"/>
    <x v="9"/>
    <x v="508"/>
    <x v="1632"/>
    <n v="4"/>
    <n v="0.2"/>
    <n v="13.701599999999988"/>
  </r>
  <r>
    <n v="3299"/>
    <s v="CA-2014-136308"/>
    <x v="3"/>
    <x v="673"/>
    <d v="2014-11-17T00:00:00"/>
    <x v="3"/>
    <s v="MW-18235"/>
    <x v="360"/>
    <x v="1"/>
    <s v="United States"/>
    <s v="San Francisco"/>
    <x v="1"/>
    <n v="94122"/>
    <x v="1"/>
    <s v="TEC-MA-10000488"/>
    <x v="2"/>
    <x v="15"/>
    <x v="1129"/>
    <x v="2252"/>
    <n v="3"/>
    <n v="0.2"/>
    <n v="215.99729999999977"/>
  </r>
  <r>
    <n v="3300"/>
    <s v="US-2011-159926"/>
    <x v="2"/>
    <x v="728"/>
    <d v="2011-11-22T00:00:00"/>
    <x v="1"/>
    <s v="CS-11950"/>
    <x v="229"/>
    <x v="0"/>
    <s v="United States"/>
    <s v="Philadelphia"/>
    <x v="9"/>
    <n v="19140"/>
    <x v="3"/>
    <s v="OFF-BI-10003656"/>
    <x v="1"/>
    <x v="8"/>
    <x v="13"/>
    <x v="2649"/>
    <n v="1"/>
    <n v="0.7"/>
    <n v="-40.797600000000003"/>
  </r>
  <r>
    <n v="3301"/>
    <s v="US-2011-159926"/>
    <x v="2"/>
    <x v="728"/>
    <d v="2011-11-22T00:00:00"/>
    <x v="1"/>
    <s v="CS-11950"/>
    <x v="229"/>
    <x v="0"/>
    <s v="United States"/>
    <s v="Philadelphia"/>
    <x v="9"/>
    <n v="19140"/>
    <x v="3"/>
    <s v="OFF-ST-10003656"/>
    <x v="1"/>
    <x v="4"/>
    <x v="82"/>
    <x v="2650"/>
    <n v="1"/>
    <n v="0.2"/>
    <n v="-16.318300000000001"/>
  </r>
  <r>
    <n v="3302"/>
    <s v="US-2011-159926"/>
    <x v="2"/>
    <x v="728"/>
    <d v="2011-11-22T00:00:00"/>
    <x v="1"/>
    <s v="CS-11950"/>
    <x v="229"/>
    <x v="0"/>
    <s v="United States"/>
    <s v="Philadelphia"/>
    <x v="9"/>
    <n v="19140"/>
    <x v="3"/>
    <s v="TEC-PH-10001128"/>
    <x v="2"/>
    <x v="7"/>
    <x v="1499"/>
    <x v="2651"/>
    <n v="6"/>
    <n v="0.4"/>
    <n v="-107.99280000000002"/>
  </r>
  <r>
    <n v="3303"/>
    <s v="US-2011-159926"/>
    <x v="2"/>
    <x v="728"/>
    <d v="2011-11-22T00:00:00"/>
    <x v="1"/>
    <s v="CS-11950"/>
    <x v="229"/>
    <x v="0"/>
    <s v="United States"/>
    <s v="Philadelphia"/>
    <x v="9"/>
    <n v="19140"/>
    <x v="3"/>
    <s v="FUR-FU-10001473"/>
    <x v="0"/>
    <x v="5"/>
    <x v="1244"/>
    <x v="2616"/>
    <n v="3"/>
    <n v="0.2"/>
    <n v="5.2773000000000003"/>
  </r>
  <r>
    <n v="3304"/>
    <s v="US-2011-159926"/>
    <x v="2"/>
    <x v="728"/>
    <d v="2011-11-22T00:00:00"/>
    <x v="1"/>
    <s v="CS-11950"/>
    <x v="229"/>
    <x v="0"/>
    <s v="United States"/>
    <s v="Philadelphia"/>
    <x v="9"/>
    <n v="19140"/>
    <x v="3"/>
    <s v="OFF-BI-10004656"/>
    <x v="1"/>
    <x v="8"/>
    <x v="855"/>
    <x v="2652"/>
    <n v="3"/>
    <n v="0.7"/>
    <n v="-1.4255999999999998"/>
  </r>
  <r>
    <n v="3305"/>
    <s v="CA-2011-104738"/>
    <x v="2"/>
    <x v="125"/>
    <d v="2012-01-01T00:00:00"/>
    <x v="0"/>
    <s v="SP-20620"/>
    <x v="407"/>
    <x v="1"/>
    <s v="United States"/>
    <s v="Laredo"/>
    <x v="5"/>
    <n v="78041"/>
    <x v="2"/>
    <s v="OFF-EN-10004955"/>
    <x v="1"/>
    <x v="12"/>
    <x v="881"/>
    <x v="2653"/>
    <n v="3"/>
    <n v="0.2"/>
    <n v="4.7066999999999997"/>
  </r>
  <r>
    <n v="3306"/>
    <s v="CA-2011-104738"/>
    <x v="2"/>
    <x v="125"/>
    <d v="2012-01-01T00:00:00"/>
    <x v="0"/>
    <s v="SP-20620"/>
    <x v="407"/>
    <x v="1"/>
    <s v="United States"/>
    <s v="Laredo"/>
    <x v="5"/>
    <n v="78041"/>
    <x v="2"/>
    <s v="TEC-PH-10002468"/>
    <x v="2"/>
    <x v="7"/>
    <x v="1210"/>
    <x v="2075"/>
    <n v="2"/>
    <n v="0.2"/>
    <n v="19.03860000000001"/>
  </r>
  <r>
    <n v="3307"/>
    <s v="CA-2011-104738"/>
    <x v="2"/>
    <x v="125"/>
    <d v="2012-01-01T00:00:00"/>
    <x v="0"/>
    <s v="SP-20620"/>
    <x v="407"/>
    <x v="1"/>
    <s v="United States"/>
    <s v="Laredo"/>
    <x v="5"/>
    <n v="78041"/>
    <x v="2"/>
    <s v="TEC-PH-10000576"/>
    <x v="2"/>
    <x v="7"/>
    <x v="807"/>
    <x v="2654"/>
    <n v="3"/>
    <n v="0.2"/>
    <n v="28.767899999999997"/>
  </r>
  <r>
    <n v="3308"/>
    <s v="CA-2011-104738"/>
    <x v="2"/>
    <x v="125"/>
    <d v="2012-01-01T00:00:00"/>
    <x v="0"/>
    <s v="SP-20620"/>
    <x v="407"/>
    <x v="1"/>
    <s v="United States"/>
    <s v="Laredo"/>
    <x v="5"/>
    <n v="78041"/>
    <x v="2"/>
    <s v="OFF-BI-10002160"/>
    <x v="1"/>
    <x v="8"/>
    <x v="312"/>
    <x v="2655"/>
    <n v="3"/>
    <n v="0.8"/>
    <n v="-3.6576000000000004"/>
  </r>
  <r>
    <n v="3309"/>
    <s v="CA-2011-104738"/>
    <x v="2"/>
    <x v="125"/>
    <d v="2012-01-01T00:00:00"/>
    <x v="0"/>
    <s v="SP-20620"/>
    <x v="407"/>
    <x v="1"/>
    <s v="United States"/>
    <s v="Laredo"/>
    <x v="5"/>
    <n v="78041"/>
    <x v="2"/>
    <s v="TEC-AC-10003628"/>
    <x v="2"/>
    <x v="11"/>
    <x v="244"/>
    <x v="736"/>
    <n v="2"/>
    <n v="0.2"/>
    <n v="14.395200000000004"/>
  </r>
  <r>
    <n v="3310"/>
    <s v="CA-2012-144386"/>
    <x v="1"/>
    <x v="599"/>
    <d v="2012-11-11T00:00:00"/>
    <x v="1"/>
    <s v="GT-14635"/>
    <x v="265"/>
    <x v="1"/>
    <s v="United States"/>
    <s v="New York City"/>
    <x v="15"/>
    <n v="10009"/>
    <x v="3"/>
    <s v="OFF-BI-10001116"/>
    <x v="1"/>
    <x v="8"/>
    <x v="1066"/>
    <x v="869"/>
    <n v="6"/>
    <n v="0.2"/>
    <n v="8.8704000000000018"/>
  </r>
  <r>
    <n v="3311"/>
    <s v="CA-2013-111416"/>
    <x v="0"/>
    <x v="42"/>
    <d v="2013-09-23T00:00:00"/>
    <x v="1"/>
    <s v="LW-17215"/>
    <x v="560"/>
    <x v="0"/>
    <s v="United States"/>
    <s v="New York City"/>
    <x v="15"/>
    <n v="10035"/>
    <x v="3"/>
    <s v="OFF-BI-10002026"/>
    <x v="1"/>
    <x v="8"/>
    <x v="903"/>
    <x v="2656"/>
    <n v="5"/>
    <n v="0.2"/>
    <n v="78.434999999999988"/>
  </r>
  <r>
    <n v="3312"/>
    <s v="CA-2013-162747"/>
    <x v="0"/>
    <x v="231"/>
    <d v="2013-03-26T00:00:00"/>
    <x v="0"/>
    <s v="AH-10030"/>
    <x v="692"/>
    <x v="1"/>
    <s v="United States"/>
    <s v="Gulfport"/>
    <x v="35"/>
    <n v="39503"/>
    <x v="0"/>
    <s v="FUR-FU-10003691"/>
    <x v="0"/>
    <x v="5"/>
    <x v="877"/>
    <x v="2657"/>
    <n v="7"/>
    <n v="0"/>
    <n v="38.038000000000004"/>
  </r>
  <r>
    <n v="3313"/>
    <s v="US-2011-133130"/>
    <x v="2"/>
    <x v="127"/>
    <d v="2011-10-01T00:00:00"/>
    <x v="1"/>
    <s v="TH-21100"/>
    <x v="513"/>
    <x v="0"/>
    <s v="United States"/>
    <s v="San Diego"/>
    <x v="1"/>
    <n v="92037"/>
    <x v="1"/>
    <s v="FUR-CH-10002602"/>
    <x v="0"/>
    <x v="1"/>
    <x v="288"/>
    <x v="891"/>
    <n v="5"/>
    <n v="0.2"/>
    <n v="45.294000000000011"/>
  </r>
  <r>
    <n v="3314"/>
    <s v="US-2011-133130"/>
    <x v="2"/>
    <x v="127"/>
    <d v="2011-10-01T00:00:00"/>
    <x v="1"/>
    <s v="TH-21100"/>
    <x v="513"/>
    <x v="0"/>
    <s v="United States"/>
    <s v="San Diego"/>
    <x v="1"/>
    <n v="92037"/>
    <x v="1"/>
    <s v="OFF-PA-10000675"/>
    <x v="1"/>
    <x v="10"/>
    <x v="1106"/>
    <x v="2658"/>
    <n v="2"/>
    <n v="0"/>
    <n v="40.170200000000001"/>
  </r>
  <r>
    <n v="3315"/>
    <s v="CA-2014-169978"/>
    <x v="3"/>
    <x v="165"/>
    <d v="2014-12-29T00:00:00"/>
    <x v="1"/>
    <s v="HG-15025"/>
    <x v="643"/>
    <x v="0"/>
    <s v="United States"/>
    <s v="Oceanside"/>
    <x v="15"/>
    <n v="11572"/>
    <x v="3"/>
    <s v="FUR-CH-10002602"/>
    <x v="0"/>
    <x v="1"/>
    <x v="288"/>
    <x v="2659"/>
    <n v="2"/>
    <n v="0.1"/>
    <n v="48.313600000000008"/>
  </r>
  <r>
    <n v="3316"/>
    <s v="CA-2014-169978"/>
    <x v="3"/>
    <x v="165"/>
    <d v="2014-12-29T00:00:00"/>
    <x v="1"/>
    <s v="HG-15025"/>
    <x v="643"/>
    <x v="0"/>
    <s v="United States"/>
    <s v="Oceanside"/>
    <x v="15"/>
    <n v="11572"/>
    <x v="3"/>
    <s v="OFF-BI-10001900"/>
    <x v="1"/>
    <x v="8"/>
    <x v="1099"/>
    <x v="2660"/>
    <n v="3"/>
    <n v="0.2"/>
    <n v="4.8518999999999997"/>
  </r>
  <r>
    <n v="3317"/>
    <s v="CA-2014-161739"/>
    <x v="3"/>
    <x v="468"/>
    <d v="2014-11-16T00:00:00"/>
    <x v="0"/>
    <s v="EB-13750"/>
    <x v="494"/>
    <x v="1"/>
    <s v="United States"/>
    <s v="Round Rock"/>
    <x v="5"/>
    <n v="78664"/>
    <x v="2"/>
    <s v="FUR-FU-10001468"/>
    <x v="0"/>
    <x v="5"/>
    <x v="1280"/>
    <x v="2661"/>
    <n v="5"/>
    <n v="0.6"/>
    <n v="-427.45000000000005"/>
  </r>
  <r>
    <n v="3318"/>
    <s v="CA-2012-165057"/>
    <x v="1"/>
    <x v="861"/>
    <d v="2012-09-15T00:00:00"/>
    <x v="1"/>
    <s v="SC-20725"/>
    <x v="56"/>
    <x v="0"/>
    <s v="United States"/>
    <s v="Redlands"/>
    <x v="1"/>
    <n v="92374"/>
    <x v="1"/>
    <s v="OFF-AR-10004648"/>
    <x v="1"/>
    <x v="6"/>
    <x v="620"/>
    <x v="2662"/>
    <n v="9"/>
    <n v="0"/>
    <n v="48.964500000000001"/>
  </r>
  <r>
    <n v="3319"/>
    <s v="CA-2012-165057"/>
    <x v="1"/>
    <x v="861"/>
    <d v="2012-09-15T00:00:00"/>
    <x v="1"/>
    <s v="SC-20725"/>
    <x v="56"/>
    <x v="0"/>
    <s v="United States"/>
    <s v="Redlands"/>
    <x v="1"/>
    <n v="92374"/>
    <x v="1"/>
    <s v="OFF-LA-10003190"/>
    <x v="1"/>
    <x v="2"/>
    <x v="1163"/>
    <x v="880"/>
    <n v="3"/>
    <n v="0"/>
    <n v="4.2336"/>
  </r>
  <r>
    <n v="3320"/>
    <s v="CA-2011-134551"/>
    <x v="2"/>
    <x v="414"/>
    <d v="2011-12-25T00:00:00"/>
    <x v="1"/>
    <s v="TS-21505"/>
    <x v="700"/>
    <x v="0"/>
    <s v="United States"/>
    <s v="Columbia"/>
    <x v="18"/>
    <n v="38401"/>
    <x v="0"/>
    <s v="OFF-AP-10004868"/>
    <x v="1"/>
    <x v="9"/>
    <x v="1018"/>
    <x v="2663"/>
    <n v="7"/>
    <n v="0.2"/>
    <n v="3.8073000000000015"/>
  </r>
  <r>
    <n v="3321"/>
    <s v="CA-2011-134551"/>
    <x v="2"/>
    <x v="414"/>
    <d v="2011-12-25T00:00:00"/>
    <x v="1"/>
    <s v="TS-21505"/>
    <x v="700"/>
    <x v="0"/>
    <s v="United States"/>
    <s v="Columbia"/>
    <x v="18"/>
    <n v="38401"/>
    <x v="0"/>
    <s v="FUR-CH-10004287"/>
    <x v="0"/>
    <x v="1"/>
    <x v="156"/>
    <x v="1677"/>
    <n v="3"/>
    <n v="0.2"/>
    <n v="74.573999999999955"/>
  </r>
  <r>
    <n v="3322"/>
    <s v="CA-2011-134551"/>
    <x v="2"/>
    <x v="414"/>
    <d v="2011-12-25T00:00:00"/>
    <x v="1"/>
    <s v="TS-21505"/>
    <x v="700"/>
    <x v="0"/>
    <s v="United States"/>
    <s v="Columbia"/>
    <x v="18"/>
    <n v="38401"/>
    <x v="0"/>
    <s v="OFF-PA-10002689"/>
    <x v="1"/>
    <x v="10"/>
    <x v="1057"/>
    <x v="233"/>
    <n v="5"/>
    <n v="0.2"/>
    <n v="9.0719999999999992"/>
  </r>
  <r>
    <n v="3323"/>
    <s v="CA-2012-120810"/>
    <x v="1"/>
    <x v="862"/>
    <d v="2012-07-27T00:00:00"/>
    <x v="1"/>
    <s v="TH-21550"/>
    <x v="274"/>
    <x v="2"/>
    <s v="United States"/>
    <s v="New York City"/>
    <x v="15"/>
    <n v="10009"/>
    <x v="3"/>
    <s v="OFF-AP-10002892"/>
    <x v="1"/>
    <x v="9"/>
    <x v="9"/>
    <x v="2664"/>
    <n v="3"/>
    <n v="0"/>
    <n v="20.681999999999995"/>
  </r>
  <r>
    <n v="3324"/>
    <s v="CA-2012-120810"/>
    <x v="1"/>
    <x v="862"/>
    <d v="2012-07-27T00:00:00"/>
    <x v="1"/>
    <s v="TH-21550"/>
    <x v="274"/>
    <x v="2"/>
    <s v="United States"/>
    <s v="New York City"/>
    <x v="15"/>
    <n v="10009"/>
    <x v="3"/>
    <s v="FUR-FU-10002253"/>
    <x v="0"/>
    <x v="5"/>
    <x v="587"/>
    <x v="2665"/>
    <n v="3"/>
    <n v="0"/>
    <n v="50.239800000000002"/>
  </r>
  <r>
    <n v="3325"/>
    <s v="CA-2011-165309"/>
    <x v="2"/>
    <x v="7"/>
    <d v="2011-11-15T00:00:00"/>
    <x v="1"/>
    <s v="KD-16270"/>
    <x v="30"/>
    <x v="0"/>
    <s v="United States"/>
    <s v="Houston"/>
    <x v="5"/>
    <n v="77095"/>
    <x v="2"/>
    <s v="OFF-BI-10001359"/>
    <x v="1"/>
    <x v="8"/>
    <x v="1153"/>
    <x v="2666"/>
    <n v="5"/>
    <n v="0.8"/>
    <n v="-1480.0335000000009"/>
  </r>
  <r>
    <n v="3326"/>
    <s v="CA-2011-165309"/>
    <x v="2"/>
    <x v="7"/>
    <d v="2011-11-15T00:00:00"/>
    <x v="1"/>
    <s v="KD-16270"/>
    <x v="30"/>
    <x v="0"/>
    <s v="United States"/>
    <s v="Houston"/>
    <x v="5"/>
    <n v="77095"/>
    <x v="2"/>
    <s v="OFF-BI-10001267"/>
    <x v="1"/>
    <x v="8"/>
    <x v="1466"/>
    <x v="2667"/>
    <n v="1"/>
    <n v="0.8"/>
    <n v="-1.9744000000000002"/>
  </r>
  <r>
    <n v="3327"/>
    <s v="CA-2011-165309"/>
    <x v="2"/>
    <x v="7"/>
    <d v="2011-11-15T00:00:00"/>
    <x v="1"/>
    <s v="KD-16270"/>
    <x v="30"/>
    <x v="0"/>
    <s v="United States"/>
    <s v="Houston"/>
    <x v="5"/>
    <n v="77095"/>
    <x v="2"/>
    <s v="OFF-AR-10003582"/>
    <x v="1"/>
    <x v="6"/>
    <x v="1451"/>
    <x v="1870"/>
    <n v="3"/>
    <n v="0.2"/>
    <n v="6.7560000000000038"/>
  </r>
  <r>
    <n v="3328"/>
    <s v="CA-2011-165309"/>
    <x v="2"/>
    <x v="7"/>
    <d v="2011-11-15T00:00:00"/>
    <x v="1"/>
    <s v="KD-16270"/>
    <x v="30"/>
    <x v="0"/>
    <s v="United States"/>
    <s v="Houston"/>
    <x v="5"/>
    <n v="77095"/>
    <x v="2"/>
    <s v="OFF-PA-10003724"/>
    <x v="1"/>
    <x v="10"/>
    <x v="357"/>
    <x v="2668"/>
    <n v="5"/>
    <n v="0.2"/>
    <n v="7.8734999999999991"/>
  </r>
  <r>
    <n v="3329"/>
    <s v="CA-2011-165309"/>
    <x v="2"/>
    <x v="7"/>
    <d v="2011-11-15T00:00:00"/>
    <x v="1"/>
    <s v="KD-16270"/>
    <x v="30"/>
    <x v="0"/>
    <s v="United States"/>
    <s v="Houston"/>
    <x v="5"/>
    <n v="77095"/>
    <x v="2"/>
    <s v="OFF-PA-10001033"/>
    <x v="1"/>
    <x v="10"/>
    <x v="1500"/>
    <x v="2669"/>
    <n v="8"/>
    <n v="0.2"/>
    <n v="95.096800000000002"/>
  </r>
  <r>
    <n v="3330"/>
    <s v="CA-2011-165309"/>
    <x v="2"/>
    <x v="7"/>
    <d v="2011-11-15T00:00:00"/>
    <x v="1"/>
    <s v="KD-16270"/>
    <x v="30"/>
    <x v="0"/>
    <s v="United States"/>
    <s v="Houston"/>
    <x v="5"/>
    <n v="77095"/>
    <x v="2"/>
    <s v="TEC-PH-10003505"/>
    <x v="2"/>
    <x v="7"/>
    <x v="901"/>
    <x v="1490"/>
    <n v="2"/>
    <n v="0.2"/>
    <n v="16.703999999999986"/>
  </r>
  <r>
    <n v="3331"/>
    <s v="CA-2011-165309"/>
    <x v="2"/>
    <x v="7"/>
    <d v="2011-11-15T00:00:00"/>
    <x v="1"/>
    <s v="KD-16270"/>
    <x v="30"/>
    <x v="0"/>
    <s v="United States"/>
    <s v="Houston"/>
    <x v="5"/>
    <n v="77095"/>
    <x v="2"/>
    <s v="TEC-PH-10004959"/>
    <x v="2"/>
    <x v="7"/>
    <x v="1139"/>
    <x v="2670"/>
    <n v="3"/>
    <n v="0.2"/>
    <n v="15.07350000000001"/>
  </r>
  <r>
    <n v="3332"/>
    <s v="CA-2014-122595"/>
    <x v="3"/>
    <x v="817"/>
    <d v="2014-12-21T00:00:00"/>
    <x v="1"/>
    <s v="GM-14455"/>
    <x v="39"/>
    <x v="2"/>
    <s v="United States"/>
    <s v="Chicago"/>
    <x v="10"/>
    <n v="60653"/>
    <x v="2"/>
    <s v="TEC-AC-10000474"/>
    <x v="2"/>
    <x v="11"/>
    <x v="1501"/>
    <x v="2671"/>
    <n v="3"/>
    <n v="0.2"/>
    <n v="28.496999999999957"/>
  </r>
  <r>
    <n v="3333"/>
    <s v="CA-2014-122595"/>
    <x v="3"/>
    <x v="817"/>
    <d v="2014-12-21T00:00:00"/>
    <x v="1"/>
    <s v="GM-14455"/>
    <x v="39"/>
    <x v="2"/>
    <s v="United States"/>
    <s v="Chicago"/>
    <x v="10"/>
    <n v="60653"/>
    <x v="2"/>
    <s v="TEC-PH-10003095"/>
    <x v="2"/>
    <x v="7"/>
    <x v="1491"/>
    <x v="2672"/>
    <n v="3"/>
    <n v="0.2"/>
    <n v="19.754999999999999"/>
  </r>
  <r>
    <n v="3334"/>
    <s v="CA-2014-122595"/>
    <x v="3"/>
    <x v="817"/>
    <d v="2014-12-21T00:00:00"/>
    <x v="1"/>
    <s v="GM-14455"/>
    <x v="39"/>
    <x v="2"/>
    <s v="United States"/>
    <s v="Chicago"/>
    <x v="10"/>
    <n v="60653"/>
    <x v="2"/>
    <s v="FUR-FU-10002963"/>
    <x v="0"/>
    <x v="5"/>
    <x v="1502"/>
    <x v="2673"/>
    <n v="1"/>
    <n v="0.6"/>
    <n v="-1.3208000000000002"/>
  </r>
  <r>
    <n v="3335"/>
    <s v="US-2014-109253"/>
    <x v="3"/>
    <x v="170"/>
    <d v="2014-08-23T00:00:00"/>
    <x v="2"/>
    <s v="PR-18880"/>
    <x v="701"/>
    <x v="0"/>
    <s v="United States"/>
    <s v="Oakland"/>
    <x v="1"/>
    <n v="94601"/>
    <x v="1"/>
    <s v="OFF-AR-10000203"/>
    <x v="1"/>
    <x v="6"/>
    <x v="777"/>
    <x v="860"/>
    <n v="4"/>
    <n v="0"/>
    <n v="4.9647999999999985"/>
  </r>
  <r>
    <n v="3336"/>
    <s v="US-2014-109253"/>
    <x v="3"/>
    <x v="170"/>
    <d v="2014-08-23T00:00:00"/>
    <x v="2"/>
    <s v="PR-18880"/>
    <x v="701"/>
    <x v="0"/>
    <s v="United States"/>
    <s v="Oakland"/>
    <x v="1"/>
    <n v="94601"/>
    <x v="1"/>
    <s v="TEC-PH-10004667"/>
    <x v="2"/>
    <x v="7"/>
    <x v="519"/>
    <x v="2674"/>
    <n v="4"/>
    <n v="0.2"/>
    <n v="37.797199999999975"/>
  </r>
  <r>
    <n v="3337"/>
    <s v="US-2014-109253"/>
    <x v="3"/>
    <x v="170"/>
    <d v="2014-08-23T00:00:00"/>
    <x v="2"/>
    <s v="PR-18880"/>
    <x v="701"/>
    <x v="0"/>
    <s v="United States"/>
    <s v="Oakland"/>
    <x v="1"/>
    <n v="94601"/>
    <x v="1"/>
    <s v="FUR-FU-10000193"/>
    <x v="0"/>
    <x v="5"/>
    <x v="1503"/>
    <x v="681"/>
    <n v="4"/>
    <n v="0"/>
    <n v="10.393599999999992"/>
  </r>
  <r>
    <n v="3338"/>
    <s v="US-2014-109253"/>
    <x v="3"/>
    <x v="170"/>
    <d v="2014-08-23T00:00:00"/>
    <x v="2"/>
    <s v="PR-18880"/>
    <x v="701"/>
    <x v="0"/>
    <s v="United States"/>
    <s v="Oakland"/>
    <x v="1"/>
    <n v="94601"/>
    <x v="1"/>
    <s v="FUR-TA-10001539"/>
    <x v="0"/>
    <x v="3"/>
    <x v="10"/>
    <x v="2675"/>
    <n v="3"/>
    <n v="0.2"/>
    <n v="28.436399999999935"/>
  </r>
  <r>
    <n v="3339"/>
    <s v="US-2014-109253"/>
    <x v="3"/>
    <x v="170"/>
    <d v="2014-08-23T00:00:00"/>
    <x v="2"/>
    <s v="PR-18880"/>
    <x v="701"/>
    <x v="0"/>
    <s v="United States"/>
    <s v="Oakland"/>
    <x v="1"/>
    <n v="94601"/>
    <x v="1"/>
    <s v="OFF-BI-10000962"/>
    <x v="1"/>
    <x v="8"/>
    <x v="1504"/>
    <x v="2676"/>
    <n v="9"/>
    <n v="0.2"/>
    <n v="42.464699999999993"/>
  </r>
  <r>
    <n v="3340"/>
    <s v="US-2014-109253"/>
    <x v="3"/>
    <x v="170"/>
    <d v="2014-08-23T00:00:00"/>
    <x v="2"/>
    <s v="PR-18880"/>
    <x v="701"/>
    <x v="0"/>
    <s v="United States"/>
    <s v="Oakland"/>
    <x v="1"/>
    <n v="94601"/>
    <x v="1"/>
    <s v="OFF-AP-10002867"/>
    <x v="1"/>
    <x v="9"/>
    <x v="1505"/>
    <x v="2677"/>
    <n v="3"/>
    <n v="0"/>
    <n v="54.950400000000002"/>
  </r>
  <r>
    <n v="3341"/>
    <s v="US-2014-109253"/>
    <x v="3"/>
    <x v="170"/>
    <d v="2014-08-23T00:00:00"/>
    <x v="2"/>
    <s v="PR-18880"/>
    <x v="701"/>
    <x v="0"/>
    <s v="United States"/>
    <s v="Oakland"/>
    <x v="1"/>
    <n v="94601"/>
    <x v="1"/>
    <s v="OFF-LA-10001158"/>
    <x v="1"/>
    <x v="2"/>
    <x v="319"/>
    <x v="2678"/>
    <n v="5"/>
    <n v="0"/>
    <n v="24.84"/>
  </r>
  <r>
    <n v="3342"/>
    <s v="CA-2013-145982"/>
    <x v="0"/>
    <x v="278"/>
    <d v="2013-09-02T00:00:00"/>
    <x v="0"/>
    <s v="TB-21055"/>
    <x v="26"/>
    <x v="0"/>
    <s v="United States"/>
    <s v="Quincy"/>
    <x v="31"/>
    <n v="2169"/>
    <x v="3"/>
    <s v="OFF-PA-10000675"/>
    <x v="1"/>
    <x v="10"/>
    <x v="1106"/>
    <x v="1247"/>
    <n v="3"/>
    <n v="0"/>
    <n v="60.255300000000005"/>
  </r>
  <r>
    <n v="3343"/>
    <s v="CA-2013-145982"/>
    <x v="0"/>
    <x v="278"/>
    <d v="2013-09-02T00:00:00"/>
    <x v="0"/>
    <s v="TB-21055"/>
    <x v="26"/>
    <x v="0"/>
    <s v="United States"/>
    <s v="Quincy"/>
    <x v="31"/>
    <n v="2169"/>
    <x v="3"/>
    <s v="FUR-TA-10001307"/>
    <x v="0"/>
    <x v="3"/>
    <x v="1090"/>
    <x v="2679"/>
    <n v="1"/>
    <n v="0.3"/>
    <n v="20.966999999999999"/>
  </r>
  <r>
    <n v="3344"/>
    <s v="CA-2013-145982"/>
    <x v="0"/>
    <x v="278"/>
    <d v="2013-09-02T00:00:00"/>
    <x v="0"/>
    <s v="TB-21055"/>
    <x v="26"/>
    <x v="0"/>
    <s v="United States"/>
    <s v="Quincy"/>
    <x v="31"/>
    <n v="2169"/>
    <x v="3"/>
    <s v="TEC-PH-10000011"/>
    <x v="2"/>
    <x v="7"/>
    <x v="220"/>
    <x v="1543"/>
    <n v="3"/>
    <n v="0"/>
    <n v="28.785599999999995"/>
  </r>
  <r>
    <n v="3345"/>
    <s v="CA-2013-145982"/>
    <x v="0"/>
    <x v="278"/>
    <d v="2013-09-02T00:00:00"/>
    <x v="0"/>
    <s v="TB-21055"/>
    <x v="26"/>
    <x v="0"/>
    <s v="United States"/>
    <s v="Quincy"/>
    <x v="31"/>
    <n v="2169"/>
    <x v="3"/>
    <s v="OFF-PA-10002666"/>
    <x v="1"/>
    <x v="10"/>
    <x v="186"/>
    <x v="2680"/>
    <n v="9"/>
    <n v="0"/>
    <n v="36.692999999999998"/>
  </r>
  <r>
    <n v="3346"/>
    <s v="CA-2013-145982"/>
    <x v="0"/>
    <x v="278"/>
    <d v="2013-09-02T00:00:00"/>
    <x v="0"/>
    <s v="TB-21055"/>
    <x v="26"/>
    <x v="0"/>
    <s v="United States"/>
    <s v="Quincy"/>
    <x v="31"/>
    <n v="2169"/>
    <x v="3"/>
    <s v="OFF-FA-10000735"/>
    <x v="1"/>
    <x v="13"/>
    <x v="33"/>
    <x v="2643"/>
    <n v="4"/>
    <n v="0"/>
    <n v="5.2559999999999993"/>
  </r>
  <r>
    <n v="3347"/>
    <s v="CA-2013-145982"/>
    <x v="0"/>
    <x v="278"/>
    <d v="2013-09-02T00:00:00"/>
    <x v="0"/>
    <s v="TB-21055"/>
    <x v="26"/>
    <x v="0"/>
    <s v="United States"/>
    <s v="Quincy"/>
    <x v="31"/>
    <n v="2169"/>
    <x v="3"/>
    <s v="OFF-BI-10000174"/>
    <x v="1"/>
    <x v="8"/>
    <x v="1435"/>
    <x v="180"/>
    <n v="5"/>
    <n v="0"/>
    <n v="13.919999999999998"/>
  </r>
  <r>
    <n v="3348"/>
    <s v="CA-2012-112011"/>
    <x v="1"/>
    <x v="863"/>
    <d v="2012-08-20T00:00:00"/>
    <x v="1"/>
    <s v="ON-18715"/>
    <x v="21"/>
    <x v="1"/>
    <s v="United States"/>
    <s v="Yucaipa"/>
    <x v="1"/>
    <n v="92399"/>
    <x v="1"/>
    <s v="OFF-AR-10003156"/>
    <x v="1"/>
    <x v="6"/>
    <x v="396"/>
    <x v="2681"/>
    <n v="5"/>
    <n v="0"/>
    <n v="13.208000000000002"/>
  </r>
  <r>
    <n v="3349"/>
    <s v="CA-2014-154732"/>
    <x v="3"/>
    <x v="60"/>
    <d v="2014-11-08T00:00:00"/>
    <x v="2"/>
    <s v="AH-10195"/>
    <x v="124"/>
    <x v="1"/>
    <s v="United States"/>
    <s v="Chicago"/>
    <x v="10"/>
    <n v="60623"/>
    <x v="2"/>
    <s v="OFF-BI-10000474"/>
    <x v="1"/>
    <x v="8"/>
    <x v="27"/>
    <x v="2682"/>
    <n v="5"/>
    <n v="0.8"/>
    <n v="-25.648000000000003"/>
  </r>
  <r>
    <n v="3350"/>
    <s v="US-2013-157308"/>
    <x v="0"/>
    <x v="864"/>
    <d v="2013-08-22T00:00:00"/>
    <x v="1"/>
    <s v="NM-18520"/>
    <x v="392"/>
    <x v="0"/>
    <s v="United States"/>
    <s v="Seattle"/>
    <x v="4"/>
    <n v="98105"/>
    <x v="1"/>
    <s v="OFF-BI-10003712"/>
    <x v="1"/>
    <x v="8"/>
    <x v="689"/>
    <x v="581"/>
    <n v="4"/>
    <n v="0.2"/>
    <n v="5.6955999999999989"/>
  </r>
  <r>
    <n v="3351"/>
    <s v="CA-2013-147536"/>
    <x v="0"/>
    <x v="482"/>
    <d v="2014-01-01T00:00:00"/>
    <x v="1"/>
    <s v="AR-10510"/>
    <x v="239"/>
    <x v="0"/>
    <s v="United States"/>
    <s v="New York City"/>
    <x v="15"/>
    <n v="10024"/>
    <x v="3"/>
    <s v="TEC-AC-10003280"/>
    <x v="2"/>
    <x v="11"/>
    <x v="1028"/>
    <x v="1324"/>
    <n v="3"/>
    <n v="0"/>
    <n v="18.893699999999995"/>
  </r>
  <r>
    <n v="3352"/>
    <s v="US-2011-134733"/>
    <x v="2"/>
    <x v="865"/>
    <d v="2011-09-28T00:00:00"/>
    <x v="1"/>
    <s v="BM-11650"/>
    <x v="312"/>
    <x v="1"/>
    <s v="United States"/>
    <s v="San Diego"/>
    <x v="1"/>
    <n v="92037"/>
    <x v="1"/>
    <s v="FUR-BO-10002916"/>
    <x v="0"/>
    <x v="0"/>
    <x v="1506"/>
    <x v="2683"/>
    <n v="3"/>
    <n v="0.15"/>
    <n v="20.517599999999987"/>
  </r>
  <r>
    <n v="3353"/>
    <s v="US-2011-134733"/>
    <x v="2"/>
    <x v="865"/>
    <d v="2011-09-28T00:00:00"/>
    <x v="1"/>
    <s v="BM-11650"/>
    <x v="312"/>
    <x v="1"/>
    <s v="United States"/>
    <s v="San Diego"/>
    <x v="1"/>
    <n v="92037"/>
    <x v="1"/>
    <s v="TEC-PH-10002726"/>
    <x v="2"/>
    <x v="7"/>
    <x v="66"/>
    <x v="1414"/>
    <n v="2"/>
    <n v="0.2"/>
    <n v="31.494"/>
  </r>
  <r>
    <n v="3354"/>
    <s v="US-2011-150434"/>
    <x v="2"/>
    <x v="866"/>
    <d v="2011-07-24T00:00:00"/>
    <x v="1"/>
    <s v="CA-12310"/>
    <x v="119"/>
    <x v="1"/>
    <s v="United States"/>
    <s v="Bristol"/>
    <x v="29"/>
    <n v="6010"/>
    <x v="3"/>
    <s v="TEC-PH-10000895"/>
    <x v="2"/>
    <x v="7"/>
    <x v="1128"/>
    <x v="2684"/>
    <n v="2"/>
    <n v="0"/>
    <n v="93.594800000000021"/>
  </r>
  <r>
    <n v="3355"/>
    <s v="US-2011-150434"/>
    <x v="2"/>
    <x v="866"/>
    <d v="2011-07-24T00:00:00"/>
    <x v="1"/>
    <s v="CA-12310"/>
    <x v="119"/>
    <x v="1"/>
    <s v="United States"/>
    <s v="Bristol"/>
    <x v="29"/>
    <n v="6010"/>
    <x v="3"/>
    <s v="FUR-TA-10004152"/>
    <x v="0"/>
    <x v="3"/>
    <x v="1507"/>
    <x v="2685"/>
    <n v="1"/>
    <n v="0.3"/>
    <n v="-4.032"/>
  </r>
  <r>
    <n v="3356"/>
    <s v="US-2011-150434"/>
    <x v="2"/>
    <x v="866"/>
    <d v="2011-07-24T00:00:00"/>
    <x v="1"/>
    <s v="CA-12310"/>
    <x v="119"/>
    <x v="1"/>
    <s v="United States"/>
    <s v="Bristol"/>
    <x v="29"/>
    <n v="6010"/>
    <x v="3"/>
    <s v="OFF-BI-10003694"/>
    <x v="1"/>
    <x v="8"/>
    <x v="850"/>
    <x v="1513"/>
    <n v="2"/>
    <n v="0"/>
    <n v="9.6047999999999991"/>
  </r>
  <r>
    <n v="3357"/>
    <s v="US-2011-150434"/>
    <x v="2"/>
    <x v="866"/>
    <d v="2011-07-24T00:00:00"/>
    <x v="1"/>
    <s v="CA-12310"/>
    <x v="119"/>
    <x v="1"/>
    <s v="United States"/>
    <s v="Bristol"/>
    <x v="29"/>
    <n v="6010"/>
    <x v="3"/>
    <s v="OFF-BI-10002160"/>
    <x v="1"/>
    <x v="8"/>
    <x v="312"/>
    <x v="2686"/>
    <n v="1"/>
    <n v="0"/>
    <n v="1.8288"/>
  </r>
  <r>
    <n v="3358"/>
    <s v="CA-2014-100335"/>
    <x v="3"/>
    <x v="210"/>
    <d v="2014-09-14T00:00:00"/>
    <x v="1"/>
    <s v="NF-18595"/>
    <x v="376"/>
    <x v="2"/>
    <s v="United States"/>
    <s v="Chicago"/>
    <x v="10"/>
    <n v="60610"/>
    <x v="2"/>
    <s v="OFF-PA-10001685"/>
    <x v="1"/>
    <x v="10"/>
    <x v="33"/>
    <x v="2687"/>
    <n v="9"/>
    <n v="0.2"/>
    <n v="26.465400000000006"/>
  </r>
  <r>
    <n v="3359"/>
    <s v="CA-2013-139234"/>
    <x v="0"/>
    <x v="715"/>
    <d v="2013-05-11T00:00:00"/>
    <x v="1"/>
    <s v="AF-10870"/>
    <x v="578"/>
    <x v="0"/>
    <s v="United States"/>
    <s v="Chicago"/>
    <x v="10"/>
    <n v="60610"/>
    <x v="2"/>
    <s v="OFF-BI-10000773"/>
    <x v="1"/>
    <x v="8"/>
    <x v="381"/>
    <x v="2688"/>
    <n v="2"/>
    <n v="0.8"/>
    <n v="-5.2932000000000023"/>
  </r>
  <r>
    <n v="3360"/>
    <s v="CA-2013-139234"/>
    <x v="0"/>
    <x v="715"/>
    <d v="2013-05-11T00:00:00"/>
    <x v="1"/>
    <s v="AF-10870"/>
    <x v="578"/>
    <x v="0"/>
    <s v="United States"/>
    <s v="Chicago"/>
    <x v="10"/>
    <n v="60610"/>
    <x v="2"/>
    <s v="TEC-AC-10004510"/>
    <x v="2"/>
    <x v="11"/>
    <x v="944"/>
    <x v="2689"/>
    <n v="2"/>
    <n v="0.2"/>
    <n v="-3.272000000000002"/>
  </r>
  <r>
    <n v="3361"/>
    <s v="US-2012-142020"/>
    <x v="1"/>
    <x v="593"/>
    <d v="2012-06-08T00:00:00"/>
    <x v="0"/>
    <s v="TC-21535"/>
    <x v="426"/>
    <x v="2"/>
    <s v="United States"/>
    <s v="New York City"/>
    <x v="15"/>
    <n v="10024"/>
    <x v="3"/>
    <s v="OFF-PA-10004569"/>
    <x v="1"/>
    <x v="10"/>
    <x v="227"/>
    <x v="2690"/>
    <n v="4"/>
    <n v="0"/>
    <n v="14.306799999999999"/>
  </r>
  <r>
    <n v="3362"/>
    <s v="US-2012-142020"/>
    <x v="1"/>
    <x v="593"/>
    <d v="2012-06-08T00:00:00"/>
    <x v="0"/>
    <s v="TC-21535"/>
    <x v="426"/>
    <x v="2"/>
    <s v="United States"/>
    <s v="New York City"/>
    <x v="15"/>
    <n v="10024"/>
    <x v="3"/>
    <s v="FUR-FU-10000672"/>
    <x v="0"/>
    <x v="5"/>
    <x v="1508"/>
    <x v="2691"/>
    <n v="3"/>
    <n v="0"/>
    <n v="11.995199999999997"/>
  </r>
  <r>
    <n v="3363"/>
    <s v="CA-2012-139962"/>
    <x v="1"/>
    <x v="350"/>
    <d v="2012-12-20T00:00:00"/>
    <x v="1"/>
    <s v="Dp-13240"/>
    <x v="656"/>
    <x v="2"/>
    <s v="United States"/>
    <s v="Revere"/>
    <x v="31"/>
    <n v="2151"/>
    <x v="3"/>
    <s v="OFF-PA-10004451"/>
    <x v="1"/>
    <x v="10"/>
    <x v="493"/>
    <x v="541"/>
    <n v="3"/>
    <n v="0"/>
    <n v="9.3312000000000008"/>
  </r>
  <r>
    <n v="3364"/>
    <s v="CA-2012-139962"/>
    <x v="1"/>
    <x v="350"/>
    <d v="2012-12-20T00:00:00"/>
    <x v="1"/>
    <s v="Dp-13240"/>
    <x v="656"/>
    <x v="2"/>
    <s v="United States"/>
    <s v="Revere"/>
    <x v="31"/>
    <n v="2151"/>
    <x v="3"/>
    <s v="OFF-BI-10004738"/>
    <x v="1"/>
    <x v="8"/>
    <x v="92"/>
    <x v="2692"/>
    <n v="2"/>
    <n v="0"/>
    <n v="18.940000000000001"/>
  </r>
  <r>
    <n v="3365"/>
    <s v="CA-2013-130050"/>
    <x v="0"/>
    <x v="87"/>
    <d v="2013-07-19T00:00:00"/>
    <x v="0"/>
    <s v="MC-17425"/>
    <x v="466"/>
    <x v="1"/>
    <s v="United States"/>
    <s v="Houston"/>
    <x v="5"/>
    <n v="77036"/>
    <x v="2"/>
    <s v="FUR-FU-10001940"/>
    <x v="0"/>
    <x v="5"/>
    <x v="33"/>
    <x v="1250"/>
    <n v="3"/>
    <n v="0.6"/>
    <n v="-3.8207999999999984"/>
  </r>
  <r>
    <n v="3366"/>
    <s v="CA-2011-115161"/>
    <x v="2"/>
    <x v="867"/>
    <d v="2011-02-03T00:00:00"/>
    <x v="2"/>
    <s v="LC-17050"/>
    <x v="702"/>
    <x v="0"/>
    <s v="United States"/>
    <s v="Mission Viejo"/>
    <x v="1"/>
    <n v="92691"/>
    <x v="1"/>
    <s v="FUR-BO-10003966"/>
    <x v="0"/>
    <x v="0"/>
    <x v="1086"/>
    <x v="1413"/>
    <n v="2"/>
    <n v="0.15"/>
    <n v="3.4195999999999884"/>
  </r>
  <r>
    <n v="3367"/>
    <s v="CA-2011-165379"/>
    <x v="2"/>
    <x v="868"/>
    <d v="2011-07-15T00:00:00"/>
    <x v="1"/>
    <s v="BM-11650"/>
    <x v="312"/>
    <x v="1"/>
    <s v="United States"/>
    <s v="Dallas"/>
    <x v="5"/>
    <n v="75217"/>
    <x v="2"/>
    <s v="OFF-PA-10003072"/>
    <x v="1"/>
    <x v="10"/>
    <x v="918"/>
    <x v="563"/>
    <n v="2"/>
    <n v="0.2"/>
    <n v="3.6288"/>
  </r>
  <r>
    <n v="3368"/>
    <s v="CA-2011-165379"/>
    <x v="2"/>
    <x v="868"/>
    <d v="2011-07-15T00:00:00"/>
    <x v="1"/>
    <s v="BM-11650"/>
    <x v="312"/>
    <x v="1"/>
    <s v="United States"/>
    <s v="Dallas"/>
    <x v="5"/>
    <n v="75217"/>
    <x v="2"/>
    <s v="OFF-PA-10002245"/>
    <x v="1"/>
    <x v="10"/>
    <x v="1334"/>
    <x v="646"/>
    <n v="3"/>
    <n v="0.2"/>
    <n v="4.4849999999999994"/>
  </r>
  <r>
    <n v="3369"/>
    <s v="CA-2012-115511"/>
    <x v="1"/>
    <x v="82"/>
    <d v="2012-11-25T00:00:00"/>
    <x v="1"/>
    <s v="NW-18400"/>
    <x v="508"/>
    <x v="0"/>
    <s v="United States"/>
    <s v="Las Vegas"/>
    <x v="33"/>
    <n v="89115"/>
    <x v="1"/>
    <s v="FUR-BO-10002598"/>
    <x v="0"/>
    <x v="0"/>
    <x v="1509"/>
    <x v="1741"/>
    <n v="2"/>
    <n v="0"/>
    <n v="41.168399999999991"/>
  </r>
  <r>
    <n v="3370"/>
    <s v="CA-2012-115511"/>
    <x v="1"/>
    <x v="82"/>
    <d v="2012-11-25T00:00:00"/>
    <x v="1"/>
    <s v="NW-18400"/>
    <x v="508"/>
    <x v="0"/>
    <s v="United States"/>
    <s v="Las Vegas"/>
    <x v="33"/>
    <n v="89115"/>
    <x v="1"/>
    <s v="OFF-BI-10002225"/>
    <x v="1"/>
    <x v="8"/>
    <x v="336"/>
    <x v="2693"/>
    <n v="4"/>
    <n v="0.2"/>
    <n v="23.116799999999998"/>
  </r>
  <r>
    <n v="3371"/>
    <s v="CA-2013-134887"/>
    <x v="0"/>
    <x v="869"/>
    <d v="2013-03-26T00:00:00"/>
    <x v="3"/>
    <s v="TB-21280"/>
    <x v="509"/>
    <x v="0"/>
    <s v="United States"/>
    <s v="Norman"/>
    <x v="26"/>
    <n v="73071"/>
    <x v="2"/>
    <s v="TEC-AC-10003832"/>
    <x v="2"/>
    <x v="11"/>
    <x v="216"/>
    <x v="2694"/>
    <n v="5"/>
    <n v="0"/>
    <n v="244.61549999999988"/>
  </r>
  <r>
    <n v="3372"/>
    <s v="CA-2014-123778"/>
    <x v="3"/>
    <x v="397"/>
    <d v="2014-10-01T00:00:00"/>
    <x v="1"/>
    <s v="BS-11755"/>
    <x v="94"/>
    <x v="0"/>
    <s v="United States"/>
    <s v="San Francisco"/>
    <x v="1"/>
    <n v="94122"/>
    <x v="1"/>
    <s v="OFF-BI-10000822"/>
    <x v="1"/>
    <x v="8"/>
    <x v="958"/>
    <x v="63"/>
    <n v="6"/>
    <n v="0.2"/>
    <n v="9.0383999999999993"/>
  </r>
  <r>
    <n v="3373"/>
    <s v="CA-2014-123778"/>
    <x v="3"/>
    <x v="397"/>
    <d v="2014-10-01T00:00:00"/>
    <x v="1"/>
    <s v="BS-11755"/>
    <x v="94"/>
    <x v="0"/>
    <s v="United States"/>
    <s v="San Francisco"/>
    <x v="1"/>
    <n v="94122"/>
    <x v="1"/>
    <s v="OFF-AP-10001242"/>
    <x v="1"/>
    <x v="9"/>
    <x v="1408"/>
    <x v="2695"/>
    <n v="2"/>
    <n v="0"/>
    <n v="48.287999999999997"/>
  </r>
  <r>
    <n v="3374"/>
    <s v="CA-2012-161718"/>
    <x v="1"/>
    <x v="784"/>
    <d v="2012-12-10T00:00:00"/>
    <x v="1"/>
    <s v="SO-20335"/>
    <x v="2"/>
    <x v="0"/>
    <s v="United States"/>
    <s v="Hempstead"/>
    <x v="15"/>
    <n v="11550"/>
    <x v="3"/>
    <s v="FUR-FU-10002445"/>
    <x v="0"/>
    <x v="5"/>
    <x v="1439"/>
    <x v="2696"/>
    <n v="3"/>
    <n v="0"/>
    <n v="11.376000000000001"/>
  </r>
  <r>
    <n v="3375"/>
    <s v="CA-2012-161718"/>
    <x v="1"/>
    <x v="784"/>
    <d v="2012-12-10T00:00:00"/>
    <x v="1"/>
    <s v="SO-20335"/>
    <x v="2"/>
    <x v="0"/>
    <s v="United States"/>
    <s v="Hempstead"/>
    <x v="15"/>
    <n v="11550"/>
    <x v="3"/>
    <s v="FUR-CH-10002372"/>
    <x v="0"/>
    <x v="1"/>
    <x v="390"/>
    <x v="2697"/>
    <n v="5"/>
    <n v="0.1"/>
    <n v="8.0980000000000203"/>
  </r>
  <r>
    <n v="3376"/>
    <s v="CA-2012-161718"/>
    <x v="1"/>
    <x v="784"/>
    <d v="2012-12-10T00:00:00"/>
    <x v="1"/>
    <s v="SO-20335"/>
    <x v="2"/>
    <x v="0"/>
    <s v="United States"/>
    <s v="Hempstead"/>
    <x v="15"/>
    <n v="11550"/>
    <x v="3"/>
    <s v="TEC-PH-10000376"/>
    <x v="2"/>
    <x v="7"/>
    <x v="428"/>
    <x v="792"/>
    <n v="4"/>
    <n v="0"/>
    <n v="10.389600000000002"/>
  </r>
  <r>
    <n v="3377"/>
    <s v="CA-2012-161718"/>
    <x v="1"/>
    <x v="784"/>
    <d v="2012-12-10T00:00:00"/>
    <x v="1"/>
    <s v="SO-20335"/>
    <x v="2"/>
    <x v="0"/>
    <s v="United States"/>
    <s v="Hempstead"/>
    <x v="15"/>
    <n v="11550"/>
    <x v="3"/>
    <s v="FUR-CH-10002965"/>
    <x v="0"/>
    <x v="1"/>
    <x v="226"/>
    <x v="2698"/>
    <n v="2"/>
    <n v="0.1"/>
    <n v="68.333200000000005"/>
  </r>
  <r>
    <n v="3378"/>
    <s v="CA-2013-100671"/>
    <x v="0"/>
    <x v="474"/>
    <d v="2013-11-05T00:00:00"/>
    <x v="2"/>
    <s v="CS-12490"/>
    <x v="703"/>
    <x v="1"/>
    <s v="United States"/>
    <s v="Conroe"/>
    <x v="5"/>
    <n v="77301"/>
    <x v="2"/>
    <s v="OFF-ST-10004950"/>
    <x v="1"/>
    <x v="4"/>
    <x v="1510"/>
    <x v="2699"/>
    <n v="9"/>
    <n v="0.2"/>
    <n v="6.9794999999999909"/>
  </r>
  <r>
    <n v="3379"/>
    <s v="CA-2014-142867"/>
    <x v="3"/>
    <x v="294"/>
    <d v="2014-03-22T00:00:00"/>
    <x v="1"/>
    <s v="PO-19180"/>
    <x v="178"/>
    <x v="2"/>
    <s v="United States"/>
    <s v="Houston"/>
    <x v="5"/>
    <n v="77095"/>
    <x v="2"/>
    <s v="OFF-BI-10003166"/>
    <x v="1"/>
    <x v="8"/>
    <x v="1405"/>
    <x v="2700"/>
    <n v="6"/>
    <n v="0.8"/>
    <n v="-22.04160000000001"/>
  </r>
  <r>
    <n v="3380"/>
    <s v="CA-2014-142867"/>
    <x v="3"/>
    <x v="294"/>
    <d v="2014-03-22T00:00:00"/>
    <x v="1"/>
    <s v="PO-19180"/>
    <x v="178"/>
    <x v="2"/>
    <s v="United States"/>
    <s v="Houston"/>
    <x v="5"/>
    <n v="77095"/>
    <x v="2"/>
    <s v="OFF-PA-10004610"/>
    <x v="1"/>
    <x v="10"/>
    <x v="1511"/>
    <x v="1518"/>
    <n v="3"/>
    <n v="0.2"/>
    <n v="3.2099999999999982"/>
  </r>
  <r>
    <n v="3381"/>
    <s v="CA-2014-103156"/>
    <x v="3"/>
    <x v="51"/>
    <d v="2014-11-25T00:00:00"/>
    <x v="2"/>
    <s v="TD-20995"/>
    <x v="143"/>
    <x v="0"/>
    <s v="United States"/>
    <s v="Philadelphia"/>
    <x v="9"/>
    <n v="19120"/>
    <x v="3"/>
    <s v="FUR-FU-10000320"/>
    <x v="0"/>
    <x v="5"/>
    <x v="1512"/>
    <x v="2701"/>
    <n v="9"/>
    <n v="0.2"/>
    <n v="7.2144000000000013"/>
  </r>
  <r>
    <n v="3382"/>
    <s v="US-2014-162208"/>
    <x v="3"/>
    <x v="151"/>
    <d v="2014-08-31T00:00:00"/>
    <x v="2"/>
    <s v="SP-20620"/>
    <x v="407"/>
    <x v="1"/>
    <s v="United States"/>
    <s v="Tampa"/>
    <x v="2"/>
    <n v="33614"/>
    <x v="0"/>
    <s v="OFF-EN-10004030"/>
    <x v="1"/>
    <x v="12"/>
    <x v="135"/>
    <x v="1699"/>
    <n v="1"/>
    <n v="0.2"/>
    <n v="0.97739999999999994"/>
  </r>
  <r>
    <n v="3383"/>
    <s v="CA-2012-130659"/>
    <x v="1"/>
    <x v="784"/>
    <d v="2012-12-09T00:00:00"/>
    <x v="0"/>
    <s v="MS-17365"/>
    <x v="333"/>
    <x v="0"/>
    <s v="United States"/>
    <s v="New York City"/>
    <x v="15"/>
    <n v="10035"/>
    <x v="3"/>
    <s v="OFF-EN-10004147"/>
    <x v="1"/>
    <x v="12"/>
    <x v="1279"/>
    <x v="1465"/>
    <n v="3"/>
    <n v="0"/>
    <n v="8.7906000000000013"/>
  </r>
  <r>
    <n v="3384"/>
    <s v="CA-2012-130659"/>
    <x v="1"/>
    <x v="784"/>
    <d v="2012-12-09T00:00:00"/>
    <x v="0"/>
    <s v="MS-17365"/>
    <x v="333"/>
    <x v="0"/>
    <s v="United States"/>
    <s v="New York City"/>
    <x v="15"/>
    <n v="10035"/>
    <x v="3"/>
    <s v="FUR-CH-10003535"/>
    <x v="0"/>
    <x v="1"/>
    <x v="1513"/>
    <x v="2702"/>
    <n v="7"/>
    <n v="0.1"/>
    <n v="29.880199999999981"/>
  </r>
  <r>
    <n v="3385"/>
    <s v="CA-2012-130659"/>
    <x v="1"/>
    <x v="784"/>
    <d v="2012-12-09T00:00:00"/>
    <x v="0"/>
    <s v="MS-17365"/>
    <x v="333"/>
    <x v="0"/>
    <s v="United States"/>
    <s v="New York City"/>
    <x v="15"/>
    <n v="10035"/>
    <x v="3"/>
    <s v="TEC-PH-10004586"/>
    <x v="2"/>
    <x v="7"/>
    <x v="890"/>
    <x v="2703"/>
    <n v="5"/>
    <n v="0"/>
    <n v="539.92499999999995"/>
  </r>
  <r>
    <n v="3386"/>
    <s v="CA-2014-148404"/>
    <x v="3"/>
    <x v="566"/>
    <d v="2014-10-12T00:00:00"/>
    <x v="1"/>
    <s v="Dp-13240"/>
    <x v="656"/>
    <x v="2"/>
    <s v="United States"/>
    <s v="Charlotte"/>
    <x v="3"/>
    <n v="28205"/>
    <x v="0"/>
    <s v="OFF-ST-10003208"/>
    <x v="1"/>
    <x v="4"/>
    <x v="243"/>
    <x v="2704"/>
    <n v="4"/>
    <n v="0.2"/>
    <n v="65.325599999999895"/>
  </r>
  <r>
    <n v="3387"/>
    <s v="CA-2014-148404"/>
    <x v="3"/>
    <x v="566"/>
    <d v="2014-10-12T00:00:00"/>
    <x v="1"/>
    <s v="Dp-13240"/>
    <x v="656"/>
    <x v="2"/>
    <s v="United States"/>
    <s v="Charlotte"/>
    <x v="3"/>
    <n v="28205"/>
    <x v="0"/>
    <s v="OFF-FA-10003112"/>
    <x v="1"/>
    <x v="13"/>
    <x v="33"/>
    <x v="2247"/>
    <n v="3"/>
    <n v="0.2"/>
    <n v="5.9174999999999986"/>
  </r>
  <r>
    <n v="3388"/>
    <s v="CA-2014-148404"/>
    <x v="3"/>
    <x v="566"/>
    <d v="2014-10-12T00:00:00"/>
    <x v="1"/>
    <s v="Dp-13240"/>
    <x v="656"/>
    <x v="2"/>
    <s v="United States"/>
    <s v="Charlotte"/>
    <x v="3"/>
    <n v="28205"/>
    <x v="0"/>
    <s v="TEC-PH-10004447"/>
    <x v="2"/>
    <x v="7"/>
    <x v="857"/>
    <x v="2705"/>
    <n v="2"/>
    <n v="0.2"/>
    <n v="16.678799999999995"/>
  </r>
  <r>
    <n v="3389"/>
    <s v="CA-2014-148404"/>
    <x v="3"/>
    <x v="566"/>
    <d v="2014-10-12T00:00:00"/>
    <x v="1"/>
    <s v="Dp-13240"/>
    <x v="656"/>
    <x v="2"/>
    <s v="United States"/>
    <s v="Charlotte"/>
    <x v="3"/>
    <n v="28205"/>
    <x v="0"/>
    <s v="OFF-BI-10002854"/>
    <x v="1"/>
    <x v="8"/>
    <x v="895"/>
    <x v="2706"/>
    <n v="6"/>
    <n v="0.7"/>
    <n v="-33.635999999999996"/>
  </r>
  <r>
    <n v="3390"/>
    <s v="CA-2014-148404"/>
    <x v="3"/>
    <x v="566"/>
    <d v="2014-10-12T00:00:00"/>
    <x v="1"/>
    <s v="Dp-13240"/>
    <x v="656"/>
    <x v="2"/>
    <s v="United States"/>
    <s v="Charlotte"/>
    <x v="3"/>
    <n v="28205"/>
    <x v="0"/>
    <s v="FUR-TA-10001039"/>
    <x v="0"/>
    <x v="3"/>
    <x v="824"/>
    <x v="1259"/>
    <n v="3"/>
    <n v="0.4"/>
    <n v="-36.11160000000001"/>
  </r>
  <r>
    <n v="3391"/>
    <s v="CA-2014-101077"/>
    <x v="3"/>
    <x v="613"/>
    <d v="2014-03-31T00:00:00"/>
    <x v="0"/>
    <s v="DB-13660"/>
    <x v="551"/>
    <x v="0"/>
    <s v="United States"/>
    <s v="Dallas"/>
    <x v="5"/>
    <n v="75081"/>
    <x v="2"/>
    <s v="OFF-PA-10004239"/>
    <x v="1"/>
    <x v="10"/>
    <x v="1412"/>
    <x v="1312"/>
    <n v="2"/>
    <n v="0.2"/>
    <n v="2.1399999999999992"/>
  </r>
  <r>
    <n v="3392"/>
    <s v="CA-2011-166471"/>
    <x v="2"/>
    <x v="128"/>
    <d v="2011-08-13T00:00:00"/>
    <x v="1"/>
    <s v="MG-17650"/>
    <x v="377"/>
    <x v="2"/>
    <s v="United States"/>
    <s v="Seattle"/>
    <x v="4"/>
    <n v="98103"/>
    <x v="1"/>
    <s v="TEC-PH-10001530"/>
    <x v="2"/>
    <x v="7"/>
    <x v="632"/>
    <x v="2707"/>
    <n v="4"/>
    <n v="0.2"/>
    <n v="68.197999999999979"/>
  </r>
  <r>
    <n v="3393"/>
    <s v="CA-2011-166471"/>
    <x v="2"/>
    <x v="128"/>
    <d v="2011-08-13T00:00:00"/>
    <x v="1"/>
    <s v="MG-17650"/>
    <x v="377"/>
    <x v="2"/>
    <s v="United States"/>
    <s v="Seattle"/>
    <x v="4"/>
    <n v="98103"/>
    <x v="1"/>
    <s v="TEC-PH-10000038"/>
    <x v="2"/>
    <x v="7"/>
    <x v="1056"/>
    <x v="2708"/>
    <n v="2"/>
    <n v="0.2"/>
    <n v="-43.833600000000018"/>
  </r>
  <r>
    <n v="3394"/>
    <s v="CA-2011-105340"/>
    <x v="2"/>
    <x v="754"/>
    <d v="2011-11-25T00:00:00"/>
    <x v="2"/>
    <s v="EH-14185"/>
    <x v="699"/>
    <x v="0"/>
    <s v="United States"/>
    <s v="Pasadena"/>
    <x v="5"/>
    <n v="77506"/>
    <x v="2"/>
    <s v="OFF-BI-10001765"/>
    <x v="1"/>
    <x v="8"/>
    <x v="985"/>
    <x v="2709"/>
    <n v="1"/>
    <n v="0.8"/>
    <n v="-11.084800000000005"/>
  </r>
  <r>
    <n v="3395"/>
    <s v="US-2014-131583"/>
    <x v="3"/>
    <x v="193"/>
    <d v="2014-06-11T00:00:00"/>
    <x v="3"/>
    <s v="CL-11890"/>
    <x v="488"/>
    <x v="0"/>
    <s v="United States"/>
    <s v="Philadelphia"/>
    <x v="9"/>
    <n v="19143"/>
    <x v="3"/>
    <s v="OFF-PA-10000380"/>
    <x v="1"/>
    <x v="10"/>
    <x v="1281"/>
    <x v="2710"/>
    <n v="6"/>
    <n v="0.2"/>
    <n v="15.011999999999999"/>
  </r>
  <r>
    <n v="3396"/>
    <s v="US-2014-148362"/>
    <x v="3"/>
    <x v="870"/>
    <d v="2014-07-09T00:00:00"/>
    <x v="1"/>
    <s v="KF-16285"/>
    <x v="580"/>
    <x v="2"/>
    <s v="United States"/>
    <s v="Indianapolis"/>
    <x v="14"/>
    <n v="46203"/>
    <x v="2"/>
    <s v="OFF-ST-10001128"/>
    <x v="1"/>
    <x v="4"/>
    <x v="1418"/>
    <x v="2337"/>
    <n v="4"/>
    <n v="0"/>
    <n v="13.317600000000027"/>
  </r>
  <r>
    <n v="3397"/>
    <s v="US-2014-148362"/>
    <x v="3"/>
    <x v="870"/>
    <d v="2014-07-09T00:00:00"/>
    <x v="1"/>
    <s v="KF-16285"/>
    <x v="580"/>
    <x v="2"/>
    <s v="United States"/>
    <s v="Indianapolis"/>
    <x v="14"/>
    <n v="46203"/>
    <x v="2"/>
    <s v="OFF-BI-10003656"/>
    <x v="1"/>
    <x v="8"/>
    <x v="13"/>
    <x v="2711"/>
    <n v="1"/>
    <n v="0"/>
    <n v="78.195399999999992"/>
  </r>
  <r>
    <n v="3398"/>
    <s v="US-2014-148362"/>
    <x v="3"/>
    <x v="870"/>
    <d v="2014-07-09T00:00:00"/>
    <x v="1"/>
    <s v="KF-16285"/>
    <x v="580"/>
    <x v="2"/>
    <s v="United States"/>
    <s v="Indianapolis"/>
    <x v="14"/>
    <n v="46203"/>
    <x v="2"/>
    <s v="OFF-PA-10003441"/>
    <x v="1"/>
    <x v="10"/>
    <x v="485"/>
    <x v="243"/>
    <n v="4"/>
    <n v="0"/>
    <n v="12.441600000000001"/>
  </r>
  <r>
    <n v="3399"/>
    <s v="CA-2011-102274"/>
    <x v="2"/>
    <x v="871"/>
    <d v="2011-11-26T00:00:00"/>
    <x v="1"/>
    <s v="DH-13075"/>
    <x v="704"/>
    <x v="1"/>
    <s v="United States"/>
    <s v="Richmond"/>
    <x v="0"/>
    <n v="40475"/>
    <x v="0"/>
    <s v="TEC-PH-10002923"/>
    <x v="2"/>
    <x v="7"/>
    <x v="680"/>
    <x v="2712"/>
    <n v="1"/>
    <n v="0"/>
    <n v="9.9873000000000012"/>
  </r>
  <r>
    <n v="3400"/>
    <s v="CA-2011-102274"/>
    <x v="2"/>
    <x v="871"/>
    <d v="2011-11-26T00:00:00"/>
    <x v="1"/>
    <s v="DH-13075"/>
    <x v="704"/>
    <x v="1"/>
    <s v="United States"/>
    <s v="Richmond"/>
    <x v="0"/>
    <n v="40475"/>
    <x v="0"/>
    <s v="OFF-PA-10004359"/>
    <x v="1"/>
    <x v="10"/>
    <x v="1059"/>
    <x v="2713"/>
    <n v="6"/>
    <n v="0"/>
    <n v="301.96799999999996"/>
  </r>
  <r>
    <n v="3401"/>
    <s v="CA-2011-102274"/>
    <x v="2"/>
    <x v="871"/>
    <d v="2011-11-26T00:00:00"/>
    <x v="1"/>
    <s v="DH-13075"/>
    <x v="704"/>
    <x v="1"/>
    <s v="United States"/>
    <s v="Richmond"/>
    <x v="0"/>
    <n v="40475"/>
    <x v="0"/>
    <s v="OFF-ST-10001511"/>
    <x v="1"/>
    <x v="4"/>
    <x v="551"/>
    <x v="2714"/>
    <n v="3"/>
    <n v="0"/>
    <n v="9.6974999999999838"/>
  </r>
  <r>
    <n v="3402"/>
    <s v="CA-2011-102274"/>
    <x v="2"/>
    <x v="871"/>
    <d v="2011-11-26T00:00:00"/>
    <x v="1"/>
    <s v="DH-13075"/>
    <x v="704"/>
    <x v="1"/>
    <s v="United States"/>
    <s v="Richmond"/>
    <x v="0"/>
    <n v="40475"/>
    <x v="0"/>
    <s v="OFF-AR-10002833"/>
    <x v="1"/>
    <x v="6"/>
    <x v="6"/>
    <x v="1410"/>
    <n v="3"/>
    <n v="0"/>
    <n v="1.4742000000000002"/>
  </r>
  <r>
    <n v="3403"/>
    <s v="CA-2012-129700"/>
    <x v="1"/>
    <x v="124"/>
    <d v="2012-05-05T00:00:00"/>
    <x v="2"/>
    <s v="LA-16780"/>
    <x v="156"/>
    <x v="1"/>
    <s v="United States"/>
    <s v="Tinley Park"/>
    <x v="10"/>
    <n v="60477"/>
    <x v="2"/>
    <s v="FUR-FU-10001940"/>
    <x v="0"/>
    <x v="5"/>
    <x v="33"/>
    <x v="2715"/>
    <n v="7"/>
    <n v="0.6"/>
    <n v="-8.9151999999999987"/>
  </r>
  <r>
    <n v="3404"/>
    <s v="CA-2014-168739"/>
    <x v="3"/>
    <x v="148"/>
    <d v="2014-06-06T00:00:00"/>
    <x v="1"/>
    <s v="HZ-14950"/>
    <x v="521"/>
    <x v="0"/>
    <s v="United States"/>
    <s v="Houston"/>
    <x v="5"/>
    <n v="77095"/>
    <x v="2"/>
    <s v="FUR-FU-10003919"/>
    <x v="0"/>
    <x v="5"/>
    <x v="1514"/>
    <x v="2716"/>
    <n v="4"/>
    <n v="0.6"/>
    <n v="-52.339199999999991"/>
  </r>
  <r>
    <n v="3405"/>
    <s v="CA-2012-152527"/>
    <x v="1"/>
    <x v="872"/>
    <d v="2012-10-17T00:00:00"/>
    <x v="3"/>
    <s v="CM-12190"/>
    <x v="496"/>
    <x v="0"/>
    <s v="United States"/>
    <s v="Los Angeles"/>
    <x v="1"/>
    <n v="90004"/>
    <x v="1"/>
    <s v="OFF-ST-10003479"/>
    <x v="1"/>
    <x v="4"/>
    <x v="41"/>
    <x v="42"/>
    <n v="2"/>
    <n v="0"/>
    <n v="3.8939999999999912"/>
  </r>
  <r>
    <n v="3406"/>
    <s v="US-2011-150119"/>
    <x v="2"/>
    <x v="488"/>
    <d v="2011-04-27T00:00:00"/>
    <x v="1"/>
    <s v="LB-16795"/>
    <x v="697"/>
    <x v="2"/>
    <s v="United States"/>
    <s v="Columbus"/>
    <x v="24"/>
    <n v="43229"/>
    <x v="3"/>
    <s v="FUR-CH-10002965"/>
    <x v="0"/>
    <x v="1"/>
    <x v="226"/>
    <x v="2717"/>
    <n v="2"/>
    <n v="0.3"/>
    <n v="-12.058799999999991"/>
  </r>
  <r>
    <n v="3407"/>
    <s v="US-2011-150119"/>
    <x v="2"/>
    <x v="488"/>
    <d v="2011-04-27T00:00:00"/>
    <x v="1"/>
    <s v="LB-16795"/>
    <x v="697"/>
    <x v="2"/>
    <s v="United States"/>
    <s v="Columbus"/>
    <x v="24"/>
    <n v="43229"/>
    <x v="3"/>
    <s v="FUR-CH-10002965"/>
    <x v="0"/>
    <x v="1"/>
    <x v="226"/>
    <x v="2717"/>
    <n v="2"/>
    <n v="0.3"/>
    <n v="-12.058799999999991"/>
  </r>
  <r>
    <n v="3408"/>
    <s v="US-2011-150119"/>
    <x v="2"/>
    <x v="488"/>
    <d v="2011-04-27T00:00:00"/>
    <x v="1"/>
    <s v="LB-16795"/>
    <x v="697"/>
    <x v="2"/>
    <s v="United States"/>
    <s v="Columbus"/>
    <x v="24"/>
    <n v="43229"/>
    <x v="3"/>
    <s v="OFF-BI-10000145"/>
    <x v="1"/>
    <x v="8"/>
    <x v="735"/>
    <x v="2718"/>
    <n v="8"/>
    <n v="0.7"/>
    <n v="-5.2415999999999983"/>
  </r>
  <r>
    <n v="3409"/>
    <s v="US-2011-150119"/>
    <x v="2"/>
    <x v="488"/>
    <d v="2011-04-27T00:00:00"/>
    <x v="1"/>
    <s v="LB-16795"/>
    <x v="697"/>
    <x v="2"/>
    <s v="United States"/>
    <s v="Columbus"/>
    <x v="24"/>
    <n v="43229"/>
    <x v="3"/>
    <s v="FUR-FU-10002191"/>
    <x v="0"/>
    <x v="5"/>
    <x v="762"/>
    <x v="2719"/>
    <n v="4"/>
    <n v="0.2"/>
    <n v="7.8175999999999997"/>
  </r>
  <r>
    <n v="3410"/>
    <s v="US-2014-150847"/>
    <x v="3"/>
    <x v="504"/>
    <d v="2014-05-07T00:00:00"/>
    <x v="1"/>
    <s v="JF-15490"/>
    <x v="223"/>
    <x v="0"/>
    <s v="United States"/>
    <s v="Columbus"/>
    <x v="24"/>
    <n v="43229"/>
    <x v="3"/>
    <s v="OFF-PA-10004451"/>
    <x v="1"/>
    <x v="10"/>
    <x v="493"/>
    <x v="563"/>
    <n v="2"/>
    <n v="0.2"/>
    <n v="3.6288"/>
  </r>
  <r>
    <n v="3411"/>
    <s v="CA-2013-100244"/>
    <x v="0"/>
    <x v="873"/>
    <d v="2013-09-25T00:00:00"/>
    <x v="1"/>
    <s v="GM-14695"/>
    <x v="620"/>
    <x v="1"/>
    <s v="United States"/>
    <s v="San Francisco"/>
    <x v="1"/>
    <n v="94122"/>
    <x v="1"/>
    <s v="OFF-PA-10001471"/>
    <x v="1"/>
    <x v="10"/>
    <x v="1468"/>
    <x v="2720"/>
    <n v="9"/>
    <n v="0"/>
    <n v="30.263399999999997"/>
  </r>
  <r>
    <n v="3412"/>
    <s v="CA-2013-100244"/>
    <x v="0"/>
    <x v="873"/>
    <d v="2013-09-25T00:00:00"/>
    <x v="1"/>
    <s v="GM-14695"/>
    <x v="620"/>
    <x v="1"/>
    <s v="United States"/>
    <s v="San Francisco"/>
    <x v="1"/>
    <n v="94122"/>
    <x v="1"/>
    <s v="OFF-BI-10003656"/>
    <x v="1"/>
    <x v="8"/>
    <x v="13"/>
    <x v="2721"/>
    <n v="2"/>
    <n v="0.2"/>
    <n v="88.394799999999975"/>
  </r>
  <r>
    <n v="3413"/>
    <s v="CA-2013-100244"/>
    <x v="0"/>
    <x v="873"/>
    <d v="2013-09-25T00:00:00"/>
    <x v="1"/>
    <s v="GM-14695"/>
    <x v="620"/>
    <x v="1"/>
    <s v="United States"/>
    <s v="San Francisco"/>
    <x v="1"/>
    <n v="94122"/>
    <x v="1"/>
    <s v="OFF-AR-10000940"/>
    <x v="1"/>
    <x v="6"/>
    <x v="134"/>
    <x v="2722"/>
    <n v="4"/>
    <n v="0"/>
    <n v="3.1752000000000002"/>
  </r>
  <r>
    <n v="3414"/>
    <s v="CA-2013-100244"/>
    <x v="0"/>
    <x v="873"/>
    <d v="2013-09-25T00:00:00"/>
    <x v="1"/>
    <s v="GM-14695"/>
    <x v="620"/>
    <x v="1"/>
    <s v="United States"/>
    <s v="San Francisco"/>
    <x v="1"/>
    <n v="94122"/>
    <x v="1"/>
    <s v="OFF-PA-10002319"/>
    <x v="1"/>
    <x v="10"/>
    <x v="1391"/>
    <x v="2723"/>
    <n v="2"/>
    <n v="0"/>
    <n v="37.9848"/>
  </r>
  <r>
    <n v="3415"/>
    <s v="CA-2013-100244"/>
    <x v="0"/>
    <x v="873"/>
    <d v="2013-09-25T00:00:00"/>
    <x v="1"/>
    <s v="GM-14695"/>
    <x v="620"/>
    <x v="1"/>
    <s v="United States"/>
    <s v="San Francisco"/>
    <x v="1"/>
    <n v="94122"/>
    <x v="1"/>
    <s v="OFF-BI-10000977"/>
    <x v="1"/>
    <x v="8"/>
    <x v="982"/>
    <x v="2724"/>
    <n v="2"/>
    <n v="0.2"/>
    <n v="15.807999999999996"/>
  </r>
  <r>
    <n v="3416"/>
    <s v="CA-2013-116540"/>
    <x v="0"/>
    <x v="476"/>
    <d v="2013-09-03T00:00:00"/>
    <x v="3"/>
    <s v="SS-20590"/>
    <x v="196"/>
    <x v="0"/>
    <s v="United States"/>
    <s v="Madison"/>
    <x v="6"/>
    <n v="53711"/>
    <x v="2"/>
    <s v="OFF-FA-10002676"/>
    <x v="1"/>
    <x v="13"/>
    <x v="1069"/>
    <x v="2725"/>
    <n v="1"/>
    <n v="0"/>
    <n v="0.65159999999999996"/>
  </r>
  <r>
    <n v="3417"/>
    <s v="CA-2013-116540"/>
    <x v="0"/>
    <x v="476"/>
    <d v="2013-09-03T00:00:00"/>
    <x v="3"/>
    <s v="SS-20590"/>
    <x v="196"/>
    <x v="0"/>
    <s v="United States"/>
    <s v="Madison"/>
    <x v="6"/>
    <n v="53711"/>
    <x v="2"/>
    <s v="OFF-BI-10004970"/>
    <x v="1"/>
    <x v="8"/>
    <x v="908"/>
    <x v="341"/>
    <n v="2"/>
    <n v="0"/>
    <n v="3.8822000000000001"/>
  </r>
  <r>
    <n v="3418"/>
    <s v="CA-2012-151841"/>
    <x v="1"/>
    <x v="381"/>
    <d v="2012-05-02T00:00:00"/>
    <x v="1"/>
    <s v="TC-21475"/>
    <x v="679"/>
    <x v="2"/>
    <s v="United States"/>
    <s v="Aurora"/>
    <x v="22"/>
    <n v="80013"/>
    <x v="1"/>
    <s v="OFF-AP-10003971"/>
    <x v="1"/>
    <x v="9"/>
    <x v="914"/>
    <x v="2726"/>
    <n v="5"/>
    <n v="0.2"/>
    <n v="3.2669999999999995"/>
  </r>
  <r>
    <n v="3419"/>
    <s v="CA-2012-151841"/>
    <x v="1"/>
    <x v="381"/>
    <d v="2012-05-02T00:00:00"/>
    <x v="1"/>
    <s v="TC-21475"/>
    <x v="679"/>
    <x v="2"/>
    <s v="United States"/>
    <s v="Aurora"/>
    <x v="22"/>
    <n v="80013"/>
    <x v="1"/>
    <s v="OFF-SU-10001574"/>
    <x v="1"/>
    <x v="14"/>
    <x v="498"/>
    <x v="572"/>
    <n v="2"/>
    <n v="0.2"/>
    <n v="0.72999999999999954"/>
  </r>
  <r>
    <n v="3420"/>
    <s v="CA-2012-150791"/>
    <x v="1"/>
    <x v="684"/>
    <d v="2012-09-13T00:00:00"/>
    <x v="1"/>
    <s v="CC-12430"/>
    <x v="254"/>
    <x v="2"/>
    <s v="United States"/>
    <s v="New York City"/>
    <x v="15"/>
    <n v="10024"/>
    <x v="3"/>
    <s v="FUR-CH-10000665"/>
    <x v="0"/>
    <x v="1"/>
    <x v="656"/>
    <x v="2659"/>
    <n v="2"/>
    <n v="0.1"/>
    <n v="60.391999999999967"/>
  </r>
  <r>
    <n v="3421"/>
    <s v="CA-2013-134803"/>
    <x v="0"/>
    <x v="316"/>
    <d v="2013-06-04T00:00:00"/>
    <x v="1"/>
    <s v="CL-12565"/>
    <x v="52"/>
    <x v="0"/>
    <s v="United States"/>
    <s v="Los Angeles"/>
    <x v="1"/>
    <n v="90004"/>
    <x v="1"/>
    <s v="OFF-AP-10000891"/>
    <x v="1"/>
    <x v="9"/>
    <x v="163"/>
    <x v="2727"/>
    <n v="2"/>
    <n v="0"/>
    <n v="78.671999999999997"/>
  </r>
  <r>
    <n v="3422"/>
    <s v="CA-2013-134803"/>
    <x v="0"/>
    <x v="316"/>
    <d v="2013-06-04T00:00:00"/>
    <x v="1"/>
    <s v="CL-12565"/>
    <x v="52"/>
    <x v="0"/>
    <s v="United States"/>
    <s v="Los Angeles"/>
    <x v="1"/>
    <n v="90004"/>
    <x v="1"/>
    <s v="OFF-PA-10003790"/>
    <x v="1"/>
    <x v="10"/>
    <x v="1250"/>
    <x v="685"/>
    <n v="8"/>
    <n v="0"/>
    <n v="84.051199999999994"/>
  </r>
  <r>
    <n v="3423"/>
    <s v="CA-2013-134803"/>
    <x v="0"/>
    <x v="316"/>
    <d v="2013-06-04T00:00:00"/>
    <x v="1"/>
    <s v="CL-12565"/>
    <x v="52"/>
    <x v="0"/>
    <s v="United States"/>
    <s v="Los Angeles"/>
    <x v="1"/>
    <n v="90004"/>
    <x v="1"/>
    <s v="TEC-AC-10002217"/>
    <x v="2"/>
    <x v="11"/>
    <x v="1178"/>
    <x v="2728"/>
    <n v="7"/>
    <n v="0"/>
    <n v="7.8960000000000008"/>
  </r>
  <r>
    <n v="3424"/>
    <s v="CA-2013-134803"/>
    <x v="0"/>
    <x v="316"/>
    <d v="2013-06-04T00:00:00"/>
    <x v="1"/>
    <s v="CL-12565"/>
    <x v="52"/>
    <x v="0"/>
    <s v="United States"/>
    <s v="Los Angeles"/>
    <x v="1"/>
    <n v="90004"/>
    <x v="1"/>
    <s v="OFF-BI-10002215"/>
    <x v="1"/>
    <x v="8"/>
    <x v="20"/>
    <x v="20"/>
    <n v="4"/>
    <n v="0.2"/>
    <n v="7.3839999999999986"/>
  </r>
  <r>
    <n v="3425"/>
    <s v="CA-2013-134803"/>
    <x v="0"/>
    <x v="316"/>
    <d v="2013-06-04T00:00:00"/>
    <x v="1"/>
    <s v="CL-12565"/>
    <x v="52"/>
    <x v="0"/>
    <s v="United States"/>
    <s v="Los Angeles"/>
    <x v="1"/>
    <n v="90004"/>
    <x v="1"/>
    <s v="TEC-MA-10001972"/>
    <x v="2"/>
    <x v="15"/>
    <x v="1469"/>
    <x v="2729"/>
    <n v="2"/>
    <n v="0.2"/>
    <n v="41.880000000000024"/>
  </r>
  <r>
    <n v="3426"/>
    <s v="CA-2012-153381"/>
    <x v="1"/>
    <x v="496"/>
    <d v="2012-09-28T00:00:00"/>
    <x v="1"/>
    <s v="DE-13255"/>
    <x v="368"/>
    <x v="2"/>
    <s v="United States"/>
    <s v="Dubuque"/>
    <x v="23"/>
    <n v="52001"/>
    <x v="2"/>
    <s v="OFF-BI-10001525"/>
    <x v="1"/>
    <x v="8"/>
    <x v="31"/>
    <x v="597"/>
    <n v="4"/>
    <n v="0"/>
    <n v="6.8579999999999988"/>
  </r>
  <r>
    <n v="3427"/>
    <s v="CA-2012-153381"/>
    <x v="1"/>
    <x v="496"/>
    <d v="2012-09-28T00:00:00"/>
    <x v="1"/>
    <s v="DE-13255"/>
    <x v="368"/>
    <x v="2"/>
    <s v="United States"/>
    <s v="Dubuque"/>
    <x v="23"/>
    <n v="52001"/>
    <x v="2"/>
    <s v="FUR-CH-10000988"/>
    <x v="0"/>
    <x v="1"/>
    <x v="1132"/>
    <x v="2730"/>
    <n v="10"/>
    <n v="0"/>
    <n v="394.26800000000003"/>
  </r>
  <r>
    <n v="3428"/>
    <s v="US-2014-111024"/>
    <x v="3"/>
    <x v="445"/>
    <d v="2014-07-07T00:00:00"/>
    <x v="0"/>
    <s v="SZ-20035"/>
    <x v="449"/>
    <x v="2"/>
    <s v="United States"/>
    <s v="Lancaster"/>
    <x v="24"/>
    <n v="43130"/>
    <x v="3"/>
    <s v="OFF-PA-10000174"/>
    <x v="1"/>
    <x v="10"/>
    <x v="1515"/>
    <x v="2731"/>
    <n v="4"/>
    <n v="0.2"/>
    <n v="11.102399999999996"/>
  </r>
  <r>
    <n v="3429"/>
    <s v="US-2014-111024"/>
    <x v="3"/>
    <x v="445"/>
    <d v="2014-07-07T00:00:00"/>
    <x v="0"/>
    <s v="SZ-20035"/>
    <x v="449"/>
    <x v="2"/>
    <s v="United States"/>
    <s v="Lancaster"/>
    <x v="24"/>
    <n v="43130"/>
    <x v="3"/>
    <s v="FUR-TA-10002041"/>
    <x v="0"/>
    <x v="3"/>
    <x v="358"/>
    <x v="2732"/>
    <n v="2"/>
    <n v="0.4"/>
    <n v="-103.98819999999998"/>
  </r>
  <r>
    <n v="3430"/>
    <s v="US-2014-111024"/>
    <x v="3"/>
    <x v="445"/>
    <d v="2014-07-07T00:00:00"/>
    <x v="0"/>
    <s v="SZ-20035"/>
    <x v="449"/>
    <x v="2"/>
    <s v="United States"/>
    <s v="Lancaster"/>
    <x v="24"/>
    <n v="43130"/>
    <x v="3"/>
    <s v="OFF-PA-10002246"/>
    <x v="1"/>
    <x v="10"/>
    <x v="1386"/>
    <x v="2733"/>
    <n v="6"/>
    <n v="0.2"/>
    <n v="11.223000000000001"/>
  </r>
  <r>
    <n v="3431"/>
    <s v="CA-2014-148264"/>
    <x v="3"/>
    <x v="166"/>
    <d v="2014-12-10T00:00:00"/>
    <x v="2"/>
    <s v="LF-17185"/>
    <x v="166"/>
    <x v="0"/>
    <s v="United States"/>
    <s v="Inglewood"/>
    <x v="1"/>
    <n v="90301"/>
    <x v="1"/>
    <s v="OFF-ST-10003327"/>
    <x v="1"/>
    <x v="4"/>
    <x v="333"/>
    <x v="1418"/>
    <n v="3"/>
    <n v="0"/>
    <n v="8.6390999999999956"/>
  </r>
  <r>
    <n v="3432"/>
    <s v="CA-2014-148264"/>
    <x v="3"/>
    <x v="166"/>
    <d v="2014-12-10T00:00:00"/>
    <x v="2"/>
    <s v="LF-17185"/>
    <x v="166"/>
    <x v="0"/>
    <s v="United States"/>
    <s v="Inglewood"/>
    <x v="1"/>
    <n v="90301"/>
    <x v="1"/>
    <s v="FUR-FU-10002703"/>
    <x v="0"/>
    <x v="5"/>
    <x v="1516"/>
    <x v="2734"/>
    <n v="2"/>
    <n v="0"/>
    <n v="15.468000000000004"/>
  </r>
  <r>
    <n v="3433"/>
    <s v="CA-2014-148264"/>
    <x v="3"/>
    <x v="166"/>
    <d v="2014-12-10T00:00:00"/>
    <x v="2"/>
    <s v="LF-17185"/>
    <x v="166"/>
    <x v="0"/>
    <s v="United States"/>
    <s v="Inglewood"/>
    <x v="1"/>
    <n v="90301"/>
    <x v="1"/>
    <s v="OFF-PA-10003651"/>
    <x v="1"/>
    <x v="10"/>
    <x v="646"/>
    <x v="1847"/>
    <n v="9"/>
    <n v="0"/>
    <n v="28.857599999999998"/>
  </r>
  <r>
    <n v="3434"/>
    <s v="CA-2014-131212"/>
    <x v="3"/>
    <x v="256"/>
    <d v="2014-12-10T00:00:00"/>
    <x v="1"/>
    <s v="AB-10165"/>
    <x v="269"/>
    <x v="0"/>
    <s v="United States"/>
    <s v="Bellevue"/>
    <x v="4"/>
    <n v="98006"/>
    <x v="1"/>
    <s v="OFF-BI-10001617"/>
    <x v="1"/>
    <x v="8"/>
    <x v="1315"/>
    <x v="176"/>
    <n v="3"/>
    <n v="0.2"/>
    <n v="8.3753999999999991"/>
  </r>
  <r>
    <n v="3435"/>
    <s v="CA-2014-131212"/>
    <x v="3"/>
    <x v="256"/>
    <d v="2014-12-10T00:00:00"/>
    <x v="1"/>
    <s v="AB-10165"/>
    <x v="269"/>
    <x v="0"/>
    <s v="United States"/>
    <s v="Bellevue"/>
    <x v="4"/>
    <n v="98006"/>
    <x v="1"/>
    <s v="OFF-BI-10000145"/>
    <x v="1"/>
    <x v="8"/>
    <x v="735"/>
    <x v="2735"/>
    <n v="6"/>
    <n v="0.2"/>
    <n v="5.4287999999999981"/>
  </r>
  <r>
    <n v="3436"/>
    <s v="US-2012-100531"/>
    <x v="1"/>
    <x v="874"/>
    <d v="2012-09-29T00:00:00"/>
    <x v="2"/>
    <s v="NM-18520"/>
    <x v="392"/>
    <x v="0"/>
    <s v="United States"/>
    <s v="Chicago"/>
    <x v="10"/>
    <n v="60610"/>
    <x v="2"/>
    <s v="OFF-BI-10001670"/>
    <x v="1"/>
    <x v="8"/>
    <x v="438"/>
    <x v="2736"/>
    <n v="2"/>
    <n v="0.8"/>
    <n v="-22.620000000000005"/>
  </r>
  <r>
    <n v="3437"/>
    <s v="US-2012-100531"/>
    <x v="1"/>
    <x v="874"/>
    <d v="2012-09-29T00:00:00"/>
    <x v="2"/>
    <s v="NM-18520"/>
    <x v="392"/>
    <x v="0"/>
    <s v="United States"/>
    <s v="Chicago"/>
    <x v="10"/>
    <n v="60610"/>
    <x v="2"/>
    <s v="FUR-FU-10003849"/>
    <x v="0"/>
    <x v="5"/>
    <x v="521"/>
    <x v="2737"/>
    <n v="3"/>
    <n v="0.6"/>
    <n v="-12.751199999999997"/>
  </r>
  <r>
    <n v="3438"/>
    <s v="CA-2014-152583"/>
    <x v="3"/>
    <x v="505"/>
    <d v="2014-10-31T00:00:00"/>
    <x v="3"/>
    <s v="RA-19945"/>
    <x v="362"/>
    <x v="0"/>
    <s v="United States"/>
    <s v="Dallas"/>
    <x v="5"/>
    <n v="75217"/>
    <x v="2"/>
    <s v="FUR-FU-10003849"/>
    <x v="0"/>
    <x v="5"/>
    <x v="521"/>
    <x v="2738"/>
    <n v="2"/>
    <n v="0.6"/>
    <n v="-8.5007999999999981"/>
  </r>
  <r>
    <n v="3439"/>
    <s v="CA-2014-152583"/>
    <x v="3"/>
    <x v="505"/>
    <d v="2014-10-31T00:00:00"/>
    <x v="3"/>
    <s v="RA-19945"/>
    <x v="362"/>
    <x v="0"/>
    <s v="United States"/>
    <s v="Dallas"/>
    <x v="5"/>
    <n v="75217"/>
    <x v="2"/>
    <s v="FUR-TA-10002041"/>
    <x v="0"/>
    <x v="3"/>
    <x v="358"/>
    <x v="2739"/>
    <n v="2"/>
    <n v="0.3"/>
    <n v="-68.130199999999988"/>
  </r>
  <r>
    <n v="3440"/>
    <s v="CA-2014-152583"/>
    <x v="3"/>
    <x v="505"/>
    <d v="2014-10-31T00:00:00"/>
    <x v="3"/>
    <s v="RA-19945"/>
    <x v="362"/>
    <x v="0"/>
    <s v="United States"/>
    <s v="Dallas"/>
    <x v="5"/>
    <n v="75217"/>
    <x v="2"/>
    <s v="OFF-ST-10002214"/>
    <x v="1"/>
    <x v="4"/>
    <x v="994"/>
    <x v="2740"/>
    <n v="6"/>
    <n v="0.2"/>
    <n v="4.0643999999999973"/>
  </r>
  <r>
    <n v="3441"/>
    <s v="CA-2012-144099"/>
    <x v="1"/>
    <x v="239"/>
    <d v="2012-11-30T00:00:00"/>
    <x v="3"/>
    <s v="PO-19195"/>
    <x v="285"/>
    <x v="2"/>
    <s v="United States"/>
    <s v="San Francisco"/>
    <x v="1"/>
    <n v="94122"/>
    <x v="1"/>
    <s v="OFF-BI-10001078"/>
    <x v="1"/>
    <x v="8"/>
    <x v="61"/>
    <x v="2741"/>
    <n v="1"/>
    <n v="0.2"/>
    <n v="1.5602"/>
  </r>
  <r>
    <n v="3442"/>
    <s v="CA-2011-158337"/>
    <x v="2"/>
    <x v="518"/>
    <d v="2011-03-14T00:00:00"/>
    <x v="0"/>
    <s v="KA-16525"/>
    <x v="567"/>
    <x v="0"/>
    <s v="United States"/>
    <s v="New York City"/>
    <x v="15"/>
    <n v="10024"/>
    <x v="3"/>
    <s v="OFF-PA-10002137"/>
    <x v="1"/>
    <x v="10"/>
    <x v="560"/>
    <x v="2742"/>
    <n v="14"/>
    <n v="0"/>
    <n v="49.013999999999996"/>
  </r>
  <r>
    <n v="3443"/>
    <s v="CA-2014-168858"/>
    <x v="3"/>
    <x v="123"/>
    <d v="2014-11-24T00:00:00"/>
    <x v="1"/>
    <s v="JD-16150"/>
    <x v="251"/>
    <x v="1"/>
    <s v="United States"/>
    <s v="New York City"/>
    <x v="15"/>
    <n v="10011"/>
    <x v="3"/>
    <s v="OFF-EN-10001415"/>
    <x v="1"/>
    <x v="12"/>
    <x v="33"/>
    <x v="80"/>
    <n v="3"/>
    <n v="0"/>
    <n v="8.370000000000001"/>
  </r>
  <r>
    <n v="3444"/>
    <s v="CA-2014-168858"/>
    <x v="3"/>
    <x v="123"/>
    <d v="2014-11-24T00:00:00"/>
    <x v="1"/>
    <s v="JD-16150"/>
    <x v="251"/>
    <x v="1"/>
    <s v="United States"/>
    <s v="New York City"/>
    <x v="15"/>
    <n v="10011"/>
    <x v="3"/>
    <s v="OFF-AP-10003849"/>
    <x v="1"/>
    <x v="9"/>
    <x v="833"/>
    <x v="2743"/>
    <n v="7"/>
    <n v="0"/>
    <n v="626.18499999999995"/>
  </r>
  <r>
    <n v="3445"/>
    <s v="CA-2013-116344"/>
    <x v="0"/>
    <x v="875"/>
    <d v="2013-08-03T00:00:00"/>
    <x v="1"/>
    <s v="JO-15145"/>
    <x v="705"/>
    <x v="1"/>
    <s v="United States"/>
    <s v="Philadelphia"/>
    <x v="9"/>
    <n v="19140"/>
    <x v="3"/>
    <s v="OFF-ST-10001713"/>
    <x v="1"/>
    <x v="4"/>
    <x v="45"/>
    <x v="560"/>
    <n v="2"/>
    <n v="0.2"/>
    <n v="-16.956800000000005"/>
  </r>
  <r>
    <n v="3446"/>
    <s v="CA-2012-131779"/>
    <x v="1"/>
    <x v="821"/>
    <d v="2012-06-17T00:00:00"/>
    <x v="1"/>
    <s v="LE-16810"/>
    <x v="97"/>
    <x v="0"/>
    <s v="United States"/>
    <s v="Newark"/>
    <x v="13"/>
    <n v="19711"/>
    <x v="3"/>
    <s v="OFF-ST-10001505"/>
    <x v="1"/>
    <x v="4"/>
    <x v="1174"/>
    <x v="2744"/>
    <n v="5"/>
    <n v="0"/>
    <n v="5.0829999999999975"/>
  </r>
  <r>
    <n v="3447"/>
    <s v="CA-2013-158869"/>
    <x v="0"/>
    <x v="876"/>
    <d v="2013-08-08T00:00:00"/>
    <x v="2"/>
    <s v="AH-10690"/>
    <x v="706"/>
    <x v="1"/>
    <s v="United States"/>
    <s v="New York City"/>
    <x v="15"/>
    <n v="10024"/>
    <x v="3"/>
    <s v="OFF-PA-10000474"/>
    <x v="1"/>
    <x v="10"/>
    <x v="33"/>
    <x v="2745"/>
    <n v="2"/>
    <n v="0"/>
    <n v="33.313599999999994"/>
  </r>
  <r>
    <n v="3448"/>
    <s v="CA-2014-102554"/>
    <x v="3"/>
    <x v="532"/>
    <d v="2014-06-16T00:00:00"/>
    <x v="1"/>
    <s v="KN-16705"/>
    <x v="607"/>
    <x v="2"/>
    <s v="United States"/>
    <s v="Auburn"/>
    <x v="19"/>
    <n v="36830"/>
    <x v="0"/>
    <s v="OFF-AR-10001919"/>
    <x v="1"/>
    <x v="6"/>
    <x v="853"/>
    <x v="1061"/>
    <n v="2"/>
    <n v="0"/>
    <n v="1.0903999999999998"/>
  </r>
  <r>
    <n v="3449"/>
    <s v="CA-2013-162614"/>
    <x v="0"/>
    <x v="877"/>
    <d v="2013-10-14T00:00:00"/>
    <x v="1"/>
    <s v="TB-21250"/>
    <x v="621"/>
    <x v="0"/>
    <s v="United States"/>
    <s v="Los Angeles"/>
    <x v="1"/>
    <n v="90049"/>
    <x v="1"/>
    <s v="OFF-BI-10004001"/>
    <x v="1"/>
    <x v="8"/>
    <x v="810"/>
    <x v="2746"/>
    <n v="2"/>
    <n v="0.2"/>
    <n v="8.8607999999999976"/>
  </r>
  <r>
    <n v="3450"/>
    <s v="CA-2011-168592"/>
    <x v="2"/>
    <x v="78"/>
    <d v="2011-09-14T00:00:00"/>
    <x v="1"/>
    <s v="DP-13390"/>
    <x v="503"/>
    <x v="2"/>
    <s v="United States"/>
    <s v="San Francisco"/>
    <x v="1"/>
    <n v="94110"/>
    <x v="1"/>
    <s v="OFF-AP-10004785"/>
    <x v="1"/>
    <x v="9"/>
    <x v="1177"/>
    <x v="2747"/>
    <n v="5"/>
    <n v="0"/>
    <n v="24.359500000000004"/>
  </r>
  <r>
    <n v="3451"/>
    <s v="CA-2011-168592"/>
    <x v="2"/>
    <x v="78"/>
    <d v="2011-09-14T00:00:00"/>
    <x v="1"/>
    <s v="DP-13390"/>
    <x v="503"/>
    <x v="2"/>
    <s v="United States"/>
    <s v="San Francisco"/>
    <x v="1"/>
    <n v="94110"/>
    <x v="1"/>
    <s v="OFF-ST-10002406"/>
    <x v="1"/>
    <x v="4"/>
    <x v="324"/>
    <x v="2748"/>
    <n v="1"/>
    <n v="0"/>
    <n v="4.1916000000000011"/>
  </r>
  <r>
    <n v="3452"/>
    <s v="CA-2011-168592"/>
    <x v="2"/>
    <x v="78"/>
    <d v="2011-09-14T00:00:00"/>
    <x v="1"/>
    <s v="DP-13390"/>
    <x v="503"/>
    <x v="2"/>
    <s v="United States"/>
    <s v="San Francisco"/>
    <x v="1"/>
    <n v="94110"/>
    <x v="1"/>
    <s v="OFF-FA-10002988"/>
    <x v="1"/>
    <x v="13"/>
    <x v="131"/>
    <x v="133"/>
    <n v="2"/>
    <n v="0"/>
    <n v="1.9697999999999998"/>
  </r>
  <r>
    <n v="3453"/>
    <s v="CA-2011-157609"/>
    <x v="2"/>
    <x v="878"/>
    <d v="2011-03-21T00:00:00"/>
    <x v="0"/>
    <s v="KN-16705"/>
    <x v="607"/>
    <x v="2"/>
    <s v="United States"/>
    <s v="Raleigh"/>
    <x v="3"/>
    <n v="27604"/>
    <x v="0"/>
    <s v="TEC-PH-10002415"/>
    <x v="2"/>
    <x v="7"/>
    <x v="1517"/>
    <x v="2749"/>
    <n v="2"/>
    <n v="0.2"/>
    <n v="29.495000000000019"/>
  </r>
  <r>
    <n v="3454"/>
    <s v="CA-2012-153325"/>
    <x v="1"/>
    <x v="879"/>
    <d v="2012-03-02T00:00:00"/>
    <x v="0"/>
    <s v="ST-20530"/>
    <x v="461"/>
    <x v="0"/>
    <s v="United States"/>
    <s v="Macon"/>
    <x v="32"/>
    <n v="31204"/>
    <x v="0"/>
    <s v="OFF-BI-10004236"/>
    <x v="1"/>
    <x v="8"/>
    <x v="891"/>
    <x v="2750"/>
    <n v="4"/>
    <n v="0"/>
    <n v="27.011199999999999"/>
  </r>
  <r>
    <n v="3455"/>
    <s v="CA-2012-153626"/>
    <x v="1"/>
    <x v="584"/>
    <d v="2012-07-14T00:00:00"/>
    <x v="1"/>
    <s v="EB-13870"/>
    <x v="12"/>
    <x v="0"/>
    <s v="United States"/>
    <s v="Nashville"/>
    <x v="18"/>
    <n v="37211"/>
    <x v="0"/>
    <s v="OFF-AR-10000657"/>
    <x v="1"/>
    <x v="6"/>
    <x v="1518"/>
    <x v="788"/>
    <n v="3"/>
    <n v="0.2"/>
    <n v="0.83849999999999936"/>
  </r>
  <r>
    <n v="3456"/>
    <s v="CA-2013-166485"/>
    <x v="0"/>
    <x v="880"/>
    <d v="2013-02-27T00:00:00"/>
    <x v="1"/>
    <s v="AH-10210"/>
    <x v="117"/>
    <x v="0"/>
    <s v="United States"/>
    <s v="Nashville"/>
    <x v="18"/>
    <n v="37211"/>
    <x v="0"/>
    <s v="OFF-PA-10004996"/>
    <x v="1"/>
    <x v="10"/>
    <x v="1519"/>
    <x v="2751"/>
    <n v="2"/>
    <n v="0.2"/>
    <n v="5.5673999999999992"/>
  </r>
  <r>
    <n v="3457"/>
    <s v="CA-2014-136448"/>
    <x v="3"/>
    <x v="118"/>
    <d v="2014-09-19T00:00:00"/>
    <x v="2"/>
    <s v="AS-10090"/>
    <x v="548"/>
    <x v="0"/>
    <s v="United States"/>
    <s v="Philadelphia"/>
    <x v="9"/>
    <n v="19143"/>
    <x v="3"/>
    <s v="TEC-AC-10001109"/>
    <x v="2"/>
    <x v="11"/>
    <x v="998"/>
    <x v="981"/>
    <n v="3"/>
    <n v="0.2"/>
    <n v="19.793400000000005"/>
  </r>
  <r>
    <n v="3458"/>
    <s v="CA-2014-136448"/>
    <x v="3"/>
    <x v="118"/>
    <d v="2014-09-19T00:00:00"/>
    <x v="2"/>
    <s v="AS-10090"/>
    <x v="548"/>
    <x v="0"/>
    <s v="United States"/>
    <s v="Philadelphia"/>
    <x v="9"/>
    <n v="19143"/>
    <x v="3"/>
    <s v="FUR-FU-10003832"/>
    <x v="0"/>
    <x v="5"/>
    <x v="1420"/>
    <x v="2752"/>
    <n v="3"/>
    <n v="0.2"/>
    <n v="2.2511999999999999"/>
  </r>
  <r>
    <n v="3459"/>
    <s v="CA-2014-136448"/>
    <x v="3"/>
    <x v="118"/>
    <d v="2014-09-19T00:00:00"/>
    <x v="2"/>
    <s v="AS-10090"/>
    <x v="548"/>
    <x v="0"/>
    <s v="United States"/>
    <s v="Philadelphia"/>
    <x v="9"/>
    <n v="19143"/>
    <x v="3"/>
    <s v="OFF-BI-10002393"/>
    <x v="1"/>
    <x v="8"/>
    <x v="1188"/>
    <x v="2753"/>
    <n v="2"/>
    <n v="0.7"/>
    <n v="-2.7551999999999994"/>
  </r>
  <r>
    <n v="3460"/>
    <s v="CA-2014-136448"/>
    <x v="3"/>
    <x v="118"/>
    <d v="2014-09-19T00:00:00"/>
    <x v="2"/>
    <s v="AS-10090"/>
    <x v="548"/>
    <x v="0"/>
    <s v="United States"/>
    <s v="Philadelphia"/>
    <x v="9"/>
    <n v="19143"/>
    <x v="3"/>
    <s v="OFF-BI-10001359"/>
    <x v="1"/>
    <x v="8"/>
    <x v="1153"/>
    <x v="2754"/>
    <n v="2"/>
    <n v="0.7"/>
    <n v="-412.61539999999991"/>
  </r>
  <r>
    <n v="3461"/>
    <s v="CA-2014-136448"/>
    <x v="3"/>
    <x v="118"/>
    <d v="2014-09-19T00:00:00"/>
    <x v="2"/>
    <s v="AS-10090"/>
    <x v="548"/>
    <x v="0"/>
    <s v="United States"/>
    <s v="Philadelphia"/>
    <x v="9"/>
    <n v="19143"/>
    <x v="3"/>
    <s v="TEC-AC-10003628"/>
    <x v="2"/>
    <x v="11"/>
    <x v="244"/>
    <x v="736"/>
    <n v="2"/>
    <n v="0.2"/>
    <n v="14.395200000000004"/>
  </r>
  <r>
    <n v="3462"/>
    <s v="CA-2014-114258"/>
    <x v="3"/>
    <x v="60"/>
    <d v="2014-11-11T00:00:00"/>
    <x v="0"/>
    <s v="EM-13825"/>
    <x v="605"/>
    <x v="1"/>
    <s v="United States"/>
    <s v="Dallas"/>
    <x v="5"/>
    <n v="75081"/>
    <x v="2"/>
    <s v="TEC-PH-10003012"/>
    <x v="2"/>
    <x v="7"/>
    <x v="344"/>
    <x v="2755"/>
    <n v="4"/>
    <n v="0.2"/>
    <n v="55.436399999999935"/>
  </r>
  <r>
    <n v="3463"/>
    <s v="CA-2012-152611"/>
    <x v="1"/>
    <x v="763"/>
    <d v="2012-02-23T00:00:00"/>
    <x v="0"/>
    <s v="KA-16525"/>
    <x v="567"/>
    <x v="0"/>
    <s v="United States"/>
    <s v="Perth Amboy"/>
    <x v="30"/>
    <n v="8861"/>
    <x v="3"/>
    <s v="OFF-AR-10003903"/>
    <x v="1"/>
    <x v="6"/>
    <x v="878"/>
    <x v="2756"/>
    <n v="7"/>
    <n v="0"/>
    <n v="74.565400000000011"/>
  </r>
  <r>
    <n v="3464"/>
    <s v="CA-2013-165470"/>
    <x v="0"/>
    <x v="881"/>
    <d v="2013-12-01T00:00:00"/>
    <x v="1"/>
    <s v="HJ-14875"/>
    <x v="707"/>
    <x v="2"/>
    <s v="United States"/>
    <s v="Jacksonville"/>
    <x v="2"/>
    <n v="32216"/>
    <x v="0"/>
    <s v="OFF-PA-10004675"/>
    <x v="1"/>
    <x v="10"/>
    <x v="69"/>
    <x v="2757"/>
    <n v="1"/>
    <n v="0.2"/>
    <n v="1.6509999999999998"/>
  </r>
  <r>
    <n v="3465"/>
    <s v="CA-2014-128699"/>
    <x v="3"/>
    <x v="734"/>
    <d v="2014-12-06T00:00:00"/>
    <x v="0"/>
    <s v="ND-18370"/>
    <x v="444"/>
    <x v="0"/>
    <s v="United States"/>
    <s v="Jacksonville"/>
    <x v="2"/>
    <n v="32216"/>
    <x v="0"/>
    <s v="TEC-AC-10001990"/>
    <x v="2"/>
    <x v="11"/>
    <x v="861"/>
    <x v="2758"/>
    <n v="1"/>
    <n v="0.2"/>
    <n v="7.198799999999995"/>
  </r>
  <r>
    <n v="3466"/>
    <s v="US-2012-147242"/>
    <x v="1"/>
    <x v="229"/>
    <d v="2012-09-14T00:00:00"/>
    <x v="1"/>
    <s v="EH-13765"/>
    <x v="553"/>
    <x v="1"/>
    <s v="United States"/>
    <s v="Revere"/>
    <x v="31"/>
    <n v="2151"/>
    <x v="3"/>
    <s v="OFF-AP-10003842"/>
    <x v="1"/>
    <x v="9"/>
    <x v="1247"/>
    <x v="1168"/>
    <n v="2"/>
    <n v="0"/>
    <n v="16.1096"/>
  </r>
  <r>
    <n v="3467"/>
    <s v="US-2012-147242"/>
    <x v="1"/>
    <x v="229"/>
    <d v="2012-09-14T00:00:00"/>
    <x v="1"/>
    <s v="EH-13765"/>
    <x v="553"/>
    <x v="1"/>
    <s v="United States"/>
    <s v="Revere"/>
    <x v="31"/>
    <n v="2151"/>
    <x v="3"/>
    <s v="FUR-BO-10004695"/>
    <x v="0"/>
    <x v="0"/>
    <x v="198"/>
    <x v="2759"/>
    <n v="2"/>
    <n v="0"/>
    <n v="83.25079999999997"/>
  </r>
  <r>
    <n v="3468"/>
    <s v="US-2012-147242"/>
    <x v="1"/>
    <x v="229"/>
    <d v="2012-09-14T00:00:00"/>
    <x v="1"/>
    <s v="EH-13765"/>
    <x v="553"/>
    <x v="1"/>
    <s v="United States"/>
    <s v="Revere"/>
    <x v="31"/>
    <n v="2151"/>
    <x v="3"/>
    <s v="OFF-PA-10003039"/>
    <x v="1"/>
    <x v="10"/>
    <x v="330"/>
    <x v="2760"/>
    <n v="9"/>
    <n v="0"/>
    <n v="125.46899999999999"/>
  </r>
  <r>
    <n v="3469"/>
    <s v="CA-2013-146143"/>
    <x v="0"/>
    <x v="882"/>
    <d v="2013-12-20T00:00:00"/>
    <x v="1"/>
    <s v="MC-17845"/>
    <x v="266"/>
    <x v="0"/>
    <s v="United States"/>
    <s v="Jackson"/>
    <x v="35"/>
    <n v="39212"/>
    <x v="0"/>
    <s v="FUR-FU-10002045"/>
    <x v="0"/>
    <x v="5"/>
    <x v="1356"/>
    <x v="2761"/>
    <n v="6"/>
    <n v="0"/>
    <n v="58.687200000000011"/>
  </r>
  <r>
    <n v="3470"/>
    <s v="CA-2012-100888"/>
    <x v="1"/>
    <x v="744"/>
    <d v="2012-04-10T00:00:00"/>
    <x v="1"/>
    <s v="MH-17455"/>
    <x v="708"/>
    <x v="0"/>
    <s v="United States"/>
    <s v="Jacksonville"/>
    <x v="3"/>
    <n v="28540"/>
    <x v="0"/>
    <s v="OFF-PA-10001019"/>
    <x v="1"/>
    <x v="10"/>
    <x v="675"/>
    <x v="1107"/>
    <n v="3"/>
    <n v="0.2"/>
    <n v="16.183799999999998"/>
  </r>
  <r>
    <n v="3471"/>
    <s v="US-2013-150035"/>
    <x v="0"/>
    <x v="49"/>
    <d v="2013-12-06T00:00:00"/>
    <x v="1"/>
    <s v="CL-11890"/>
    <x v="488"/>
    <x v="0"/>
    <s v="United States"/>
    <s v="San Francisco"/>
    <x v="1"/>
    <n v="94122"/>
    <x v="1"/>
    <s v="FUR-FU-10003724"/>
    <x v="0"/>
    <x v="5"/>
    <x v="887"/>
    <x v="2499"/>
    <n v="2"/>
    <n v="0"/>
    <n v="4.3523999999999994"/>
  </r>
  <r>
    <n v="3472"/>
    <s v="CA-2014-122644"/>
    <x v="3"/>
    <x v="105"/>
    <d v="2014-11-18T00:00:00"/>
    <x v="1"/>
    <s v="SF-20965"/>
    <x v="245"/>
    <x v="1"/>
    <s v="United States"/>
    <s v="Columbus"/>
    <x v="24"/>
    <n v="43229"/>
    <x v="3"/>
    <s v="OFF-PA-10003673"/>
    <x v="1"/>
    <x v="10"/>
    <x v="971"/>
    <x v="2762"/>
    <n v="2"/>
    <n v="0.2"/>
    <n v="3.5255999999999994"/>
  </r>
  <r>
    <n v="3473"/>
    <s v="CA-2014-122644"/>
    <x v="3"/>
    <x v="105"/>
    <d v="2014-11-18T00:00:00"/>
    <x v="1"/>
    <s v="SF-20965"/>
    <x v="245"/>
    <x v="1"/>
    <s v="United States"/>
    <s v="Columbus"/>
    <x v="24"/>
    <n v="43229"/>
    <x v="3"/>
    <s v="TEC-AC-10003614"/>
    <x v="2"/>
    <x v="11"/>
    <x v="562"/>
    <x v="2763"/>
    <n v="2"/>
    <n v="0.2"/>
    <n v="3.0133999999999981"/>
  </r>
  <r>
    <n v="3474"/>
    <s v="CA-2014-111815"/>
    <x v="3"/>
    <x v="448"/>
    <d v="2014-03-11T00:00:00"/>
    <x v="1"/>
    <s v="EP-13915"/>
    <x v="212"/>
    <x v="0"/>
    <s v="United States"/>
    <s v="Dearborn Heights"/>
    <x v="12"/>
    <n v="48127"/>
    <x v="2"/>
    <s v="FUR-CH-10000785"/>
    <x v="0"/>
    <x v="1"/>
    <x v="320"/>
    <x v="2764"/>
    <n v="1"/>
    <n v="0"/>
    <n v="47.0548"/>
  </r>
  <r>
    <n v="3475"/>
    <s v="CA-2014-111815"/>
    <x v="3"/>
    <x v="448"/>
    <d v="2014-03-11T00:00:00"/>
    <x v="1"/>
    <s v="EP-13915"/>
    <x v="212"/>
    <x v="0"/>
    <s v="United States"/>
    <s v="Dearborn Heights"/>
    <x v="12"/>
    <n v="48127"/>
    <x v="2"/>
    <s v="TEC-AC-10002926"/>
    <x v="2"/>
    <x v="11"/>
    <x v="1114"/>
    <x v="2622"/>
    <n v="2"/>
    <n v="0"/>
    <n v="42.991400000000006"/>
  </r>
  <r>
    <n v="3476"/>
    <s v="CA-2013-144911"/>
    <x v="0"/>
    <x v="581"/>
    <d v="2013-12-01T00:00:00"/>
    <x v="2"/>
    <s v="RW-19630"/>
    <x v="338"/>
    <x v="1"/>
    <s v="United States"/>
    <s v="Overland Park"/>
    <x v="41"/>
    <n v="66212"/>
    <x v="2"/>
    <s v="TEC-AC-10004633"/>
    <x v="2"/>
    <x v="11"/>
    <x v="60"/>
    <x v="2765"/>
    <n v="5"/>
    <n v="0"/>
    <n v="15.378000000000004"/>
  </r>
  <r>
    <n v="3477"/>
    <s v="CA-2013-144911"/>
    <x v="0"/>
    <x v="581"/>
    <d v="2013-12-01T00:00:00"/>
    <x v="2"/>
    <s v="RW-19630"/>
    <x v="338"/>
    <x v="1"/>
    <s v="United States"/>
    <s v="Overland Park"/>
    <x v="41"/>
    <n v="66212"/>
    <x v="2"/>
    <s v="OFF-BI-10000977"/>
    <x v="1"/>
    <x v="8"/>
    <x v="982"/>
    <x v="2766"/>
    <n v="5"/>
    <n v="0"/>
    <n v="69.919999999999987"/>
  </r>
  <r>
    <n v="3478"/>
    <s v="CA-2011-143385"/>
    <x v="2"/>
    <x v="883"/>
    <d v="2011-09-05T00:00:00"/>
    <x v="1"/>
    <s v="SJ-20500"/>
    <x v="81"/>
    <x v="0"/>
    <s v="United States"/>
    <s v="Santa Fe"/>
    <x v="27"/>
    <n v="87505"/>
    <x v="1"/>
    <s v="TEC-AC-10001635"/>
    <x v="2"/>
    <x v="11"/>
    <x v="1363"/>
    <x v="451"/>
    <n v="9"/>
    <n v="0"/>
    <n v="18.503999999999991"/>
  </r>
  <r>
    <n v="3479"/>
    <s v="CA-2013-131289"/>
    <x v="0"/>
    <x v="16"/>
    <d v="2013-12-15T00:00:00"/>
    <x v="1"/>
    <s v="SP-20620"/>
    <x v="407"/>
    <x v="1"/>
    <s v="United States"/>
    <s v="San Francisco"/>
    <x v="1"/>
    <n v="94110"/>
    <x v="1"/>
    <s v="OFF-AR-10003056"/>
    <x v="1"/>
    <x v="6"/>
    <x v="18"/>
    <x v="18"/>
    <n v="2"/>
    <n v="0"/>
    <n v="2.4823999999999993"/>
  </r>
  <r>
    <n v="3480"/>
    <s v="CA-2013-131289"/>
    <x v="0"/>
    <x v="16"/>
    <d v="2013-12-15T00:00:00"/>
    <x v="1"/>
    <s v="SP-20620"/>
    <x v="407"/>
    <x v="1"/>
    <s v="United States"/>
    <s v="San Francisco"/>
    <x v="1"/>
    <n v="94110"/>
    <x v="1"/>
    <s v="OFF-PA-10003363"/>
    <x v="1"/>
    <x v="10"/>
    <x v="1520"/>
    <x v="1568"/>
    <n v="7"/>
    <n v="0"/>
    <n v="21.772800000000004"/>
  </r>
  <r>
    <n v="3481"/>
    <s v="CA-2013-131289"/>
    <x v="0"/>
    <x v="16"/>
    <d v="2013-12-15T00:00:00"/>
    <x v="1"/>
    <s v="SP-20620"/>
    <x v="407"/>
    <x v="1"/>
    <s v="United States"/>
    <s v="San Francisco"/>
    <x v="1"/>
    <n v="94110"/>
    <x v="1"/>
    <s v="FUR-TA-10003954"/>
    <x v="0"/>
    <x v="3"/>
    <x v="1208"/>
    <x v="2767"/>
    <n v="6"/>
    <n v="0.2"/>
    <n v="-195.47879999999998"/>
  </r>
  <r>
    <n v="3482"/>
    <s v="CA-2011-124023"/>
    <x v="2"/>
    <x v="884"/>
    <d v="2011-04-10T00:00:00"/>
    <x v="2"/>
    <s v="PJ-19015"/>
    <x v="307"/>
    <x v="0"/>
    <s v="United States"/>
    <s v="Mobile"/>
    <x v="19"/>
    <n v="36608"/>
    <x v="0"/>
    <s v="FUR-FU-10004415"/>
    <x v="0"/>
    <x v="5"/>
    <x v="1054"/>
    <x v="2482"/>
    <n v="2"/>
    <n v="0"/>
    <n v="2.7775999999999996"/>
  </r>
  <r>
    <n v="3483"/>
    <s v="CA-2011-124688"/>
    <x v="2"/>
    <x v="9"/>
    <d v="2011-08-29T00:00:00"/>
    <x v="2"/>
    <s v="CC-12610"/>
    <x v="566"/>
    <x v="1"/>
    <s v="United States"/>
    <s v="Springfield"/>
    <x v="17"/>
    <n v="22153"/>
    <x v="0"/>
    <s v="TEC-PH-10000455"/>
    <x v="2"/>
    <x v="7"/>
    <x v="1112"/>
    <x v="2768"/>
    <n v="5"/>
    <n v="0"/>
    <n v="168.18549999999993"/>
  </r>
  <r>
    <n v="3484"/>
    <s v="CA-2011-124688"/>
    <x v="2"/>
    <x v="9"/>
    <d v="2011-08-29T00:00:00"/>
    <x v="2"/>
    <s v="CC-12610"/>
    <x v="566"/>
    <x v="1"/>
    <s v="United States"/>
    <s v="Springfield"/>
    <x v="17"/>
    <n v="22153"/>
    <x v="0"/>
    <s v="FUR-FU-10002456"/>
    <x v="0"/>
    <x v="5"/>
    <x v="1009"/>
    <x v="2769"/>
    <n v="4"/>
    <n v="0"/>
    <n v="12.521600000000003"/>
  </r>
  <r>
    <n v="3485"/>
    <s v="CA-2011-124688"/>
    <x v="2"/>
    <x v="9"/>
    <d v="2011-08-29T00:00:00"/>
    <x v="2"/>
    <s v="CC-12610"/>
    <x v="566"/>
    <x v="1"/>
    <s v="United States"/>
    <s v="Springfield"/>
    <x v="17"/>
    <n v="22153"/>
    <x v="0"/>
    <s v="FUR-TA-10003569"/>
    <x v="0"/>
    <x v="3"/>
    <x v="1358"/>
    <x v="2770"/>
    <n v="3"/>
    <n v="0"/>
    <n v="300.73500000000001"/>
  </r>
  <r>
    <n v="3486"/>
    <s v="CA-2013-151169"/>
    <x v="0"/>
    <x v="147"/>
    <d v="2013-10-27T00:00:00"/>
    <x v="1"/>
    <s v="MY-18295"/>
    <x v="501"/>
    <x v="1"/>
    <s v="United States"/>
    <s v="Newark"/>
    <x v="13"/>
    <n v="19711"/>
    <x v="3"/>
    <s v="OFF-BI-10002813"/>
    <x v="1"/>
    <x v="8"/>
    <x v="905"/>
    <x v="1063"/>
    <n v="4"/>
    <n v="0"/>
    <n v="3.5640000000000001"/>
  </r>
  <r>
    <n v="3487"/>
    <s v="US-2013-134761"/>
    <x v="0"/>
    <x v="885"/>
    <d v="2013-12-01T00:00:00"/>
    <x v="3"/>
    <s v="DB-13210"/>
    <x v="203"/>
    <x v="0"/>
    <s v="United States"/>
    <s v="Hickory"/>
    <x v="3"/>
    <n v="28601"/>
    <x v="0"/>
    <s v="TEC-PH-10002890"/>
    <x v="2"/>
    <x v="7"/>
    <x v="1387"/>
    <x v="2771"/>
    <n v="1"/>
    <n v="0.2"/>
    <n v="2.7143999999999995"/>
  </r>
  <r>
    <n v="3488"/>
    <s v="CA-2014-120705"/>
    <x v="3"/>
    <x v="528"/>
    <d v="2014-09-12T00:00:00"/>
    <x v="1"/>
    <s v="MG-17875"/>
    <x v="675"/>
    <x v="2"/>
    <s v="United States"/>
    <s v="Fort Lauderdale"/>
    <x v="2"/>
    <n v="33311"/>
    <x v="0"/>
    <s v="OFF-ST-10001522"/>
    <x v="1"/>
    <x v="4"/>
    <x v="195"/>
    <x v="2772"/>
    <n v="2"/>
    <n v="0.2"/>
    <n v="-29.436800000000012"/>
  </r>
  <r>
    <n v="3489"/>
    <s v="CA-2012-157322"/>
    <x v="1"/>
    <x v="740"/>
    <d v="2012-07-06T00:00:00"/>
    <x v="1"/>
    <s v="RH-19600"/>
    <x v="584"/>
    <x v="0"/>
    <s v="United States"/>
    <s v="Carol Stream"/>
    <x v="10"/>
    <n v="60188"/>
    <x v="2"/>
    <s v="FUR-CH-10004086"/>
    <x v="0"/>
    <x v="1"/>
    <x v="281"/>
    <x v="2379"/>
    <n v="2"/>
    <n v="0.3"/>
    <n v="-5.8346000000000231"/>
  </r>
  <r>
    <n v="3490"/>
    <s v="CA-2012-157322"/>
    <x v="1"/>
    <x v="740"/>
    <d v="2012-07-06T00:00:00"/>
    <x v="1"/>
    <s v="RH-19600"/>
    <x v="584"/>
    <x v="0"/>
    <s v="United States"/>
    <s v="Carol Stream"/>
    <x v="10"/>
    <n v="60188"/>
    <x v="2"/>
    <s v="FUR-CH-10003774"/>
    <x v="0"/>
    <x v="1"/>
    <x v="1185"/>
    <x v="2773"/>
    <n v="6"/>
    <n v="0.3"/>
    <n v="-92.799600000000027"/>
  </r>
  <r>
    <n v="3491"/>
    <s v="CA-2012-157322"/>
    <x v="1"/>
    <x v="740"/>
    <d v="2012-07-06T00:00:00"/>
    <x v="1"/>
    <s v="RH-19600"/>
    <x v="584"/>
    <x v="0"/>
    <s v="United States"/>
    <s v="Carol Stream"/>
    <x v="10"/>
    <n v="60188"/>
    <x v="2"/>
    <s v="OFF-ST-10004507"/>
    <x v="1"/>
    <x v="4"/>
    <x v="452"/>
    <x v="648"/>
    <n v="5"/>
    <n v="0.2"/>
    <n v="6.0024999999999977"/>
  </r>
  <r>
    <n v="3492"/>
    <s v="CA-2012-157322"/>
    <x v="1"/>
    <x v="740"/>
    <d v="2012-07-06T00:00:00"/>
    <x v="1"/>
    <s v="RH-19600"/>
    <x v="584"/>
    <x v="0"/>
    <s v="United States"/>
    <s v="Carol Stream"/>
    <x v="10"/>
    <n v="60188"/>
    <x v="2"/>
    <s v="OFF-ST-10003208"/>
    <x v="1"/>
    <x v="4"/>
    <x v="243"/>
    <x v="2774"/>
    <n v="3"/>
    <n v="0.2"/>
    <n v="48.994199999999921"/>
  </r>
  <r>
    <n v="3493"/>
    <s v="CA-2012-157322"/>
    <x v="1"/>
    <x v="740"/>
    <d v="2012-07-06T00:00:00"/>
    <x v="1"/>
    <s v="RH-19600"/>
    <x v="584"/>
    <x v="0"/>
    <s v="United States"/>
    <s v="Carol Stream"/>
    <x v="10"/>
    <n v="60188"/>
    <x v="2"/>
    <s v="OFF-PA-10000659"/>
    <x v="1"/>
    <x v="10"/>
    <x v="160"/>
    <x v="1515"/>
    <n v="2"/>
    <n v="0.2"/>
    <n v="3.7692000000000001"/>
  </r>
  <r>
    <n v="3494"/>
    <s v="CA-2014-142034"/>
    <x v="3"/>
    <x v="241"/>
    <d v="2014-09-29T00:00:00"/>
    <x v="1"/>
    <s v="KB-16240"/>
    <x v="208"/>
    <x v="1"/>
    <s v="United States"/>
    <s v="Saint Cloud"/>
    <x v="11"/>
    <n v="56301"/>
    <x v="2"/>
    <s v="TEC-AC-10002305"/>
    <x v="2"/>
    <x v="11"/>
    <x v="1521"/>
    <x v="2775"/>
    <n v="4"/>
    <n v="0"/>
    <n v="12.959999999999994"/>
  </r>
  <r>
    <n v="3495"/>
    <s v="CA-2014-142034"/>
    <x v="3"/>
    <x v="241"/>
    <d v="2014-09-29T00:00:00"/>
    <x v="1"/>
    <s v="KB-16240"/>
    <x v="208"/>
    <x v="1"/>
    <s v="United States"/>
    <s v="Saint Cloud"/>
    <x v="11"/>
    <n v="56301"/>
    <x v="2"/>
    <s v="TEC-AC-10000990"/>
    <x v="2"/>
    <x v="11"/>
    <x v="1522"/>
    <x v="2776"/>
    <n v="5"/>
    <n v="0"/>
    <n v="275.47800000000001"/>
  </r>
  <r>
    <n v="3496"/>
    <s v="CA-2014-142034"/>
    <x v="3"/>
    <x v="241"/>
    <d v="2014-09-29T00:00:00"/>
    <x v="1"/>
    <s v="KB-16240"/>
    <x v="208"/>
    <x v="1"/>
    <s v="United States"/>
    <s v="Saint Cloud"/>
    <x v="11"/>
    <n v="56301"/>
    <x v="2"/>
    <s v="FUR-CH-10000665"/>
    <x v="0"/>
    <x v="1"/>
    <x v="656"/>
    <x v="891"/>
    <n v="4"/>
    <n v="0"/>
    <n v="181.17599999999993"/>
  </r>
  <r>
    <n v="3497"/>
    <s v="CA-2013-107328"/>
    <x v="0"/>
    <x v="590"/>
    <d v="2013-08-16T00:00:00"/>
    <x v="1"/>
    <s v="CA-12055"/>
    <x v="402"/>
    <x v="2"/>
    <s v="United States"/>
    <s v="Los Angeles"/>
    <x v="1"/>
    <n v="90036"/>
    <x v="1"/>
    <s v="FUR-TA-10001932"/>
    <x v="0"/>
    <x v="3"/>
    <x v="840"/>
    <x v="2777"/>
    <n v="2"/>
    <n v="0.2"/>
    <n v="12.82559999999998"/>
  </r>
  <r>
    <n v="3498"/>
    <s v="CA-2013-107328"/>
    <x v="0"/>
    <x v="590"/>
    <d v="2013-08-16T00:00:00"/>
    <x v="1"/>
    <s v="CA-12055"/>
    <x v="402"/>
    <x v="2"/>
    <s v="United States"/>
    <s v="Los Angeles"/>
    <x v="1"/>
    <n v="90036"/>
    <x v="1"/>
    <s v="OFF-AP-10004487"/>
    <x v="1"/>
    <x v="9"/>
    <x v="715"/>
    <x v="2778"/>
    <n v="6"/>
    <n v="0"/>
    <n v="136.61759999999998"/>
  </r>
  <r>
    <n v="3499"/>
    <s v="CA-2013-107328"/>
    <x v="0"/>
    <x v="590"/>
    <d v="2013-08-16T00:00:00"/>
    <x v="1"/>
    <s v="CA-12055"/>
    <x v="402"/>
    <x v="2"/>
    <s v="United States"/>
    <s v="Los Angeles"/>
    <x v="1"/>
    <n v="90036"/>
    <x v="1"/>
    <s v="OFF-BI-10002160"/>
    <x v="1"/>
    <x v="8"/>
    <x v="312"/>
    <x v="597"/>
    <n v="5"/>
    <n v="0.2"/>
    <n v="5.3339999999999996"/>
  </r>
  <r>
    <n v="3500"/>
    <s v="CA-2013-108616"/>
    <x v="0"/>
    <x v="321"/>
    <d v="2013-10-04T00:00:00"/>
    <x v="1"/>
    <s v="JK-15730"/>
    <x v="300"/>
    <x v="0"/>
    <s v="United States"/>
    <s v="Mobile"/>
    <x v="19"/>
    <n v="36608"/>
    <x v="0"/>
    <s v="TEC-AC-10000420"/>
    <x v="2"/>
    <x v="11"/>
    <x v="1487"/>
    <x v="2779"/>
    <n v="3"/>
    <n v="0"/>
    <n v="71.389799999999994"/>
  </r>
  <r>
    <n v="3501"/>
    <s v="CA-2013-108616"/>
    <x v="0"/>
    <x v="321"/>
    <d v="2013-10-04T00:00:00"/>
    <x v="1"/>
    <s v="JK-15730"/>
    <x v="300"/>
    <x v="0"/>
    <s v="United States"/>
    <s v="Mobile"/>
    <x v="19"/>
    <n v="36608"/>
    <x v="0"/>
    <s v="OFF-BI-10001989"/>
    <x v="1"/>
    <x v="8"/>
    <x v="537"/>
    <x v="2780"/>
    <n v="3"/>
    <n v="0"/>
    <n v="30.211199999999998"/>
  </r>
  <r>
    <n v="3502"/>
    <s v="CA-2013-108616"/>
    <x v="0"/>
    <x v="321"/>
    <d v="2013-10-04T00:00:00"/>
    <x v="1"/>
    <s v="JK-15730"/>
    <x v="300"/>
    <x v="0"/>
    <s v="United States"/>
    <s v="Mobile"/>
    <x v="19"/>
    <n v="36608"/>
    <x v="0"/>
    <s v="OFF-AR-10001149"/>
    <x v="1"/>
    <x v="6"/>
    <x v="130"/>
    <x v="2781"/>
    <n v="9"/>
    <n v="0"/>
    <n v="7.7759999999999989"/>
  </r>
  <r>
    <n v="3503"/>
    <s v="CA-2014-125115"/>
    <x v="3"/>
    <x v="318"/>
    <d v="2014-04-11T00:00:00"/>
    <x v="3"/>
    <s v="RD-19930"/>
    <x v="709"/>
    <x v="0"/>
    <s v="United States"/>
    <s v="Austin"/>
    <x v="5"/>
    <n v="78745"/>
    <x v="2"/>
    <s v="OFF-PA-10004101"/>
    <x v="1"/>
    <x v="10"/>
    <x v="506"/>
    <x v="563"/>
    <n v="2"/>
    <n v="0.2"/>
    <n v="3.6288"/>
  </r>
  <r>
    <n v="3504"/>
    <s v="CA-2014-125115"/>
    <x v="3"/>
    <x v="318"/>
    <d v="2014-04-11T00:00:00"/>
    <x v="3"/>
    <s v="RD-19930"/>
    <x v="709"/>
    <x v="0"/>
    <s v="United States"/>
    <s v="Austin"/>
    <x v="5"/>
    <n v="78745"/>
    <x v="2"/>
    <s v="TEC-AC-10001714"/>
    <x v="2"/>
    <x v="11"/>
    <x v="678"/>
    <x v="2782"/>
    <n v="3"/>
    <n v="0.2"/>
    <n v="20.343900000000001"/>
  </r>
  <r>
    <n v="3505"/>
    <s v="CA-2013-150945"/>
    <x v="0"/>
    <x v="122"/>
    <d v="2013-12-21T00:00:00"/>
    <x v="0"/>
    <s v="JK-16120"/>
    <x v="451"/>
    <x v="2"/>
    <s v="United States"/>
    <s v="New York City"/>
    <x v="15"/>
    <n v="10009"/>
    <x v="3"/>
    <s v="OFF-ST-10003716"/>
    <x v="1"/>
    <x v="4"/>
    <x v="889"/>
    <x v="1734"/>
    <n v="4"/>
    <n v="0"/>
    <n v="117.0104"/>
  </r>
  <r>
    <n v="3506"/>
    <s v="CA-2011-166863"/>
    <x v="2"/>
    <x v="886"/>
    <d v="2011-06-24T00:00:00"/>
    <x v="1"/>
    <s v="SC-20020"/>
    <x v="710"/>
    <x v="0"/>
    <s v="United States"/>
    <s v="Plano"/>
    <x v="5"/>
    <n v="75023"/>
    <x v="2"/>
    <s v="TEC-PH-10000369"/>
    <x v="2"/>
    <x v="7"/>
    <x v="1346"/>
    <x v="1227"/>
    <n v="2"/>
    <n v="0.2"/>
    <n v="20.158400000000015"/>
  </r>
  <r>
    <n v="3507"/>
    <s v="CA-2011-166863"/>
    <x v="2"/>
    <x v="886"/>
    <d v="2011-06-24T00:00:00"/>
    <x v="1"/>
    <s v="SC-20020"/>
    <x v="710"/>
    <x v="0"/>
    <s v="United States"/>
    <s v="Plano"/>
    <x v="5"/>
    <n v="75023"/>
    <x v="2"/>
    <s v="OFF-BI-10000756"/>
    <x v="1"/>
    <x v="8"/>
    <x v="15"/>
    <x v="2783"/>
    <n v="4"/>
    <n v="0.8"/>
    <n v="-5.088000000000001"/>
  </r>
  <r>
    <n v="3508"/>
    <s v="CA-2011-166863"/>
    <x v="2"/>
    <x v="886"/>
    <d v="2011-06-24T00:00:00"/>
    <x v="1"/>
    <s v="SC-20020"/>
    <x v="710"/>
    <x v="0"/>
    <s v="United States"/>
    <s v="Plano"/>
    <x v="5"/>
    <n v="75023"/>
    <x v="2"/>
    <s v="FUR-BO-10001608"/>
    <x v="0"/>
    <x v="0"/>
    <x v="1523"/>
    <x v="2784"/>
    <n v="4"/>
    <n v="0.32"/>
    <n v="-19.874399999999994"/>
  </r>
  <r>
    <n v="3509"/>
    <s v="CA-2011-166863"/>
    <x v="2"/>
    <x v="886"/>
    <d v="2011-06-24T00:00:00"/>
    <x v="1"/>
    <s v="SC-20020"/>
    <x v="710"/>
    <x v="0"/>
    <s v="United States"/>
    <s v="Plano"/>
    <x v="5"/>
    <n v="75023"/>
    <x v="2"/>
    <s v="OFF-PA-10001166"/>
    <x v="1"/>
    <x v="10"/>
    <x v="769"/>
    <x v="12"/>
    <n v="3"/>
    <n v="0.2"/>
    <n v="5.4432"/>
  </r>
  <r>
    <n v="3510"/>
    <s v="CA-2011-166863"/>
    <x v="2"/>
    <x v="886"/>
    <d v="2011-06-24T00:00:00"/>
    <x v="1"/>
    <s v="SC-20020"/>
    <x v="710"/>
    <x v="0"/>
    <s v="United States"/>
    <s v="Plano"/>
    <x v="5"/>
    <n v="75023"/>
    <x v="2"/>
    <s v="OFF-PA-10000587"/>
    <x v="1"/>
    <x v="10"/>
    <x v="57"/>
    <x v="25"/>
    <n v="2"/>
    <n v="0.2"/>
    <n v="4.0768000000000004"/>
  </r>
  <r>
    <n v="3511"/>
    <s v="CA-2011-166863"/>
    <x v="2"/>
    <x v="886"/>
    <d v="2011-06-24T00:00:00"/>
    <x v="1"/>
    <s v="SC-20020"/>
    <x v="710"/>
    <x v="0"/>
    <s v="United States"/>
    <s v="Plano"/>
    <x v="5"/>
    <n v="75023"/>
    <x v="2"/>
    <s v="TEC-MA-10001972"/>
    <x v="2"/>
    <x v="15"/>
    <x v="1469"/>
    <x v="2785"/>
    <n v="2"/>
    <n v="0.4"/>
    <n v="-97.71999999999997"/>
  </r>
  <r>
    <n v="3512"/>
    <s v="CA-2011-166863"/>
    <x v="2"/>
    <x v="886"/>
    <d v="2011-06-24T00:00:00"/>
    <x v="1"/>
    <s v="SC-20020"/>
    <x v="710"/>
    <x v="0"/>
    <s v="United States"/>
    <s v="Plano"/>
    <x v="5"/>
    <n v="75023"/>
    <x v="2"/>
    <s v="OFF-ST-10004123"/>
    <x v="1"/>
    <x v="4"/>
    <x v="72"/>
    <x v="2786"/>
    <n v="7"/>
    <n v="0.2"/>
    <n v="-127.37200000000001"/>
  </r>
  <r>
    <n v="3513"/>
    <s v="CA-2014-140326"/>
    <x v="3"/>
    <x v="507"/>
    <d v="2014-09-07T00:00:00"/>
    <x v="2"/>
    <s v="HW-14935"/>
    <x v="304"/>
    <x v="1"/>
    <s v="United States"/>
    <s v="Chicago"/>
    <x v="10"/>
    <n v="60653"/>
    <x v="2"/>
    <s v="FUR-BO-10000112"/>
    <x v="0"/>
    <x v="0"/>
    <x v="1524"/>
    <x v="2787"/>
    <n v="9"/>
    <n v="0.3"/>
    <n v="-117.88199999999998"/>
  </r>
  <r>
    <n v="3514"/>
    <s v="CA-2014-140326"/>
    <x v="3"/>
    <x v="507"/>
    <d v="2014-09-07T00:00:00"/>
    <x v="2"/>
    <s v="HW-14935"/>
    <x v="304"/>
    <x v="1"/>
    <s v="United States"/>
    <s v="Chicago"/>
    <x v="10"/>
    <n v="60653"/>
    <x v="2"/>
    <s v="OFF-PA-10004041"/>
    <x v="1"/>
    <x v="10"/>
    <x v="940"/>
    <x v="2788"/>
    <n v="3"/>
    <n v="0.2"/>
    <n v="5.55"/>
  </r>
  <r>
    <n v="3515"/>
    <s v="CA-2014-140326"/>
    <x v="3"/>
    <x v="507"/>
    <d v="2014-09-07T00:00:00"/>
    <x v="2"/>
    <s v="HW-14935"/>
    <x v="304"/>
    <x v="1"/>
    <s v="United States"/>
    <s v="Chicago"/>
    <x v="10"/>
    <n v="60653"/>
    <x v="2"/>
    <s v="OFF-AR-10001149"/>
    <x v="1"/>
    <x v="6"/>
    <x v="130"/>
    <x v="2789"/>
    <n v="3"/>
    <n v="0.2"/>
    <n v="0.86399999999999988"/>
  </r>
  <r>
    <n v="3516"/>
    <s v="CA-2013-168536"/>
    <x v="0"/>
    <x v="887"/>
    <d v="2013-12-25T00:00:00"/>
    <x v="1"/>
    <s v="SC-20800"/>
    <x v="561"/>
    <x v="0"/>
    <s v="United States"/>
    <s v="Jackson"/>
    <x v="35"/>
    <n v="39212"/>
    <x v="0"/>
    <s v="TEC-AC-10002323"/>
    <x v="2"/>
    <x v="11"/>
    <x v="175"/>
    <x v="2790"/>
    <n v="3"/>
    <n v="0"/>
    <n v="8.6190000000000033"/>
  </r>
  <r>
    <n v="3517"/>
    <s v="US-2013-113649"/>
    <x v="0"/>
    <x v="888"/>
    <d v="2013-08-13T00:00:00"/>
    <x v="2"/>
    <s v="HA-14920"/>
    <x v="66"/>
    <x v="0"/>
    <s v="United States"/>
    <s v="Fayetteville"/>
    <x v="3"/>
    <n v="28314"/>
    <x v="0"/>
    <s v="OFF-PA-10000130"/>
    <x v="1"/>
    <x v="10"/>
    <x v="995"/>
    <x v="2791"/>
    <n v="9"/>
    <n v="0.2"/>
    <n v="9.6299999999999955"/>
  </r>
  <r>
    <n v="3518"/>
    <s v="US-2013-113649"/>
    <x v="0"/>
    <x v="888"/>
    <d v="2013-08-13T00:00:00"/>
    <x v="2"/>
    <s v="HA-14920"/>
    <x v="66"/>
    <x v="0"/>
    <s v="United States"/>
    <s v="Fayetteville"/>
    <x v="3"/>
    <n v="28314"/>
    <x v="0"/>
    <s v="TEC-PH-10002350"/>
    <x v="2"/>
    <x v="7"/>
    <x v="1458"/>
    <x v="2542"/>
    <n v="2"/>
    <n v="0.2"/>
    <n v="4.4783999999999988"/>
  </r>
  <r>
    <n v="3519"/>
    <s v="US-2013-113649"/>
    <x v="0"/>
    <x v="888"/>
    <d v="2013-08-13T00:00:00"/>
    <x v="2"/>
    <s v="HA-14920"/>
    <x v="66"/>
    <x v="0"/>
    <s v="United States"/>
    <s v="Fayetteville"/>
    <x v="3"/>
    <n v="28314"/>
    <x v="0"/>
    <s v="OFF-AP-10002518"/>
    <x v="1"/>
    <x v="9"/>
    <x v="158"/>
    <x v="2792"/>
    <n v="4"/>
    <n v="0.2"/>
    <n v="64.072799999999944"/>
  </r>
  <r>
    <n v="3520"/>
    <s v="CA-2012-124975"/>
    <x v="1"/>
    <x v="137"/>
    <d v="2012-06-25T00:00:00"/>
    <x v="2"/>
    <s v="MG-17875"/>
    <x v="675"/>
    <x v="2"/>
    <s v="United States"/>
    <s v="Aurora"/>
    <x v="10"/>
    <n v="60505"/>
    <x v="2"/>
    <s v="FUR-TA-10002645"/>
    <x v="0"/>
    <x v="3"/>
    <x v="1313"/>
    <x v="2793"/>
    <n v="7"/>
    <n v="0.5"/>
    <n v="-525.6405000000002"/>
  </r>
  <r>
    <n v="3521"/>
    <s v="CA-2012-168767"/>
    <x v="1"/>
    <x v="889"/>
    <d v="2012-04-15T00:00:00"/>
    <x v="1"/>
    <s v="DM-12955"/>
    <x v="678"/>
    <x v="1"/>
    <s v="United States"/>
    <s v="Sacramento"/>
    <x v="1"/>
    <n v="95823"/>
    <x v="1"/>
    <s v="OFF-BI-10000773"/>
    <x v="1"/>
    <x v="8"/>
    <x v="381"/>
    <x v="2794"/>
    <n v="2"/>
    <n v="0.2"/>
    <n v="4.3307999999999982"/>
  </r>
  <r>
    <n v="3522"/>
    <s v="CA-2013-114482"/>
    <x v="0"/>
    <x v="831"/>
    <d v="2013-11-26T00:00:00"/>
    <x v="0"/>
    <s v="DM-13345"/>
    <x v="664"/>
    <x v="1"/>
    <s v="United States"/>
    <s v="Des Moines"/>
    <x v="23"/>
    <n v="50315"/>
    <x v="2"/>
    <s v="OFF-PA-10003845"/>
    <x v="1"/>
    <x v="10"/>
    <x v="367"/>
    <x v="1319"/>
    <n v="7"/>
    <n v="0"/>
    <n v="19.825400000000002"/>
  </r>
  <r>
    <n v="3523"/>
    <s v="CA-2013-114482"/>
    <x v="0"/>
    <x v="831"/>
    <d v="2013-11-26T00:00:00"/>
    <x v="0"/>
    <s v="DM-13345"/>
    <x v="664"/>
    <x v="1"/>
    <s v="United States"/>
    <s v="Des Moines"/>
    <x v="23"/>
    <n v="50315"/>
    <x v="2"/>
    <s v="TEC-PH-10001580"/>
    <x v="2"/>
    <x v="7"/>
    <x v="231"/>
    <x v="2795"/>
    <n v="3"/>
    <n v="0"/>
    <n v="109.33379999999998"/>
  </r>
  <r>
    <n v="3524"/>
    <s v="CA-2013-137673"/>
    <x v="0"/>
    <x v="64"/>
    <d v="2013-09-11T00:00:00"/>
    <x v="1"/>
    <s v="ML-17395"/>
    <x v="504"/>
    <x v="1"/>
    <s v="United States"/>
    <s v="San Diego"/>
    <x v="1"/>
    <n v="92105"/>
    <x v="1"/>
    <s v="TEC-AC-10002345"/>
    <x v="2"/>
    <x v="11"/>
    <x v="173"/>
    <x v="2796"/>
    <n v="8"/>
    <n v="0"/>
    <n v="29"/>
  </r>
  <r>
    <n v="3525"/>
    <s v="CA-2013-132731"/>
    <x v="0"/>
    <x v="390"/>
    <d v="2013-11-29T00:00:00"/>
    <x v="1"/>
    <s v="GA-14515"/>
    <x v="654"/>
    <x v="0"/>
    <s v="United States"/>
    <s v="Dallas"/>
    <x v="5"/>
    <n v="75081"/>
    <x v="2"/>
    <s v="TEC-PH-10004120"/>
    <x v="2"/>
    <x v="7"/>
    <x v="1525"/>
    <x v="2797"/>
    <n v="6"/>
    <n v="0.2"/>
    <n v="49.316399999999987"/>
  </r>
  <r>
    <n v="3526"/>
    <s v="CA-2014-148922"/>
    <x v="3"/>
    <x v="389"/>
    <d v="2014-12-16T00:00:00"/>
    <x v="0"/>
    <s v="SU-20665"/>
    <x v="711"/>
    <x v="2"/>
    <s v="United States"/>
    <s v="Jackson"/>
    <x v="35"/>
    <n v="39212"/>
    <x v="0"/>
    <s v="TEC-AC-10001838"/>
    <x v="2"/>
    <x v="11"/>
    <x v="645"/>
    <x v="2798"/>
    <n v="3"/>
    <n v="0"/>
    <n v="257.98710000000005"/>
  </r>
  <r>
    <n v="3527"/>
    <s v="CA-2014-148922"/>
    <x v="3"/>
    <x v="389"/>
    <d v="2014-12-16T00:00:00"/>
    <x v="0"/>
    <s v="SU-20665"/>
    <x v="711"/>
    <x v="2"/>
    <s v="United States"/>
    <s v="Jackson"/>
    <x v="35"/>
    <n v="39212"/>
    <x v="0"/>
    <s v="TEC-PH-10000148"/>
    <x v="2"/>
    <x v="7"/>
    <x v="771"/>
    <x v="2799"/>
    <n v="3"/>
    <n v="0"/>
    <n v="0.77940000000000076"/>
  </r>
  <r>
    <n v="3528"/>
    <s v="CA-2014-148922"/>
    <x v="3"/>
    <x v="389"/>
    <d v="2014-12-16T00:00:00"/>
    <x v="0"/>
    <s v="SU-20665"/>
    <x v="711"/>
    <x v="2"/>
    <s v="United States"/>
    <s v="Jackson"/>
    <x v="35"/>
    <n v="39212"/>
    <x v="0"/>
    <s v="OFF-BI-10003476"/>
    <x v="1"/>
    <x v="8"/>
    <x v="1526"/>
    <x v="2800"/>
    <n v="8"/>
    <n v="0"/>
    <n v="22.0032"/>
  </r>
  <r>
    <n v="3529"/>
    <s v="CA-2013-130680"/>
    <x v="0"/>
    <x v="890"/>
    <d v="2013-06-30T00:00:00"/>
    <x v="1"/>
    <s v="BD-11320"/>
    <x v="217"/>
    <x v="0"/>
    <s v="United States"/>
    <s v="San Diego"/>
    <x v="1"/>
    <n v="92024"/>
    <x v="1"/>
    <s v="TEC-PH-10004833"/>
    <x v="2"/>
    <x v="7"/>
    <x v="1354"/>
    <x v="2801"/>
    <n v="4"/>
    <n v="0.2"/>
    <n v="-9.56"/>
  </r>
  <r>
    <n v="3530"/>
    <s v="CA-2012-141145"/>
    <x v="1"/>
    <x v="14"/>
    <d v="2012-09-23T00:00:00"/>
    <x v="1"/>
    <s v="DB-13405"/>
    <x v="591"/>
    <x v="0"/>
    <s v="United States"/>
    <s v="Orlando"/>
    <x v="2"/>
    <n v="32839"/>
    <x v="0"/>
    <s v="TEC-AC-10001465"/>
    <x v="2"/>
    <x v="11"/>
    <x v="473"/>
    <x v="2802"/>
    <n v="3"/>
    <n v="0.2"/>
    <n v="10.895999999999987"/>
  </r>
  <r>
    <n v="3531"/>
    <s v="US-2013-152835"/>
    <x v="0"/>
    <x v="288"/>
    <d v="2013-05-24T00:00:00"/>
    <x v="1"/>
    <s v="RP-19855"/>
    <x v="532"/>
    <x v="1"/>
    <s v="United States"/>
    <s v="Lafayette"/>
    <x v="14"/>
    <n v="47905"/>
    <x v="2"/>
    <s v="OFF-AR-10003056"/>
    <x v="1"/>
    <x v="6"/>
    <x v="18"/>
    <x v="1591"/>
    <n v="5"/>
    <n v="0"/>
    <n v="6.2059999999999977"/>
  </r>
  <r>
    <n v="3532"/>
    <s v="CA-2013-155565"/>
    <x v="0"/>
    <x v="316"/>
    <d v="2013-05-29T00:00:00"/>
    <x v="3"/>
    <s v="EH-13765"/>
    <x v="553"/>
    <x v="1"/>
    <s v="United States"/>
    <s v="New York City"/>
    <x v="15"/>
    <n v="10035"/>
    <x v="3"/>
    <s v="OFF-SU-10001218"/>
    <x v="1"/>
    <x v="14"/>
    <x v="133"/>
    <x v="2803"/>
    <n v="5"/>
    <n v="0"/>
    <n v="15.372000000000003"/>
  </r>
  <r>
    <n v="3533"/>
    <s v="CA-2011-110849"/>
    <x v="2"/>
    <x v="891"/>
    <d v="2011-04-23T00:00:00"/>
    <x v="1"/>
    <s v="JL-15835"/>
    <x v="252"/>
    <x v="0"/>
    <s v="United States"/>
    <s v="Los Angeles"/>
    <x v="1"/>
    <n v="90049"/>
    <x v="1"/>
    <s v="TEC-MA-10002859"/>
    <x v="2"/>
    <x v="15"/>
    <x v="1527"/>
    <x v="2804"/>
    <n v="4"/>
    <n v="0.2"/>
    <n v="97.189199999999985"/>
  </r>
  <r>
    <n v="3534"/>
    <s v="CA-2011-110849"/>
    <x v="2"/>
    <x v="891"/>
    <d v="2011-04-23T00:00:00"/>
    <x v="1"/>
    <s v="JL-15835"/>
    <x v="252"/>
    <x v="0"/>
    <s v="United States"/>
    <s v="Los Angeles"/>
    <x v="1"/>
    <n v="90049"/>
    <x v="1"/>
    <s v="OFF-AR-10002375"/>
    <x v="1"/>
    <x v="6"/>
    <x v="823"/>
    <x v="2805"/>
    <n v="4"/>
    <n v="0"/>
    <n v="3.8047999999999984"/>
  </r>
  <r>
    <n v="3535"/>
    <s v="CA-2011-110849"/>
    <x v="2"/>
    <x v="891"/>
    <d v="2011-04-23T00:00:00"/>
    <x v="1"/>
    <s v="JL-15835"/>
    <x v="252"/>
    <x v="0"/>
    <s v="United States"/>
    <s v="Los Angeles"/>
    <x v="1"/>
    <n v="90049"/>
    <x v="1"/>
    <s v="OFF-AR-10000657"/>
    <x v="1"/>
    <x v="6"/>
    <x v="1518"/>
    <x v="2806"/>
    <n v="5"/>
    <n v="0"/>
    <n v="3.547499999999999"/>
  </r>
  <r>
    <n v="3536"/>
    <s v="CA-2011-110849"/>
    <x v="2"/>
    <x v="891"/>
    <d v="2011-04-23T00:00:00"/>
    <x v="1"/>
    <s v="JL-15835"/>
    <x v="252"/>
    <x v="0"/>
    <s v="United States"/>
    <s v="Los Angeles"/>
    <x v="1"/>
    <n v="90049"/>
    <x v="1"/>
    <s v="OFF-FA-10000134"/>
    <x v="1"/>
    <x v="13"/>
    <x v="194"/>
    <x v="2807"/>
    <n v="2"/>
    <n v="0"/>
    <n v="3.6021999999999998"/>
  </r>
  <r>
    <n v="3537"/>
    <s v="CA-2013-145842"/>
    <x v="0"/>
    <x v="26"/>
    <d v="2013-06-21T00:00:00"/>
    <x v="0"/>
    <s v="FM-14380"/>
    <x v="248"/>
    <x v="0"/>
    <s v="United States"/>
    <s v="New York City"/>
    <x v="15"/>
    <n v="10024"/>
    <x v="3"/>
    <s v="OFF-ST-10000419"/>
    <x v="1"/>
    <x v="4"/>
    <x v="1015"/>
    <x v="1360"/>
    <n v="3"/>
    <n v="0"/>
    <n v="0.4073999999999991"/>
  </r>
  <r>
    <n v="3538"/>
    <s v="CA-2011-158771"/>
    <x v="2"/>
    <x v="309"/>
    <d v="2011-05-09T00:00:00"/>
    <x v="3"/>
    <s v="SB-20290"/>
    <x v="115"/>
    <x v="1"/>
    <s v="United States"/>
    <s v="Henderson"/>
    <x v="0"/>
    <n v="42420"/>
    <x v="0"/>
    <s v="OFF-ST-10000107"/>
    <x v="1"/>
    <x v="4"/>
    <x v="17"/>
    <x v="2808"/>
    <n v="3"/>
    <n v="0"/>
    <n v="14.984999999999992"/>
  </r>
  <r>
    <n v="3539"/>
    <s v="CA-2011-158771"/>
    <x v="2"/>
    <x v="309"/>
    <d v="2011-05-09T00:00:00"/>
    <x v="3"/>
    <s v="SB-20290"/>
    <x v="115"/>
    <x v="1"/>
    <s v="United States"/>
    <s v="Henderson"/>
    <x v="0"/>
    <n v="42420"/>
    <x v="0"/>
    <s v="OFF-LA-10001641"/>
    <x v="1"/>
    <x v="2"/>
    <x v="1022"/>
    <x v="1242"/>
    <n v="3"/>
    <n v="0"/>
    <n v="4.5359999999999996"/>
  </r>
  <r>
    <n v="3540"/>
    <s v="CA-2011-158771"/>
    <x v="2"/>
    <x v="309"/>
    <d v="2011-05-09T00:00:00"/>
    <x v="3"/>
    <s v="SB-20290"/>
    <x v="115"/>
    <x v="1"/>
    <s v="United States"/>
    <s v="Henderson"/>
    <x v="0"/>
    <n v="42420"/>
    <x v="0"/>
    <s v="OFF-LA-10003121"/>
    <x v="1"/>
    <x v="2"/>
    <x v="991"/>
    <x v="2809"/>
    <n v="5"/>
    <n v="0"/>
    <n v="9.4989999999999988"/>
  </r>
  <r>
    <n v="3541"/>
    <s v="CA-2011-158771"/>
    <x v="2"/>
    <x v="309"/>
    <d v="2011-05-09T00:00:00"/>
    <x v="3"/>
    <s v="SB-20290"/>
    <x v="115"/>
    <x v="1"/>
    <s v="United States"/>
    <s v="Henderson"/>
    <x v="0"/>
    <n v="42420"/>
    <x v="0"/>
    <s v="OFF-PA-10002689"/>
    <x v="1"/>
    <x v="10"/>
    <x v="1057"/>
    <x v="1568"/>
    <n v="7"/>
    <n v="0"/>
    <n v="21.772800000000004"/>
  </r>
  <r>
    <n v="3542"/>
    <s v="CA-2013-157511"/>
    <x v="0"/>
    <x v="31"/>
    <d v="2013-09-21T00:00:00"/>
    <x v="2"/>
    <s v="SV-20365"/>
    <x v="277"/>
    <x v="0"/>
    <s v="United States"/>
    <s v="Columbus"/>
    <x v="24"/>
    <n v="43229"/>
    <x v="3"/>
    <s v="FUR-FU-10002107"/>
    <x v="0"/>
    <x v="5"/>
    <x v="1324"/>
    <x v="2810"/>
    <n v="3"/>
    <n v="0.2"/>
    <n v="1.6055999999999999"/>
  </r>
  <r>
    <n v="3543"/>
    <s v="CA-2013-157511"/>
    <x v="0"/>
    <x v="31"/>
    <d v="2013-09-21T00:00:00"/>
    <x v="2"/>
    <s v="SV-20365"/>
    <x v="277"/>
    <x v="0"/>
    <s v="United States"/>
    <s v="Columbus"/>
    <x v="24"/>
    <n v="43229"/>
    <x v="3"/>
    <s v="FUR-CH-10002647"/>
    <x v="0"/>
    <x v="1"/>
    <x v="470"/>
    <x v="2811"/>
    <n v="2"/>
    <n v="0.3"/>
    <n v="-7.0979999999999919"/>
  </r>
  <r>
    <n v="3544"/>
    <s v="CA-2013-157511"/>
    <x v="0"/>
    <x v="31"/>
    <d v="2013-09-21T00:00:00"/>
    <x v="2"/>
    <s v="SV-20365"/>
    <x v="277"/>
    <x v="0"/>
    <s v="United States"/>
    <s v="Columbus"/>
    <x v="24"/>
    <n v="43229"/>
    <x v="3"/>
    <s v="OFF-AR-10002257"/>
    <x v="1"/>
    <x v="6"/>
    <x v="1191"/>
    <x v="2812"/>
    <n v="1"/>
    <n v="0.2"/>
    <n v="0.36739999999999962"/>
  </r>
  <r>
    <n v="3545"/>
    <s v="CA-2014-121216"/>
    <x v="3"/>
    <x v="331"/>
    <d v="2014-12-26T00:00:00"/>
    <x v="0"/>
    <s v="MM-17920"/>
    <x v="462"/>
    <x v="0"/>
    <s v="United States"/>
    <s v="College Station"/>
    <x v="5"/>
    <n v="77840"/>
    <x v="2"/>
    <s v="OFF-PA-10004519"/>
    <x v="1"/>
    <x v="10"/>
    <x v="1036"/>
    <x v="2813"/>
    <n v="8"/>
    <n v="0.2"/>
    <n v="10.393600000000001"/>
  </r>
  <r>
    <n v="3546"/>
    <s v="CA-2014-121216"/>
    <x v="3"/>
    <x v="331"/>
    <d v="2014-12-26T00:00:00"/>
    <x v="0"/>
    <s v="MM-17920"/>
    <x v="462"/>
    <x v="0"/>
    <s v="United States"/>
    <s v="College Station"/>
    <x v="5"/>
    <n v="77840"/>
    <x v="2"/>
    <s v="OFF-AP-10001947"/>
    <x v="1"/>
    <x v="9"/>
    <x v="1528"/>
    <x v="2814"/>
    <n v="8"/>
    <n v="0.8"/>
    <n v="-74.74560000000001"/>
  </r>
  <r>
    <n v="3547"/>
    <s v="CA-2014-155292"/>
    <x v="3"/>
    <x v="505"/>
    <d v="2014-11-02T00:00:00"/>
    <x v="2"/>
    <s v="RD-19810"/>
    <x v="279"/>
    <x v="2"/>
    <s v="United States"/>
    <s v="Richmond"/>
    <x v="0"/>
    <n v="40475"/>
    <x v="0"/>
    <s v="OFF-ST-10004963"/>
    <x v="1"/>
    <x v="4"/>
    <x v="460"/>
    <x v="2815"/>
    <n v="7"/>
    <n v="0"/>
    <n v="4.2391999999999932"/>
  </r>
  <r>
    <n v="3548"/>
    <s v="CA-2014-155292"/>
    <x v="3"/>
    <x v="505"/>
    <d v="2014-11-02T00:00:00"/>
    <x v="2"/>
    <s v="RD-19810"/>
    <x v="279"/>
    <x v="2"/>
    <s v="United States"/>
    <s v="Richmond"/>
    <x v="0"/>
    <n v="40475"/>
    <x v="0"/>
    <s v="OFF-SU-10002573"/>
    <x v="1"/>
    <x v="14"/>
    <x v="350"/>
    <x v="1530"/>
    <n v="2"/>
    <n v="0"/>
    <n v="10.517999999999997"/>
  </r>
  <r>
    <n v="3549"/>
    <s v="CA-2014-155292"/>
    <x v="3"/>
    <x v="505"/>
    <d v="2014-11-02T00:00:00"/>
    <x v="2"/>
    <s v="RD-19810"/>
    <x v="279"/>
    <x v="2"/>
    <s v="United States"/>
    <s v="Richmond"/>
    <x v="0"/>
    <n v="40475"/>
    <x v="0"/>
    <s v="FUR-CH-10000553"/>
    <x v="0"/>
    <x v="1"/>
    <x v="1248"/>
    <x v="2816"/>
    <n v="1"/>
    <n v="0"/>
    <n v="9.1637999999999984"/>
  </r>
  <r>
    <n v="3550"/>
    <s v="CA-2014-155292"/>
    <x v="3"/>
    <x v="505"/>
    <d v="2014-11-02T00:00:00"/>
    <x v="2"/>
    <s v="RD-19810"/>
    <x v="279"/>
    <x v="2"/>
    <s v="United States"/>
    <s v="Richmond"/>
    <x v="0"/>
    <n v="40475"/>
    <x v="0"/>
    <s v="OFF-LA-10001982"/>
    <x v="1"/>
    <x v="2"/>
    <x v="1529"/>
    <x v="59"/>
    <n v="8"/>
    <n v="0"/>
    <n v="14.399999999999999"/>
  </r>
  <r>
    <n v="3551"/>
    <s v="CA-2013-152555"/>
    <x v="0"/>
    <x v="892"/>
    <d v="2013-04-03T00:00:00"/>
    <x v="0"/>
    <s v="ME-17320"/>
    <x v="467"/>
    <x v="2"/>
    <s v="United States"/>
    <s v="Chicago"/>
    <x v="10"/>
    <n v="60653"/>
    <x v="2"/>
    <s v="OFF-PA-10001295"/>
    <x v="1"/>
    <x v="10"/>
    <x v="1211"/>
    <x v="2817"/>
    <n v="3"/>
    <n v="0.2"/>
    <n v="15.934799999999997"/>
  </r>
  <r>
    <n v="3552"/>
    <s v="CA-2013-152555"/>
    <x v="0"/>
    <x v="892"/>
    <d v="2013-04-03T00:00:00"/>
    <x v="0"/>
    <s v="ME-17320"/>
    <x v="467"/>
    <x v="2"/>
    <s v="United States"/>
    <s v="Chicago"/>
    <x v="10"/>
    <n v="60653"/>
    <x v="2"/>
    <s v="FUR-CH-10002965"/>
    <x v="0"/>
    <x v="1"/>
    <x v="226"/>
    <x v="2818"/>
    <n v="6"/>
    <n v="0.3"/>
    <n v="-36.176400000000001"/>
  </r>
  <r>
    <n v="3553"/>
    <s v="CA-2013-152555"/>
    <x v="0"/>
    <x v="892"/>
    <d v="2013-04-03T00:00:00"/>
    <x v="0"/>
    <s v="ME-17320"/>
    <x v="467"/>
    <x v="2"/>
    <s v="United States"/>
    <s v="Chicago"/>
    <x v="10"/>
    <n v="60653"/>
    <x v="2"/>
    <s v="TEC-PH-10001254"/>
    <x v="2"/>
    <x v="7"/>
    <x v="143"/>
    <x v="2819"/>
    <n v="8"/>
    <n v="0.2"/>
    <n v="60.955199999999962"/>
  </r>
  <r>
    <n v="3554"/>
    <s v="CA-2014-107832"/>
    <x v="3"/>
    <x v="51"/>
    <d v="2014-11-27T00:00:00"/>
    <x v="0"/>
    <s v="FH-14275"/>
    <x v="395"/>
    <x v="1"/>
    <s v="United States"/>
    <s v="Philadelphia"/>
    <x v="9"/>
    <n v="19120"/>
    <x v="3"/>
    <s v="OFF-BI-10001658"/>
    <x v="1"/>
    <x v="8"/>
    <x v="439"/>
    <x v="2820"/>
    <n v="1"/>
    <n v="0.7"/>
    <n v="-5.9807999999999986"/>
  </r>
  <r>
    <n v="3555"/>
    <s v="CA-2011-120838"/>
    <x v="2"/>
    <x v="893"/>
    <d v="2011-03-26T00:00:00"/>
    <x v="0"/>
    <s v="PO-18865"/>
    <x v="22"/>
    <x v="0"/>
    <s v="United States"/>
    <s v="Los Angeles"/>
    <x v="1"/>
    <n v="90036"/>
    <x v="1"/>
    <s v="OFF-ST-10000585"/>
    <x v="1"/>
    <x v="4"/>
    <x v="541"/>
    <x v="610"/>
    <n v="2"/>
    <n v="0"/>
    <n v="85.903999999999996"/>
  </r>
  <r>
    <n v="3556"/>
    <s v="CA-2011-120838"/>
    <x v="2"/>
    <x v="893"/>
    <d v="2011-03-26T00:00:00"/>
    <x v="0"/>
    <s v="PO-18865"/>
    <x v="22"/>
    <x v="0"/>
    <s v="United States"/>
    <s v="Los Angeles"/>
    <x v="1"/>
    <n v="90036"/>
    <x v="1"/>
    <s v="TEC-PH-10003484"/>
    <x v="2"/>
    <x v="7"/>
    <x v="1530"/>
    <x v="2821"/>
    <n v="6"/>
    <n v="0.2"/>
    <n v="37.797000000000025"/>
  </r>
  <r>
    <n v="3557"/>
    <s v="CA-2014-118542"/>
    <x v="3"/>
    <x v="96"/>
    <d v="2014-12-06T00:00:00"/>
    <x v="1"/>
    <s v="CC-12550"/>
    <x v="142"/>
    <x v="0"/>
    <s v="United States"/>
    <s v="Los Angeles"/>
    <x v="1"/>
    <n v="90008"/>
    <x v="1"/>
    <s v="OFF-PA-10004735"/>
    <x v="1"/>
    <x v="10"/>
    <x v="819"/>
    <x v="1568"/>
    <n v="7"/>
    <n v="0"/>
    <n v="21.772800000000004"/>
  </r>
  <r>
    <n v="3558"/>
    <s v="CA-2014-118542"/>
    <x v="3"/>
    <x v="96"/>
    <d v="2014-12-06T00:00:00"/>
    <x v="1"/>
    <s v="CC-12550"/>
    <x v="142"/>
    <x v="0"/>
    <s v="United States"/>
    <s v="Los Angeles"/>
    <x v="1"/>
    <n v="90008"/>
    <x v="1"/>
    <s v="OFF-BI-10003429"/>
    <x v="1"/>
    <x v="8"/>
    <x v="844"/>
    <x v="2822"/>
    <n v="2"/>
    <n v="0.2"/>
    <n v="3.6714000000000002"/>
  </r>
  <r>
    <n v="3559"/>
    <s v="CA-2014-152737"/>
    <x v="3"/>
    <x v="659"/>
    <d v="2014-11-13T00:00:00"/>
    <x v="1"/>
    <s v="TS-21505"/>
    <x v="700"/>
    <x v="0"/>
    <s v="United States"/>
    <s v="San Francisco"/>
    <x v="1"/>
    <n v="94122"/>
    <x v="1"/>
    <s v="OFF-BI-10002982"/>
    <x v="1"/>
    <x v="8"/>
    <x v="1258"/>
    <x v="2823"/>
    <n v="4"/>
    <n v="0.2"/>
    <n v="7.6271999999999984"/>
  </r>
  <r>
    <n v="3560"/>
    <s v="CA-2014-152737"/>
    <x v="3"/>
    <x v="659"/>
    <d v="2014-11-13T00:00:00"/>
    <x v="1"/>
    <s v="TS-21505"/>
    <x v="700"/>
    <x v="0"/>
    <s v="United States"/>
    <s v="San Francisco"/>
    <x v="1"/>
    <n v="94122"/>
    <x v="1"/>
    <s v="TEC-AC-10004975"/>
    <x v="2"/>
    <x v="11"/>
    <x v="973"/>
    <x v="2824"/>
    <n v="4"/>
    <n v="0"/>
    <n v="145.13400000000001"/>
  </r>
  <r>
    <n v="3561"/>
    <s v="CA-2014-109757"/>
    <x v="3"/>
    <x v="507"/>
    <d v="2014-09-10T00:00:00"/>
    <x v="0"/>
    <s v="MD-17350"/>
    <x v="198"/>
    <x v="0"/>
    <s v="United States"/>
    <s v="Akron"/>
    <x v="24"/>
    <n v="44312"/>
    <x v="3"/>
    <s v="OFF-AR-10002335"/>
    <x v="1"/>
    <x v="6"/>
    <x v="673"/>
    <x v="2825"/>
    <n v="4"/>
    <n v="0.2"/>
    <n v="0.61920000000000019"/>
  </r>
  <r>
    <n v="3562"/>
    <s v="CA-2014-109757"/>
    <x v="3"/>
    <x v="507"/>
    <d v="2014-09-10T00:00:00"/>
    <x v="0"/>
    <s v="MD-17350"/>
    <x v="198"/>
    <x v="0"/>
    <s v="United States"/>
    <s v="Akron"/>
    <x v="24"/>
    <n v="44312"/>
    <x v="3"/>
    <s v="OFF-BI-10004001"/>
    <x v="1"/>
    <x v="8"/>
    <x v="810"/>
    <x v="2826"/>
    <n v="5"/>
    <n v="0.7"/>
    <n v="-20.448"/>
  </r>
  <r>
    <n v="3563"/>
    <s v="CA-2014-109757"/>
    <x v="3"/>
    <x v="507"/>
    <d v="2014-09-10T00:00:00"/>
    <x v="0"/>
    <s v="MD-17350"/>
    <x v="198"/>
    <x v="0"/>
    <s v="United States"/>
    <s v="Akron"/>
    <x v="24"/>
    <n v="44312"/>
    <x v="3"/>
    <s v="OFF-BI-10001634"/>
    <x v="1"/>
    <x v="8"/>
    <x v="24"/>
    <x v="2827"/>
    <n v="2"/>
    <n v="0.7"/>
    <n v="-3.0575999999999999"/>
  </r>
  <r>
    <n v="3564"/>
    <s v="CA-2014-109757"/>
    <x v="3"/>
    <x v="507"/>
    <d v="2014-09-10T00:00:00"/>
    <x v="0"/>
    <s v="MD-17350"/>
    <x v="198"/>
    <x v="0"/>
    <s v="United States"/>
    <s v="Akron"/>
    <x v="24"/>
    <n v="44312"/>
    <x v="3"/>
    <s v="OFF-PA-10000007"/>
    <x v="1"/>
    <x v="10"/>
    <x v="1531"/>
    <x v="2828"/>
    <n v="4"/>
    <n v="0.2"/>
    <n v="3.7439999999999993"/>
  </r>
  <r>
    <n v="3565"/>
    <s v="CA-2013-130029"/>
    <x v="0"/>
    <x v="894"/>
    <d v="2013-07-07T00:00:00"/>
    <x v="2"/>
    <s v="GT-14755"/>
    <x v="150"/>
    <x v="0"/>
    <s v="United States"/>
    <s v="Los Angeles"/>
    <x v="1"/>
    <n v="90049"/>
    <x v="1"/>
    <s v="OFF-PA-10000552"/>
    <x v="1"/>
    <x v="10"/>
    <x v="1532"/>
    <x v="91"/>
    <n v="2"/>
    <n v="0"/>
    <n v="6.2208000000000006"/>
  </r>
  <r>
    <n v="3566"/>
    <s v="CA-2013-130029"/>
    <x v="0"/>
    <x v="894"/>
    <d v="2013-07-07T00:00:00"/>
    <x v="2"/>
    <s v="GT-14755"/>
    <x v="150"/>
    <x v="0"/>
    <s v="United States"/>
    <s v="Los Angeles"/>
    <x v="1"/>
    <n v="90049"/>
    <x v="1"/>
    <s v="OFF-FA-10001135"/>
    <x v="1"/>
    <x v="13"/>
    <x v="1060"/>
    <x v="536"/>
    <n v="2"/>
    <n v="0"/>
    <n v="7.9200000000000159E-2"/>
  </r>
  <r>
    <n v="3567"/>
    <s v="CA-2014-103877"/>
    <x v="3"/>
    <x v="210"/>
    <d v="2014-09-15T00:00:00"/>
    <x v="1"/>
    <s v="RD-19660"/>
    <x v="372"/>
    <x v="2"/>
    <s v="United States"/>
    <s v="Independence"/>
    <x v="25"/>
    <n v="64055"/>
    <x v="2"/>
    <s v="OFF-BI-10003650"/>
    <x v="1"/>
    <x v="8"/>
    <x v="115"/>
    <x v="2829"/>
    <n v="3"/>
    <n v="0"/>
    <n v="757.41120000000001"/>
  </r>
  <r>
    <n v="3568"/>
    <s v="CA-2013-137176"/>
    <x v="0"/>
    <x v="369"/>
    <d v="2013-09-15T00:00:00"/>
    <x v="0"/>
    <s v="DB-12910"/>
    <x v="626"/>
    <x v="2"/>
    <s v="United States"/>
    <s v="Dallas"/>
    <x v="5"/>
    <n v="75220"/>
    <x v="2"/>
    <s v="FUR-FU-10003832"/>
    <x v="0"/>
    <x v="5"/>
    <x v="1420"/>
    <x v="1660"/>
    <n v="4"/>
    <n v="0.6"/>
    <n v="-12.006399999999999"/>
  </r>
  <r>
    <n v="3569"/>
    <s v="CA-2014-168109"/>
    <x v="3"/>
    <x v="445"/>
    <d v="2014-07-04T00:00:00"/>
    <x v="3"/>
    <s v="JK-15640"/>
    <x v="82"/>
    <x v="2"/>
    <s v="United States"/>
    <s v="Seattle"/>
    <x v="4"/>
    <n v="98105"/>
    <x v="1"/>
    <s v="TEC-AC-10003628"/>
    <x v="2"/>
    <x v="11"/>
    <x v="244"/>
    <x v="2830"/>
    <n v="2"/>
    <n v="0"/>
    <n v="26.391200000000005"/>
  </r>
  <r>
    <n v="3570"/>
    <s v="CA-2014-168109"/>
    <x v="3"/>
    <x v="445"/>
    <d v="2014-07-04T00:00:00"/>
    <x v="3"/>
    <s v="JK-15640"/>
    <x v="82"/>
    <x v="2"/>
    <s v="United States"/>
    <s v="Seattle"/>
    <x v="4"/>
    <n v="98105"/>
    <x v="1"/>
    <s v="TEC-MA-10001148"/>
    <x v="2"/>
    <x v="15"/>
    <x v="1533"/>
    <x v="2831"/>
    <n v="6"/>
    <n v="0.2"/>
    <n v="209.58000000000004"/>
  </r>
  <r>
    <n v="3571"/>
    <s v="CA-2014-168109"/>
    <x v="3"/>
    <x v="445"/>
    <d v="2014-07-04T00:00:00"/>
    <x v="3"/>
    <s v="JK-15640"/>
    <x v="82"/>
    <x v="2"/>
    <s v="United States"/>
    <s v="Seattle"/>
    <x v="4"/>
    <n v="98105"/>
    <x v="1"/>
    <s v="TEC-AC-10002049"/>
    <x v="2"/>
    <x v="11"/>
    <x v="1053"/>
    <x v="2832"/>
    <n v="4"/>
    <n v="0"/>
    <n v="742.63200000000006"/>
  </r>
  <r>
    <n v="3572"/>
    <s v="CA-2014-168109"/>
    <x v="3"/>
    <x v="445"/>
    <d v="2014-07-04T00:00:00"/>
    <x v="3"/>
    <s v="JK-15640"/>
    <x v="82"/>
    <x v="2"/>
    <s v="United States"/>
    <s v="Seattle"/>
    <x v="4"/>
    <n v="98105"/>
    <x v="1"/>
    <s v="TEC-PH-10000702"/>
    <x v="2"/>
    <x v="7"/>
    <x v="309"/>
    <x v="465"/>
    <n v="1"/>
    <n v="0.2"/>
    <n v="2.6972999999999994"/>
  </r>
  <r>
    <n v="3573"/>
    <s v="US-2014-126081"/>
    <x v="3"/>
    <x v="222"/>
    <d v="2014-07-05T00:00:00"/>
    <x v="1"/>
    <s v="FC-14335"/>
    <x v="712"/>
    <x v="1"/>
    <s v="United States"/>
    <s v="Mesquite"/>
    <x v="5"/>
    <n v="75150"/>
    <x v="2"/>
    <s v="OFF-PA-10003953"/>
    <x v="1"/>
    <x v="10"/>
    <x v="638"/>
    <x v="1182"/>
    <n v="1"/>
    <n v="0.2"/>
    <n v="1.8144"/>
  </r>
  <r>
    <n v="3574"/>
    <s v="CA-2014-117023"/>
    <x v="3"/>
    <x v="783"/>
    <d v="2014-08-13T00:00:00"/>
    <x v="1"/>
    <s v="JW-15955"/>
    <x v="527"/>
    <x v="0"/>
    <s v="United States"/>
    <s v="Long Beach"/>
    <x v="15"/>
    <n v="11561"/>
    <x v="3"/>
    <s v="OFF-AR-10003602"/>
    <x v="1"/>
    <x v="6"/>
    <x v="239"/>
    <x v="2643"/>
    <n v="2"/>
    <n v="0"/>
    <n v="5.4895999999999994"/>
  </r>
  <r>
    <n v="3575"/>
    <s v="CA-2014-117023"/>
    <x v="3"/>
    <x v="783"/>
    <d v="2014-08-13T00:00:00"/>
    <x v="1"/>
    <s v="JW-15955"/>
    <x v="527"/>
    <x v="0"/>
    <s v="United States"/>
    <s v="Long Beach"/>
    <x v="15"/>
    <n v="11561"/>
    <x v="3"/>
    <s v="OFF-AR-10004062"/>
    <x v="1"/>
    <x v="6"/>
    <x v="33"/>
    <x v="2833"/>
    <n v="10"/>
    <n v="0"/>
    <n v="26.200000000000003"/>
  </r>
  <r>
    <n v="3576"/>
    <s v="CA-2012-143532"/>
    <x v="1"/>
    <x v="531"/>
    <d v="2012-03-24T00:00:00"/>
    <x v="1"/>
    <s v="DC-12850"/>
    <x v="419"/>
    <x v="0"/>
    <s v="United States"/>
    <s v="North Miami"/>
    <x v="2"/>
    <n v="33161"/>
    <x v="0"/>
    <s v="OFF-PA-10001560"/>
    <x v="1"/>
    <x v="10"/>
    <x v="664"/>
    <x v="2834"/>
    <n v="3"/>
    <n v="0.2"/>
    <n v="4.8924000000000003"/>
  </r>
  <r>
    <n v="3577"/>
    <s v="CA-2013-103163"/>
    <x v="0"/>
    <x v="843"/>
    <d v="2013-06-12T00:00:00"/>
    <x v="1"/>
    <s v="FM-14290"/>
    <x v="86"/>
    <x v="2"/>
    <s v="United States"/>
    <s v="Bakersfield"/>
    <x v="1"/>
    <n v="93309"/>
    <x v="1"/>
    <s v="OFF-BI-10003305"/>
    <x v="1"/>
    <x v="8"/>
    <x v="565"/>
    <x v="2835"/>
    <n v="1"/>
    <n v="0.2"/>
    <n v="1.5547999999999997"/>
  </r>
  <r>
    <n v="3578"/>
    <s v="CA-2013-103163"/>
    <x v="0"/>
    <x v="843"/>
    <d v="2013-06-12T00:00:00"/>
    <x v="1"/>
    <s v="FM-14290"/>
    <x v="86"/>
    <x v="2"/>
    <s v="United States"/>
    <s v="Bakersfield"/>
    <x v="1"/>
    <n v="93309"/>
    <x v="1"/>
    <s v="OFF-PA-10004000"/>
    <x v="1"/>
    <x v="10"/>
    <x v="203"/>
    <x v="2836"/>
    <n v="1"/>
    <n v="0"/>
    <n v="2.3177000000000003"/>
  </r>
  <r>
    <n v="3579"/>
    <s v="CA-2013-104157"/>
    <x v="0"/>
    <x v="197"/>
    <d v="2013-07-30T00:00:00"/>
    <x v="1"/>
    <s v="MT-17815"/>
    <x v="363"/>
    <x v="0"/>
    <s v="United States"/>
    <s v="Jackson"/>
    <x v="35"/>
    <n v="39212"/>
    <x v="0"/>
    <s v="OFF-ST-10000321"/>
    <x v="1"/>
    <x v="4"/>
    <x v="1534"/>
    <x v="2837"/>
    <n v="1"/>
    <n v="0"/>
    <n v="0.31559999999999899"/>
  </r>
  <r>
    <n v="3580"/>
    <s v="CA-2013-104157"/>
    <x v="0"/>
    <x v="197"/>
    <d v="2013-07-30T00:00:00"/>
    <x v="1"/>
    <s v="MT-17815"/>
    <x v="363"/>
    <x v="0"/>
    <s v="United States"/>
    <s v="Jackson"/>
    <x v="35"/>
    <n v="39212"/>
    <x v="0"/>
    <s v="OFF-PA-10004665"/>
    <x v="1"/>
    <x v="10"/>
    <x v="1380"/>
    <x v="2838"/>
    <n v="5"/>
    <n v="0"/>
    <n v="32.094999999999999"/>
  </r>
  <r>
    <n v="3581"/>
    <s v="CA-2013-104157"/>
    <x v="0"/>
    <x v="197"/>
    <d v="2013-07-30T00:00:00"/>
    <x v="1"/>
    <s v="MT-17815"/>
    <x v="363"/>
    <x v="0"/>
    <s v="United States"/>
    <s v="Jackson"/>
    <x v="35"/>
    <n v="39212"/>
    <x v="0"/>
    <s v="FUR-TA-10004915"/>
    <x v="0"/>
    <x v="3"/>
    <x v="331"/>
    <x v="2839"/>
    <n v="8"/>
    <n v="0"/>
    <n v="388.81280000000015"/>
  </r>
  <r>
    <n v="3582"/>
    <s v="CA-2014-117807"/>
    <x v="3"/>
    <x v="172"/>
    <d v="2014-10-08T00:00:00"/>
    <x v="1"/>
    <s v="DK-13090"/>
    <x v="54"/>
    <x v="0"/>
    <s v="United States"/>
    <s v="Fremont"/>
    <x v="8"/>
    <n v="68025"/>
    <x v="2"/>
    <s v="OFF-PA-10000994"/>
    <x v="1"/>
    <x v="10"/>
    <x v="904"/>
    <x v="2840"/>
    <n v="1"/>
    <n v="0"/>
    <n v="50.327999999999996"/>
  </r>
  <r>
    <n v="3583"/>
    <s v="CA-2012-121650"/>
    <x v="1"/>
    <x v="895"/>
    <d v="2012-12-16T00:00:00"/>
    <x v="1"/>
    <s v="KD-16495"/>
    <x v="470"/>
    <x v="1"/>
    <s v="United States"/>
    <s v="Jackson"/>
    <x v="12"/>
    <n v="49201"/>
    <x v="2"/>
    <s v="OFF-AR-10001149"/>
    <x v="1"/>
    <x v="6"/>
    <x v="1535"/>
    <x v="2841"/>
    <n v="2"/>
    <n v="0"/>
    <n v="1.5209999999999999"/>
  </r>
  <r>
    <n v="3584"/>
    <s v="CA-2012-121650"/>
    <x v="1"/>
    <x v="895"/>
    <d v="2012-12-16T00:00:00"/>
    <x v="1"/>
    <s v="KD-16495"/>
    <x v="470"/>
    <x v="1"/>
    <s v="United States"/>
    <s v="Jackson"/>
    <x v="12"/>
    <n v="49201"/>
    <x v="2"/>
    <s v="FUR-TA-10003569"/>
    <x v="0"/>
    <x v="3"/>
    <x v="1358"/>
    <x v="2842"/>
    <n v="2"/>
    <n v="0"/>
    <n v="200.49"/>
  </r>
  <r>
    <n v="3585"/>
    <s v="CA-2012-121650"/>
    <x v="1"/>
    <x v="895"/>
    <d v="2012-12-16T00:00:00"/>
    <x v="1"/>
    <s v="KD-16495"/>
    <x v="470"/>
    <x v="1"/>
    <s v="United States"/>
    <s v="Jackson"/>
    <x v="12"/>
    <n v="49201"/>
    <x v="2"/>
    <s v="FUR-CH-10004289"/>
    <x v="0"/>
    <x v="1"/>
    <x v="975"/>
    <x v="2843"/>
    <n v="2"/>
    <n v="0"/>
    <n v="32.633199999999988"/>
  </r>
  <r>
    <n v="3586"/>
    <s v="CA-2012-121650"/>
    <x v="1"/>
    <x v="895"/>
    <d v="2012-12-16T00:00:00"/>
    <x v="1"/>
    <s v="KD-16495"/>
    <x v="470"/>
    <x v="1"/>
    <s v="United States"/>
    <s v="Jackson"/>
    <x v="12"/>
    <n v="49201"/>
    <x v="2"/>
    <s v="OFF-LA-10001045"/>
    <x v="1"/>
    <x v="2"/>
    <x v="701"/>
    <x v="537"/>
    <n v="1"/>
    <n v="0"/>
    <n v="1.2005999999999999"/>
  </r>
  <r>
    <n v="3587"/>
    <s v="CA-2014-161823"/>
    <x v="3"/>
    <x v="213"/>
    <d v="2014-09-09T00:00:00"/>
    <x v="1"/>
    <s v="AG-10300"/>
    <x v="636"/>
    <x v="1"/>
    <s v="United States"/>
    <s v="San Francisco"/>
    <x v="1"/>
    <n v="94122"/>
    <x v="1"/>
    <s v="OFF-AR-10002053"/>
    <x v="1"/>
    <x v="6"/>
    <x v="79"/>
    <x v="459"/>
    <n v="2"/>
    <n v="0"/>
    <n v="1.6688000000000001"/>
  </r>
  <r>
    <n v="3588"/>
    <s v="CA-2014-121839"/>
    <x v="3"/>
    <x v="241"/>
    <d v="2014-09-29T00:00:00"/>
    <x v="1"/>
    <s v="MH-18115"/>
    <x v="414"/>
    <x v="2"/>
    <s v="United States"/>
    <s v="Lancaster"/>
    <x v="24"/>
    <n v="43130"/>
    <x v="3"/>
    <s v="TEC-PH-10002885"/>
    <x v="2"/>
    <x v="7"/>
    <x v="1127"/>
    <x v="2844"/>
    <n v="3"/>
    <n v="0.4"/>
    <n v="-253.43369999999993"/>
  </r>
  <r>
    <n v="3589"/>
    <s v="CA-2014-158729"/>
    <x v="3"/>
    <x v="484"/>
    <d v="2014-12-22T00:00:00"/>
    <x v="2"/>
    <s v="AC-10450"/>
    <x v="549"/>
    <x v="0"/>
    <s v="United States"/>
    <s v="Lafayette"/>
    <x v="28"/>
    <n v="70506"/>
    <x v="0"/>
    <s v="OFF-SU-10002881"/>
    <x v="1"/>
    <x v="14"/>
    <x v="461"/>
    <x v="2845"/>
    <n v="2"/>
    <n v="0"/>
    <n v="33.312400000000025"/>
  </r>
  <r>
    <n v="3590"/>
    <s v="CA-2014-146535"/>
    <x v="3"/>
    <x v="221"/>
    <d v="2014-12-01T00:00:00"/>
    <x v="1"/>
    <s v="FM-14290"/>
    <x v="86"/>
    <x v="2"/>
    <s v="United States"/>
    <s v="Richmond"/>
    <x v="0"/>
    <n v="40475"/>
    <x v="0"/>
    <s v="OFF-BI-10000546"/>
    <x v="1"/>
    <x v="8"/>
    <x v="609"/>
    <x v="709"/>
    <n v="1"/>
    <n v="0"/>
    <n v="1.4112"/>
  </r>
  <r>
    <n v="3591"/>
    <s v="CA-2014-146535"/>
    <x v="3"/>
    <x v="221"/>
    <d v="2014-12-01T00:00:00"/>
    <x v="1"/>
    <s v="FM-14290"/>
    <x v="86"/>
    <x v="2"/>
    <s v="United States"/>
    <s v="Richmond"/>
    <x v="0"/>
    <n v="40475"/>
    <x v="0"/>
    <s v="OFF-ST-10001526"/>
    <x v="1"/>
    <x v="4"/>
    <x v="764"/>
    <x v="2846"/>
    <n v="12"/>
    <n v="0"/>
    <n v="375.42959999999994"/>
  </r>
  <r>
    <n v="3592"/>
    <s v="CA-2011-154186"/>
    <x v="2"/>
    <x v="736"/>
    <d v="2011-12-15T00:00:00"/>
    <x v="0"/>
    <s v="RA-19285"/>
    <x v="267"/>
    <x v="0"/>
    <s v="United States"/>
    <s v="Houston"/>
    <x v="5"/>
    <n v="77070"/>
    <x v="2"/>
    <s v="OFF-SU-10001574"/>
    <x v="1"/>
    <x v="14"/>
    <x v="498"/>
    <x v="2847"/>
    <n v="1"/>
    <n v="0.2"/>
    <n v="0.36499999999999977"/>
  </r>
  <r>
    <n v="3593"/>
    <s v="CA-2013-108434"/>
    <x v="0"/>
    <x v="5"/>
    <d v="2013-12-08T00:00:00"/>
    <x v="0"/>
    <s v="JG-15160"/>
    <x v="506"/>
    <x v="0"/>
    <s v="United States"/>
    <s v="New York City"/>
    <x v="15"/>
    <n v="10024"/>
    <x v="3"/>
    <s v="OFF-ST-10002615"/>
    <x v="1"/>
    <x v="4"/>
    <x v="1427"/>
    <x v="2848"/>
    <n v="3"/>
    <n v="0"/>
    <n v="120.94680000000001"/>
  </r>
  <r>
    <n v="3594"/>
    <s v="CA-2013-164154"/>
    <x v="0"/>
    <x v="108"/>
    <d v="2013-09-18T00:00:00"/>
    <x v="1"/>
    <s v="NZ-18565"/>
    <x v="125"/>
    <x v="2"/>
    <s v="United States"/>
    <s v="Toledo"/>
    <x v="24"/>
    <n v="43615"/>
    <x v="3"/>
    <s v="OFF-BI-10001658"/>
    <x v="1"/>
    <x v="8"/>
    <x v="439"/>
    <x v="2849"/>
    <n v="3"/>
    <n v="0.7"/>
    <n v="-17.942399999999992"/>
  </r>
  <r>
    <n v="3595"/>
    <s v="CA-2013-164154"/>
    <x v="0"/>
    <x v="108"/>
    <d v="2013-09-18T00:00:00"/>
    <x v="1"/>
    <s v="NZ-18565"/>
    <x v="125"/>
    <x v="2"/>
    <s v="United States"/>
    <s v="Toledo"/>
    <x v="24"/>
    <n v="43615"/>
    <x v="3"/>
    <s v="OFF-ST-10002562"/>
    <x v="1"/>
    <x v="4"/>
    <x v="33"/>
    <x v="2850"/>
    <n v="5"/>
    <n v="0.2"/>
    <n v="3.7519999999999989"/>
  </r>
  <r>
    <n v="3596"/>
    <s v="CA-2014-148012"/>
    <x v="3"/>
    <x v="34"/>
    <d v="2014-12-16T00:00:00"/>
    <x v="1"/>
    <s v="KM-16225"/>
    <x v="366"/>
    <x v="1"/>
    <s v="United States"/>
    <s v="Philadelphia"/>
    <x v="9"/>
    <n v="19143"/>
    <x v="3"/>
    <s v="OFF-AR-10004757"/>
    <x v="1"/>
    <x v="6"/>
    <x v="342"/>
    <x v="370"/>
    <n v="1"/>
    <n v="0.2"/>
    <n v="0.42639999999999978"/>
  </r>
  <r>
    <n v="3597"/>
    <s v="CA-2011-102869"/>
    <x v="2"/>
    <x v="340"/>
    <d v="2011-09-14T00:00:00"/>
    <x v="0"/>
    <s v="LC-17140"/>
    <x v="95"/>
    <x v="0"/>
    <s v="United States"/>
    <s v="Philadelphia"/>
    <x v="9"/>
    <n v="19140"/>
    <x v="3"/>
    <s v="OFF-PA-10000788"/>
    <x v="1"/>
    <x v="10"/>
    <x v="731"/>
    <x v="12"/>
    <n v="3"/>
    <n v="0.2"/>
    <n v="5.4432"/>
  </r>
  <r>
    <n v="3598"/>
    <s v="CA-2011-102869"/>
    <x v="2"/>
    <x v="340"/>
    <d v="2011-09-14T00:00:00"/>
    <x v="0"/>
    <s v="LC-17140"/>
    <x v="95"/>
    <x v="0"/>
    <s v="United States"/>
    <s v="Philadelphia"/>
    <x v="9"/>
    <n v="19140"/>
    <x v="3"/>
    <s v="TEC-AC-10002134"/>
    <x v="2"/>
    <x v="11"/>
    <x v="1536"/>
    <x v="2851"/>
    <n v="6"/>
    <n v="0.2"/>
    <n v="-4.852800000000002"/>
  </r>
  <r>
    <n v="3599"/>
    <s v="CA-2011-102869"/>
    <x v="2"/>
    <x v="340"/>
    <d v="2011-09-14T00:00:00"/>
    <x v="0"/>
    <s v="LC-17140"/>
    <x v="95"/>
    <x v="0"/>
    <s v="United States"/>
    <s v="Philadelphia"/>
    <x v="9"/>
    <n v="19140"/>
    <x v="3"/>
    <s v="FUR-FU-10002456"/>
    <x v="0"/>
    <x v="5"/>
    <x v="1009"/>
    <x v="1133"/>
    <n v="3"/>
    <n v="0.2"/>
    <n v="5.023200000000001"/>
  </r>
  <r>
    <n v="3600"/>
    <s v="CA-2011-102869"/>
    <x v="2"/>
    <x v="340"/>
    <d v="2011-09-14T00:00:00"/>
    <x v="0"/>
    <s v="LC-17140"/>
    <x v="95"/>
    <x v="0"/>
    <s v="United States"/>
    <s v="Philadelphia"/>
    <x v="9"/>
    <n v="19140"/>
    <x v="3"/>
    <s v="TEC-PH-10002549"/>
    <x v="2"/>
    <x v="7"/>
    <x v="928"/>
    <x v="2852"/>
    <n v="1"/>
    <n v="0.4"/>
    <n v="-31.620400000000004"/>
  </r>
  <r>
    <n v="3601"/>
    <s v="CA-2014-138310"/>
    <x v="3"/>
    <x v="335"/>
    <d v="2014-07-01T00:00:00"/>
    <x v="1"/>
    <s v="NP-18700"/>
    <x v="413"/>
    <x v="0"/>
    <s v="United States"/>
    <s v="Denver"/>
    <x v="22"/>
    <n v="80219"/>
    <x v="1"/>
    <s v="TEC-AC-10001990"/>
    <x v="2"/>
    <x v="11"/>
    <x v="861"/>
    <x v="1074"/>
    <n v="9"/>
    <n v="0.2"/>
    <n v="64.789199999999951"/>
  </r>
  <r>
    <n v="3602"/>
    <s v="CA-2011-159835"/>
    <x v="2"/>
    <x v="664"/>
    <d v="2011-11-24T00:00:00"/>
    <x v="1"/>
    <s v="RB-19330"/>
    <x v="713"/>
    <x v="0"/>
    <s v="United States"/>
    <s v="Philadelphia"/>
    <x v="9"/>
    <n v="19143"/>
    <x v="3"/>
    <s v="OFF-PA-10002137"/>
    <x v="1"/>
    <x v="10"/>
    <x v="560"/>
    <x v="2853"/>
    <n v="2"/>
    <n v="0.2"/>
    <n v="3.8899999999999988"/>
  </r>
  <r>
    <n v="3603"/>
    <s v="CA-2011-159835"/>
    <x v="2"/>
    <x v="664"/>
    <d v="2011-11-24T00:00:00"/>
    <x v="1"/>
    <s v="RB-19330"/>
    <x v="713"/>
    <x v="0"/>
    <s v="United States"/>
    <s v="Philadelphia"/>
    <x v="9"/>
    <n v="19143"/>
    <x v="3"/>
    <s v="FUR-CH-10004997"/>
    <x v="0"/>
    <x v="1"/>
    <x v="494"/>
    <x v="2854"/>
    <n v="5"/>
    <n v="0.3"/>
    <n v="-93.989999999999952"/>
  </r>
  <r>
    <n v="3604"/>
    <s v="CA-2014-112956"/>
    <x v="3"/>
    <x v="170"/>
    <d v="2014-08-28T00:00:00"/>
    <x v="1"/>
    <s v="TH-21550"/>
    <x v="274"/>
    <x v="2"/>
    <s v="United States"/>
    <s v="Columbia"/>
    <x v="39"/>
    <n v="21044"/>
    <x v="3"/>
    <s v="OFF-PA-10000357"/>
    <x v="1"/>
    <x v="10"/>
    <x v="1219"/>
    <x v="1959"/>
    <n v="5"/>
    <n v="0"/>
    <n v="133.15199999999999"/>
  </r>
  <r>
    <n v="3605"/>
    <s v="CA-2014-112956"/>
    <x v="3"/>
    <x v="170"/>
    <d v="2014-08-28T00:00:00"/>
    <x v="1"/>
    <s v="TH-21550"/>
    <x v="274"/>
    <x v="2"/>
    <s v="United States"/>
    <s v="Columbia"/>
    <x v="39"/>
    <n v="21044"/>
    <x v="3"/>
    <s v="FUR-FU-10003976"/>
    <x v="0"/>
    <x v="5"/>
    <x v="964"/>
    <x v="2855"/>
    <n v="2"/>
    <n v="0"/>
    <n v="8.5543999999999976"/>
  </r>
  <r>
    <n v="3606"/>
    <s v="CA-2014-112956"/>
    <x v="3"/>
    <x v="170"/>
    <d v="2014-08-28T00:00:00"/>
    <x v="1"/>
    <s v="TH-21550"/>
    <x v="274"/>
    <x v="2"/>
    <s v="United States"/>
    <s v="Columbia"/>
    <x v="39"/>
    <n v="21044"/>
    <x v="3"/>
    <s v="FUR-FU-10004960"/>
    <x v="0"/>
    <x v="5"/>
    <x v="919"/>
    <x v="2856"/>
    <n v="4"/>
    <n v="0"/>
    <n v="31.252800000000001"/>
  </r>
  <r>
    <n v="3607"/>
    <s v="CA-2013-119683"/>
    <x v="0"/>
    <x v="299"/>
    <d v="2013-03-17T00:00:00"/>
    <x v="0"/>
    <s v="CK-12595"/>
    <x v="242"/>
    <x v="0"/>
    <s v="United States"/>
    <s v="New York City"/>
    <x v="15"/>
    <n v="10024"/>
    <x v="3"/>
    <s v="OFF-EN-10001099"/>
    <x v="1"/>
    <x v="12"/>
    <x v="33"/>
    <x v="1624"/>
    <n v="3"/>
    <n v="0"/>
    <n v="13.496399999999998"/>
  </r>
  <r>
    <n v="3608"/>
    <s v="CA-2011-163559"/>
    <x v="2"/>
    <x v="865"/>
    <d v="2011-09-28T00:00:00"/>
    <x v="0"/>
    <s v="ST-20530"/>
    <x v="461"/>
    <x v="0"/>
    <s v="United States"/>
    <s v="New York City"/>
    <x v="15"/>
    <n v="10035"/>
    <x v="3"/>
    <s v="OFF-BI-10002026"/>
    <x v="1"/>
    <x v="8"/>
    <x v="903"/>
    <x v="2857"/>
    <n v="3"/>
    <n v="0.2"/>
    <n v="47.060999999999993"/>
  </r>
  <r>
    <n v="3609"/>
    <s v="CA-2011-140228"/>
    <x v="2"/>
    <x v="582"/>
    <d v="2011-05-03T00:00:00"/>
    <x v="1"/>
    <s v="GB-14530"/>
    <x v="334"/>
    <x v="1"/>
    <s v="United States"/>
    <s v="Newark"/>
    <x v="24"/>
    <n v="43055"/>
    <x v="3"/>
    <s v="OFF-LA-10001613"/>
    <x v="1"/>
    <x v="2"/>
    <x v="736"/>
    <x v="2789"/>
    <n v="3"/>
    <n v="0.2"/>
    <n v="2.5056000000000003"/>
  </r>
  <r>
    <n v="3610"/>
    <s v="CA-2011-140228"/>
    <x v="2"/>
    <x v="582"/>
    <d v="2011-05-03T00:00:00"/>
    <x v="1"/>
    <s v="GB-14530"/>
    <x v="334"/>
    <x v="1"/>
    <s v="United States"/>
    <s v="Newark"/>
    <x v="24"/>
    <n v="43055"/>
    <x v="3"/>
    <s v="OFF-ST-10002214"/>
    <x v="1"/>
    <x v="4"/>
    <x v="994"/>
    <x v="2858"/>
    <n v="3"/>
    <n v="0.2"/>
    <n v="2.0321999999999987"/>
  </r>
  <r>
    <n v="3611"/>
    <s v="CA-2011-140228"/>
    <x v="2"/>
    <x v="582"/>
    <d v="2011-05-03T00:00:00"/>
    <x v="1"/>
    <s v="GB-14530"/>
    <x v="334"/>
    <x v="1"/>
    <s v="United States"/>
    <s v="Newark"/>
    <x v="24"/>
    <n v="43055"/>
    <x v="3"/>
    <s v="OFF-ST-10001128"/>
    <x v="1"/>
    <x v="4"/>
    <x v="1418"/>
    <x v="2859"/>
    <n v="2"/>
    <n v="0.2"/>
    <n v="-37.733199999999989"/>
  </r>
  <r>
    <n v="3612"/>
    <s v="US-2013-131674"/>
    <x v="0"/>
    <x v="896"/>
    <d v="2013-12-02T00:00:00"/>
    <x v="0"/>
    <s v="NC-18535"/>
    <x v="714"/>
    <x v="1"/>
    <s v="United States"/>
    <s v="Dallas"/>
    <x v="5"/>
    <n v="75217"/>
    <x v="2"/>
    <s v="TEC-AC-10004864"/>
    <x v="2"/>
    <x v="11"/>
    <x v="1289"/>
    <x v="2860"/>
    <n v="2"/>
    <n v="0.2"/>
    <n v="16.794600000000003"/>
  </r>
  <r>
    <n v="3613"/>
    <s v="CA-2012-110093"/>
    <x v="1"/>
    <x v="155"/>
    <d v="2012-12-08T00:00:00"/>
    <x v="1"/>
    <s v="AB-10255"/>
    <x v="437"/>
    <x v="2"/>
    <s v="United States"/>
    <s v="Philadelphia"/>
    <x v="9"/>
    <n v="19134"/>
    <x v="3"/>
    <s v="OFF-PA-10000174"/>
    <x v="1"/>
    <x v="10"/>
    <x v="1515"/>
    <x v="2861"/>
    <n v="2"/>
    <n v="0.2"/>
    <n v="5.5511999999999979"/>
  </r>
  <r>
    <n v="3614"/>
    <s v="CA-2012-110093"/>
    <x v="1"/>
    <x v="155"/>
    <d v="2012-12-08T00:00:00"/>
    <x v="1"/>
    <s v="AB-10255"/>
    <x v="437"/>
    <x v="2"/>
    <s v="United States"/>
    <s v="Philadelphia"/>
    <x v="9"/>
    <n v="19134"/>
    <x v="3"/>
    <s v="TEC-AC-10000171"/>
    <x v="2"/>
    <x v="11"/>
    <x v="43"/>
    <x v="2862"/>
    <n v="2"/>
    <n v="0.2"/>
    <n v="10.5754"/>
  </r>
  <r>
    <n v="3615"/>
    <s v="CA-2014-112529"/>
    <x v="3"/>
    <x v="123"/>
    <d v="2014-11-22T00:00:00"/>
    <x v="2"/>
    <s v="SC-20770"/>
    <x v="34"/>
    <x v="1"/>
    <s v="United States"/>
    <s v="San Antonio"/>
    <x v="5"/>
    <n v="78207"/>
    <x v="2"/>
    <s v="FUR-TA-10002622"/>
    <x v="0"/>
    <x v="3"/>
    <x v="960"/>
    <x v="2863"/>
    <n v="6"/>
    <n v="0.3"/>
    <n v="-71.811599999999999"/>
  </r>
  <r>
    <n v="3616"/>
    <s v="CA-2014-112529"/>
    <x v="3"/>
    <x v="123"/>
    <d v="2014-11-22T00:00:00"/>
    <x v="2"/>
    <s v="SC-20770"/>
    <x v="34"/>
    <x v="1"/>
    <s v="United States"/>
    <s v="San Antonio"/>
    <x v="5"/>
    <n v="78207"/>
    <x v="2"/>
    <s v="OFF-AR-10001915"/>
    <x v="1"/>
    <x v="6"/>
    <x v="1048"/>
    <x v="2864"/>
    <n v="4"/>
    <n v="0.2"/>
    <n v="8.7384000000000022"/>
  </r>
  <r>
    <n v="3617"/>
    <s v="CA-2013-154536"/>
    <x v="0"/>
    <x v="64"/>
    <d v="2013-09-10T00:00:00"/>
    <x v="1"/>
    <s v="JC-15340"/>
    <x v="209"/>
    <x v="0"/>
    <s v="United States"/>
    <s v="Philadelphia"/>
    <x v="9"/>
    <n v="19120"/>
    <x v="3"/>
    <s v="OFF-BI-10004410"/>
    <x v="1"/>
    <x v="8"/>
    <x v="48"/>
    <x v="2865"/>
    <n v="5"/>
    <n v="0.7"/>
    <n v="-7.3254999999999981"/>
  </r>
  <r>
    <n v="3618"/>
    <s v="CA-2014-141929"/>
    <x v="3"/>
    <x v="507"/>
    <d v="2014-09-09T00:00:00"/>
    <x v="1"/>
    <s v="RA-19285"/>
    <x v="267"/>
    <x v="0"/>
    <s v="United States"/>
    <s v="Los Angeles"/>
    <x v="1"/>
    <n v="90004"/>
    <x v="1"/>
    <s v="OFF-BI-10004632"/>
    <x v="1"/>
    <x v="8"/>
    <x v="564"/>
    <x v="1638"/>
    <n v="2"/>
    <n v="0.2"/>
    <n v="152.49499999999998"/>
  </r>
  <r>
    <n v="3619"/>
    <s v="CA-2014-141929"/>
    <x v="3"/>
    <x v="507"/>
    <d v="2014-09-09T00:00:00"/>
    <x v="1"/>
    <s v="RA-19285"/>
    <x v="267"/>
    <x v="0"/>
    <s v="United States"/>
    <s v="Los Angeles"/>
    <x v="1"/>
    <n v="90004"/>
    <x v="1"/>
    <s v="TEC-PH-10002185"/>
    <x v="2"/>
    <x v="7"/>
    <x v="1072"/>
    <x v="2866"/>
    <n v="1"/>
    <n v="0.2"/>
    <n v="1.7374999999999998"/>
  </r>
  <r>
    <n v="3620"/>
    <s v="CA-2014-141929"/>
    <x v="3"/>
    <x v="507"/>
    <d v="2014-09-09T00:00:00"/>
    <x v="1"/>
    <s v="RA-19285"/>
    <x v="267"/>
    <x v="0"/>
    <s v="United States"/>
    <s v="Los Angeles"/>
    <x v="1"/>
    <n v="90004"/>
    <x v="1"/>
    <s v="OFF-ST-10002974"/>
    <x v="1"/>
    <x v="4"/>
    <x v="123"/>
    <x v="2867"/>
    <n v="5"/>
    <n v="0"/>
    <n v="65.35499999999999"/>
  </r>
  <r>
    <n v="3621"/>
    <s v="CA-2013-109743"/>
    <x v="0"/>
    <x v="897"/>
    <d v="2013-09-30T00:00:00"/>
    <x v="1"/>
    <s v="SH-19975"/>
    <x v="64"/>
    <x v="1"/>
    <s v="United States"/>
    <s v="Smyrna"/>
    <x v="18"/>
    <n v="37167"/>
    <x v="0"/>
    <s v="OFF-AR-10003727"/>
    <x v="1"/>
    <x v="6"/>
    <x v="1362"/>
    <x v="2868"/>
    <n v="3"/>
    <n v="0.2"/>
    <n v="4.5872999999999937"/>
  </r>
  <r>
    <n v="3622"/>
    <s v="CA-2013-109743"/>
    <x v="0"/>
    <x v="897"/>
    <d v="2013-09-30T00:00:00"/>
    <x v="1"/>
    <s v="SH-19975"/>
    <x v="64"/>
    <x v="1"/>
    <s v="United States"/>
    <s v="Smyrna"/>
    <x v="18"/>
    <n v="37167"/>
    <x v="0"/>
    <s v="TEC-PH-10004071"/>
    <x v="2"/>
    <x v="7"/>
    <x v="1537"/>
    <x v="2869"/>
    <n v="8"/>
    <n v="0.2"/>
    <n v="5.5944000000000003"/>
  </r>
  <r>
    <n v="3623"/>
    <s v="CA-2011-159184"/>
    <x v="2"/>
    <x v="80"/>
    <d v="2011-09-19T00:00:00"/>
    <x v="1"/>
    <s v="JC-15775"/>
    <x v="547"/>
    <x v="0"/>
    <s v="United States"/>
    <s v="Macon"/>
    <x v="32"/>
    <n v="31204"/>
    <x v="0"/>
    <s v="FUR-FU-10002878"/>
    <x v="0"/>
    <x v="5"/>
    <x v="1125"/>
    <x v="2870"/>
    <n v="5"/>
    <n v="0"/>
    <n v="52.688000000000002"/>
  </r>
  <r>
    <n v="3624"/>
    <s v="CA-2011-159184"/>
    <x v="2"/>
    <x v="80"/>
    <d v="2011-09-19T00:00:00"/>
    <x v="1"/>
    <s v="JC-15775"/>
    <x v="547"/>
    <x v="0"/>
    <s v="United States"/>
    <s v="Macon"/>
    <x v="32"/>
    <n v="31204"/>
    <x v="0"/>
    <s v="OFF-BI-10001890"/>
    <x v="1"/>
    <x v="8"/>
    <x v="174"/>
    <x v="181"/>
    <n v="2"/>
    <n v="0"/>
    <n v="3.4367999999999999"/>
  </r>
  <r>
    <n v="3625"/>
    <s v="CA-2014-113530"/>
    <x v="3"/>
    <x v="240"/>
    <d v="2014-05-22T00:00:00"/>
    <x v="0"/>
    <s v="BC-11125"/>
    <x v="604"/>
    <x v="2"/>
    <s v="United States"/>
    <s v="San Francisco"/>
    <x v="1"/>
    <n v="94109"/>
    <x v="1"/>
    <s v="FUR-CH-10002647"/>
    <x v="0"/>
    <x v="1"/>
    <x v="470"/>
    <x v="2871"/>
    <n v="12"/>
    <n v="0.2"/>
    <n v="42.588000000000022"/>
  </r>
  <r>
    <n v="3626"/>
    <s v="CA-2014-113530"/>
    <x v="3"/>
    <x v="240"/>
    <d v="2014-05-22T00:00:00"/>
    <x v="0"/>
    <s v="BC-11125"/>
    <x v="604"/>
    <x v="2"/>
    <s v="United States"/>
    <s v="San Francisco"/>
    <x v="1"/>
    <n v="94109"/>
    <x v="1"/>
    <s v="OFF-AR-10001315"/>
    <x v="1"/>
    <x v="6"/>
    <x v="1020"/>
    <x v="2872"/>
    <n v="2"/>
    <n v="0"/>
    <n v="1.0207999999999999"/>
  </r>
  <r>
    <n v="3627"/>
    <s v="CA-2014-113530"/>
    <x v="3"/>
    <x v="240"/>
    <d v="2014-05-22T00:00:00"/>
    <x v="0"/>
    <s v="BC-11125"/>
    <x v="604"/>
    <x v="2"/>
    <s v="United States"/>
    <s v="San Francisco"/>
    <x v="1"/>
    <n v="94109"/>
    <x v="1"/>
    <s v="OFF-AR-10000122"/>
    <x v="1"/>
    <x v="6"/>
    <x v="308"/>
    <x v="2271"/>
    <n v="1"/>
    <n v="0"/>
    <n v="1.3949999999999996"/>
  </r>
  <r>
    <n v="3628"/>
    <s v="CA-2014-113530"/>
    <x v="3"/>
    <x v="240"/>
    <d v="2014-05-22T00:00:00"/>
    <x v="0"/>
    <s v="BC-11125"/>
    <x v="604"/>
    <x v="2"/>
    <s v="United States"/>
    <s v="San Francisco"/>
    <x v="1"/>
    <n v="94109"/>
    <x v="1"/>
    <s v="TEC-AC-10001465"/>
    <x v="2"/>
    <x v="11"/>
    <x v="473"/>
    <x v="2873"/>
    <n v="1"/>
    <n v="0"/>
    <n v="10.895999999999997"/>
  </r>
  <r>
    <n v="3629"/>
    <s v="CA-2011-169726"/>
    <x v="2"/>
    <x v="128"/>
    <d v="2011-08-13T00:00:00"/>
    <x v="1"/>
    <s v="JH-15985"/>
    <x v="98"/>
    <x v="0"/>
    <s v="United States"/>
    <s v="Seattle"/>
    <x v="4"/>
    <n v="98103"/>
    <x v="1"/>
    <s v="OFF-BI-10004600"/>
    <x v="1"/>
    <x v="8"/>
    <x v="1477"/>
    <x v="2874"/>
    <n v="7"/>
    <n v="0.2"/>
    <n v="643.98249999999996"/>
  </r>
  <r>
    <n v="3630"/>
    <s v="CA-2014-155957"/>
    <x v="3"/>
    <x v="200"/>
    <d v="2014-12-01T00:00:00"/>
    <x v="1"/>
    <s v="CC-12610"/>
    <x v="566"/>
    <x v="1"/>
    <s v="United States"/>
    <s v="Columbus"/>
    <x v="24"/>
    <n v="43229"/>
    <x v="3"/>
    <s v="OFF-AP-10002082"/>
    <x v="1"/>
    <x v="9"/>
    <x v="1092"/>
    <x v="2464"/>
    <n v="3"/>
    <n v="0.2"/>
    <n v="9.8009999999999984"/>
  </r>
  <r>
    <n v="3631"/>
    <s v="CA-2014-155957"/>
    <x v="3"/>
    <x v="200"/>
    <d v="2014-12-01T00:00:00"/>
    <x v="1"/>
    <s v="CC-12610"/>
    <x v="566"/>
    <x v="1"/>
    <s v="United States"/>
    <s v="Columbus"/>
    <x v="24"/>
    <n v="43229"/>
    <x v="3"/>
    <s v="OFF-AP-10004708"/>
    <x v="1"/>
    <x v="9"/>
    <x v="508"/>
    <x v="2875"/>
    <n v="7"/>
    <n v="0.2"/>
    <n v="23.977799999999988"/>
  </r>
  <r>
    <n v="3632"/>
    <s v="CA-2014-132178"/>
    <x v="3"/>
    <x v="898"/>
    <d v="2014-05-09T00:00:00"/>
    <x v="0"/>
    <s v="DB-12970"/>
    <x v="715"/>
    <x v="1"/>
    <s v="United States"/>
    <s v="Los Angeles"/>
    <x v="1"/>
    <n v="90004"/>
    <x v="1"/>
    <s v="OFF-ST-10000464"/>
    <x v="1"/>
    <x v="4"/>
    <x v="1135"/>
    <x v="2876"/>
    <n v="2"/>
    <n v="0"/>
    <n v="19.465600000000002"/>
  </r>
  <r>
    <n v="3633"/>
    <s v="CA-2014-132178"/>
    <x v="3"/>
    <x v="898"/>
    <d v="2014-05-09T00:00:00"/>
    <x v="0"/>
    <s v="DB-12970"/>
    <x v="715"/>
    <x v="1"/>
    <s v="United States"/>
    <s v="Los Angeles"/>
    <x v="1"/>
    <n v="90004"/>
    <x v="1"/>
    <s v="OFF-ST-10000025"/>
    <x v="1"/>
    <x v="4"/>
    <x v="615"/>
    <x v="2877"/>
    <n v="8"/>
    <n v="0"/>
    <n v="45.80639999999994"/>
  </r>
  <r>
    <n v="3634"/>
    <s v="CA-2013-145177"/>
    <x v="0"/>
    <x v="338"/>
    <d v="2013-11-15T00:00:00"/>
    <x v="1"/>
    <s v="PP-18955"/>
    <x v="452"/>
    <x v="2"/>
    <s v="United States"/>
    <s v="Springfield"/>
    <x v="24"/>
    <n v="45503"/>
    <x v="3"/>
    <s v="OFF-LA-10001613"/>
    <x v="1"/>
    <x v="2"/>
    <x v="736"/>
    <x v="2145"/>
    <n v="4"/>
    <n v="0.2"/>
    <n v="3.3408000000000002"/>
  </r>
  <r>
    <n v="3635"/>
    <s v="CA-2013-145177"/>
    <x v="0"/>
    <x v="338"/>
    <d v="2013-11-15T00:00:00"/>
    <x v="1"/>
    <s v="PP-18955"/>
    <x v="452"/>
    <x v="2"/>
    <s v="United States"/>
    <s v="Springfield"/>
    <x v="24"/>
    <n v="45503"/>
    <x v="3"/>
    <s v="TEC-PH-10000376"/>
    <x v="2"/>
    <x v="7"/>
    <x v="428"/>
    <x v="2878"/>
    <n v="7"/>
    <n v="0.4"/>
    <n v="-9.7901999999999987"/>
  </r>
  <r>
    <n v="3636"/>
    <s v="CA-2013-145177"/>
    <x v="0"/>
    <x v="338"/>
    <d v="2013-11-15T00:00:00"/>
    <x v="1"/>
    <s v="PP-18955"/>
    <x v="452"/>
    <x v="2"/>
    <s v="United States"/>
    <s v="Springfield"/>
    <x v="24"/>
    <n v="45503"/>
    <x v="3"/>
    <s v="OFF-PA-10004039"/>
    <x v="1"/>
    <x v="10"/>
    <x v="1538"/>
    <x v="2879"/>
    <n v="2"/>
    <n v="0.2"/>
    <n v="32.468400000000003"/>
  </r>
  <r>
    <n v="3637"/>
    <s v="CA-2013-145177"/>
    <x v="0"/>
    <x v="338"/>
    <d v="2013-11-15T00:00:00"/>
    <x v="1"/>
    <s v="PP-18955"/>
    <x v="452"/>
    <x v="2"/>
    <s v="United States"/>
    <s v="Springfield"/>
    <x v="24"/>
    <n v="45503"/>
    <x v="3"/>
    <s v="OFF-PA-10001776"/>
    <x v="1"/>
    <x v="10"/>
    <x v="1263"/>
    <x v="2880"/>
    <n v="3"/>
    <n v="0.2"/>
    <n v="7.5086999999999984"/>
  </r>
  <r>
    <n v="3638"/>
    <s v="CA-2013-145177"/>
    <x v="0"/>
    <x v="338"/>
    <d v="2013-11-15T00:00:00"/>
    <x v="1"/>
    <s v="PP-18955"/>
    <x v="452"/>
    <x v="2"/>
    <s v="United States"/>
    <s v="Springfield"/>
    <x v="24"/>
    <n v="45503"/>
    <x v="3"/>
    <s v="OFF-AP-10002457"/>
    <x v="1"/>
    <x v="9"/>
    <x v="544"/>
    <x v="2881"/>
    <n v="4"/>
    <n v="0.2"/>
    <n v="29.301999999999978"/>
  </r>
  <r>
    <n v="3639"/>
    <s v="CA-2013-145177"/>
    <x v="0"/>
    <x v="338"/>
    <d v="2013-11-15T00:00:00"/>
    <x v="1"/>
    <s v="PP-18955"/>
    <x v="452"/>
    <x v="2"/>
    <s v="United States"/>
    <s v="Springfield"/>
    <x v="24"/>
    <n v="45503"/>
    <x v="3"/>
    <s v="FUR-FU-10000758"/>
    <x v="0"/>
    <x v="5"/>
    <x v="1073"/>
    <x v="2882"/>
    <n v="7"/>
    <n v="0.2"/>
    <n v="29.657599999999988"/>
  </r>
  <r>
    <n v="3640"/>
    <s v="CA-2013-145177"/>
    <x v="0"/>
    <x v="338"/>
    <d v="2013-11-15T00:00:00"/>
    <x v="1"/>
    <s v="PP-18955"/>
    <x v="452"/>
    <x v="2"/>
    <s v="United States"/>
    <s v="Springfield"/>
    <x v="24"/>
    <n v="45503"/>
    <x v="3"/>
    <s v="OFF-PA-10000682"/>
    <x v="1"/>
    <x v="10"/>
    <x v="859"/>
    <x v="701"/>
    <n v="1"/>
    <n v="0.2"/>
    <n v="1.6762000000000001"/>
  </r>
  <r>
    <n v="3641"/>
    <s v="CA-2013-145177"/>
    <x v="0"/>
    <x v="338"/>
    <d v="2013-11-15T00:00:00"/>
    <x v="1"/>
    <s v="PP-18955"/>
    <x v="452"/>
    <x v="2"/>
    <s v="United States"/>
    <s v="Springfield"/>
    <x v="24"/>
    <n v="45503"/>
    <x v="3"/>
    <s v="TEC-AC-10002550"/>
    <x v="2"/>
    <x v="11"/>
    <x v="1539"/>
    <x v="2883"/>
    <n v="7"/>
    <n v="0.2"/>
    <n v="-29.074500000000008"/>
  </r>
  <r>
    <n v="3642"/>
    <s v="CA-2013-145177"/>
    <x v="0"/>
    <x v="338"/>
    <d v="2013-11-15T00:00:00"/>
    <x v="1"/>
    <s v="PP-18955"/>
    <x v="452"/>
    <x v="2"/>
    <s v="United States"/>
    <s v="Springfield"/>
    <x v="24"/>
    <n v="45503"/>
    <x v="3"/>
    <s v="OFF-BI-10002082"/>
    <x v="1"/>
    <x v="8"/>
    <x v="1173"/>
    <x v="2884"/>
    <n v="7"/>
    <n v="0.7"/>
    <n v="-46.591999999999999"/>
  </r>
  <r>
    <n v="3643"/>
    <s v="CA-2011-156594"/>
    <x v="2"/>
    <x v="414"/>
    <d v="2011-12-23T00:00:00"/>
    <x v="0"/>
    <s v="MC-17845"/>
    <x v="266"/>
    <x v="0"/>
    <s v="United States"/>
    <s v="Los Angeles"/>
    <x v="1"/>
    <n v="90008"/>
    <x v="1"/>
    <s v="OFF-BI-10004632"/>
    <x v="1"/>
    <x v="8"/>
    <x v="564"/>
    <x v="1638"/>
    <n v="2"/>
    <n v="0.2"/>
    <n v="152.49499999999998"/>
  </r>
  <r>
    <n v="3644"/>
    <s v="CA-2011-156594"/>
    <x v="2"/>
    <x v="414"/>
    <d v="2011-12-23T00:00:00"/>
    <x v="0"/>
    <s v="MC-17845"/>
    <x v="266"/>
    <x v="0"/>
    <s v="United States"/>
    <s v="Los Angeles"/>
    <x v="1"/>
    <n v="90008"/>
    <x v="1"/>
    <s v="OFF-AR-10001725"/>
    <x v="1"/>
    <x v="6"/>
    <x v="1540"/>
    <x v="2885"/>
    <n v="2"/>
    <n v="0"/>
    <n v="12.298000000000002"/>
  </r>
  <r>
    <n v="3645"/>
    <s v="CA-2011-156594"/>
    <x v="2"/>
    <x v="414"/>
    <d v="2011-12-23T00:00:00"/>
    <x v="0"/>
    <s v="MC-17845"/>
    <x v="266"/>
    <x v="0"/>
    <s v="United States"/>
    <s v="Los Angeles"/>
    <x v="1"/>
    <n v="90008"/>
    <x v="1"/>
    <s v="OFF-AR-10004269"/>
    <x v="1"/>
    <x v="6"/>
    <x v="1541"/>
    <x v="1531"/>
    <n v="1"/>
    <n v="0"/>
    <n v="1.1564000000000001"/>
  </r>
  <r>
    <n v="3646"/>
    <s v="CA-2011-156594"/>
    <x v="2"/>
    <x v="414"/>
    <d v="2011-12-23T00:00:00"/>
    <x v="0"/>
    <s v="MC-17845"/>
    <x v="266"/>
    <x v="0"/>
    <s v="United States"/>
    <s v="Los Angeles"/>
    <x v="1"/>
    <n v="90008"/>
    <x v="1"/>
    <s v="OFF-BI-10003007"/>
    <x v="1"/>
    <x v="8"/>
    <x v="1542"/>
    <x v="2886"/>
    <n v="5"/>
    <n v="0.2"/>
    <n v="50.413999999999987"/>
  </r>
  <r>
    <n v="3647"/>
    <s v="CA-2011-146528"/>
    <x v="2"/>
    <x v="739"/>
    <d v="2011-07-27T00:00:00"/>
    <x v="0"/>
    <s v="VF-21715"/>
    <x v="665"/>
    <x v="2"/>
    <s v="United States"/>
    <s v="Los Angeles"/>
    <x v="1"/>
    <n v="90045"/>
    <x v="1"/>
    <s v="OFF-PA-10002195"/>
    <x v="1"/>
    <x v="10"/>
    <x v="1543"/>
    <x v="90"/>
    <n v="1"/>
    <n v="0"/>
    <n v="3.1752000000000002"/>
  </r>
  <r>
    <n v="3648"/>
    <s v="CA-2011-146528"/>
    <x v="2"/>
    <x v="739"/>
    <d v="2011-07-27T00:00:00"/>
    <x v="0"/>
    <s v="VF-21715"/>
    <x v="665"/>
    <x v="2"/>
    <s v="United States"/>
    <s v="Los Angeles"/>
    <x v="1"/>
    <n v="90045"/>
    <x v="1"/>
    <s v="OFF-SU-10002522"/>
    <x v="1"/>
    <x v="14"/>
    <x v="1544"/>
    <x v="2887"/>
    <n v="4"/>
    <n v="0"/>
    <n v="4.5007999999999981"/>
  </r>
  <r>
    <n v="3649"/>
    <s v="CA-2012-168459"/>
    <x v="1"/>
    <x v="6"/>
    <d v="2012-11-27T00:00:00"/>
    <x v="1"/>
    <s v="MC-17275"/>
    <x v="507"/>
    <x v="0"/>
    <s v="United States"/>
    <s v="Memphis"/>
    <x v="18"/>
    <n v="38109"/>
    <x v="0"/>
    <s v="OFF-BI-10003712"/>
    <x v="1"/>
    <x v="8"/>
    <x v="689"/>
    <x v="194"/>
    <n v="2"/>
    <n v="0.7"/>
    <n v="-2.0621999999999998"/>
  </r>
  <r>
    <n v="3650"/>
    <s v="CA-2012-168459"/>
    <x v="1"/>
    <x v="6"/>
    <d v="2012-11-27T00:00:00"/>
    <x v="1"/>
    <s v="MC-17275"/>
    <x v="507"/>
    <x v="0"/>
    <s v="United States"/>
    <s v="Memphis"/>
    <x v="18"/>
    <n v="38109"/>
    <x v="0"/>
    <s v="OFF-FA-10004854"/>
    <x v="1"/>
    <x v="13"/>
    <x v="268"/>
    <x v="2888"/>
    <n v="6"/>
    <n v="0.2"/>
    <n v="18.597599999999993"/>
  </r>
  <r>
    <n v="3651"/>
    <s v="CA-2014-109960"/>
    <x v="3"/>
    <x v="34"/>
    <d v="2014-12-12T00:00:00"/>
    <x v="0"/>
    <s v="DB-13210"/>
    <x v="203"/>
    <x v="0"/>
    <s v="United States"/>
    <s v="Detroit"/>
    <x v="12"/>
    <n v="48234"/>
    <x v="2"/>
    <s v="TEC-AC-10004859"/>
    <x v="2"/>
    <x v="11"/>
    <x v="1545"/>
    <x v="2889"/>
    <n v="6"/>
    <n v="0"/>
    <n v="41.952000000000005"/>
  </r>
  <r>
    <n v="3652"/>
    <s v="CA-2014-109960"/>
    <x v="3"/>
    <x v="34"/>
    <d v="2014-12-12T00:00:00"/>
    <x v="0"/>
    <s v="DB-13210"/>
    <x v="203"/>
    <x v="0"/>
    <s v="United States"/>
    <s v="Detroit"/>
    <x v="12"/>
    <n v="48234"/>
    <x v="2"/>
    <s v="OFF-AR-10001860"/>
    <x v="1"/>
    <x v="6"/>
    <x v="907"/>
    <x v="2890"/>
    <n v="5"/>
    <n v="0"/>
    <n v="12.492000000000001"/>
  </r>
  <r>
    <n v="3653"/>
    <s v="CA-2014-109960"/>
    <x v="3"/>
    <x v="34"/>
    <d v="2014-12-12T00:00:00"/>
    <x v="0"/>
    <s v="DB-13210"/>
    <x v="203"/>
    <x v="0"/>
    <s v="United States"/>
    <s v="Detroit"/>
    <x v="12"/>
    <n v="48234"/>
    <x v="2"/>
    <s v="OFF-BI-10001636"/>
    <x v="1"/>
    <x v="8"/>
    <x v="668"/>
    <x v="2891"/>
    <n v="4"/>
    <n v="0"/>
    <n v="15.511199999999999"/>
  </r>
  <r>
    <n v="3654"/>
    <s v="CA-2014-109960"/>
    <x v="3"/>
    <x v="34"/>
    <d v="2014-12-12T00:00:00"/>
    <x v="0"/>
    <s v="DB-13210"/>
    <x v="203"/>
    <x v="0"/>
    <s v="United States"/>
    <s v="Detroit"/>
    <x v="12"/>
    <n v="48234"/>
    <x v="2"/>
    <s v="OFF-PA-10000349"/>
    <x v="1"/>
    <x v="10"/>
    <x v="33"/>
    <x v="1830"/>
    <n v="3"/>
    <n v="0"/>
    <n v="7.0218000000000007"/>
  </r>
  <r>
    <n v="3655"/>
    <s v="CA-2014-133004"/>
    <x v="3"/>
    <x v="515"/>
    <d v="2014-09-06T00:00:00"/>
    <x v="1"/>
    <s v="AJ-10945"/>
    <x v="219"/>
    <x v="0"/>
    <s v="United States"/>
    <s v="Lawrence"/>
    <x v="14"/>
    <n v="46226"/>
    <x v="2"/>
    <s v="OFF-AP-10002439"/>
    <x v="1"/>
    <x v="9"/>
    <x v="548"/>
    <x v="2892"/>
    <n v="9"/>
    <n v="0"/>
    <n v="166.06979999999999"/>
  </r>
  <r>
    <n v="3656"/>
    <s v="CA-2014-168102"/>
    <x v="3"/>
    <x v="558"/>
    <d v="2014-05-01T00:00:00"/>
    <x v="1"/>
    <s v="CP-12340"/>
    <x v="291"/>
    <x v="1"/>
    <s v="United States"/>
    <s v="Jacksonville"/>
    <x v="2"/>
    <n v="32216"/>
    <x v="0"/>
    <s v="OFF-ST-10001370"/>
    <x v="1"/>
    <x v="4"/>
    <x v="1023"/>
    <x v="394"/>
    <n v="2"/>
    <n v="0.2"/>
    <n v="-21.294000000000018"/>
  </r>
  <r>
    <n v="3657"/>
    <s v="CA-2014-158036"/>
    <x v="3"/>
    <x v="565"/>
    <d v="2014-09-15T00:00:00"/>
    <x v="1"/>
    <s v="DB-13555"/>
    <x v="587"/>
    <x v="1"/>
    <s v="United States"/>
    <s v="Dublin"/>
    <x v="24"/>
    <n v="43017"/>
    <x v="3"/>
    <s v="TEC-AC-10002558"/>
    <x v="2"/>
    <x v="11"/>
    <x v="1546"/>
    <x v="2893"/>
    <n v="1"/>
    <n v="0.2"/>
    <n v="1.7054999999999998"/>
  </r>
  <r>
    <n v="3658"/>
    <s v="CA-2012-128083"/>
    <x v="1"/>
    <x v="899"/>
    <d v="2012-03-17T00:00:00"/>
    <x v="1"/>
    <s v="EB-13750"/>
    <x v="494"/>
    <x v="1"/>
    <s v="United States"/>
    <s v="Plantation"/>
    <x v="2"/>
    <n v="33317"/>
    <x v="0"/>
    <s v="OFF-EN-10004030"/>
    <x v="1"/>
    <x v="12"/>
    <x v="135"/>
    <x v="2894"/>
    <n v="3"/>
    <n v="0.2"/>
    <n v="2.9322000000000004"/>
  </r>
  <r>
    <n v="3659"/>
    <s v="CA-2012-128083"/>
    <x v="1"/>
    <x v="899"/>
    <d v="2012-03-17T00:00:00"/>
    <x v="1"/>
    <s v="EB-13750"/>
    <x v="494"/>
    <x v="1"/>
    <s v="United States"/>
    <s v="Plantation"/>
    <x v="2"/>
    <n v="33317"/>
    <x v="0"/>
    <s v="FUR-FU-10003194"/>
    <x v="0"/>
    <x v="5"/>
    <x v="76"/>
    <x v="2895"/>
    <n v="4"/>
    <n v="0.2"/>
    <n v="3.8599999999999977"/>
  </r>
  <r>
    <n v="3660"/>
    <s v="CA-2012-128083"/>
    <x v="1"/>
    <x v="899"/>
    <d v="2012-03-17T00:00:00"/>
    <x v="1"/>
    <s v="EB-13750"/>
    <x v="494"/>
    <x v="1"/>
    <s v="United States"/>
    <s v="Plantation"/>
    <x v="2"/>
    <n v="33317"/>
    <x v="0"/>
    <s v="FUR-FU-10001731"/>
    <x v="0"/>
    <x v="5"/>
    <x v="1547"/>
    <x v="1697"/>
    <n v="3"/>
    <n v="0.2"/>
    <n v="1.4418"/>
  </r>
  <r>
    <n v="3661"/>
    <s v="CA-2013-161676"/>
    <x v="0"/>
    <x v="427"/>
    <d v="2013-07-24T00:00:00"/>
    <x v="1"/>
    <s v="JP-15460"/>
    <x v="687"/>
    <x v="1"/>
    <s v="United States"/>
    <s v="Glendale"/>
    <x v="16"/>
    <n v="85301"/>
    <x v="1"/>
    <s v="OFF-SU-10004782"/>
    <x v="1"/>
    <x v="14"/>
    <x v="1548"/>
    <x v="2896"/>
    <n v="5"/>
    <n v="0.2"/>
    <n v="4.2249999999999979"/>
  </r>
  <r>
    <n v="3662"/>
    <s v="CA-2013-155005"/>
    <x v="0"/>
    <x v="900"/>
    <d v="2013-06-16T00:00:00"/>
    <x v="0"/>
    <s v="SC-20050"/>
    <x v="337"/>
    <x v="2"/>
    <s v="United States"/>
    <s v="Jackson"/>
    <x v="12"/>
    <n v="49201"/>
    <x v="2"/>
    <s v="TEC-PH-10003484"/>
    <x v="2"/>
    <x v="7"/>
    <x v="1530"/>
    <x v="2258"/>
    <n v="3"/>
    <n v="0"/>
    <n v="94.492500000000007"/>
  </r>
  <r>
    <n v="3663"/>
    <s v="US-2014-129777"/>
    <x v="3"/>
    <x v="445"/>
    <d v="2014-07-10T00:00:00"/>
    <x v="1"/>
    <s v="FM-14290"/>
    <x v="86"/>
    <x v="2"/>
    <s v="United States"/>
    <s v="Quincy"/>
    <x v="31"/>
    <n v="2169"/>
    <x v="3"/>
    <s v="TEC-AC-10003590"/>
    <x v="2"/>
    <x v="11"/>
    <x v="1093"/>
    <x v="2897"/>
    <n v="10"/>
    <n v="0"/>
    <n v="93.203999999999994"/>
  </r>
  <r>
    <n v="3664"/>
    <s v="US-2014-129777"/>
    <x v="3"/>
    <x v="445"/>
    <d v="2014-07-10T00:00:00"/>
    <x v="1"/>
    <s v="FM-14290"/>
    <x v="86"/>
    <x v="2"/>
    <s v="United States"/>
    <s v="Quincy"/>
    <x v="31"/>
    <n v="2169"/>
    <x v="3"/>
    <s v="OFF-PA-10001970"/>
    <x v="1"/>
    <x v="10"/>
    <x v="311"/>
    <x v="335"/>
    <n v="2"/>
    <n v="0"/>
    <n v="11.543199999999999"/>
  </r>
  <r>
    <n v="3665"/>
    <s v="CA-2011-129364"/>
    <x v="2"/>
    <x v="589"/>
    <d v="2011-12-13T00:00:00"/>
    <x v="1"/>
    <s v="TB-21250"/>
    <x v="621"/>
    <x v="0"/>
    <s v="United States"/>
    <s v="Salem"/>
    <x v="21"/>
    <n v="97301"/>
    <x v="1"/>
    <s v="OFF-LA-10001569"/>
    <x v="1"/>
    <x v="2"/>
    <x v="633"/>
    <x v="2898"/>
    <n v="7"/>
    <n v="0.2"/>
    <n v="9.0635999999999974"/>
  </r>
  <r>
    <n v="3666"/>
    <s v="CA-2011-129364"/>
    <x v="2"/>
    <x v="589"/>
    <d v="2011-12-13T00:00:00"/>
    <x v="1"/>
    <s v="TB-21250"/>
    <x v="621"/>
    <x v="0"/>
    <s v="United States"/>
    <s v="Salem"/>
    <x v="21"/>
    <n v="97301"/>
    <x v="1"/>
    <s v="OFF-BI-10001132"/>
    <x v="1"/>
    <x v="8"/>
    <x v="630"/>
    <x v="2899"/>
    <n v="4"/>
    <n v="0.7"/>
    <n v="-4.5191999999999979"/>
  </r>
  <r>
    <n v="3667"/>
    <s v="CA-2011-129364"/>
    <x v="2"/>
    <x v="589"/>
    <d v="2011-12-13T00:00:00"/>
    <x v="1"/>
    <s v="TB-21250"/>
    <x v="621"/>
    <x v="0"/>
    <s v="United States"/>
    <s v="Salem"/>
    <x v="21"/>
    <n v="97301"/>
    <x v="1"/>
    <s v="TEC-PH-10003095"/>
    <x v="2"/>
    <x v="7"/>
    <x v="1491"/>
    <x v="2672"/>
    <n v="3"/>
    <n v="0.2"/>
    <n v="19.754999999999999"/>
  </r>
  <r>
    <n v="3668"/>
    <s v="CA-2011-129364"/>
    <x v="2"/>
    <x v="589"/>
    <d v="2011-12-13T00:00:00"/>
    <x v="1"/>
    <s v="TB-21250"/>
    <x v="621"/>
    <x v="0"/>
    <s v="United States"/>
    <s v="Salem"/>
    <x v="21"/>
    <n v="97301"/>
    <x v="1"/>
    <s v="OFF-SU-10000432"/>
    <x v="1"/>
    <x v="14"/>
    <x v="1549"/>
    <x v="2900"/>
    <n v="5"/>
    <n v="0.2"/>
    <n v="-2.6025000000000014"/>
  </r>
  <r>
    <n v="3669"/>
    <s v="CA-2011-129364"/>
    <x v="2"/>
    <x v="589"/>
    <d v="2011-12-13T00:00:00"/>
    <x v="1"/>
    <s v="TB-21250"/>
    <x v="621"/>
    <x v="0"/>
    <s v="United States"/>
    <s v="Salem"/>
    <x v="21"/>
    <n v="97301"/>
    <x v="1"/>
    <s v="TEC-AC-10004227"/>
    <x v="2"/>
    <x v="11"/>
    <x v="1400"/>
    <x v="2901"/>
    <n v="10"/>
    <n v="0.2"/>
    <n v="-18.186000000000014"/>
  </r>
  <r>
    <n v="3670"/>
    <s v="CA-2011-129364"/>
    <x v="2"/>
    <x v="589"/>
    <d v="2011-12-13T00:00:00"/>
    <x v="1"/>
    <s v="TB-21250"/>
    <x v="621"/>
    <x v="0"/>
    <s v="United States"/>
    <s v="Salem"/>
    <x v="21"/>
    <n v="97301"/>
    <x v="1"/>
    <s v="OFF-LA-10004409"/>
    <x v="1"/>
    <x v="2"/>
    <x v="1550"/>
    <x v="132"/>
    <n v="5"/>
    <n v="0.2"/>
    <n v="3.7439999999999989"/>
  </r>
  <r>
    <n v="3671"/>
    <s v="CA-2011-129364"/>
    <x v="2"/>
    <x v="589"/>
    <d v="2011-12-13T00:00:00"/>
    <x v="1"/>
    <s v="TB-21250"/>
    <x v="621"/>
    <x v="0"/>
    <s v="United States"/>
    <s v="Salem"/>
    <x v="21"/>
    <n v="97301"/>
    <x v="1"/>
    <s v="OFF-PA-10001569"/>
    <x v="1"/>
    <x v="10"/>
    <x v="55"/>
    <x v="563"/>
    <n v="2"/>
    <n v="0.2"/>
    <n v="3.6288"/>
  </r>
  <r>
    <n v="3672"/>
    <s v="CA-2011-129364"/>
    <x v="2"/>
    <x v="589"/>
    <d v="2011-12-13T00:00:00"/>
    <x v="1"/>
    <s v="TB-21250"/>
    <x v="621"/>
    <x v="0"/>
    <s v="United States"/>
    <s v="Salem"/>
    <x v="21"/>
    <n v="97301"/>
    <x v="1"/>
    <s v="OFF-ST-10001031"/>
    <x v="1"/>
    <x v="4"/>
    <x v="1551"/>
    <x v="384"/>
    <n v="3"/>
    <n v="0.2"/>
    <n v="2.9304000000000023"/>
  </r>
  <r>
    <n v="3673"/>
    <s v="CA-2013-104969"/>
    <x v="0"/>
    <x v="143"/>
    <d v="2013-04-15T00:00:00"/>
    <x v="1"/>
    <s v="EH-14125"/>
    <x v="258"/>
    <x v="2"/>
    <s v="United States"/>
    <s v="Troy"/>
    <x v="24"/>
    <n v="45373"/>
    <x v="3"/>
    <s v="OFF-EN-10002312"/>
    <x v="1"/>
    <x v="12"/>
    <x v="1453"/>
    <x v="2902"/>
    <n v="1"/>
    <n v="0.2"/>
    <n v="3.2161"/>
  </r>
  <r>
    <n v="3674"/>
    <s v="CA-2013-104969"/>
    <x v="0"/>
    <x v="143"/>
    <d v="2013-04-15T00:00:00"/>
    <x v="1"/>
    <s v="EH-14125"/>
    <x v="258"/>
    <x v="2"/>
    <s v="United States"/>
    <s v="Troy"/>
    <x v="24"/>
    <n v="45373"/>
    <x v="3"/>
    <s v="OFF-BI-10004224"/>
    <x v="1"/>
    <x v="8"/>
    <x v="1061"/>
    <x v="1444"/>
    <n v="6"/>
    <n v="0.7"/>
    <n v="-100.91999999999999"/>
  </r>
  <r>
    <n v="3675"/>
    <s v="CA-2014-154109"/>
    <x v="3"/>
    <x v="44"/>
    <d v="2014-11-12T00:00:00"/>
    <x v="1"/>
    <s v="ML-17410"/>
    <x v="586"/>
    <x v="0"/>
    <s v="United States"/>
    <s v="Philadelphia"/>
    <x v="9"/>
    <n v="19143"/>
    <x v="3"/>
    <s v="FUR-CH-10003774"/>
    <x v="0"/>
    <x v="1"/>
    <x v="1185"/>
    <x v="2903"/>
    <n v="2"/>
    <n v="0.3"/>
    <n v="-30.933200000000006"/>
  </r>
  <r>
    <n v="3676"/>
    <s v="CA-2014-154109"/>
    <x v="3"/>
    <x v="44"/>
    <d v="2014-11-12T00:00:00"/>
    <x v="1"/>
    <s v="ML-17410"/>
    <x v="586"/>
    <x v="0"/>
    <s v="United States"/>
    <s v="Philadelphia"/>
    <x v="9"/>
    <n v="19143"/>
    <x v="3"/>
    <s v="OFF-PA-10000157"/>
    <x v="1"/>
    <x v="10"/>
    <x v="364"/>
    <x v="1107"/>
    <n v="3"/>
    <n v="0.2"/>
    <n v="16.183799999999998"/>
  </r>
  <r>
    <n v="3677"/>
    <s v="CA-2012-156440"/>
    <x v="1"/>
    <x v="901"/>
    <d v="2012-12-09T00:00:00"/>
    <x v="1"/>
    <s v="MH-17620"/>
    <x v="588"/>
    <x v="1"/>
    <s v="United States"/>
    <s v="San Diego"/>
    <x v="1"/>
    <n v="92105"/>
    <x v="1"/>
    <s v="FUR-FU-10004090"/>
    <x v="0"/>
    <x v="5"/>
    <x v="636"/>
    <x v="791"/>
    <n v="2"/>
    <n v="0"/>
    <n v="14.671799999999998"/>
  </r>
  <r>
    <n v="3678"/>
    <s v="CA-2012-132626"/>
    <x v="1"/>
    <x v="584"/>
    <d v="2012-07-14T00:00:00"/>
    <x v="1"/>
    <s v="BT-11680"/>
    <x v="537"/>
    <x v="0"/>
    <s v="United States"/>
    <s v="Clinton"/>
    <x v="39"/>
    <n v="20735"/>
    <x v="3"/>
    <s v="OFF-FA-10002763"/>
    <x v="1"/>
    <x v="13"/>
    <x v="1411"/>
    <x v="2394"/>
    <n v="4"/>
    <n v="0"/>
    <n v="5.0559999999999992"/>
  </r>
  <r>
    <n v="3679"/>
    <s v="CA-2012-132626"/>
    <x v="1"/>
    <x v="584"/>
    <d v="2012-07-14T00:00:00"/>
    <x v="1"/>
    <s v="BT-11680"/>
    <x v="537"/>
    <x v="0"/>
    <s v="United States"/>
    <s v="Clinton"/>
    <x v="39"/>
    <n v="20735"/>
    <x v="3"/>
    <s v="TEC-MA-10002428"/>
    <x v="2"/>
    <x v="15"/>
    <x v="1498"/>
    <x v="2904"/>
    <n v="3"/>
    <n v="0"/>
    <n v="209.23649999999998"/>
  </r>
  <r>
    <n v="3680"/>
    <s v="CA-2012-132626"/>
    <x v="1"/>
    <x v="584"/>
    <d v="2012-07-14T00:00:00"/>
    <x v="1"/>
    <s v="BT-11680"/>
    <x v="537"/>
    <x v="0"/>
    <s v="United States"/>
    <s v="Clinton"/>
    <x v="39"/>
    <n v="20735"/>
    <x v="3"/>
    <s v="FUR-FU-10002918"/>
    <x v="0"/>
    <x v="5"/>
    <x v="266"/>
    <x v="2905"/>
    <n v="2"/>
    <n v="0"/>
    <n v="20.015600000000006"/>
  </r>
  <r>
    <n v="3681"/>
    <s v="CA-2012-132626"/>
    <x v="1"/>
    <x v="584"/>
    <d v="2012-07-14T00:00:00"/>
    <x v="1"/>
    <s v="BT-11680"/>
    <x v="537"/>
    <x v="0"/>
    <s v="United States"/>
    <s v="Clinton"/>
    <x v="39"/>
    <n v="20735"/>
    <x v="3"/>
    <s v="OFF-LA-10000476"/>
    <x v="1"/>
    <x v="2"/>
    <x v="1552"/>
    <x v="714"/>
    <n v="3"/>
    <n v="0"/>
    <n v="5.6993999999999998"/>
  </r>
  <r>
    <n v="3682"/>
    <s v="CA-2012-132626"/>
    <x v="1"/>
    <x v="584"/>
    <d v="2012-07-14T00:00:00"/>
    <x v="1"/>
    <s v="BT-11680"/>
    <x v="537"/>
    <x v="0"/>
    <s v="United States"/>
    <s v="Clinton"/>
    <x v="39"/>
    <n v="20735"/>
    <x v="3"/>
    <s v="OFF-BI-10002854"/>
    <x v="1"/>
    <x v="8"/>
    <x v="895"/>
    <x v="2906"/>
    <n v="3"/>
    <n v="0"/>
    <n v="42.045000000000002"/>
  </r>
  <r>
    <n v="3683"/>
    <s v="CA-2012-132626"/>
    <x v="1"/>
    <x v="584"/>
    <d v="2012-07-14T00:00:00"/>
    <x v="1"/>
    <s v="BT-11680"/>
    <x v="537"/>
    <x v="0"/>
    <s v="United States"/>
    <s v="Clinton"/>
    <x v="39"/>
    <n v="20735"/>
    <x v="3"/>
    <s v="OFF-AR-10002987"/>
    <x v="1"/>
    <x v="6"/>
    <x v="1553"/>
    <x v="1378"/>
    <n v="4"/>
    <n v="0"/>
    <n v="32.537600000000005"/>
  </r>
  <r>
    <n v="3684"/>
    <s v="CA-2012-132626"/>
    <x v="1"/>
    <x v="584"/>
    <d v="2012-07-14T00:00:00"/>
    <x v="1"/>
    <s v="BT-11680"/>
    <x v="537"/>
    <x v="0"/>
    <s v="United States"/>
    <s v="Clinton"/>
    <x v="39"/>
    <n v="20735"/>
    <x v="3"/>
    <s v="OFF-BI-10004001"/>
    <x v="1"/>
    <x v="8"/>
    <x v="810"/>
    <x v="2907"/>
    <n v="9"/>
    <n v="0"/>
    <n v="70.545599999999979"/>
  </r>
  <r>
    <n v="3685"/>
    <s v="CA-2012-132626"/>
    <x v="1"/>
    <x v="584"/>
    <d v="2012-07-14T00:00:00"/>
    <x v="1"/>
    <s v="BT-11680"/>
    <x v="537"/>
    <x v="0"/>
    <s v="United States"/>
    <s v="Clinton"/>
    <x v="39"/>
    <n v="20735"/>
    <x v="3"/>
    <s v="OFF-BI-10001634"/>
    <x v="1"/>
    <x v="8"/>
    <x v="24"/>
    <x v="2908"/>
    <n v="6"/>
    <n v="0"/>
    <n v="21.403200000000002"/>
  </r>
  <r>
    <n v="3686"/>
    <s v="CA-2012-132626"/>
    <x v="1"/>
    <x v="584"/>
    <d v="2012-07-14T00:00:00"/>
    <x v="1"/>
    <s v="BT-11680"/>
    <x v="537"/>
    <x v="0"/>
    <s v="United States"/>
    <s v="Clinton"/>
    <x v="39"/>
    <n v="20735"/>
    <x v="3"/>
    <s v="OFF-ST-10003722"/>
    <x v="1"/>
    <x v="4"/>
    <x v="760"/>
    <x v="2909"/>
    <n v="7"/>
    <n v="0"/>
    <n v="28.480899999999984"/>
  </r>
  <r>
    <n v="3687"/>
    <s v="CA-2013-102792"/>
    <x v="0"/>
    <x v="180"/>
    <d v="2013-12-20T00:00:00"/>
    <x v="1"/>
    <s v="JC-15340"/>
    <x v="209"/>
    <x v="0"/>
    <s v="United States"/>
    <s v="Riverside"/>
    <x v="1"/>
    <n v="92503"/>
    <x v="1"/>
    <s v="OFF-AR-10004757"/>
    <x v="1"/>
    <x v="6"/>
    <x v="342"/>
    <x v="296"/>
    <n v="3"/>
    <n v="0"/>
    <n v="3.2471999999999994"/>
  </r>
  <r>
    <n v="3688"/>
    <s v="CA-2013-108567"/>
    <x v="0"/>
    <x v="244"/>
    <d v="2013-05-25T00:00:00"/>
    <x v="1"/>
    <s v="DB-13210"/>
    <x v="203"/>
    <x v="0"/>
    <s v="United States"/>
    <s v="Port Saint Lucie"/>
    <x v="2"/>
    <n v="34952"/>
    <x v="0"/>
    <s v="OFF-BI-10004140"/>
    <x v="1"/>
    <x v="8"/>
    <x v="304"/>
    <x v="2910"/>
    <n v="2"/>
    <n v="0.7"/>
    <n v="-2.2450000000000001"/>
  </r>
  <r>
    <n v="3689"/>
    <s v="CA-2014-140760"/>
    <x v="3"/>
    <x v="455"/>
    <d v="2014-06-06T00:00:00"/>
    <x v="0"/>
    <s v="DO-13435"/>
    <x v="157"/>
    <x v="0"/>
    <s v="United States"/>
    <s v="Mesa"/>
    <x v="16"/>
    <n v="85204"/>
    <x v="1"/>
    <s v="OFF-PA-10002479"/>
    <x v="1"/>
    <x v="10"/>
    <x v="217"/>
    <x v="869"/>
    <n v="6"/>
    <n v="0.2"/>
    <n v="7.92"/>
  </r>
  <r>
    <n v="3690"/>
    <s v="CA-2014-140760"/>
    <x v="3"/>
    <x v="455"/>
    <d v="2014-06-06T00:00:00"/>
    <x v="0"/>
    <s v="DO-13435"/>
    <x v="157"/>
    <x v="0"/>
    <s v="United States"/>
    <s v="Mesa"/>
    <x v="16"/>
    <n v="85204"/>
    <x v="1"/>
    <s v="OFF-EN-10001141"/>
    <x v="1"/>
    <x v="12"/>
    <x v="593"/>
    <x v="2911"/>
    <n v="5"/>
    <n v="0.2"/>
    <n v="15.921000000000003"/>
  </r>
  <r>
    <n v="3691"/>
    <s v="US-2012-131359"/>
    <x v="1"/>
    <x v="628"/>
    <d v="2012-11-02T00:00:00"/>
    <x v="0"/>
    <s v="FA-14230"/>
    <x v="135"/>
    <x v="1"/>
    <s v="United States"/>
    <s v="Denver"/>
    <x v="22"/>
    <n v="80219"/>
    <x v="1"/>
    <s v="TEC-MA-10000597"/>
    <x v="2"/>
    <x v="15"/>
    <x v="1290"/>
    <x v="2912"/>
    <n v="2"/>
    <n v="0.7"/>
    <n v="-45.995400000000004"/>
  </r>
  <r>
    <n v="3692"/>
    <s v="US-2012-131359"/>
    <x v="1"/>
    <x v="628"/>
    <d v="2012-11-02T00:00:00"/>
    <x v="0"/>
    <s v="FA-14230"/>
    <x v="135"/>
    <x v="1"/>
    <s v="United States"/>
    <s v="Denver"/>
    <x v="22"/>
    <n v="80219"/>
    <x v="1"/>
    <s v="TEC-CO-10001571"/>
    <x v="2"/>
    <x v="16"/>
    <x v="1554"/>
    <x v="2913"/>
    <n v="1"/>
    <n v="0.2"/>
    <n v="164.99700000000001"/>
  </r>
  <r>
    <n v="3693"/>
    <s v="US-2012-131359"/>
    <x v="1"/>
    <x v="628"/>
    <d v="2012-11-02T00:00:00"/>
    <x v="0"/>
    <s v="FA-14230"/>
    <x v="135"/>
    <x v="1"/>
    <s v="United States"/>
    <s v="Denver"/>
    <x v="22"/>
    <n v="80219"/>
    <x v="1"/>
    <s v="TEC-PH-10004531"/>
    <x v="2"/>
    <x v="7"/>
    <x v="714"/>
    <x v="2914"/>
    <n v="5"/>
    <n v="0.2"/>
    <n v="30.785999999999998"/>
  </r>
  <r>
    <n v="3694"/>
    <s v="US-2012-131359"/>
    <x v="1"/>
    <x v="628"/>
    <d v="2012-11-02T00:00:00"/>
    <x v="0"/>
    <s v="FA-14230"/>
    <x v="135"/>
    <x v="1"/>
    <s v="United States"/>
    <s v="Denver"/>
    <x v="22"/>
    <n v="80219"/>
    <x v="1"/>
    <s v="FUR-FU-10003026"/>
    <x v="0"/>
    <x v="5"/>
    <x v="1555"/>
    <x v="2915"/>
    <n v="4"/>
    <n v="0.2"/>
    <n v="3.6783999999999999"/>
  </r>
  <r>
    <n v="3695"/>
    <s v="CA-2013-142097"/>
    <x v="0"/>
    <x v="680"/>
    <d v="2013-10-21T00:00:00"/>
    <x v="1"/>
    <s v="QJ-19255"/>
    <x v="425"/>
    <x v="1"/>
    <s v="United States"/>
    <s v="Springfield"/>
    <x v="17"/>
    <n v="22153"/>
    <x v="0"/>
    <s v="OFF-BI-10002082"/>
    <x v="1"/>
    <x v="8"/>
    <x v="1173"/>
    <x v="2916"/>
    <n v="7"/>
    <n v="0"/>
    <n v="116.48"/>
  </r>
  <r>
    <n v="3696"/>
    <s v="CA-2013-142097"/>
    <x v="0"/>
    <x v="680"/>
    <d v="2013-10-21T00:00:00"/>
    <x v="1"/>
    <s v="QJ-19255"/>
    <x v="425"/>
    <x v="1"/>
    <s v="United States"/>
    <s v="Springfield"/>
    <x v="17"/>
    <n v="22153"/>
    <x v="0"/>
    <s v="OFF-EN-10002312"/>
    <x v="1"/>
    <x v="12"/>
    <x v="1453"/>
    <x v="2917"/>
    <n v="6"/>
    <n v="0"/>
    <n v="32.604599999999998"/>
  </r>
  <r>
    <n v="3697"/>
    <s v="CA-2013-142097"/>
    <x v="0"/>
    <x v="680"/>
    <d v="2013-10-21T00:00:00"/>
    <x v="1"/>
    <s v="QJ-19255"/>
    <x v="425"/>
    <x v="1"/>
    <s v="United States"/>
    <s v="Springfield"/>
    <x v="17"/>
    <n v="22153"/>
    <x v="0"/>
    <s v="OFF-AP-10000696"/>
    <x v="1"/>
    <x v="9"/>
    <x v="332"/>
    <x v="1905"/>
    <n v="3"/>
    <n v="0"/>
    <n v="14.275799999999998"/>
  </r>
  <r>
    <n v="3698"/>
    <s v="CA-2012-151680"/>
    <x v="1"/>
    <x v="902"/>
    <d v="2012-11-21T00:00:00"/>
    <x v="0"/>
    <s v="TC-21475"/>
    <x v="679"/>
    <x v="2"/>
    <s v="United States"/>
    <s v="Seattle"/>
    <x v="4"/>
    <n v="98115"/>
    <x v="1"/>
    <s v="FUR-FU-10000305"/>
    <x v="0"/>
    <x v="5"/>
    <x v="1437"/>
    <x v="1741"/>
    <n v="2"/>
    <n v="0"/>
    <n v="22.7136"/>
  </r>
  <r>
    <n v="3699"/>
    <s v="CA-2011-140039"/>
    <x v="2"/>
    <x v="103"/>
    <d v="2011-09-17T00:00:00"/>
    <x v="1"/>
    <s v="ON-18715"/>
    <x v="21"/>
    <x v="1"/>
    <s v="United States"/>
    <s v="Tempe"/>
    <x v="16"/>
    <n v="85281"/>
    <x v="1"/>
    <s v="OFF-ST-10001034"/>
    <x v="1"/>
    <x v="4"/>
    <x v="1556"/>
    <x v="2918"/>
    <n v="5"/>
    <n v="0.2"/>
    <n v="5.9550000000000054"/>
  </r>
  <r>
    <n v="3700"/>
    <s v="CA-2014-160416"/>
    <x v="3"/>
    <x v="38"/>
    <d v="2014-11-19T00:00:00"/>
    <x v="0"/>
    <s v="AD-10180"/>
    <x v="57"/>
    <x v="2"/>
    <s v="United States"/>
    <s v="Yonkers"/>
    <x v="15"/>
    <n v="10701"/>
    <x v="3"/>
    <s v="TEC-AC-10004114"/>
    <x v="2"/>
    <x v="11"/>
    <x v="370"/>
    <x v="2919"/>
    <n v="4"/>
    <n v="0"/>
    <n v="70.502800000000008"/>
  </r>
  <r>
    <n v="3701"/>
    <s v="CA-2014-169411"/>
    <x v="3"/>
    <x v="165"/>
    <d v="2014-12-30T00:00:00"/>
    <x v="1"/>
    <s v="AC-10615"/>
    <x v="556"/>
    <x v="1"/>
    <s v="United States"/>
    <s v="Rochester"/>
    <x v="15"/>
    <n v="14609"/>
    <x v="3"/>
    <s v="FUR-FU-10001602"/>
    <x v="0"/>
    <x v="5"/>
    <x v="759"/>
    <x v="2920"/>
    <n v="1"/>
    <n v="0"/>
    <n v="6.8273999999999972"/>
  </r>
  <r>
    <n v="3702"/>
    <s v="CA-2013-126543"/>
    <x v="0"/>
    <x v="850"/>
    <d v="2013-01-13T00:00:00"/>
    <x v="0"/>
    <s v="MF-17665"/>
    <x v="716"/>
    <x v="1"/>
    <s v="United States"/>
    <s v="Toledo"/>
    <x v="24"/>
    <n v="43615"/>
    <x v="3"/>
    <s v="FUR-FU-10002445"/>
    <x v="0"/>
    <x v="5"/>
    <x v="1439"/>
    <x v="2921"/>
    <n v="2"/>
    <n v="0.2"/>
    <n v="3.7920000000000011"/>
  </r>
  <r>
    <n v="3703"/>
    <s v="CA-2012-104941"/>
    <x v="1"/>
    <x v="385"/>
    <d v="2012-06-19T00:00:00"/>
    <x v="1"/>
    <s v="DH-13075"/>
    <x v="704"/>
    <x v="1"/>
    <s v="United States"/>
    <s v="Decatur"/>
    <x v="19"/>
    <n v="35601"/>
    <x v="0"/>
    <s v="OFF-AR-10004269"/>
    <x v="1"/>
    <x v="6"/>
    <x v="1541"/>
    <x v="2922"/>
    <n v="6"/>
    <n v="0"/>
    <n v="6.9384000000000006"/>
  </r>
  <r>
    <n v="3704"/>
    <s v="CA-2012-104941"/>
    <x v="1"/>
    <x v="385"/>
    <d v="2012-06-19T00:00:00"/>
    <x v="1"/>
    <s v="DH-13075"/>
    <x v="704"/>
    <x v="1"/>
    <s v="United States"/>
    <s v="Decatur"/>
    <x v="19"/>
    <n v="35601"/>
    <x v="0"/>
    <s v="OFF-BI-10001249"/>
    <x v="1"/>
    <x v="8"/>
    <x v="1182"/>
    <x v="2923"/>
    <n v="3"/>
    <n v="0"/>
    <n v="8.8043999999999993"/>
  </r>
  <r>
    <n v="3705"/>
    <s v="CA-2012-104941"/>
    <x v="1"/>
    <x v="385"/>
    <d v="2012-06-19T00:00:00"/>
    <x v="1"/>
    <s v="DH-13075"/>
    <x v="704"/>
    <x v="1"/>
    <s v="United States"/>
    <s v="Decatur"/>
    <x v="19"/>
    <n v="35601"/>
    <x v="0"/>
    <s v="TEC-CO-10004202"/>
    <x v="2"/>
    <x v="16"/>
    <x v="836"/>
    <x v="2924"/>
    <n v="3"/>
    <n v="0"/>
    <n v="314.98950000000002"/>
  </r>
  <r>
    <n v="3706"/>
    <s v="CA-2012-104941"/>
    <x v="1"/>
    <x v="385"/>
    <d v="2012-06-19T00:00:00"/>
    <x v="1"/>
    <s v="DH-13075"/>
    <x v="704"/>
    <x v="1"/>
    <s v="United States"/>
    <s v="Decatur"/>
    <x v="19"/>
    <n v="35601"/>
    <x v="0"/>
    <s v="OFF-PA-10003363"/>
    <x v="1"/>
    <x v="10"/>
    <x v="1520"/>
    <x v="56"/>
    <n v="5"/>
    <n v="0"/>
    <n v="15.552000000000001"/>
  </r>
  <r>
    <n v="3707"/>
    <s v="CA-2014-160087"/>
    <x v="3"/>
    <x v="257"/>
    <d v="2014-03-23T00:00:00"/>
    <x v="1"/>
    <s v="EN-13780"/>
    <x v="633"/>
    <x v="0"/>
    <s v="United States"/>
    <s v="Dallas"/>
    <x v="5"/>
    <n v="75220"/>
    <x v="2"/>
    <s v="OFF-AR-10001915"/>
    <x v="1"/>
    <x v="6"/>
    <x v="1048"/>
    <x v="361"/>
    <n v="3"/>
    <n v="0.2"/>
    <n v="6.5538000000000007"/>
  </r>
  <r>
    <n v="3708"/>
    <s v="CA-2011-120544"/>
    <x v="2"/>
    <x v="533"/>
    <d v="2011-11-27T00:00:00"/>
    <x v="1"/>
    <s v="SS-20140"/>
    <x v="164"/>
    <x v="1"/>
    <s v="United States"/>
    <s v="Mesquite"/>
    <x v="5"/>
    <n v="75150"/>
    <x v="2"/>
    <s v="FUR-FU-10001940"/>
    <x v="0"/>
    <x v="5"/>
    <x v="33"/>
    <x v="2925"/>
    <n v="2"/>
    <n v="0.6"/>
    <n v="-2.5471999999999984"/>
  </r>
  <r>
    <n v="3709"/>
    <s v="CA-2011-120544"/>
    <x v="2"/>
    <x v="533"/>
    <d v="2011-11-27T00:00:00"/>
    <x v="1"/>
    <s v="SS-20140"/>
    <x v="164"/>
    <x v="1"/>
    <s v="United States"/>
    <s v="Mesquite"/>
    <x v="5"/>
    <n v="75150"/>
    <x v="2"/>
    <s v="OFF-AP-10004336"/>
    <x v="1"/>
    <x v="9"/>
    <x v="1031"/>
    <x v="2926"/>
    <n v="3"/>
    <n v="0.8"/>
    <n v="-87.148800000000023"/>
  </r>
  <r>
    <n v="3710"/>
    <s v="CA-2011-120544"/>
    <x v="2"/>
    <x v="533"/>
    <d v="2011-11-27T00:00:00"/>
    <x v="1"/>
    <s v="SS-20140"/>
    <x v="164"/>
    <x v="1"/>
    <s v="United States"/>
    <s v="Mesquite"/>
    <x v="5"/>
    <n v="75150"/>
    <x v="2"/>
    <s v="TEC-AC-10003709"/>
    <x v="2"/>
    <x v="11"/>
    <x v="1404"/>
    <x v="2927"/>
    <n v="7"/>
    <n v="0.2"/>
    <n v="1.6632000000000007"/>
  </r>
  <r>
    <n v="3711"/>
    <s v="CA-2014-113670"/>
    <x v="3"/>
    <x v="453"/>
    <d v="2014-10-18T00:00:00"/>
    <x v="2"/>
    <s v="RS-19765"/>
    <x v="276"/>
    <x v="1"/>
    <s v="United States"/>
    <s v="Los Angeles"/>
    <x v="1"/>
    <n v="90045"/>
    <x v="1"/>
    <s v="FUR-TA-10001705"/>
    <x v="0"/>
    <x v="3"/>
    <x v="213"/>
    <x v="2928"/>
    <n v="3"/>
    <n v="0.2"/>
    <n v="6.3779999999999575"/>
  </r>
  <r>
    <n v="3712"/>
    <s v="CA-2014-113670"/>
    <x v="3"/>
    <x v="453"/>
    <d v="2014-10-18T00:00:00"/>
    <x v="2"/>
    <s v="RS-19765"/>
    <x v="276"/>
    <x v="1"/>
    <s v="United States"/>
    <s v="Los Angeles"/>
    <x v="1"/>
    <n v="90045"/>
    <x v="1"/>
    <s v="OFF-PA-10000675"/>
    <x v="1"/>
    <x v="10"/>
    <x v="1106"/>
    <x v="2929"/>
    <n v="5"/>
    <n v="0"/>
    <n v="100.4255"/>
  </r>
  <r>
    <n v="3713"/>
    <s v="CA-2014-166198"/>
    <x v="3"/>
    <x v="81"/>
    <d v="2014-04-25T00:00:00"/>
    <x v="2"/>
    <s v="JW-15955"/>
    <x v="527"/>
    <x v="0"/>
    <s v="United States"/>
    <s v="Seattle"/>
    <x v="4"/>
    <n v="98103"/>
    <x v="1"/>
    <s v="TEC-AC-10000521"/>
    <x v="2"/>
    <x v="11"/>
    <x v="1557"/>
    <x v="1042"/>
    <n v="1"/>
    <n v="0"/>
    <n v="3.4619999999999997"/>
  </r>
  <r>
    <n v="3714"/>
    <s v="CA-2014-166198"/>
    <x v="3"/>
    <x v="81"/>
    <d v="2014-04-25T00:00:00"/>
    <x v="2"/>
    <s v="JW-15955"/>
    <x v="527"/>
    <x v="0"/>
    <s v="United States"/>
    <s v="Seattle"/>
    <x v="4"/>
    <n v="98103"/>
    <x v="1"/>
    <s v="FUR-FU-10004622"/>
    <x v="0"/>
    <x v="5"/>
    <x v="787"/>
    <x v="2930"/>
    <n v="3"/>
    <n v="0"/>
    <n v="34.145999999999994"/>
  </r>
  <r>
    <n v="3715"/>
    <s v="CA-2011-135608"/>
    <x v="2"/>
    <x v="589"/>
    <d v="2011-12-10T00:00:00"/>
    <x v="0"/>
    <s v="JK-15625"/>
    <x v="600"/>
    <x v="0"/>
    <s v="United States"/>
    <s v="Olympia"/>
    <x v="4"/>
    <n v="98502"/>
    <x v="1"/>
    <s v="OFF-PA-10001954"/>
    <x v="1"/>
    <x v="10"/>
    <x v="595"/>
    <x v="1846"/>
    <n v="2"/>
    <n v="0"/>
    <n v="21.012799999999999"/>
  </r>
  <r>
    <n v="3716"/>
    <s v="CA-2011-135608"/>
    <x v="2"/>
    <x v="589"/>
    <d v="2011-12-10T00:00:00"/>
    <x v="0"/>
    <s v="JK-15625"/>
    <x v="600"/>
    <x v="0"/>
    <s v="United States"/>
    <s v="Olympia"/>
    <x v="4"/>
    <n v="98502"/>
    <x v="1"/>
    <s v="FUR-CH-10002602"/>
    <x v="0"/>
    <x v="1"/>
    <x v="288"/>
    <x v="891"/>
    <n v="5"/>
    <n v="0.2"/>
    <n v="45.294000000000011"/>
  </r>
  <r>
    <n v="3717"/>
    <s v="CA-2014-144568"/>
    <x v="3"/>
    <x v="148"/>
    <d v="2014-06-03T00:00:00"/>
    <x v="1"/>
    <s v="JO-15550"/>
    <x v="270"/>
    <x v="2"/>
    <s v="United States"/>
    <s v="Omaha"/>
    <x v="8"/>
    <n v="68104"/>
    <x v="2"/>
    <s v="OFF-FA-10004395"/>
    <x v="1"/>
    <x v="13"/>
    <x v="1192"/>
    <x v="2931"/>
    <n v="5"/>
    <n v="0"/>
    <n v="1.1775000000000002"/>
  </r>
  <r>
    <n v="3718"/>
    <s v="CA-2013-142370"/>
    <x v="0"/>
    <x v="251"/>
    <d v="2013-09-24T00:00:00"/>
    <x v="1"/>
    <s v="TP-21130"/>
    <x v="236"/>
    <x v="0"/>
    <s v="United States"/>
    <s v="Columbus"/>
    <x v="32"/>
    <n v="31907"/>
    <x v="0"/>
    <s v="OFF-SU-10003002"/>
    <x v="1"/>
    <x v="14"/>
    <x v="1558"/>
    <x v="1325"/>
    <n v="2"/>
    <n v="0"/>
    <n v="0.15120000000000022"/>
  </r>
  <r>
    <n v="3719"/>
    <s v="CA-2013-142370"/>
    <x v="0"/>
    <x v="251"/>
    <d v="2013-09-24T00:00:00"/>
    <x v="1"/>
    <s v="TP-21130"/>
    <x v="236"/>
    <x v="0"/>
    <s v="United States"/>
    <s v="Columbus"/>
    <x v="32"/>
    <n v="31907"/>
    <x v="0"/>
    <s v="TEC-AC-10002926"/>
    <x v="2"/>
    <x v="11"/>
    <x v="1114"/>
    <x v="2932"/>
    <n v="5"/>
    <n v="0"/>
    <n v="107.47850000000001"/>
  </r>
  <r>
    <n v="3720"/>
    <s v="CA-2013-105900"/>
    <x v="0"/>
    <x v="42"/>
    <d v="2013-09-24T00:00:00"/>
    <x v="1"/>
    <s v="BS-11590"/>
    <x v="29"/>
    <x v="1"/>
    <s v="United States"/>
    <s v="Columbus"/>
    <x v="14"/>
    <n v="47201"/>
    <x v="2"/>
    <s v="OFF-AR-10002656"/>
    <x v="1"/>
    <x v="6"/>
    <x v="157"/>
    <x v="657"/>
    <n v="5"/>
    <n v="0"/>
    <n v="12.357999999999997"/>
  </r>
  <r>
    <n v="3721"/>
    <s v="CA-2013-151155"/>
    <x v="0"/>
    <x v="887"/>
    <d v="2013-12-25T00:00:00"/>
    <x v="1"/>
    <s v="AB-10255"/>
    <x v="437"/>
    <x v="2"/>
    <s v="United States"/>
    <s v="Jackson"/>
    <x v="35"/>
    <n v="39212"/>
    <x v="0"/>
    <s v="FUR-FU-10001918"/>
    <x v="0"/>
    <x v="5"/>
    <x v="280"/>
    <x v="2933"/>
    <n v="4"/>
    <n v="0"/>
    <n v="7.3788000000000018"/>
  </r>
  <r>
    <n v="3722"/>
    <s v="CA-2013-151155"/>
    <x v="0"/>
    <x v="887"/>
    <d v="2013-12-25T00:00:00"/>
    <x v="1"/>
    <s v="AB-10255"/>
    <x v="437"/>
    <x v="2"/>
    <s v="United States"/>
    <s v="Jackson"/>
    <x v="35"/>
    <n v="39212"/>
    <x v="0"/>
    <s v="OFF-BI-10003910"/>
    <x v="1"/>
    <x v="8"/>
    <x v="8"/>
    <x v="741"/>
    <n v="2"/>
    <n v="0"/>
    <n v="6.9390000000000001"/>
  </r>
  <r>
    <n v="3723"/>
    <s v="CA-2014-144036"/>
    <x v="3"/>
    <x v="903"/>
    <d v="2014-11-27T00:00:00"/>
    <x v="1"/>
    <s v="FO-14305"/>
    <x v="383"/>
    <x v="0"/>
    <s v="United States"/>
    <s v="Houston"/>
    <x v="5"/>
    <n v="77070"/>
    <x v="2"/>
    <s v="OFF-AR-10000122"/>
    <x v="1"/>
    <x v="6"/>
    <x v="308"/>
    <x v="2934"/>
    <n v="8"/>
    <n v="0.2"/>
    <n v="2.2319999999999958"/>
  </r>
  <r>
    <n v="3724"/>
    <s v="US-2011-169789"/>
    <x v="2"/>
    <x v="125"/>
    <d v="2012-01-04T00:00:00"/>
    <x v="1"/>
    <s v="MF-17665"/>
    <x v="716"/>
    <x v="1"/>
    <s v="United States"/>
    <s v="Phoenix"/>
    <x v="16"/>
    <n v="85023"/>
    <x v="1"/>
    <s v="OFF-BI-10004600"/>
    <x v="1"/>
    <x v="8"/>
    <x v="1477"/>
    <x v="2935"/>
    <n v="5"/>
    <n v="0.7"/>
    <n v="-459.98750000000018"/>
  </r>
  <r>
    <n v="3725"/>
    <s v="CA-2014-127264"/>
    <x v="3"/>
    <x v="355"/>
    <d v="2014-04-06T00:00:00"/>
    <x v="2"/>
    <s v="SA-20830"/>
    <x v="193"/>
    <x v="0"/>
    <s v="United States"/>
    <s v="Chicago"/>
    <x v="10"/>
    <n v="60653"/>
    <x v="2"/>
    <s v="OFF-AR-10003045"/>
    <x v="1"/>
    <x v="6"/>
    <x v="420"/>
    <x v="2617"/>
    <n v="3"/>
    <n v="0.2"/>
    <n v="2.2050000000000001"/>
  </r>
  <r>
    <n v="3726"/>
    <s v="CA-2013-151512"/>
    <x v="0"/>
    <x v="482"/>
    <d v="2014-01-03T00:00:00"/>
    <x v="1"/>
    <s v="SH-19975"/>
    <x v="64"/>
    <x v="1"/>
    <s v="United States"/>
    <s v="Denver"/>
    <x v="22"/>
    <n v="80219"/>
    <x v="1"/>
    <s v="OFF-AP-10000252"/>
    <x v="1"/>
    <x v="9"/>
    <x v="1242"/>
    <x v="694"/>
    <n v="2"/>
    <n v="0.2"/>
    <n v="3.51"/>
  </r>
  <r>
    <n v="3727"/>
    <s v="CA-2013-165169"/>
    <x v="0"/>
    <x v="410"/>
    <d v="2013-06-12T00:00:00"/>
    <x v="1"/>
    <s v="JL-15235"/>
    <x v="538"/>
    <x v="0"/>
    <s v="United States"/>
    <s v="Newark"/>
    <x v="13"/>
    <n v="19711"/>
    <x v="3"/>
    <s v="OFF-ST-10001496"/>
    <x v="1"/>
    <x v="4"/>
    <x v="726"/>
    <x v="2936"/>
    <n v="2"/>
    <n v="0"/>
    <n v="93.698800000000006"/>
  </r>
  <r>
    <n v="3728"/>
    <s v="CA-2013-165169"/>
    <x v="0"/>
    <x v="410"/>
    <d v="2013-06-12T00:00:00"/>
    <x v="1"/>
    <s v="JL-15235"/>
    <x v="538"/>
    <x v="0"/>
    <s v="United States"/>
    <s v="Newark"/>
    <x v="13"/>
    <n v="19711"/>
    <x v="3"/>
    <s v="OFF-AR-10000122"/>
    <x v="1"/>
    <x v="6"/>
    <x v="308"/>
    <x v="954"/>
    <n v="2"/>
    <n v="0"/>
    <n v="2.7899999999999991"/>
  </r>
  <r>
    <n v="3729"/>
    <s v="CA-2013-165169"/>
    <x v="0"/>
    <x v="410"/>
    <d v="2013-06-12T00:00:00"/>
    <x v="1"/>
    <s v="JL-15235"/>
    <x v="538"/>
    <x v="0"/>
    <s v="United States"/>
    <s v="Newark"/>
    <x v="13"/>
    <n v="19711"/>
    <x v="3"/>
    <s v="OFF-LA-10000407"/>
    <x v="1"/>
    <x v="2"/>
    <x v="1486"/>
    <x v="1830"/>
    <n v="3"/>
    <n v="0"/>
    <n v="6.8723999999999998"/>
  </r>
  <r>
    <n v="3730"/>
    <s v="CA-2012-109575"/>
    <x v="1"/>
    <x v="227"/>
    <d v="2012-09-23T00:00:00"/>
    <x v="1"/>
    <s v="KH-16630"/>
    <x v="175"/>
    <x v="1"/>
    <s v="United States"/>
    <s v="Clinton"/>
    <x v="39"/>
    <n v="20735"/>
    <x v="3"/>
    <s v="OFF-ST-10004950"/>
    <x v="1"/>
    <x v="4"/>
    <x v="1000"/>
    <x v="108"/>
    <n v="2"/>
    <n v="0"/>
    <n v="7.9724000000000004"/>
  </r>
  <r>
    <n v="3731"/>
    <s v="CA-2012-109575"/>
    <x v="1"/>
    <x v="227"/>
    <d v="2012-09-23T00:00:00"/>
    <x v="1"/>
    <s v="KH-16630"/>
    <x v="175"/>
    <x v="1"/>
    <s v="United States"/>
    <s v="Clinton"/>
    <x v="39"/>
    <n v="20735"/>
    <x v="3"/>
    <s v="OFF-ST-10004123"/>
    <x v="1"/>
    <x v="4"/>
    <x v="72"/>
    <x v="2937"/>
    <n v="7"/>
    <n v="0"/>
    <n v="0"/>
  </r>
  <r>
    <n v="3732"/>
    <s v="CA-2012-109575"/>
    <x v="1"/>
    <x v="227"/>
    <d v="2012-09-23T00:00:00"/>
    <x v="1"/>
    <s v="KH-16630"/>
    <x v="175"/>
    <x v="1"/>
    <s v="United States"/>
    <s v="Clinton"/>
    <x v="39"/>
    <n v="20735"/>
    <x v="3"/>
    <s v="TEC-PH-10000730"/>
    <x v="2"/>
    <x v="7"/>
    <x v="1559"/>
    <x v="2938"/>
    <n v="1"/>
    <n v="0"/>
    <n v="129.99740000000003"/>
  </r>
  <r>
    <n v="3733"/>
    <s v="CA-2012-109575"/>
    <x v="1"/>
    <x v="227"/>
    <d v="2012-09-23T00:00:00"/>
    <x v="1"/>
    <s v="KH-16630"/>
    <x v="175"/>
    <x v="1"/>
    <s v="United States"/>
    <s v="Clinton"/>
    <x v="39"/>
    <n v="20735"/>
    <x v="3"/>
    <s v="TEC-PH-10000895"/>
    <x v="2"/>
    <x v="7"/>
    <x v="1128"/>
    <x v="2939"/>
    <n v="7"/>
    <n v="0"/>
    <n v="327.58180000000004"/>
  </r>
  <r>
    <n v="3734"/>
    <s v="CA-2012-109575"/>
    <x v="1"/>
    <x v="227"/>
    <d v="2012-09-23T00:00:00"/>
    <x v="1"/>
    <s v="KH-16630"/>
    <x v="175"/>
    <x v="1"/>
    <s v="United States"/>
    <s v="Clinton"/>
    <x v="39"/>
    <n v="20735"/>
    <x v="3"/>
    <s v="OFF-BI-10000962"/>
    <x v="1"/>
    <x v="8"/>
    <x v="1504"/>
    <x v="2940"/>
    <n v="4"/>
    <n v="0"/>
    <n v="31.889199999999995"/>
  </r>
  <r>
    <n v="3735"/>
    <s v="CA-2014-168193"/>
    <x v="3"/>
    <x v="904"/>
    <d v="2014-03-12T00:00:00"/>
    <x v="0"/>
    <s v="RM-19750"/>
    <x v="717"/>
    <x v="0"/>
    <s v="United States"/>
    <s v="New York City"/>
    <x v="15"/>
    <n v="10011"/>
    <x v="3"/>
    <s v="OFF-PA-10002254"/>
    <x v="1"/>
    <x v="10"/>
    <x v="145"/>
    <x v="978"/>
    <n v="1"/>
    <n v="0"/>
    <n v="12.134799999999998"/>
  </r>
  <r>
    <n v="3736"/>
    <s v="CA-2014-168193"/>
    <x v="3"/>
    <x v="904"/>
    <d v="2014-03-12T00:00:00"/>
    <x v="0"/>
    <s v="RM-19750"/>
    <x v="717"/>
    <x v="0"/>
    <s v="United States"/>
    <s v="New York City"/>
    <x v="15"/>
    <n v="10011"/>
    <x v="3"/>
    <s v="FUR-FU-10002554"/>
    <x v="0"/>
    <x v="5"/>
    <x v="912"/>
    <x v="2941"/>
    <n v="3"/>
    <n v="0"/>
    <n v="16.553099999999993"/>
  </r>
  <r>
    <n v="3737"/>
    <s v="CA-2013-115476"/>
    <x v="0"/>
    <x v="716"/>
    <d v="2013-03-18T00:00:00"/>
    <x v="3"/>
    <s v="VM-21835"/>
    <x v="718"/>
    <x v="0"/>
    <s v="United States"/>
    <s v="Newark"/>
    <x v="13"/>
    <n v="19711"/>
    <x v="3"/>
    <s v="TEC-PH-10000673"/>
    <x v="2"/>
    <x v="7"/>
    <x v="1396"/>
    <x v="2256"/>
    <n v="2"/>
    <n v="0"/>
    <n v="62.3904"/>
  </r>
  <r>
    <n v="3738"/>
    <s v="CA-2013-115476"/>
    <x v="0"/>
    <x v="716"/>
    <d v="2013-03-18T00:00:00"/>
    <x v="3"/>
    <s v="VM-21835"/>
    <x v="718"/>
    <x v="0"/>
    <s v="United States"/>
    <s v="Newark"/>
    <x v="13"/>
    <n v="19711"/>
    <x v="3"/>
    <s v="OFF-BI-10000962"/>
    <x v="1"/>
    <x v="8"/>
    <x v="1504"/>
    <x v="2942"/>
    <n v="2"/>
    <n v="0"/>
    <n v="15.944599999999998"/>
  </r>
  <r>
    <n v="3739"/>
    <s v="CA-2013-133340"/>
    <x v="0"/>
    <x v="10"/>
    <d v="2013-12-14T00:00:00"/>
    <x v="1"/>
    <s v="LH-17155"/>
    <x v="109"/>
    <x v="0"/>
    <s v="United States"/>
    <s v="Jackson"/>
    <x v="12"/>
    <n v="49201"/>
    <x v="2"/>
    <s v="TEC-PH-10003988"/>
    <x v="2"/>
    <x v="7"/>
    <x v="47"/>
    <x v="2943"/>
    <n v="1"/>
    <n v="0"/>
    <n v="3.0520000000000005"/>
  </r>
  <r>
    <n v="3740"/>
    <s v="CA-2013-133340"/>
    <x v="0"/>
    <x v="10"/>
    <d v="2013-12-14T00:00:00"/>
    <x v="1"/>
    <s v="LH-17155"/>
    <x v="109"/>
    <x v="0"/>
    <s v="United States"/>
    <s v="Jackson"/>
    <x v="12"/>
    <n v="49201"/>
    <x v="2"/>
    <s v="TEC-AC-10001109"/>
    <x v="2"/>
    <x v="11"/>
    <x v="998"/>
    <x v="2830"/>
    <n v="2"/>
    <n v="0"/>
    <n v="25.191600000000001"/>
  </r>
  <r>
    <n v="3741"/>
    <s v="CA-2013-133340"/>
    <x v="0"/>
    <x v="10"/>
    <d v="2013-12-14T00:00:00"/>
    <x v="1"/>
    <s v="LH-17155"/>
    <x v="109"/>
    <x v="0"/>
    <s v="United States"/>
    <s v="Jackson"/>
    <x v="12"/>
    <n v="49201"/>
    <x v="2"/>
    <s v="OFF-AP-10002311"/>
    <x v="1"/>
    <x v="9"/>
    <x v="14"/>
    <x v="2944"/>
    <n v="1"/>
    <n v="0.1"/>
    <n v="23.395400000000002"/>
  </r>
  <r>
    <n v="3742"/>
    <s v="CA-2013-137848"/>
    <x v="0"/>
    <x v="804"/>
    <d v="2013-01-21T00:00:00"/>
    <x v="1"/>
    <s v="WB-21850"/>
    <x v="576"/>
    <x v="0"/>
    <s v="United States"/>
    <s v="New York City"/>
    <x v="15"/>
    <n v="10011"/>
    <x v="3"/>
    <s v="OFF-EN-10001137"/>
    <x v="1"/>
    <x v="12"/>
    <x v="315"/>
    <x v="1873"/>
    <n v="4"/>
    <n v="0"/>
    <n v="7.5991999999999997"/>
  </r>
  <r>
    <n v="3743"/>
    <s v="CA-2013-137848"/>
    <x v="0"/>
    <x v="804"/>
    <d v="2013-01-21T00:00:00"/>
    <x v="1"/>
    <s v="WB-21850"/>
    <x v="576"/>
    <x v="0"/>
    <s v="United States"/>
    <s v="New York City"/>
    <x v="15"/>
    <n v="10011"/>
    <x v="3"/>
    <s v="OFF-PA-10004285"/>
    <x v="1"/>
    <x v="10"/>
    <x v="1259"/>
    <x v="1847"/>
    <n v="9"/>
    <n v="0"/>
    <n v="28.857599999999998"/>
  </r>
  <r>
    <n v="3744"/>
    <s v="CA-2013-137848"/>
    <x v="0"/>
    <x v="804"/>
    <d v="2013-01-21T00:00:00"/>
    <x v="1"/>
    <s v="WB-21850"/>
    <x v="576"/>
    <x v="0"/>
    <s v="United States"/>
    <s v="New York City"/>
    <x v="15"/>
    <n v="10011"/>
    <x v="3"/>
    <s v="OFF-BI-10002225"/>
    <x v="1"/>
    <x v="8"/>
    <x v="336"/>
    <x v="364"/>
    <n v="3"/>
    <n v="0.2"/>
    <n v="17.337599999999998"/>
  </r>
  <r>
    <n v="3745"/>
    <s v="CA-2011-113047"/>
    <x v="2"/>
    <x v="745"/>
    <d v="2011-10-24T00:00:00"/>
    <x v="3"/>
    <s v="AP-10915"/>
    <x v="275"/>
    <x v="0"/>
    <s v="United States"/>
    <s v="Rock Hill"/>
    <x v="20"/>
    <n v="29730"/>
    <x v="0"/>
    <s v="OFF-FA-10002763"/>
    <x v="1"/>
    <x v="13"/>
    <x v="1411"/>
    <x v="2945"/>
    <n v="3"/>
    <n v="0"/>
    <n v="3.7919999999999994"/>
  </r>
  <r>
    <n v="3746"/>
    <s v="CA-2013-149979"/>
    <x v="0"/>
    <x v="713"/>
    <d v="2013-09-29T00:00:00"/>
    <x v="0"/>
    <s v="RA-19915"/>
    <x v="154"/>
    <x v="0"/>
    <s v="United States"/>
    <s v="Columbus"/>
    <x v="32"/>
    <n v="31907"/>
    <x v="0"/>
    <s v="OFF-ST-10003058"/>
    <x v="1"/>
    <x v="4"/>
    <x v="388"/>
    <x v="2946"/>
    <n v="5"/>
    <n v="0"/>
    <n v="34.292499999999997"/>
  </r>
  <r>
    <n v="3747"/>
    <s v="CA-2013-149979"/>
    <x v="0"/>
    <x v="713"/>
    <d v="2013-09-29T00:00:00"/>
    <x v="0"/>
    <s v="RA-19915"/>
    <x v="154"/>
    <x v="0"/>
    <s v="United States"/>
    <s v="Columbus"/>
    <x v="32"/>
    <n v="31907"/>
    <x v="0"/>
    <s v="FUR-CH-10002084"/>
    <x v="0"/>
    <x v="1"/>
    <x v="1240"/>
    <x v="2411"/>
    <n v="3"/>
    <n v="0"/>
    <n v="81.173400000000001"/>
  </r>
  <r>
    <n v="3748"/>
    <s v="CA-2014-161956"/>
    <x v="3"/>
    <x v="151"/>
    <d v="2014-08-30T00:00:00"/>
    <x v="0"/>
    <s v="DR-12880"/>
    <x v="112"/>
    <x v="1"/>
    <s v="United States"/>
    <s v="Inglewood"/>
    <x v="1"/>
    <n v="90301"/>
    <x v="1"/>
    <s v="FUR-FU-10002937"/>
    <x v="0"/>
    <x v="5"/>
    <x v="1051"/>
    <x v="1421"/>
    <n v="2"/>
    <n v="0"/>
    <n v="99.23"/>
  </r>
  <r>
    <n v="3749"/>
    <s v="CA-2014-161956"/>
    <x v="3"/>
    <x v="151"/>
    <d v="2014-08-30T00:00:00"/>
    <x v="0"/>
    <s v="DR-12880"/>
    <x v="112"/>
    <x v="1"/>
    <s v="United States"/>
    <s v="Inglewood"/>
    <x v="1"/>
    <n v="90301"/>
    <x v="1"/>
    <s v="OFF-AP-10001242"/>
    <x v="1"/>
    <x v="9"/>
    <x v="1408"/>
    <x v="2947"/>
    <n v="4"/>
    <n v="0"/>
    <n v="96.575999999999993"/>
  </r>
  <r>
    <n v="3750"/>
    <s v="CA-2014-161956"/>
    <x v="3"/>
    <x v="151"/>
    <d v="2014-08-30T00:00:00"/>
    <x v="0"/>
    <s v="DR-12880"/>
    <x v="112"/>
    <x v="1"/>
    <s v="United States"/>
    <s v="Inglewood"/>
    <x v="1"/>
    <n v="90301"/>
    <x v="1"/>
    <s v="TEC-CO-10001571"/>
    <x v="2"/>
    <x v="16"/>
    <x v="1554"/>
    <x v="2948"/>
    <n v="2"/>
    <n v="0.2"/>
    <n v="329.99400000000003"/>
  </r>
  <r>
    <n v="3751"/>
    <s v="CA-2014-161956"/>
    <x v="3"/>
    <x v="151"/>
    <d v="2014-08-30T00:00:00"/>
    <x v="0"/>
    <s v="DR-12880"/>
    <x v="112"/>
    <x v="1"/>
    <s v="United States"/>
    <s v="Inglewood"/>
    <x v="1"/>
    <n v="90301"/>
    <x v="1"/>
    <s v="OFF-SU-10002503"/>
    <x v="1"/>
    <x v="14"/>
    <x v="669"/>
    <x v="158"/>
    <n v="5"/>
    <n v="0"/>
    <n v="8.2359999999999989"/>
  </r>
  <r>
    <n v="3752"/>
    <s v="CA-2014-161956"/>
    <x v="3"/>
    <x v="151"/>
    <d v="2014-08-30T00:00:00"/>
    <x v="0"/>
    <s v="DR-12880"/>
    <x v="112"/>
    <x v="1"/>
    <s v="United States"/>
    <s v="Inglewood"/>
    <x v="1"/>
    <n v="90301"/>
    <x v="1"/>
    <s v="FUR-CH-10004886"/>
    <x v="0"/>
    <x v="1"/>
    <x v="366"/>
    <x v="2186"/>
    <n v="3"/>
    <n v="0.2"/>
    <n v="23.027999999999992"/>
  </r>
  <r>
    <n v="3753"/>
    <s v="CA-2014-161956"/>
    <x v="3"/>
    <x v="151"/>
    <d v="2014-08-30T00:00:00"/>
    <x v="0"/>
    <s v="DR-12880"/>
    <x v="112"/>
    <x v="1"/>
    <s v="United States"/>
    <s v="Inglewood"/>
    <x v="1"/>
    <n v="90301"/>
    <x v="1"/>
    <s v="OFF-PA-10001289"/>
    <x v="1"/>
    <x v="10"/>
    <x v="952"/>
    <x v="2248"/>
    <n v="3"/>
    <n v="0"/>
    <n v="56.977199999999996"/>
  </r>
  <r>
    <n v="3754"/>
    <s v="CA-2014-161956"/>
    <x v="3"/>
    <x v="151"/>
    <d v="2014-08-30T00:00:00"/>
    <x v="0"/>
    <s v="DR-12880"/>
    <x v="112"/>
    <x v="1"/>
    <s v="United States"/>
    <s v="Inglewood"/>
    <x v="1"/>
    <n v="90301"/>
    <x v="1"/>
    <s v="OFF-BI-10003650"/>
    <x v="1"/>
    <x v="8"/>
    <x v="115"/>
    <x v="847"/>
    <n v="2"/>
    <n v="0.2"/>
    <n v="294.54879999999991"/>
  </r>
  <r>
    <n v="3755"/>
    <s v="CA-2014-161956"/>
    <x v="3"/>
    <x v="151"/>
    <d v="2014-08-30T00:00:00"/>
    <x v="0"/>
    <s v="DR-12880"/>
    <x v="112"/>
    <x v="1"/>
    <s v="United States"/>
    <s v="Inglewood"/>
    <x v="1"/>
    <n v="90301"/>
    <x v="1"/>
    <s v="OFF-ST-10001370"/>
    <x v="1"/>
    <x v="4"/>
    <x v="1023"/>
    <x v="1383"/>
    <n v="5"/>
    <n v="0"/>
    <n v="17.744999999999962"/>
  </r>
  <r>
    <n v="3756"/>
    <s v="CA-2013-116799"/>
    <x v="0"/>
    <x v="840"/>
    <d v="2013-03-07T00:00:00"/>
    <x v="2"/>
    <s v="JG-15310"/>
    <x v="684"/>
    <x v="1"/>
    <s v="United States"/>
    <s v="Odessa"/>
    <x v="5"/>
    <n v="79762"/>
    <x v="2"/>
    <s v="OFF-PA-10001892"/>
    <x v="1"/>
    <x v="10"/>
    <x v="815"/>
    <x v="2949"/>
    <n v="7"/>
    <n v="0.2"/>
    <n v="15.509199999999998"/>
  </r>
  <r>
    <n v="3757"/>
    <s v="CA-2013-116799"/>
    <x v="0"/>
    <x v="840"/>
    <d v="2013-03-07T00:00:00"/>
    <x v="2"/>
    <s v="JG-15310"/>
    <x v="684"/>
    <x v="1"/>
    <s v="United States"/>
    <s v="Odessa"/>
    <x v="5"/>
    <n v="79762"/>
    <x v="2"/>
    <s v="FUR-CH-10004983"/>
    <x v="0"/>
    <x v="1"/>
    <x v="1560"/>
    <x v="2950"/>
    <n v="5"/>
    <n v="0.3"/>
    <n v="-56.343000000000018"/>
  </r>
  <r>
    <n v="3758"/>
    <s v="CA-2013-111283"/>
    <x v="0"/>
    <x v="905"/>
    <d v="2013-03-05T00:00:00"/>
    <x v="1"/>
    <s v="LC-16870"/>
    <x v="48"/>
    <x v="0"/>
    <s v="United States"/>
    <s v="Newark"/>
    <x v="24"/>
    <n v="43055"/>
    <x v="3"/>
    <s v="OFF-AR-10001615"/>
    <x v="1"/>
    <x v="6"/>
    <x v="1479"/>
    <x v="2951"/>
    <n v="7"/>
    <n v="0.2"/>
    <n v="8.3328000000000024"/>
  </r>
  <r>
    <n v="3759"/>
    <s v="CA-2012-167745"/>
    <x v="1"/>
    <x v="227"/>
    <d v="2012-09-23T00:00:00"/>
    <x v="1"/>
    <s v="GB-14530"/>
    <x v="334"/>
    <x v="1"/>
    <s v="United States"/>
    <s v="Los Angeles"/>
    <x v="1"/>
    <n v="90049"/>
    <x v="1"/>
    <s v="OFF-AR-10003602"/>
    <x v="1"/>
    <x v="6"/>
    <x v="239"/>
    <x v="2643"/>
    <n v="2"/>
    <n v="0"/>
    <n v="5.4895999999999994"/>
  </r>
  <r>
    <n v="3760"/>
    <s v="CA-2012-167745"/>
    <x v="1"/>
    <x v="227"/>
    <d v="2012-09-23T00:00:00"/>
    <x v="1"/>
    <s v="GB-14530"/>
    <x v="334"/>
    <x v="1"/>
    <s v="United States"/>
    <s v="Los Angeles"/>
    <x v="1"/>
    <n v="90049"/>
    <x v="1"/>
    <s v="OFF-SU-10004782"/>
    <x v="1"/>
    <x v="14"/>
    <x v="1548"/>
    <x v="2952"/>
    <n v="2"/>
    <n v="0"/>
    <n v="5.0699999999999985"/>
  </r>
  <r>
    <n v="3761"/>
    <s v="CA-2012-167745"/>
    <x v="1"/>
    <x v="227"/>
    <d v="2012-09-23T00:00:00"/>
    <x v="1"/>
    <s v="GB-14530"/>
    <x v="334"/>
    <x v="1"/>
    <s v="United States"/>
    <s v="Los Angeles"/>
    <x v="1"/>
    <n v="90049"/>
    <x v="1"/>
    <s v="FUR-FU-10001591"/>
    <x v="0"/>
    <x v="5"/>
    <x v="1101"/>
    <x v="2953"/>
    <n v="2"/>
    <n v="0"/>
    <n v="10.248000000000001"/>
  </r>
  <r>
    <n v="3762"/>
    <s v="CA-2014-104577"/>
    <x v="3"/>
    <x v="605"/>
    <d v="2014-05-18T00:00:00"/>
    <x v="1"/>
    <s v="CK-12205"/>
    <x v="237"/>
    <x v="0"/>
    <s v="United States"/>
    <s v="Everett"/>
    <x v="31"/>
    <n v="2149"/>
    <x v="3"/>
    <s v="OFF-PA-10000659"/>
    <x v="1"/>
    <x v="10"/>
    <x v="1286"/>
    <x v="2954"/>
    <n v="5"/>
    <n v="0"/>
    <n v="42.047999999999995"/>
  </r>
  <r>
    <n v="3763"/>
    <s v="CA-2013-156251"/>
    <x v="0"/>
    <x v="572"/>
    <d v="2013-08-19T00:00:00"/>
    <x v="0"/>
    <s v="TS-21160"/>
    <x v="378"/>
    <x v="1"/>
    <s v="United States"/>
    <s v="West Allis"/>
    <x v="6"/>
    <n v="53214"/>
    <x v="2"/>
    <s v="FUR-BO-10001337"/>
    <x v="0"/>
    <x v="0"/>
    <x v="425"/>
    <x v="1805"/>
    <n v="2"/>
    <n v="0"/>
    <n v="24.195999999999998"/>
  </r>
  <r>
    <n v="3764"/>
    <s v="CA-2013-156251"/>
    <x v="0"/>
    <x v="572"/>
    <d v="2013-08-19T00:00:00"/>
    <x v="0"/>
    <s v="TS-21160"/>
    <x v="378"/>
    <x v="1"/>
    <s v="United States"/>
    <s v="West Allis"/>
    <x v="6"/>
    <n v="53214"/>
    <x v="2"/>
    <s v="OFF-BI-10003529"/>
    <x v="1"/>
    <x v="8"/>
    <x v="788"/>
    <x v="2955"/>
    <n v="3"/>
    <n v="0"/>
    <n v="4.1747999999999994"/>
  </r>
  <r>
    <n v="3765"/>
    <s v="CA-2014-125878"/>
    <x v="3"/>
    <x v="906"/>
    <d v="2014-03-03T00:00:00"/>
    <x v="1"/>
    <s v="MH-18025"/>
    <x v="659"/>
    <x v="0"/>
    <s v="United States"/>
    <s v="Chicago"/>
    <x v="10"/>
    <n v="60623"/>
    <x v="2"/>
    <s v="OFF-BI-10002609"/>
    <x v="1"/>
    <x v="8"/>
    <x v="98"/>
    <x v="99"/>
    <n v="3"/>
    <n v="0.8"/>
    <n v="-3.0396000000000001"/>
  </r>
  <r>
    <n v="3766"/>
    <s v="CA-2013-163153"/>
    <x v="0"/>
    <x v="844"/>
    <d v="2013-03-26T00:00:00"/>
    <x v="1"/>
    <s v="DM-12955"/>
    <x v="678"/>
    <x v="1"/>
    <s v="United States"/>
    <s v="Houston"/>
    <x v="5"/>
    <n v="77036"/>
    <x v="2"/>
    <s v="FUR-TA-10004767"/>
    <x v="0"/>
    <x v="3"/>
    <x v="1147"/>
    <x v="2811"/>
    <n v="2"/>
    <n v="0.3"/>
    <n v="-1.4196000000000097"/>
  </r>
  <r>
    <n v="3767"/>
    <s v="CA-2013-163153"/>
    <x v="0"/>
    <x v="844"/>
    <d v="2013-03-26T00:00:00"/>
    <x v="1"/>
    <s v="DM-12955"/>
    <x v="678"/>
    <x v="1"/>
    <s v="United States"/>
    <s v="Houston"/>
    <x v="5"/>
    <n v="77036"/>
    <x v="2"/>
    <s v="OFF-AR-10001868"/>
    <x v="1"/>
    <x v="6"/>
    <x v="59"/>
    <x v="2956"/>
    <n v="1"/>
    <n v="0.2"/>
    <n v="0.504"/>
  </r>
  <r>
    <n v="3768"/>
    <s v="CA-2012-103205"/>
    <x v="1"/>
    <x v="575"/>
    <d v="2012-12-10T00:00:00"/>
    <x v="0"/>
    <s v="JJ-15760"/>
    <x v="342"/>
    <x v="2"/>
    <s v="United States"/>
    <s v="Houston"/>
    <x v="5"/>
    <n v="77036"/>
    <x v="2"/>
    <s v="TEC-PH-10004896"/>
    <x v="2"/>
    <x v="7"/>
    <x v="172"/>
    <x v="2546"/>
    <n v="5"/>
    <n v="0.2"/>
    <n v="11.996000000000002"/>
  </r>
  <r>
    <n v="3769"/>
    <s v="CA-2011-153913"/>
    <x v="2"/>
    <x v="757"/>
    <d v="2011-12-20T00:00:00"/>
    <x v="0"/>
    <s v="KB-16585"/>
    <x v="10"/>
    <x v="1"/>
    <s v="United States"/>
    <s v="Hialeah"/>
    <x v="2"/>
    <n v="33012"/>
    <x v="0"/>
    <s v="FUR-CH-10000988"/>
    <x v="0"/>
    <x v="1"/>
    <x v="1132"/>
    <x v="2957"/>
    <n v="9"/>
    <n v="0.2"/>
    <n v="101.38319999999999"/>
  </r>
  <r>
    <n v="3770"/>
    <s v="CA-2011-153913"/>
    <x v="2"/>
    <x v="757"/>
    <d v="2011-12-20T00:00:00"/>
    <x v="0"/>
    <s v="KB-16585"/>
    <x v="10"/>
    <x v="1"/>
    <s v="United States"/>
    <s v="Hialeah"/>
    <x v="2"/>
    <n v="33012"/>
    <x v="0"/>
    <s v="OFF-FA-10000490"/>
    <x v="1"/>
    <x v="13"/>
    <x v="307"/>
    <x v="2958"/>
    <n v="2"/>
    <n v="0.2"/>
    <n v="0.66959999999999997"/>
  </r>
  <r>
    <n v="3771"/>
    <s v="CA-2013-155530"/>
    <x v="0"/>
    <x v="907"/>
    <d v="2013-12-22T00:00:00"/>
    <x v="1"/>
    <s v="CM-12160"/>
    <x v="380"/>
    <x v="0"/>
    <s v="United States"/>
    <s v="San Francisco"/>
    <x v="1"/>
    <n v="94122"/>
    <x v="1"/>
    <s v="FUR-TA-10004256"/>
    <x v="0"/>
    <x v="3"/>
    <x v="484"/>
    <x v="2959"/>
    <n v="6"/>
    <n v="0.2"/>
    <n v="-325.57200000000023"/>
  </r>
  <r>
    <n v="3772"/>
    <s v="US-2013-101196"/>
    <x v="0"/>
    <x v="536"/>
    <d v="2013-05-18T00:00:00"/>
    <x v="1"/>
    <s v="FM-14215"/>
    <x v="524"/>
    <x v="1"/>
    <s v="United States"/>
    <s v="Philadelphia"/>
    <x v="9"/>
    <n v="19140"/>
    <x v="3"/>
    <s v="OFF-ST-10004804"/>
    <x v="1"/>
    <x v="4"/>
    <x v="230"/>
    <x v="250"/>
    <n v="2"/>
    <n v="0.2"/>
    <n v="-19.562399999999997"/>
  </r>
  <r>
    <n v="3773"/>
    <s v="CA-2011-115357"/>
    <x v="2"/>
    <x v="908"/>
    <d v="2011-08-11T00:00:00"/>
    <x v="0"/>
    <s v="RF-19735"/>
    <x v="288"/>
    <x v="0"/>
    <s v="United States"/>
    <s v="Columbia"/>
    <x v="20"/>
    <n v="29203"/>
    <x v="0"/>
    <s v="TEC-AC-10000023"/>
    <x v="2"/>
    <x v="11"/>
    <x v="900"/>
    <x v="2960"/>
    <n v="3"/>
    <n v="0"/>
    <n v="22.647599999999997"/>
  </r>
  <r>
    <n v="3774"/>
    <s v="US-2011-102715"/>
    <x v="2"/>
    <x v="909"/>
    <d v="2011-04-13T00:00:00"/>
    <x v="0"/>
    <s v="JK-15370"/>
    <x v="271"/>
    <x v="0"/>
    <s v="United States"/>
    <s v="Miami"/>
    <x v="2"/>
    <n v="33180"/>
    <x v="0"/>
    <s v="OFF-FA-10001332"/>
    <x v="1"/>
    <x v="13"/>
    <x v="1561"/>
    <x v="2789"/>
    <n v="3"/>
    <n v="0.2"/>
    <n v="2.3327999999999998"/>
  </r>
  <r>
    <n v="3775"/>
    <s v="US-2011-102715"/>
    <x v="2"/>
    <x v="909"/>
    <d v="2011-04-13T00:00:00"/>
    <x v="0"/>
    <s v="JK-15370"/>
    <x v="271"/>
    <x v="0"/>
    <s v="United States"/>
    <s v="Miami"/>
    <x v="2"/>
    <n v="33180"/>
    <x v="0"/>
    <s v="TEC-AC-10002001"/>
    <x v="2"/>
    <x v="11"/>
    <x v="262"/>
    <x v="2961"/>
    <n v="3"/>
    <n v="0.2"/>
    <n v="81.59490000000001"/>
  </r>
  <r>
    <n v="3776"/>
    <s v="US-2011-102715"/>
    <x v="2"/>
    <x v="909"/>
    <d v="2011-04-13T00:00:00"/>
    <x v="0"/>
    <s v="JK-15370"/>
    <x v="271"/>
    <x v="0"/>
    <s v="United States"/>
    <s v="Miami"/>
    <x v="2"/>
    <n v="33180"/>
    <x v="0"/>
    <s v="OFF-PA-10000029"/>
    <x v="1"/>
    <x v="10"/>
    <x v="803"/>
    <x v="563"/>
    <n v="2"/>
    <n v="0.2"/>
    <n v="3.6288"/>
  </r>
  <r>
    <n v="3777"/>
    <s v="US-2011-102715"/>
    <x v="2"/>
    <x v="909"/>
    <d v="2011-04-13T00:00:00"/>
    <x v="0"/>
    <s v="JK-15370"/>
    <x v="271"/>
    <x v="0"/>
    <s v="United States"/>
    <s v="Miami"/>
    <x v="2"/>
    <n v="33180"/>
    <x v="0"/>
    <s v="TEC-AC-10001874"/>
    <x v="2"/>
    <x v="11"/>
    <x v="1562"/>
    <x v="2962"/>
    <n v="7"/>
    <n v="0.2"/>
    <n v="41.992999999999995"/>
  </r>
  <r>
    <n v="3778"/>
    <s v="CA-2012-107937"/>
    <x v="1"/>
    <x v="910"/>
    <d v="2012-05-08T00:00:00"/>
    <x v="1"/>
    <s v="JB-16045"/>
    <x v="674"/>
    <x v="2"/>
    <s v="United States"/>
    <s v="Chula Vista"/>
    <x v="1"/>
    <n v="91911"/>
    <x v="1"/>
    <s v="FUR-FU-10002298"/>
    <x v="0"/>
    <x v="5"/>
    <x v="1296"/>
    <x v="16"/>
    <n v="6"/>
    <n v="0"/>
    <n v="106.54079999999999"/>
  </r>
  <r>
    <n v="3779"/>
    <s v="US-2014-148768"/>
    <x v="3"/>
    <x v="329"/>
    <d v="2014-12-03T00:00:00"/>
    <x v="0"/>
    <s v="PN-18775"/>
    <x v="43"/>
    <x v="2"/>
    <s v="United States"/>
    <s v="Miami"/>
    <x v="2"/>
    <n v="33180"/>
    <x v="0"/>
    <s v="TEC-PH-10002564"/>
    <x v="2"/>
    <x v="7"/>
    <x v="976"/>
    <x v="981"/>
    <n v="3"/>
    <n v="0.2"/>
    <n v="8.9969999999999892"/>
  </r>
  <r>
    <n v="3780"/>
    <s v="CA-2014-118521"/>
    <x v="3"/>
    <x v="911"/>
    <d v="2014-02-21T00:00:00"/>
    <x v="1"/>
    <s v="LF-17185"/>
    <x v="166"/>
    <x v="0"/>
    <s v="United States"/>
    <s v="New York City"/>
    <x v="15"/>
    <n v="10035"/>
    <x v="3"/>
    <s v="OFF-PA-10003465"/>
    <x v="1"/>
    <x v="10"/>
    <x v="418"/>
    <x v="2479"/>
    <n v="2"/>
    <n v="0"/>
    <n v="18.211199999999998"/>
  </r>
  <r>
    <n v="3781"/>
    <s v="CA-2011-149643"/>
    <x v="2"/>
    <x v="912"/>
    <d v="2011-11-20T00:00:00"/>
    <x v="1"/>
    <s v="RH-19510"/>
    <x v="563"/>
    <x v="2"/>
    <s v="United States"/>
    <s v="Manhattan"/>
    <x v="41"/>
    <n v="66502"/>
    <x v="2"/>
    <s v="TEC-PH-10000038"/>
    <x v="2"/>
    <x v="7"/>
    <x v="1056"/>
    <x v="2963"/>
    <n v="2"/>
    <n v="0"/>
    <n v="10.958399999999983"/>
  </r>
  <r>
    <n v="3782"/>
    <s v="CA-2012-135314"/>
    <x v="1"/>
    <x v="584"/>
    <d v="2012-07-14T00:00:00"/>
    <x v="0"/>
    <s v="MC-17575"/>
    <x v="430"/>
    <x v="0"/>
    <s v="United States"/>
    <s v="Philadelphia"/>
    <x v="9"/>
    <n v="19120"/>
    <x v="3"/>
    <s v="TEC-PH-10003072"/>
    <x v="2"/>
    <x v="7"/>
    <x v="1310"/>
    <x v="2964"/>
    <n v="3"/>
    <n v="0.4"/>
    <n v="40.497299999999996"/>
  </r>
  <r>
    <n v="3783"/>
    <s v="CA-2014-165204"/>
    <x v="3"/>
    <x v="38"/>
    <d v="2014-11-17T00:00:00"/>
    <x v="0"/>
    <s v="MN-17935"/>
    <x v="438"/>
    <x v="0"/>
    <s v="United States"/>
    <s v="Memphis"/>
    <x v="18"/>
    <n v="38109"/>
    <x v="0"/>
    <s v="OFF-PA-10003424"/>
    <x v="1"/>
    <x v="10"/>
    <x v="1081"/>
    <x v="2965"/>
    <n v="3"/>
    <n v="0.2"/>
    <n v="3.3389999999999995"/>
  </r>
  <r>
    <n v="3784"/>
    <s v="CA-2014-165204"/>
    <x v="3"/>
    <x v="38"/>
    <d v="2014-11-17T00:00:00"/>
    <x v="0"/>
    <s v="MN-17935"/>
    <x v="438"/>
    <x v="0"/>
    <s v="United States"/>
    <s v="Memphis"/>
    <x v="18"/>
    <n v="38109"/>
    <x v="0"/>
    <s v="OFF-ST-10003716"/>
    <x v="1"/>
    <x v="4"/>
    <x v="889"/>
    <x v="2966"/>
    <n v="4"/>
    <n v="0.2"/>
    <n v="-63.005600000000015"/>
  </r>
  <r>
    <n v="3785"/>
    <s v="CA-2014-125752"/>
    <x v="3"/>
    <x v="689"/>
    <d v="2014-08-05T00:00:00"/>
    <x v="1"/>
    <s v="EH-14125"/>
    <x v="258"/>
    <x v="2"/>
    <s v="United States"/>
    <s v="Fort Lauderdale"/>
    <x v="2"/>
    <n v="33311"/>
    <x v="0"/>
    <s v="TEC-AC-10003590"/>
    <x v="2"/>
    <x v="11"/>
    <x v="1093"/>
    <x v="2967"/>
    <n v="2"/>
    <n v="0.2"/>
    <n v="8.2847999999999971"/>
  </r>
  <r>
    <n v="3786"/>
    <s v="CA-2014-112487"/>
    <x v="3"/>
    <x v="377"/>
    <d v="2014-12-31T00:00:00"/>
    <x v="1"/>
    <s v="TC-21535"/>
    <x v="426"/>
    <x v="2"/>
    <s v="United States"/>
    <s v="Columbus"/>
    <x v="24"/>
    <n v="43229"/>
    <x v="3"/>
    <s v="OFF-BI-10000494"/>
    <x v="1"/>
    <x v="8"/>
    <x v="1563"/>
    <x v="2968"/>
    <n v="2"/>
    <n v="0.7"/>
    <n v="-2.6099999999999994"/>
  </r>
  <r>
    <n v="3787"/>
    <s v="CA-2013-144218"/>
    <x v="0"/>
    <x v="731"/>
    <d v="2013-11-05T00:00:00"/>
    <x v="1"/>
    <s v="JD-15895"/>
    <x v="63"/>
    <x v="1"/>
    <s v="United States"/>
    <s v="Los Angeles"/>
    <x v="1"/>
    <n v="90045"/>
    <x v="1"/>
    <s v="OFF-ST-10002615"/>
    <x v="1"/>
    <x v="4"/>
    <x v="1427"/>
    <x v="2969"/>
    <n v="7"/>
    <n v="0"/>
    <n v="282.20920000000001"/>
  </r>
  <r>
    <n v="3788"/>
    <s v="CA-2013-169971"/>
    <x v="0"/>
    <x v="913"/>
    <d v="2013-09-10T00:00:00"/>
    <x v="1"/>
    <s v="IL-15100"/>
    <x v="582"/>
    <x v="0"/>
    <s v="United States"/>
    <s v="Houston"/>
    <x v="5"/>
    <n v="77041"/>
    <x v="2"/>
    <s v="OFF-AR-10002804"/>
    <x v="1"/>
    <x v="6"/>
    <x v="279"/>
    <x v="2970"/>
    <n v="1"/>
    <n v="0.2"/>
    <n v="1.0269000000000001"/>
  </r>
  <r>
    <n v="3789"/>
    <s v="CA-2013-169971"/>
    <x v="0"/>
    <x v="913"/>
    <d v="2013-09-10T00:00:00"/>
    <x v="1"/>
    <s v="IL-15100"/>
    <x v="582"/>
    <x v="0"/>
    <s v="United States"/>
    <s v="Houston"/>
    <x v="5"/>
    <n v="77041"/>
    <x v="2"/>
    <s v="OFF-AR-10001044"/>
    <x v="1"/>
    <x v="6"/>
    <x v="1042"/>
    <x v="2971"/>
    <n v="3"/>
    <n v="0.2"/>
    <n v="7.0172999999999952"/>
  </r>
  <r>
    <n v="3790"/>
    <s v="US-2013-133508"/>
    <x v="0"/>
    <x v="764"/>
    <d v="2013-04-22T00:00:00"/>
    <x v="1"/>
    <s v="SW-20350"/>
    <x v="680"/>
    <x v="2"/>
    <s v="United States"/>
    <s v="Omaha"/>
    <x v="8"/>
    <n v="68104"/>
    <x v="2"/>
    <s v="OFF-FA-10000134"/>
    <x v="1"/>
    <x v="13"/>
    <x v="194"/>
    <x v="2972"/>
    <n v="5"/>
    <n v="0"/>
    <n v="9.0054999999999996"/>
  </r>
  <r>
    <n v="3791"/>
    <s v="CA-2011-107139"/>
    <x v="2"/>
    <x v="260"/>
    <d v="2011-07-11T00:00:00"/>
    <x v="1"/>
    <s v="DP-13390"/>
    <x v="503"/>
    <x v="2"/>
    <s v="United States"/>
    <s v="Los Angeles"/>
    <x v="1"/>
    <n v="90004"/>
    <x v="1"/>
    <s v="OFF-BI-10001670"/>
    <x v="1"/>
    <x v="8"/>
    <x v="438"/>
    <x v="2973"/>
    <n v="6"/>
    <n v="0.2"/>
    <n v="67.86"/>
  </r>
  <r>
    <n v="3792"/>
    <s v="CA-2012-111325"/>
    <x v="1"/>
    <x v="914"/>
    <d v="2012-02-28T00:00:00"/>
    <x v="2"/>
    <s v="BT-11395"/>
    <x v="387"/>
    <x v="1"/>
    <s v="United States"/>
    <s v="Altoona"/>
    <x v="9"/>
    <n v="16602"/>
    <x v="3"/>
    <s v="OFF-BI-10000343"/>
    <x v="1"/>
    <x v="8"/>
    <x v="184"/>
    <x v="2974"/>
    <n v="3"/>
    <n v="0.7"/>
    <n v="-3.3879000000000001"/>
  </r>
  <r>
    <n v="3793"/>
    <s v="CA-2012-111325"/>
    <x v="1"/>
    <x v="914"/>
    <d v="2012-02-28T00:00:00"/>
    <x v="2"/>
    <s v="BT-11395"/>
    <x v="387"/>
    <x v="1"/>
    <s v="United States"/>
    <s v="Altoona"/>
    <x v="9"/>
    <n v="16602"/>
    <x v="3"/>
    <s v="OFF-AR-10002257"/>
    <x v="1"/>
    <x v="6"/>
    <x v="1191"/>
    <x v="2975"/>
    <n v="6"/>
    <n v="0.2"/>
    <n v="2.2043999999999979"/>
  </r>
  <r>
    <n v="3794"/>
    <s v="CA-2012-163762"/>
    <x v="1"/>
    <x v="154"/>
    <d v="2012-12-01T00:00:00"/>
    <x v="1"/>
    <s v="JE-15475"/>
    <x v="188"/>
    <x v="0"/>
    <s v="United States"/>
    <s v="New York City"/>
    <x v="15"/>
    <n v="10024"/>
    <x v="3"/>
    <s v="OFF-AR-10001915"/>
    <x v="1"/>
    <x v="6"/>
    <x v="1048"/>
    <x v="1418"/>
    <n v="3"/>
    <n v="0"/>
    <n v="12.511800000000001"/>
  </r>
  <r>
    <n v="3795"/>
    <s v="US-2011-117163"/>
    <x v="2"/>
    <x v="915"/>
    <d v="2011-02-03T00:00:00"/>
    <x v="1"/>
    <s v="EJ-13720"/>
    <x v="719"/>
    <x v="0"/>
    <s v="United States"/>
    <s v="San Diego"/>
    <x v="1"/>
    <n v="92037"/>
    <x v="1"/>
    <s v="OFF-ST-10003692"/>
    <x v="1"/>
    <x v="4"/>
    <x v="1253"/>
    <x v="2976"/>
    <n v="1"/>
    <n v="0"/>
    <n v="14.307499999999997"/>
  </r>
  <r>
    <n v="3796"/>
    <s v="US-2011-117163"/>
    <x v="2"/>
    <x v="915"/>
    <d v="2011-02-03T00:00:00"/>
    <x v="1"/>
    <s v="EJ-13720"/>
    <x v="719"/>
    <x v="0"/>
    <s v="United States"/>
    <s v="San Diego"/>
    <x v="1"/>
    <n v="92037"/>
    <x v="1"/>
    <s v="FUR-TA-10003469"/>
    <x v="0"/>
    <x v="3"/>
    <x v="1564"/>
    <x v="2977"/>
    <n v="3"/>
    <n v="0.2"/>
    <n v="-16.649999999999991"/>
  </r>
  <r>
    <n v="3797"/>
    <s v="US-2011-117163"/>
    <x v="2"/>
    <x v="915"/>
    <d v="2011-02-03T00:00:00"/>
    <x v="1"/>
    <s v="EJ-13720"/>
    <x v="719"/>
    <x v="0"/>
    <s v="United States"/>
    <s v="San Diego"/>
    <x v="1"/>
    <n v="92037"/>
    <x v="1"/>
    <s v="OFF-AR-10003179"/>
    <x v="1"/>
    <x v="6"/>
    <x v="1565"/>
    <x v="2978"/>
    <n v="4"/>
    <n v="0"/>
    <n v="12.025199999999998"/>
  </r>
  <r>
    <n v="3798"/>
    <s v="CA-2014-121314"/>
    <x v="3"/>
    <x v="397"/>
    <d v="2014-09-27T00:00:00"/>
    <x v="2"/>
    <s v="BE-11410"/>
    <x v="648"/>
    <x v="0"/>
    <s v="United States"/>
    <s v="Miami"/>
    <x v="2"/>
    <n v="33178"/>
    <x v="0"/>
    <s v="OFF-PA-10003395"/>
    <x v="1"/>
    <x v="10"/>
    <x v="650"/>
    <x v="1152"/>
    <n v="3"/>
    <n v="0.2"/>
    <n v="88.073999999999984"/>
  </r>
  <r>
    <n v="3799"/>
    <s v="CA-2014-147760"/>
    <x v="3"/>
    <x v="259"/>
    <d v="2014-11-06T00:00:00"/>
    <x v="2"/>
    <s v="KL-16555"/>
    <x v="126"/>
    <x v="1"/>
    <s v="United States"/>
    <s v="Greensboro"/>
    <x v="3"/>
    <n v="27405"/>
    <x v="0"/>
    <s v="FUR-TA-10004575"/>
    <x v="0"/>
    <x v="3"/>
    <x v="306"/>
    <x v="2979"/>
    <n v="3"/>
    <n v="0.4"/>
    <n v="-192.04680000000008"/>
  </r>
  <r>
    <n v="3800"/>
    <s v="CA-2014-147760"/>
    <x v="3"/>
    <x v="259"/>
    <d v="2014-11-06T00:00:00"/>
    <x v="2"/>
    <s v="KL-16555"/>
    <x v="126"/>
    <x v="1"/>
    <s v="United States"/>
    <s v="Greensboro"/>
    <x v="3"/>
    <n v="27405"/>
    <x v="0"/>
    <s v="TEC-PH-10002483"/>
    <x v="2"/>
    <x v="7"/>
    <x v="1170"/>
    <x v="2980"/>
    <n v="5"/>
    <n v="0.2"/>
    <n v="118.99650000000003"/>
  </r>
  <r>
    <n v="3801"/>
    <s v="CA-2013-156503"/>
    <x v="0"/>
    <x v="500"/>
    <d v="2013-10-21T00:00:00"/>
    <x v="1"/>
    <s v="NC-18415"/>
    <x v="720"/>
    <x v="0"/>
    <s v="United States"/>
    <s v="Jacksonville"/>
    <x v="3"/>
    <n v="28540"/>
    <x v="0"/>
    <s v="FUR-CH-10003606"/>
    <x v="0"/>
    <x v="1"/>
    <x v="1566"/>
    <x v="2981"/>
    <n v="1"/>
    <n v="0.2"/>
    <n v="10.2592"/>
  </r>
  <r>
    <n v="3802"/>
    <s v="CA-2013-156503"/>
    <x v="0"/>
    <x v="500"/>
    <d v="2013-10-21T00:00:00"/>
    <x v="1"/>
    <s v="NC-18415"/>
    <x v="720"/>
    <x v="0"/>
    <s v="United States"/>
    <s v="Jacksonville"/>
    <x v="3"/>
    <n v="28540"/>
    <x v="0"/>
    <s v="TEC-AC-10002473"/>
    <x v="2"/>
    <x v="11"/>
    <x v="713"/>
    <x v="2982"/>
    <n v="1"/>
    <n v="0.2"/>
    <n v="5.9597999999999995"/>
  </r>
  <r>
    <n v="3803"/>
    <s v="CA-2013-156503"/>
    <x v="0"/>
    <x v="500"/>
    <d v="2013-10-21T00:00:00"/>
    <x v="1"/>
    <s v="NC-18415"/>
    <x v="720"/>
    <x v="0"/>
    <s v="United States"/>
    <s v="Jacksonville"/>
    <x v="3"/>
    <n v="28540"/>
    <x v="0"/>
    <s v="OFF-PA-10002319"/>
    <x v="1"/>
    <x v="10"/>
    <x v="1391"/>
    <x v="2557"/>
    <n v="3"/>
    <n v="0.2"/>
    <n v="33.721199999999996"/>
  </r>
  <r>
    <n v="3804"/>
    <s v="CA-2013-156503"/>
    <x v="0"/>
    <x v="500"/>
    <d v="2013-10-21T00:00:00"/>
    <x v="1"/>
    <s v="NC-18415"/>
    <x v="720"/>
    <x v="0"/>
    <s v="United States"/>
    <s v="Jacksonville"/>
    <x v="3"/>
    <n v="28540"/>
    <x v="0"/>
    <s v="OFF-SU-10000946"/>
    <x v="1"/>
    <x v="14"/>
    <x v="33"/>
    <x v="2600"/>
    <n v="2"/>
    <n v="0.2"/>
    <n v="1.436399999999999"/>
  </r>
  <r>
    <n v="3805"/>
    <s v="CA-2013-156503"/>
    <x v="0"/>
    <x v="500"/>
    <d v="2013-10-21T00:00:00"/>
    <x v="1"/>
    <s v="NC-18415"/>
    <x v="720"/>
    <x v="0"/>
    <s v="United States"/>
    <s v="Jacksonville"/>
    <x v="3"/>
    <n v="28540"/>
    <x v="0"/>
    <s v="OFF-EN-10001335"/>
    <x v="1"/>
    <x v="12"/>
    <x v="462"/>
    <x v="2983"/>
    <n v="4"/>
    <n v="0.2"/>
    <n v="13.127999999999998"/>
  </r>
  <r>
    <n v="3806"/>
    <s v="CA-2013-156503"/>
    <x v="0"/>
    <x v="500"/>
    <d v="2013-10-21T00:00:00"/>
    <x v="1"/>
    <s v="NC-18415"/>
    <x v="720"/>
    <x v="0"/>
    <s v="United States"/>
    <s v="Jacksonville"/>
    <x v="3"/>
    <n v="28540"/>
    <x v="0"/>
    <s v="OFF-PA-10002377"/>
    <x v="1"/>
    <x v="10"/>
    <x v="127"/>
    <x v="2984"/>
    <n v="1"/>
    <n v="0.2"/>
    <n v="14.681999999999999"/>
  </r>
  <r>
    <n v="3807"/>
    <s v="CA-2012-113628"/>
    <x v="1"/>
    <x v="768"/>
    <d v="2012-11-19T00:00:00"/>
    <x v="1"/>
    <s v="AH-10690"/>
    <x v="706"/>
    <x v="1"/>
    <s v="United States"/>
    <s v="Plantation"/>
    <x v="2"/>
    <n v="33317"/>
    <x v="0"/>
    <s v="OFF-AR-10001246"/>
    <x v="1"/>
    <x v="6"/>
    <x v="450"/>
    <x v="2722"/>
    <n v="5"/>
    <n v="0.2"/>
    <n v="1.3229999999999991"/>
  </r>
  <r>
    <n v="3808"/>
    <s v="CA-2012-113628"/>
    <x v="1"/>
    <x v="768"/>
    <d v="2012-11-19T00:00:00"/>
    <x v="1"/>
    <s v="AH-10690"/>
    <x v="706"/>
    <x v="1"/>
    <s v="United States"/>
    <s v="Plantation"/>
    <x v="2"/>
    <n v="33317"/>
    <x v="0"/>
    <s v="OFF-BI-10003291"/>
    <x v="1"/>
    <x v="8"/>
    <x v="44"/>
    <x v="2985"/>
    <n v="2"/>
    <n v="0.7"/>
    <n v="-4.0158000000000005"/>
  </r>
  <r>
    <n v="3809"/>
    <s v="CA-2012-113628"/>
    <x v="1"/>
    <x v="768"/>
    <d v="2012-11-19T00:00:00"/>
    <x v="1"/>
    <s v="AH-10690"/>
    <x v="706"/>
    <x v="1"/>
    <s v="United States"/>
    <s v="Plantation"/>
    <x v="2"/>
    <n v="33317"/>
    <x v="0"/>
    <s v="OFF-BI-10002799"/>
    <x v="1"/>
    <x v="8"/>
    <x v="1450"/>
    <x v="2986"/>
    <n v="3"/>
    <n v="0.7"/>
    <n v="-3.7295999999999996"/>
  </r>
  <r>
    <n v="3810"/>
    <s v="CA-2012-113628"/>
    <x v="1"/>
    <x v="768"/>
    <d v="2012-11-19T00:00:00"/>
    <x v="1"/>
    <s v="AH-10690"/>
    <x v="706"/>
    <x v="1"/>
    <s v="United States"/>
    <s v="Plantation"/>
    <x v="2"/>
    <n v="33317"/>
    <x v="0"/>
    <s v="FUR-CH-10003298"/>
    <x v="0"/>
    <x v="1"/>
    <x v="1567"/>
    <x v="2987"/>
    <n v="5"/>
    <n v="0.2"/>
    <n v="-72.039000000000044"/>
  </r>
  <r>
    <n v="3811"/>
    <s v="CA-2012-113628"/>
    <x v="1"/>
    <x v="768"/>
    <d v="2012-11-19T00:00:00"/>
    <x v="1"/>
    <s v="AH-10690"/>
    <x v="706"/>
    <x v="1"/>
    <s v="United States"/>
    <s v="Plantation"/>
    <x v="2"/>
    <n v="33317"/>
    <x v="0"/>
    <s v="TEC-PH-10000441"/>
    <x v="2"/>
    <x v="7"/>
    <x v="1046"/>
    <x v="519"/>
    <n v="1"/>
    <n v="0.2"/>
    <n v="10.079200000000007"/>
  </r>
  <r>
    <n v="3812"/>
    <s v="CA-2012-113628"/>
    <x v="1"/>
    <x v="768"/>
    <d v="2012-11-19T00:00:00"/>
    <x v="1"/>
    <s v="AH-10690"/>
    <x v="706"/>
    <x v="1"/>
    <s v="United States"/>
    <s v="Plantation"/>
    <x v="2"/>
    <n v="33317"/>
    <x v="0"/>
    <s v="FUR-CH-10004477"/>
    <x v="0"/>
    <x v="1"/>
    <x v="211"/>
    <x v="2988"/>
    <n v="3"/>
    <n v="0.2"/>
    <n v="16.440299999999986"/>
  </r>
  <r>
    <n v="3813"/>
    <s v="CA-2014-147753"/>
    <x v="3"/>
    <x v="916"/>
    <d v="2014-03-06T00:00:00"/>
    <x v="3"/>
    <s v="PK-19075"/>
    <x v="7"/>
    <x v="0"/>
    <s v="United States"/>
    <s v="Milwaukee"/>
    <x v="6"/>
    <n v="53209"/>
    <x v="2"/>
    <s v="OFF-LA-10003537"/>
    <x v="1"/>
    <x v="2"/>
    <x v="1568"/>
    <x v="2989"/>
    <n v="2"/>
    <n v="0"/>
    <n v="11.778199999999998"/>
  </r>
  <r>
    <n v="3814"/>
    <s v="CA-2012-103961"/>
    <x v="1"/>
    <x v="599"/>
    <d v="2012-11-09T00:00:00"/>
    <x v="1"/>
    <s v="NG-18430"/>
    <x v="159"/>
    <x v="0"/>
    <s v="United States"/>
    <s v="Quincy"/>
    <x v="10"/>
    <n v="62301"/>
    <x v="2"/>
    <s v="OFF-LA-10004484"/>
    <x v="1"/>
    <x v="2"/>
    <x v="612"/>
    <x v="2990"/>
    <n v="6"/>
    <n v="0.2"/>
    <n v="6.4427999999999992"/>
  </r>
  <r>
    <n v="3815"/>
    <s v="CA-2013-152471"/>
    <x v="0"/>
    <x v="630"/>
    <d v="2013-07-09T00:00:00"/>
    <x v="3"/>
    <s v="ZD-21925"/>
    <x v="9"/>
    <x v="0"/>
    <s v="United States"/>
    <s v="Jacksonville"/>
    <x v="2"/>
    <n v="32216"/>
    <x v="0"/>
    <s v="TEC-PH-10002824"/>
    <x v="2"/>
    <x v="7"/>
    <x v="1142"/>
    <x v="2991"/>
    <n v="5"/>
    <n v="0.2"/>
    <n v="51.497499999999974"/>
  </r>
  <r>
    <n v="3816"/>
    <s v="CA-2013-152471"/>
    <x v="0"/>
    <x v="630"/>
    <d v="2013-07-09T00:00:00"/>
    <x v="3"/>
    <s v="ZD-21925"/>
    <x v="9"/>
    <x v="0"/>
    <s v="United States"/>
    <s v="Jacksonville"/>
    <x v="2"/>
    <n v="32216"/>
    <x v="0"/>
    <s v="OFF-PA-10004965"/>
    <x v="1"/>
    <x v="10"/>
    <x v="112"/>
    <x v="2992"/>
    <n v="2"/>
    <n v="0.2"/>
    <n v="4.9949999999999992"/>
  </r>
  <r>
    <n v="3817"/>
    <s v="CA-2012-102582"/>
    <x v="1"/>
    <x v="426"/>
    <d v="2012-09-19T00:00:00"/>
    <x v="1"/>
    <s v="NW-18400"/>
    <x v="508"/>
    <x v="0"/>
    <s v="United States"/>
    <s v="Mobile"/>
    <x v="19"/>
    <n v="36608"/>
    <x v="0"/>
    <s v="FUR-TA-10003569"/>
    <x v="0"/>
    <x v="3"/>
    <x v="1358"/>
    <x v="2842"/>
    <n v="2"/>
    <n v="0"/>
    <n v="200.49"/>
  </r>
  <r>
    <n v="3818"/>
    <s v="CA-2012-102582"/>
    <x v="1"/>
    <x v="426"/>
    <d v="2012-09-19T00:00:00"/>
    <x v="1"/>
    <s v="NW-18400"/>
    <x v="508"/>
    <x v="0"/>
    <s v="United States"/>
    <s v="Mobile"/>
    <x v="19"/>
    <n v="36608"/>
    <x v="0"/>
    <s v="TEC-PH-10003187"/>
    <x v="2"/>
    <x v="7"/>
    <x v="1410"/>
    <x v="1543"/>
    <n v="3"/>
    <n v="0"/>
    <n v="0"/>
  </r>
  <r>
    <n v="3819"/>
    <s v="CA-2012-102582"/>
    <x v="1"/>
    <x v="426"/>
    <d v="2012-09-19T00:00:00"/>
    <x v="1"/>
    <s v="NW-18400"/>
    <x v="508"/>
    <x v="0"/>
    <s v="United States"/>
    <s v="Mobile"/>
    <x v="19"/>
    <n v="36608"/>
    <x v="0"/>
    <s v="FUR-CH-10004853"/>
    <x v="0"/>
    <x v="1"/>
    <x v="526"/>
    <x v="2993"/>
    <n v="7"/>
    <n v="0"/>
    <n v="306.48939999999988"/>
  </r>
  <r>
    <n v="3820"/>
    <s v="CA-2014-141873"/>
    <x v="3"/>
    <x v="449"/>
    <d v="2014-10-15T00:00:00"/>
    <x v="1"/>
    <s v="HG-14845"/>
    <x v="668"/>
    <x v="0"/>
    <s v="United States"/>
    <s v="New York City"/>
    <x v="15"/>
    <n v="10024"/>
    <x v="3"/>
    <s v="OFF-BI-10001031"/>
    <x v="1"/>
    <x v="8"/>
    <x v="865"/>
    <x v="2994"/>
    <n v="3"/>
    <n v="0.2"/>
    <n v="4.3253999999999984"/>
  </r>
  <r>
    <n v="3821"/>
    <s v="CA-2014-141873"/>
    <x v="3"/>
    <x v="449"/>
    <d v="2014-10-15T00:00:00"/>
    <x v="1"/>
    <s v="HG-14845"/>
    <x v="668"/>
    <x v="0"/>
    <s v="United States"/>
    <s v="New York City"/>
    <x v="15"/>
    <n v="10024"/>
    <x v="3"/>
    <s v="FUR-BO-10003034"/>
    <x v="0"/>
    <x v="0"/>
    <x v="1194"/>
    <x v="2361"/>
    <n v="3"/>
    <n v="0.2"/>
    <n v="-15.71759999999999"/>
  </r>
  <r>
    <n v="3822"/>
    <s v="CA-2014-141873"/>
    <x v="3"/>
    <x v="449"/>
    <d v="2014-10-15T00:00:00"/>
    <x v="1"/>
    <s v="HG-14845"/>
    <x v="668"/>
    <x v="0"/>
    <s v="United States"/>
    <s v="New York City"/>
    <x v="15"/>
    <n v="10024"/>
    <x v="3"/>
    <s v="OFF-PA-10000069"/>
    <x v="1"/>
    <x v="10"/>
    <x v="1569"/>
    <x v="2995"/>
    <n v="2"/>
    <n v="0"/>
    <n v="8.9206000000000003"/>
  </r>
  <r>
    <n v="3823"/>
    <s v="CA-2014-141873"/>
    <x v="3"/>
    <x v="449"/>
    <d v="2014-10-15T00:00:00"/>
    <x v="1"/>
    <s v="HG-14845"/>
    <x v="668"/>
    <x v="0"/>
    <s v="United States"/>
    <s v="New York City"/>
    <x v="15"/>
    <n v="10024"/>
    <x v="3"/>
    <s v="OFF-BI-10003655"/>
    <x v="1"/>
    <x v="8"/>
    <x v="1447"/>
    <x v="2614"/>
    <n v="6"/>
    <n v="0.2"/>
    <n v="6.1560000000000006"/>
  </r>
  <r>
    <n v="3824"/>
    <s v="CA-2012-140984"/>
    <x v="1"/>
    <x v="471"/>
    <d v="2012-09-18T00:00:00"/>
    <x v="1"/>
    <s v="CC-12685"/>
    <x v="530"/>
    <x v="0"/>
    <s v="United States"/>
    <s v="New York City"/>
    <x v="15"/>
    <n v="10011"/>
    <x v="3"/>
    <s v="OFF-ST-10000585"/>
    <x v="1"/>
    <x v="4"/>
    <x v="541"/>
    <x v="2996"/>
    <n v="6"/>
    <n v="0"/>
    <n v="257.71199999999999"/>
  </r>
  <r>
    <n v="3825"/>
    <s v="CA-2012-140984"/>
    <x v="1"/>
    <x v="471"/>
    <d v="2012-09-18T00:00:00"/>
    <x v="1"/>
    <s v="CC-12685"/>
    <x v="530"/>
    <x v="0"/>
    <s v="United States"/>
    <s v="New York City"/>
    <x v="15"/>
    <n v="10011"/>
    <x v="3"/>
    <s v="TEC-CO-10001571"/>
    <x v="2"/>
    <x v="16"/>
    <x v="1554"/>
    <x v="2948"/>
    <n v="2"/>
    <n v="0.2"/>
    <n v="329.99400000000003"/>
  </r>
  <r>
    <n v="3826"/>
    <s v="CA-2012-140984"/>
    <x v="1"/>
    <x v="471"/>
    <d v="2012-09-18T00:00:00"/>
    <x v="1"/>
    <s v="CC-12685"/>
    <x v="530"/>
    <x v="0"/>
    <s v="United States"/>
    <s v="New York City"/>
    <x v="15"/>
    <n v="10011"/>
    <x v="3"/>
    <s v="OFF-BI-10002012"/>
    <x v="1"/>
    <x v="8"/>
    <x v="742"/>
    <x v="91"/>
    <n v="9"/>
    <n v="0.2"/>
    <n v="4.5359999999999996"/>
  </r>
  <r>
    <n v="3827"/>
    <s v="CA-2011-132801"/>
    <x v="2"/>
    <x v="273"/>
    <d v="2011-10-12T00:00:00"/>
    <x v="1"/>
    <s v="JG-15805"/>
    <x v="189"/>
    <x v="1"/>
    <s v="United States"/>
    <s v="Dallas"/>
    <x v="5"/>
    <n v="75217"/>
    <x v="2"/>
    <s v="OFF-ST-10001228"/>
    <x v="1"/>
    <x v="4"/>
    <x v="228"/>
    <x v="2060"/>
    <n v="10"/>
    <n v="0.2"/>
    <n v="10.744000000000007"/>
  </r>
  <r>
    <n v="3828"/>
    <s v="CA-2014-141733"/>
    <x v="3"/>
    <x v="917"/>
    <d v="2014-05-12T00:00:00"/>
    <x v="1"/>
    <s v="RW-19540"/>
    <x v="459"/>
    <x v="1"/>
    <s v="United States"/>
    <s v="Detroit"/>
    <x v="12"/>
    <n v="48234"/>
    <x v="2"/>
    <s v="FUR-CH-10004086"/>
    <x v="0"/>
    <x v="1"/>
    <x v="281"/>
    <x v="2997"/>
    <n v="5"/>
    <n v="0"/>
    <n v="423.00849999999997"/>
  </r>
  <r>
    <n v="3829"/>
    <s v="CA-2014-141733"/>
    <x v="3"/>
    <x v="917"/>
    <d v="2014-05-12T00:00:00"/>
    <x v="1"/>
    <s v="RW-19540"/>
    <x v="459"/>
    <x v="1"/>
    <s v="United States"/>
    <s v="Detroit"/>
    <x v="12"/>
    <n v="48234"/>
    <x v="2"/>
    <s v="FUR-CH-10002017"/>
    <x v="0"/>
    <x v="1"/>
    <x v="1368"/>
    <x v="2998"/>
    <n v="1"/>
    <n v="0"/>
    <n v="7.4591999999999992"/>
  </r>
  <r>
    <n v="3830"/>
    <s v="CA-2014-141733"/>
    <x v="3"/>
    <x v="917"/>
    <d v="2014-05-12T00:00:00"/>
    <x v="1"/>
    <s v="RW-19540"/>
    <x v="459"/>
    <x v="1"/>
    <s v="United States"/>
    <s v="Detroit"/>
    <x v="12"/>
    <n v="48234"/>
    <x v="2"/>
    <s v="FUR-CH-10000595"/>
    <x v="0"/>
    <x v="1"/>
    <x v="463"/>
    <x v="2999"/>
    <n v="2"/>
    <n v="0"/>
    <n v="119.19999999999999"/>
  </r>
  <r>
    <n v="3831"/>
    <s v="CA-2014-141733"/>
    <x v="3"/>
    <x v="917"/>
    <d v="2014-05-12T00:00:00"/>
    <x v="1"/>
    <s v="RW-19540"/>
    <x v="459"/>
    <x v="1"/>
    <s v="United States"/>
    <s v="Detroit"/>
    <x v="12"/>
    <n v="48234"/>
    <x v="2"/>
    <s v="OFF-AP-10001563"/>
    <x v="1"/>
    <x v="9"/>
    <x v="530"/>
    <x v="3000"/>
    <n v="2"/>
    <n v="0.1"/>
    <n v="18.460399999999986"/>
  </r>
  <r>
    <n v="3832"/>
    <s v="US-2012-111927"/>
    <x v="1"/>
    <x v="717"/>
    <d v="2012-11-19T00:00:00"/>
    <x v="1"/>
    <s v="LS-17230"/>
    <x v="721"/>
    <x v="0"/>
    <s v="United States"/>
    <s v="Dover"/>
    <x v="13"/>
    <n v="19901"/>
    <x v="3"/>
    <s v="FUR-FU-10004017"/>
    <x v="0"/>
    <x v="5"/>
    <x v="1570"/>
    <x v="3001"/>
    <n v="3"/>
    <n v="0"/>
    <n v="26.648999999999997"/>
  </r>
  <r>
    <n v="3833"/>
    <s v="US-2012-111927"/>
    <x v="1"/>
    <x v="717"/>
    <d v="2012-11-19T00:00:00"/>
    <x v="1"/>
    <s v="LS-17230"/>
    <x v="721"/>
    <x v="0"/>
    <s v="United States"/>
    <s v="Dover"/>
    <x v="13"/>
    <n v="19901"/>
    <x v="3"/>
    <s v="OFF-BI-10002571"/>
    <x v="1"/>
    <x v="8"/>
    <x v="1204"/>
    <x v="3002"/>
    <n v="2"/>
    <n v="0"/>
    <n v="9.3811999999999998"/>
  </r>
  <r>
    <n v="3834"/>
    <s v="CA-2011-105984"/>
    <x v="2"/>
    <x v="156"/>
    <d v="2011-11-24T00:00:00"/>
    <x v="3"/>
    <s v="MY-18295"/>
    <x v="501"/>
    <x v="1"/>
    <s v="United States"/>
    <s v="Columbus"/>
    <x v="24"/>
    <n v="43229"/>
    <x v="3"/>
    <s v="TEC-PH-10000560"/>
    <x v="2"/>
    <x v="7"/>
    <x v="745"/>
    <x v="3003"/>
    <n v="5"/>
    <n v="0.4"/>
    <n v="-209.99399999999991"/>
  </r>
  <r>
    <n v="3835"/>
    <s v="CA-2011-105984"/>
    <x v="2"/>
    <x v="156"/>
    <d v="2011-11-24T00:00:00"/>
    <x v="3"/>
    <s v="MY-18295"/>
    <x v="501"/>
    <x v="1"/>
    <s v="United States"/>
    <s v="Columbus"/>
    <x v="24"/>
    <n v="43229"/>
    <x v="3"/>
    <s v="FUR-CH-10000847"/>
    <x v="0"/>
    <x v="1"/>
    <x v="986"/>
    <x v="3004"/>
    <n v="3"/>
    <n v="0.3"/>
    <n v="-34.917600000000022"/>
  </r>
  <r>
    <n v="3836"/>
    <s v="CA-2011-100363"/>
    <x v="2"/>
    <x v="918"/>
    <d v="2011-04-15T00:00:00"/>
    <x v="1"/>
    <s v="JM-15655"/>
    <x v="487"/>
    <x v="1"/>
    <s v="United States"/>
    <s v="Glendale"/>
    <x v="16"/>
    <n v="85301"/>
    <x v="1"/>
    <s v="OFF-FA-10000611"/>
    <x v="1"/>
    <x v="13"/>
    <x v="1065"/>
    <x v="3005"/>
    <n v="2"/>
    <n v="0.2"/>
    <n v="0.82879999999999987"/>
  </r>
  <r>
    <n v="3837"/>
    <s v="CA-2011-100363"/>
    <x v="2"/>
    <x v="918"/>
    <d v="2011-04-15T00:00:00"/>
    <x v="1"/>
    <s v="JM-15655"/>
    <x v="487"/>
    <x v="1"/>
    <s v="United States"/>
    <s v="Glendale"/>
    <x v="16"/>
    <n v="85301"/>
    <x v="1"/>
    <s v="OFF-PA-10004733"/>
    <x v="1"/>
    <x v="10"/>
    <x v="1571"/>
    <x v="3006"/>
    <n v="3"/>
    <n v="0.2"/>
    <n v="6.8903999999999979"/>
  </r>
  <r>
    <n v="3838"/>
    <s v="CA-2011-126760"/>
    <x v="2"/>
    <x v="711"/>
    <d v="2011-08-02T00:00:00"/>
    <x v="1"/>
    <s v="KM-16720"/>
    <x v="27"/>
    <x v="0"/>
    <s v="United States"/>
    <s v="North Las Vegas"/>
    <x v="33"/>
    <n v="89031"/>
    <x v="1"/>
    <s v="TEC-PH-10001363"/>
    <x v="2"/>
    <x v="7"/>
    <x v="427"/>
    <x v="3007"/>
    <n v="2"/>
    <n v="0.2"/>
    <n v="113.99799999999991"/>
  </r>
  <r>
    <n v="3839"/>
    <s v="CA-2011-126760"/>
    <x v="2"/>
    <x v="711"/>
    <d v="2011-08-02T00:00:00"/>
    <x v="1"/>
    <s v="KM-16720"/>
    <x v="27"/>
    <x v="0"/>
    <s v="United States"/>
    <s v="North Las Vegas"/>
    <x v="33"/>
    <n v="89031"/>
    <x v="1"/>
    <s v="FUR-CH-10003312"/>
    <x v="0"/>
    <x v="1"/>
    <x v="296"/>
    <x v="3008"/>
    <n v="3"/>
    <n v="0.2"/>
    <n v="-109.58220000000011"/>
  </r>
  <r>
    <n v="3840"/>
    <s v="CA-2011-126760"/>
    <x v="2"/>
    <x v="711"/>
    <d v="2011-08-02T00:00:00"/>
    <x v="1"/>
    <s v="KM-16720"/>
    <x v="27"/>
    <x v="0"/>
    <s v="United States"/>
    <s v="North Las Vegas"/>
    <x v="33"/>
    <n v="89031"/>
    <x v="1"/>
    <s v="FUR-FU-10004018"/>
    <x v="0"/>
    <x v="5"/>
    <x v="927"/>
    <x v="3009"/>
    <n v="9"/>
    <n v="0"/>
    <n v="36.182700000000004"/>
  </r>
  <r>
    <n v="3841"/>
    <s v="CA-2011-126760"/>
    <x v="2"/>
    <x v="711"/>
    <d v="2011-08-02T00:00:00"/>
    <x v="1"/>
    <s v="KM-16720"/>
    <x v="27"/>
    <x v="0"/>
    <s v="United States"/>
    <s v="North Las Vegas"/>
    <x v="33"/>
    <n v="89031"/>
    <x v="1"/>
    <s v="TEC-AC-10004814"/>
    <x v="2"/>
    <x v="11"/>
    <x v="1572"/>
    <x v="3010"/>
    <n v="3"/>
    <n v="0"/>
    <n v="70.097700000000003"/>
  </r>
  <r>
    <n v="3842"/>
    <s v="US-2011-109162"/>
    <x v="2"/>
    <x v="785"/>
    <d v="2011-06-12T00:00:00"/>
    <x v="1"/>
    <s v="KE-16420"/>
    <x v="722"/>
    <x v="1"/>
    <s v="United States"/>
    <s v="Bristol"/>
    <x v="18"/>
    <n v="37620"/>
    <x v="0"/>
    <s v="FUR-CH-10002647"/>
    <x v="0"/>
    <x v="1"/>
    <x v="470"/>
    <x v="3011"/>
    <n v="3"/>
    <n v="0.2"/>
    <n v="10.647000000000006"/>
  </r>
  <r>
    <n v="3843"/>
    <s v="CA-2011-101931"/>
    <x v="2"/>
    <x v="919"/>
    <d v="2011-10-31T00:00:00"/>
    <x v="2"/>
    <s v="TS-21370"/>
    <x v="477"/>
    <x v="1"/>
    <s v="United States"/>
    <s v="Los Angeles"/>
    <x v="1"/>
    <n v="90049"/>
    <x v="1"/>
    <s v="OFF-BI-10004140"/>
    <x v="1"/>
    <x v="8"/>
    <x v="304"/>
    <x v="1600"/>
    <n v="2"/>
    <n v="0.2"/>
    <n v="2.2449999999999992"/>
  </r>
  <r>
    <n v="3844"/>
    <s v="CA-2011-101931"/>
    <x v="2"/>
    <x v="919"/>
    <d v="2011-10-31T00:00:00"/>
    <x v="2"/>
    <s v="TS-21370"/>
    <x v="477"/>
    <x v="1"/>
    <s v="United States"/>
    <s v="Los Angeles"/>
    <x v="1"/>
    <n v="90049"/>
    <x v="1"/>
    <s v="OFF-SU-10002301"/>
    <x v="1"/>
    <x v="14"/>
    <x v="1573"/>
    <x v="3012"/>
    <n v="2"/>
    <n v="0"/>
    <n v="6.2800000000000189E-2"/>
  </r>
  <r>
    <n v="3845"/>
    <s v="CA-2011-101931"/>
    <x v="2"/>
    <x v="919"/>
    <d v="2011-10-31T00:00:00"/>
    <x v="2"/>
    <s v="TS-21370"/>
    <x v="477"/>
    <x v="1"/>
    <s v="United States"/>
    <s v="Los Angeles"/>
    <x v="1"/>
    <n v="90049"/>
    <x v="1"/>
    <s v="OFF-SU-10000646"/>
    <x v="1"/>
    <x v="14"/>
    <x v="259"/>
    <x v="3013"/>
    <n v="2"/>
    <n v="0"/>
    <n v="14.422200000000032"/>
  </r>
  <r>
    <n v="3846"/>
    <s v="CA-2011-101931"/>
    <x v="2"/>
    <x v="919"/>
    <d v="2011-10-31T00:00:00"/>
    <x v="2"/>
    <s v="TS-21370"/>
    <x v="477"/>
    <x v="1"/>
    <s v="United States"/>
    <s v="Los Angeles"/>
    <x v="1"/>
    <n v="90049"/>
    <x v="1"/>
    <s v="FUR-BO-10001337"/>
    <x v="0"/>
    <x v="0"/>
    <x v="425"/>
    <x v="3014"/>
    <n v="6"/>
    <n v="0.15"/>
    <n v="-36.293999999999997"/>
  </r>
  <r>
    <n v="3847"/>
    <s v="CA-2011-101931"/>
    <x v="2"/>
    <x v="919"/>
    <d v="2011-10-31T00:00:00"/>
    <x v="2"/>
    <s v="TS-21370"/>
    <x v="477"/>
    <x v="1"/>
    <s v="United States"/>
    <s v="Los Angeles"/>
    <x v="1"/>
    <n v="90049"/>
    <x v="1"/>
    <s v="OFF-ST-10003442"/>
    <x v="1"/>
    <x v="4"/>
    <x v="86"/>
    <x v="1605"/>
    <n v="5"/>
    <n v="0"/>
    <n v="38.177999999999997"/>
  </r>
  <r>
    <n v="3848"/>
    <s v="CA-2014-129000"/>
    <x v="3"/>
    <x v="920"/>
    <d v="2014-11-28T00:00:00"/>
    <x v="0"/>
    <s v="SZ-20035"/>
    <x v="449"/>
    <x v="2"/>
    <s v="United States"/>
    <s v="Canton"/>
    <x v="12"/>
    <n v="48187"/>
    <x v="2"/>
    <s v="OFF-ST-10001097"/>
    <x v="1"/>
    <x v="4"/>
    <x v="740"/>
    <x v="881"/>
    <n v="3"/>
    <n v="0"/>
    <n v="0"/>
  </r>
  <r>
    <n v="3849"/>
    <s v="CA-2014-161053"/>
    <x v="3"/>
    <x v="585"/>
    <d v="2014-09-24T00:00:00"/>
    <x v="2"/>
    <s v="JE-15745"/>
    <x v="32"/>
    <x v="0"/>
    <s v="United States"/>
    <s v="Fayetteville"/>
    <x v="36"/>
    <n v="72701"/>
    <x v="0"/>
    <s v="OFF-BI-10004318"/>
    <x v="1"/>
    <x v="8"/>
    <x v="1574"/>
    <x v="3015"/>
    <n v="4"/>
    <n v="0"/>
    <n v="318.30160000000001"/>
  </r>
  <r>
    <n v="3850"/>
    <s v="CA-2014-161053"/>
    <x v="3"/>
    <x v="585"/>
    <d v="2014-09-24T00:00:00"/>
    <x v="2"/>
    <s v="JE-15745"/>
    <x v="32"/>
    <x v="0"/>
    <s v="United States"/>
    <s v="Fayetteville"/>
    <x v="36"/>
    <n v="72701"/>
    <x v="0"/>
    <s v="TEC-AC-10004633"/>
    <x v="2"/>
    <x v="11"/>
    <x v="60"/>
    <x v="2765"/>
    <n v="5"/>
    <n v="0"/>
    <n v="15.378000000000004"/>
  </r>
  <r>
    <n v="3851"/>
    <s v="CA-2012-142377"/>
    <x v="1"/>
    <x v="784"/>
    <d v="2012-12-09T00:00:00"/>
    <x v="1"/>
    <s v="MS-17980"/>
    <x v="99"/>
    <x v="1"/>
    <s v="United States"/>
    <s v="Springfield"/>
    <x v="25"/>
    <n v="65807"/>
    <x v="2"/>
    <s v="OFF-PA-10001970"/>
    <x v="1"/>
    <x v="10"/>
    <x v="311"/>
    <x v="3016"/>
    <n v="7"/>
    <n v="0"/>
    <n v="40.401199999999996"/>
  </r>
  <r>
    <n v="3852"/>
    <s v="CA-2012-127593"/>
    <x v="1"/>
    <x v="481"/>
    <d v="2012-09-21T00:00:00"/>
    <x v="3"/>
    <s v="DH-13675"/>
    <x v="723"/>
    <x v="2"/>
    <s v="United States"/>
    <s v="Quincy"/>
    <x v="31"/>
    <n v="2169"/>
    <x v="3"/>
    <s v="FUR-FU-10004006"/>
    <x v="0"/>
    <x v="5"/>
    <x v="101"/>
    <x v="3017"/>
    <n v="2"/>
    <n v="0"/>
    <n v="14.500999999999991"/>
  </r>
  <r>
    <n v="3853"/>
    <s v="CA-2014-130526"/>
    <x v="3"/>
    <x v="200"/>
    <d v="2014-11-30T00:00:00"/>
    <x v="2"/>
    <s v="GT-14755"/>
    <x v="150"/>
    <x v="0"/>
    <s v="United States"/>
    <s v="Rockford"/>
    <x v="10"/>
    <n v="61107"/>
    <x v="2"/>
    <s v="OFF-BI-10001524"/>
    <x v="1"/>
    <x v="8"/>
    <x v="298"/>
    <x v="3018"/>
    <n v="8"/>
    <n v="0.8"/>
    <n v="-53.708800000000025"/>
  </r>
  <r>
    <n v="3854"/>
    <s v="US-2014-131849"/>
    <x v="3"/>
    <x v="921"/>
    <d v="2014-06-11T00:00:00"/>
    <x v="1"/>
    <s v="GH-14410"/>
    <x v="689"/>
    <x v="2"/>
    <s v="United States"/>
    <s v="San Francisco"/>
    <x v="1"/>
    <n v="94122"/>
    <x v="1"/>
    <s v="FUR-FU-10004164"/>
    <x v="0"/>
    <x v="5"/>
    <x v="1575"/>
    <x v="1931"/>
    <n v="1"/>
    <n v="0"/>
    <n v="2.1780000000000004"/>
  </r>
  <r>
    <n v="3855"/>
    <s v="US-2014-131849"/>
    <x v="3"/>
    <x v="921"/>
    <d v="2014-06-11T00:00:00"/>
    <x v="1"/>
    <s v="GH-14410"/>
    <x v="689"/>
    <x v="2"/>
    <s v="United States"/>
    <s v="San Francisco"/>
    <x v="1"/>
    <n v="94122"/>
    <x v="1"/>
    <s v="OFF-ST-10002957"/>
    <x v="1"/>
    <x v="4"/>
    <x v="1483"/>
    <x v="1603"/>
    <n v="5"/>
    <n v="0"/>
    <n v="0"/>
  </r>
  <r>
    <n v="3856"/>
    <s v="US-2014-105389"/>
    <x v="3"/>
    <x v="436"/>
    <d v="2014-10-29T00:00:00"/>
    <x v="0"/>
    <s v="DM-13015"/>
    <x v="661"/>
    <x v="0"/>
    <s v="United States"/>
    <s v="San Antonio"/>
    <x v="5"/>
    <n v="78207"/>
    <x v="2"/>
    <s v="OFF-BI-10004364"/>
    <x v="1"/>
    <x v="8"/>
    <x v="302"/>
    <x v="3019"/>
    <n v="3"/>
    <n v="0.8"/>
    <n v="-6.2370000000000019"/>
  </r>
  <r>
    <n v="3857"/>
    <s v="US-2014-105389"/>
    <x v="3"/>
    <x v="436"/>
    <d v="2014-10-29T00:00:00"/>
    <x v="0"/>
    <s v="DM-13015"/>
    <x v="661"/>
    <x v="0"/>
    <s v="United States"/>
    <s v="San Antonio"/>
    <x v="5"/>
    <n v="78207"/>
    <x v="2"/>
    <s v="TEC-PH-10002824"/>
    <x v="2"/>
    <x v="7"/>
    <x v="1142"/>
    <x v="2991"/>
    <n v="5"/>
    <n v="0.2"/>
    <n v="51.497499999999974"/>
  </r>
  <r>
    <n v="3858"/>
    <s v="US-2014-105389"/>
    <x v="3"/>
    <x v="436"/>
    <d v="2014-10-29T00:00:00"/>
    <x v="0"/>
    <s v="DM-13015"/>
    <x v="661"/>
    <x v="0"/>
    <s v="United States"/>
    <s v="San Antonio"/>
    <x v="5"/>
    <n v="78207"/>
    <x v="2"/>
    <s v="OFF-AR-10000634"/>
    <x v="1"/>
    <x v="6"/>
    <x v="988"/>
    <x v="1518"/>
    <n v="3"/>
    <n v="0.2"/>
    <n v="0.89880000000000004"/>
  </r>
  <r>
    <n v="3859"/>
    <s v="CA-2011-140816"/>
    <x v="2"/>
    <x v="414"/>
    <d v="2011-12-20T00:00:00"/>
    <x v="3"/>
    <s v="TC-21295"/>
    <x v="646"/>
    <x v="0"/>
    <s v="United States"/>
    <s v="Thornton"/>
    <x v="22"/>
    <n v="80229"/>
    <x v="1"/>
    <s v="TEC-AC-10001539"/>
    <x v="2"/>
    <x v="11"/>
    <x v="1576"/>
    <x v="3020"/>
    <n v="7"/>
    <n v="0.2"/>
    <n v="89.588799999999992"/>
  </r>
  <r>
    <n v="3860"/>
    <s v="CA-2014-154039"/>
    <x v="3"/>
    <x v="922"/>
    <d v="2014-02-23T00:00:00"/>
    <x v="1"/>
    <s v="JK-16120"/>
    <x v="451"/>
    <x v="2"/>
    <s v="United States"/>
    <s v="Chicago"/>
    <x v="10"/>
    <n v="60653"/>
    <x v="2"/>
    <s v="FUR-TA-10001932"/>
    <x v="0"/>
    <x v="3"/>
    <x v="840"/>
    <x v="3021"/>
    <n v="3"/>
    <n v="0.5"/>
    <n v="-269.33760000000001"/>
  </r>
  <r>
    <n v="3861"/>
    <s v="CA-2014-154039"/>
    <x v="3"/>
    <x v="922"/>
    <d v="2014-02-23T00:00:00"/>
    <x v="1"/>
    <s v="JK-16120"/>
    <x v="451"/>
    <x v="2"/>
    <s v="United States"/>
    <s v="Chicago"/>
    <x v="10"/>
    <n v="60653"/>
    <x v="2"/>
    <s v="TEC-PH-10002789"/>
    <x v="2"/>
    <x v="7"/>
    <x v="1577"/>
    <x v="1889"/>
    <n v="1"/>
    <n v="0.2"/>
    <n v="10.919299999999996"/>
  </r>
  <r>
    <n v="3862"/>
    <s v="CA-2011-135755"/>
    <x v="2"/>
    <x v="523"/>
    <d v="2011-05-10T00:00:00"/>
    <x v="1"/>
    <s v="NC-18415"/>
    <x v="720"/>
    <x v="0"/>
    <s v="United States"/>
    <s v="Yonkers"/>
    <x v="15"/>
    <n v="10701"/>
    <x v="3"/>
    <s v="OFF-BI-10004828"/>
    <x v="1"/>
    <x v="8"/>
    <x v="1578"/>
    <x v="3022"/>
    <n v="3"/>
    <n v="0.2"/>
    <n v="14.563799999999997"/>
  </r>
  <r>
    <n v="3863"/>
    <s v="CA-2011-135755"/>
    <x v="2"/>
    <x v="523"/>
    <d v="2011-05-10T00:00:00"/>
    <x v="1"/>
    <s v="NC-18415"/>
    <x v="720"/>
    <x v="0"/>
    <s v="United States"/>
    <s v="Yonkers"/>
    <x v="15"/>
    <n v="10701"/>
    <x v="3"/>
    <s v="OFF-BI-10003981"/>
    <x v="1"/>
    <x v="8"/>
    <x v="109"/>
    <x v="3023"/>
    <n v="3"/>
    <n v="0.2"/>
    <n v="3.9497999999999998"/>
  </r>
  <r>
    <n v="3864"/>
    <s v="CA-2014-123246"/>
    <x v="3"/>
    <x v="161"/>
    <d v="2014-10-20T00:00:00"/>
    <x v="0"/>
    <s v="AJ-10960"/>
    <x v="195"/>
    <x v="0"/>
    <s v="United States"/>
    <s v="San Diego"/>
    <x v="1"/>
    <n v="92037"/>
    <x v="1"/>
    <s v="OFF-AR-10001770"/>
    <x v="1"/>
    <x v="6"/>
    <x v="1579"/>
    <x v="3024"/>
    <n v="4"/>
    <n v="0"/>
    <n v="2.7664"/>
  </r>
  <r>
    <n v="3865"/>
    <s v="CA-2012-157133"/>
    <x v="1"/>
    <x v="109"/>
    <d v="2012-12-03T00:00:00"/>
    <x v="1"/>
    <s v="LC-16885"/>
    <x v="62"/>
    <x v="0"/>
    <s v="United States"/>
    <s v="Champaign"/>
    <x v="10"/>
    <n v="61821"/>
    <x v="2"/>
    <s v="FUR-FU-10004904"/>
    <x v="0"/>
    <x v="5"/>
    <x v="1580"/>
    <x v="3025"/>
    <n v="5"/>
    <n v="0.6"/>
    <n v="-182.35200000000003"/>
  </r>
  <r>
    <n v="3866"/>
    <s v="CA-2011-124709"/>
    <x v="2"/>
    <x v="923"/>
    <d v="2011-07-29T00:00:00"/>
    <x v="0"/>
    <s v="GW-14605"/>
    <x v="543"/>
    <x v="0"/>
    <s v="United States"/>
    <s v="San Francisco"/>
    <x v="1"/>
    <n v="94122"/>
    <x v="1"/>
    <s v="TEC-AC-10002842"/>
    <x v="2"/>
    <x v="11"/>
    <x v="1176"/>
    <x v="1685"/>
    <n v="2"/>
    <n v="0"/>
    <n v="38.080000000000013"/>
  </r>
  <r>
    <n v="3867"/>
    <s v="CA-2014-146360"/>
    <x v="3"/>
    <x v="756"/>
    <d v="2014-04-26T00:00:00"/>
    <x v="0"/>
    <s v="SC-20305"/>
    <x v="253"/>
    <x v="0"/>
    <s v="United States"/>
    <s v="Lawrence"/>
    <x v="14"/>
    <n v="46226"/>
    <x v="2"/>
    <s v="TEC-AC-10003590"/>
    <x v="2"/>
    <x v="11"/>
    <x v="1093"/>
    <x v="3026"/>
    <n v="6"/>
    <n v="0"/>
    <n v="55.922399999999996"/>
  </r>
  <r>
    <n v="3868"/>
    <s v="CA-2012-132486"/>
    <x v="1"/>
    <x v="924"/>
    <d v="2012-10-27T00:00:00"/>
    <x v="0"/>
    <s v="JF-15355"/>
    <x v="282"/>
    <x v="0"/>
    <s v="United States"/>
    <s v="San Diego"/>
    <x v="1"/>
    <n v="92105"/>
    <x v="1"/>
    <s v="TEC-AC-10000710"/>
    <x v="2"/>
    <x v="11"/>
    <x v="672"/>
    <x v="3027"/>
    <n v="9"/>
    <n v="0"/>
    <n v="63.777600000000007"/>
  </r>
  <r>
    <n v="3869"/>
    <s v="CA-2012-132486"/>
    <x v="1"/>
    <x v="924"/>
    <d v="2012-10-27T00:00:00"/>
    <x v="0"/>
    <s v="JF-15355"/>
    <x v="282"/>
    <x v="0"/>
    <s v="United States"/>
    <s v="San Diego"/>
    <x v="1"/>
    <n v="92105"/>
    <x v="1"/>
    <s v="FUR-CH-10004495"/>
    <x v="0"/>
    <x v="1"/>
    <x v="1475"/>
    <x v="3028"/>
    <n v="1"/>
    <n v="0.2"/>
    <n v="27.088199999999965"/>
  </r>
  <r>
    <n v="3870"/>
    <s v="CA-2012-132486"/>
    <x v="1"/>
    <x v="924"/>
    <d v="2012-10-27T00:00:00"/>
    <x v="0"/>
    <s v="JF-15355"/>
    <x v="282"/>
    <x v="0"/>
    <s v="United States"/>
    <s v="San Diego"/>
    <x v="1"/>
    <n v="92105"/>
    <x v="1"/>
    <s v="FUR-CH-10004540"/>
    <x v="0"/>
    <x v="1"/>
    <x v="862"/>
    <x v="3029"/>
    <n v="7"/>
    <n v="0.2"/>
    <n v="16.797200000000004"/>
  </r>
  <r>
    <n v="3871"/>
    <s v="CA-2012-132486"/>
    <x v="1"/>
    <x v="924"/>
    <d v="2012-10-27T00:00:00"/>
    <x v="0"/>
    <s v="JF-15355"/>
    <x v="282"/>
    <x v="0"/>
    <s v="United States"/>
    <s v="San Diego"/>
    <x v="1"/>
    <n v="92105"/>
    <x v="1"/>
    <s v="OFF-PA-10004971"/>
    <x v="1"/>
    <x v="10"/>
    <x v="604"/>
    <x v="1057"/>
    <n v="2"/>
    <n v="0"/>
    <n v="5.6644000000000005"/>
  </r>
  <r>
    <n v="3872"/>
    <s v="CA-2012-132486"/>
    <x v="1"/>
    <x v="924"/>
    <d v="2012-10-27T00:00:00"/>
    <x v="0"/>
    <s v="JF-15355"/>
    <x v="282"/>
    <x v="0"/>
    <s v="United States"/>
    <s v="San Diego"/>
    <x v="1"/>
    <n v="92105"/>
    <x v="1"/>
    <s v="OFF-EN-10002600"/>
    <x v="1"/>
    <x v="12"/>
    <x v="111"/>
    <x v="3030"/>
    <n v="4"/>
    <n v="0"/>
    <n v="5.6639999999999997"/>
  </r>
  <r>
    <n v="3873"/>
    <s v="CA-2012-132486"/>
    <x v="1"/>
    <x v="924"/>
    <d v="2012-10-27T00:00:00"/>
    <x v="0"/>
    <s v="JF-15355"/>
    <x v="282"/>
    <x v="0"/>
    <s v="United States"/>
    <s v="San Diego"/>
    <x v="1"/>
    <n v="92105"/>
    <x v="1"/>
    <s v="FUR-CH-10001854"/>
    <x v="0"/>
    <x v="1"/>
    <x v="1110"/>
    <x v="3031"/>
    <n v="3"/>
    <n v="0.2"/>
    <n v="42.117600000000039"/>
  </r>
  <r>
    <n v="3874"/>
    <s v="CA-2013-136231"/>
    <x v="0"/>
    <x v="64"/>
    <d v="2013-09-08T00:00:00"/>
    <x v="0"/>
    <s v="DM-13015"/>
    <x v="661"/>
    <x v="0"/>
    <s v="United States"/>
    <s v="Johnson City"/>
    <x v="18"/>
    <n v="37604"/>
    <x v="0"/>
    <s v="OFF-EN-10001099"/>
    <x v="1"/>
    <x v="12"/>
    <x v="33"/>
    <x v="3032"/>
    <n v="3"/>
    <n v="0.2"/>
    <n v="7.6283999999999974"/>
  </r>
  <r>
    <n v="3875"/>
    <s v="CA-2013-136231"/>
    <x v="0"/>
    <x v="64"/>
    <d v="2013-09-08T00:00:00"/>
    <x v="0"/>
    <s v="DM-13015"/>
    <x v="661"/>
    <x v="0"/>
    <s v="United States"/>
    <s v="Johnson City"/>
    <x v="18"/>
    <n v="37604"/>
    <x v="0"/>
    <s v="OFF-BI-10001597"/>
    <x v="1"/>
    <x v="8"/>
    <x v="790"/>
    <x v="3033"/>
    <n v="7"/>
    <n v="0.7"/>
    <n v="-63.109199999999987"/>
  </r>
  <r>
    <n v="3876"/>
    <s v="CA-2013-136231"/>
    <x v="0"/>
    <x v="64"/>
    <d v="2013-09-08T00:00:00"/>
    <x v="0"/>
    <s v="DM-13015"/>
    <x v="661"/>
    <x v="0"/>
    <s v="United States"/>
    <s v="Johnson City"/>
    <x v="18"/>
    <n v="37604"/>
    <x v="0"/>
    <s v="TEC-PH-10002660"/>
    <x v="2"/>
    <x v="7"/>
    <x v="697"/>
    <x v="3034"/>
    <n v="2"/>
    <n v="0.2"/>
    <n v="6.7990000000000066"/>
  </r>
  <r>
    <n v="3877"/>
    <s v="CA-2013-136231"/>
    <x v="0"/>
    <x v="64"/>
    <d v="2013-09-08T00:00:00"/>
    <x v="0"/>
    <s v="DM-13015"/>
    <x v="661"/>
    <x v="0"/>
    <s v="United States"/>
    <s v="Johnson City"/>
    <x v="18"/>
    <n v="37604"/>
    <x v="0"/>
    <s v="OFF-PA-10000327"/>
    <x v="1"/>
    <x v="10"/>
    <x v="1428"/>
    <x v="1518"/>
    <n v="3"/>
    <n v="0.2"/>
    <n v="3.2099999999999982"/>
  </r>
  <r>
    <n v="3878"/>
    <s v="CA-2013-140641"/>
    <x v="0"/>
    <x v="99"/>
    <d v="2013-11-03T00:00:00"/>
    <x v="1"/>
    <s v="EP-13915"/>
    <x v="212"/>
    <x v="0"/>
    <s v="United States"/>
    <s v="Tampa"/>
    <x v="2"/>
    <n v="33614"/>
    <x v="0"/>
    <s v="OFF-BI-10001191"/>
    <x v="1"/>
    <x v="8"/>
    <x v="970"/>
    <x v="3035"/>
    <n v="5"/>
    <n v="0.7"/>
    <n v="-26.732999999999997"/>
  </r>
  <r>
    <n v="3879"/>
    <s v="CA-2011-151001"/>
    <x v="2"/>
    <x v="267"/>
    <d v="2011-04-07T00:00:00"/>
    <x v="2"/>
    <s v="JG-15805"/>
    <x v="189"/>
    <x v="1"/>
    <s v="United States"/>
    <s v="Decatur"/>
    <x v="10"/>
    <n v="62521"/>
    <x v="2"/>
    <s v="OFF-ST-10003455"/>
    <x v="1"/>
    <x v="4"/>
    <x v="169"/>
    <x v="1612"/>
    <n v="4"/>
    <n v="0.2"/>
    <n v="3.7224000000000004"/>
  </r>
  <r>
    <n v="3880"/>
    <s v="CA-2011-151001"/>
    <x v="2"/>
    <x v="267"/>
    <d v="2011-04-07T00:00:00"/>
    <x v="2"/>
    <s v="JG-15805"/>
    <x v="189"/>
    <x v="1"/>
    <s v="United States"/>
    <s v="Decatur"/>
    <x v="10"/>
    <n v="62521"/>
    <x v="2"/>
    <s v="OFF-ST-10001031"/>
    <x v="1"/>
    <x v="4"/>
    <x v="1551"/>
    <x v="3036"/>
    <n v="4"/>
    <n v="0.2"/>
    <n v="3.9072000000000031"/>
  </r>
  <r>
    <n v="3881"/>
    <s v="CA-2012-129896"/>
    <x v="1"/>
    <x v="925"/>
    <d v="2012-06-20T00:00:00"/>
    <x v="1"/>
    <s v="PF-19120"/>
    <x v="724"/>
    <x v="0"/>
    <s v="United States"/>
    <s v="Gilbert"/>
    <x v="16"/>
    <n v="85234"/>
    <x v="1"/>
    <s v="OFF-PA-10002245"/>
    <x v="1"/>
    <x v="10"/>
    <x v="1334"/>
    <x v="383"/>
    <n v="2"/>
    <n v="0.2"/>
    <n v="2.9899999999999993"/>
  </r>
  <r>
    <n v="3882"/>
    <s v="CA-2012-129896"/>
    <x v="1"/>
    <x v="925"/>
    <d v="2012-06-20T00:00:00"/>
    <x v="1"/>
    <s v="PF-19120"/>
    <x v="724"/>
    <x v="0"/>
    <s v="United States"/>
    <s v="Gilbert"/>
    <x v="16"/>
    <n v="85234"/>
    <x v="1"/>
    <s v="OFF-ST-10004804"/>
    <x v="1"/>
    <x v="4"/>
    <x v="230"/>
    <x v="250"/>
    <n v="2"/>
    <n v="0.2"/>
    <n v="-19.562399999999997"/>
  </r>
  <r>
    <n v="3883"/>
    <s v="CA-2012-129896"/>
    <x v="1"/>
    <x v="925"/>
    <d v="2012-06-20T00:00:00"/>
    <x v="1"/>
    <s v="PF-19120"/>
    <x v="724"/>
    <x v="0"/>
    <s v="United States"/>
    <s v="Gilbert"/>
    <x v="16"/>
    <n v="85234"/>
    <x v="1"/>
    <s v="FUR-FU-10004904"/>
    <x v="0"/>
    <x v="5"/>
    <x v="1580"/>
    <x v="3037"/>
    <n v="6"/>
    <n v="0.2"/>
    <n v="-36.470400000000041"/>
  </r>
  <r>
    <n v="3884"/>
    <s v="CA-2012-129896"/>
    <x v="1"/>
    <x v="925"/>
    <d v="2012-06-20T00:00:00"/>
    <x v="1"/>
    <s v="PF-19120"/>
    <x v="724"/>
    <x v="0"/>
    <s v="United States"/>
    <s v="Gilbert"/>
    <x v="16"/>
    <n v="85234"/>
    <x v="1"/>
    <s v="FUR-FU-10002396"/>
    <x v="0"/>
    <x v="5"/>
    <x v="1581"/>
    <x v="3038"/>
    <n v="4"/>
    <n v="0.2"/>
    <n v="11.070400000000003"/>
  </r>
  <r>
    <n v="3885"/>
    <s v="CA-2011-152849"/>
    <x v="2"/>
    <x v="260"/>
    <d v="2011-07-12T00:00:00"/>
    <x v="1"/>
    <s v="DW-13195"/>
    <x v="694"/>
    <x v="1"/>
    <s v="United States"/>
    <s v="Knoxville"/>
    <x v="18"/>
    <n v="37918"/>
    <x v="0"/>
    <s v="OFF-AR-10002833"/>
    <x v="1"/>
    <x v="6"/>
    <x v="6"/>
    <x v="972"/>
    <n v="3"/>
    <n v="0.2"/>
    <n v="0.3822000000000001"/>
  </r>
  <r>
    <n v="3886"/>
    <s v="US-2014-127341"/>
    <x v="3"/>
    <x v="926"/>
    <d v="2014-02-03T00:00:00"/>
    <x v="1"/>
    <s v="CK-12595"/>
    <x v="242"/>
    <x v="0"/>
    <s v="United States"/>
    <s v="Chicago"/>
    <x v="10"/>
    <n v="60653"/>
    <x v="2"/>
    <s v="OFF-BI-10001072"/>
    <x v="1"/>
    <x v="8"/>
    <x v="277"/>
    <x v="3039"/>
    <n v="4"/>
    <n v="0.8"/>
    <n v="-20.617600000000003"/>
  </r>
  <r>
    <n v="3887"/>
    <s v="CA-2013-167759"/>
    <x v="0"/>
    <x v="840"/>
    <d v="2013-03-09T00:00:00"/>
    <x v="0"/>
    <s v="CC-12670"/>
    <x v="113"/>
    <x v="0"/>
    <s v="United States"/>
    <s v="Bloomington"/>
    <x v="14"/>
    <n v="47401"/>
    <x v="2"/>
    <s v="TEC-PH-10003171"/>
    <x v="2"/>
    <x v="7"/>
    <x v="1495"/>
    <x v="3040"/>
    <n v="3"/>
    <n v="0"/>
    <n v="37.757999999999996"/>
  </r>
  <r>
    <n v="3888"/>
    <s v="CA-2011-100895"/>
    <x v="2"/>
    <x v="270"/>
    <d v="2011-06-06T00:00:00"/>
    <x v="1"/>
    <s v="SV-20785"/>
    <x v="647"/>
    <x v="0"/>
    <s v="United States"/>
    <s v="Roswell"/>
    <x v="32"/>
    <n v="30076"/>
    <x v="0"/>
    <s v="OFF-AR-10004511"/>
    <x v="1"/>
    <x v="6"/>
    <x v="1228"/>
    <x v="18"/>
    <n v="2"/>
    <n v="0"/>
    <n v="2.6536"/>
  </r>
  <r>
    <n v="3889"/>
    <s v="CA-2011-100895"/>
    <x v="2"/>
    <x v="270"/>
    <d v="2011-06-06T00:00:00"/>
    <x v="1"/>
    <s v="SV-20785"/>
    <x v="647"/>
    <x v="0"/>
    <s v="United States"/>
    <s v="Roswell"/>
    <x v="32"/>
    <n v="30076"/>
    <x v="0"/>
    <s v="TEC-PH-10001425"/>
    <x v="2"/>
    <x v="7"/>
    <x v="511"/>
    <x v="764"/>
    <n v="3"/>
    <n v="0"/>
    <n v="67.191599999999994"/>
  </r>
  <r>
    <n v="3890"/>
    <s v="CA-2011-100895"/>
    <x v="2"/>
    <x v="270"/>
    <d v="2011-06-06T00:00:00"/>
    <x v="1"/>
    <s v="SV-20785"/>
    <x v="647"/>
    <x v="0"/>
    <s v="United States"/>
    <s v="Roswell"/>
    <x v="32"/>
    <n v="30076"/>
    <x v="0"/>
    <s v="OFF-ST-10001490"/>
    <x v="1"/>
    <x v="4"/>
    <x v="513"/>
    <x v="3041"/>
    <n v="2"/>
    <n v="0"/>
    <n v="107.08199999999997"/>
  </r>
  <r>
    <n v="3891"/>
    <s v="US-2013-163881"/>
    <x v="0"/>
    <x v="390"/>
    <d v="2013-12-01T00:00:00"/>
    <x v="1"/>
    <s v="SP-20860"/>
    <x v="133"/>
    <x v="1"/>
    <s v="United States"/>
    <s v="Los Angeles"/>
    <x v="1"/>
    <n v="90036"/>
    <x v="1"/>
    <s v="TEC-AC-10003033"/>
    <x v="2"/>
    <x v="11"/>
    <x v="756"/>
    <x v="3042"/>
    <n v="2"/>
    <n v="0"/>
    <n v="217.76699999999994"/>
  </r>
  <r>
    <n v="3892"/>
    <s v="US-2013-163881"/>
    <x v="0"/>
    <x v="390"/>
    <d v="2013-12-01T00:00:00"/>
    <x v="1"/>
    <s v="SP-20860"/>
    <x v="133"/>
    <x v="1"/>
    <s v="United States"/>
    <s v="Los Angeles"/>
    <x v="1"/>
    <n v="90036"/>
    <x v="1"/>
    <s v="FUR-CH-10001394"/>
    <x v="0"/>
    <x v="1"/>
    <x v="648"/>
    <x v="3043"/>
    <n v="6"/>
    <n v="0.2"/>
    <n v="210.59399999999977"/>
  </r>
  <r>
    <n v="3893"/>
    <s v="US-2013-163881"/>
    <x v="0"/>
    <x v="390"/>
    <d v="2013-12-01T00:00:00"/>
    <x v="1"/>
    <s v="SP-20860"/>
    <x v="133"/>
    <x v="1"/>
    <s v="United States"/>
    <s v="Los Angeles"/>
    <x v="1"/>
    <n v="90036"/>
    <x v="1"/>
    <s v="TEC-AC-10000420"/>
    <x v="2"/>
    <x v="11"/>
    <x v="1487"/>
    <x v="3044"/>
    <n v="8"/>
    <n v="0"/>
    <n v="190.37279999999998"/>
  </r>
  <r>
    <n v="3894"/>
    <s v="US-2013-144547"/>
    <x v="0"/>
    <x v="338"/>
    <d v="2013-11-15T00:00:00"/>
    <x v="1"/>
    <s v="MS-17770"/>
    <x v="474"/>
    <x v="0"/>
    <s v="United States"/>
    <s v="Houston"/>
    <x v="5"/>
    <n v="77036"/>
    <x v="2"/>
    <s v="TEC-AC-10004901"/>
    <x v="2"/>
    <x v="11"/>
    <x v="642"/>
    <x v="1790"/>
    <n v="7"/>
    <n v="0.2"/>
    <n v="48.990200000000002"/>
  </r>
  <r>
    <n v="3895"/>
    <s v="US-2011-112200"/>
    <x v="2"/>
    <x v="754"/>
    <d v="2011-11-28T00:00:00"/>
    <x v="1"/>
    <s v="TC-21475"/>
    <x v="679"/>
    <x v="2"/>
    <s v="United States"/>
    <s v="Bolingbrook"/>
    <x v="10"/>
    <n v="60440"/>
    <x v="2"/>
    <s v="OFF-BI-10002571"/>
    <x v="1"/>
    <x v="8"/>
    <x v="1204"/>
    <x v="3045"/>
    <n v="5"/>
    <n v="0.8"/>
    <n v="-16.467000000000002"/>
  </r>
  <r>
    <n v="3896"/>
    <s v="CA-2014-110212"/>
    <x v="3"/>
    <x v="927"/>
    <d v="2014-05-06T00:00:00"/>
    <x v="1"/>
    <s v="SJ-20125"/>
    <x v="319"/>
    <x v="2"/>
    <s v="United States"/>
    <s v="Texarkana"/>
    <x v="36"/>
    <n v="71854"/>
    <x v="0"/>
    <s v="TEC-AC-10002331"/>
    <x v="2"/>
    <x v="11"/>
    <x v="1582"/>
    <x v="3046"/>
    <n v="5"/>
    <n v="0"/>
    <n v="18.093"/>
  </r>
  <r>
    <n v="3897"/>
    <s v="CA-2014-134285"/>
    <x v="3"/>
    <x v="226"/>
    <d v="2014-12-13T00:00:00"/>
    <x v="1"/>
    <s v="DS-13180"/>
    <x v="103"/>
    <x v="1"/>
    <s v="United States"/>
    <s v="San Antonio"/>
    <x v="5"/>
    <n v="78207"/>
    <x v="2"/>
    <s v="OFF-FA-10000611"/>
    <x v="1"/>
    <x v="13"/>
    <x v="1065"/>
    <x v="3047"/>
    <n v="3"/>
    <n v="0.2"/>
    <n v="1.2431999999999999"/>
  </r>
  <r>
    <n v="3898"/>
    <s v="CA-2014-134285"/>
    <x v="3"/>
    <x v="226"/>
    <d v="2014-12-13T00:00:00"/>
    <x v="1"/>
    <s v="DS-13180"/>
    <x v="103"/>
    <x v="1"/>
    <s v="United States"/>
    <s v="San Antonio"/>
    <x v="5"/>
    <n v="78207"/>
    <x v="2"/>
    <s v="OFF-PA-10000304"/>
    <x v="1"/>
    <x v="10"/>
    <x v="88"/>
    <x v="12"/>
    <n v="3"/>
    <n v="0.2"/>
    <n v="5.4432"/>
  </r>
  <r>
    <n v="3899"/>
    <s v="CA-2014-102267"/>
    <x v="3"/>
    <x v="329"/>
    <d v="2014-12-05T00:00:00"/>
    <x v="1"/>
    <s v="SC-20800"/>
    <x v="561"/>
    <x v="0"/>
    <s v="United States"/>
    <s v="Edinburg"/>
    <x v="5"/>
    <n v="78539"/>
    <x v="2"/>
    <s v="OFF-FA-10000611"/>
    <x v="1"/>
    <x v="13"/>
    <x v="1065"/>
    <x v="3005"/>
    <n v="2"/>
    <n v="0.2"/>
    <n v="0.82879999999999987"/>
  </r>
  <r>
    <n v="3900"/>
    <s v="CA-2014-157980"/>
    <x v="3"/>
    <x v="226"/>
    <d v="2014-12-10T00:00:00"/>
    <x v="2"/>
    <s v="SH-20395"/>
    <x v="129"/>
    <x v="0"/>
    <s v="United States"/>
    <s v="Toledo"/>
    <x v="24"/>
    <n v="43615"/>
    <x v="3"/>
    <s v="TEC-AC-10002567"/>
    <x v="2"/>
    <x v="11"/>
    <x v="423"/>
    <x v="2506"/>
    <n v="2"/>
    <n v="0.2"/>
    <n v="25.596799999999998"/>
  </r>
  <r>
    <n v="3901"/>
    <s v="CA-2012-121097"/>
    <x v="1"/>
    <x v="928"/>
    <d v="2012-01-08T00:00:00"/>
    <x v="1"/>
    <s v="SF-20965"/>
    <x v="245"/>
    <x v="1"/>
    <s v="United States"/>
    <s v="Baytown"/>
    <x v="5"/>
    <n v="77520"/>
    <x v="2"/>
    <s v="OFF-PA-10001937"/>
    <x v="1"/>
    <x v="10"/>
    <x v="286"/>
    <x v="563"/>
    <n v="2"/>
    <n v="0.2"/>
    <n v="3.6288"/>
  </r>
  <r>
    <n v="3902"/>
    <s v="CA-2012-151043"/>
    <x v="1"/>
    <x v="717"/>
    <d v="2012-11-20T00:00:00"/>
    <x v="1"/>
    <s v="MG-17680"/>
    <x v="67"/>
    <x v="2"/>
    <s v="United States"/>
    <s v="Philadelphia"/>
    <x v="9"/>
    <n v="19143"/>
    <x v="3"/>
    <s v="TEC-AC-10001090"/>
    <x v="2"/>
    <x v="11"/>
    <x v="1583"/>
    <x v="736"/>
    <n v="2"/>
    <n v="0.2"/>
    <n v="-1.199600000000002"/>
  </r>
  <r>
    <n v="3903"/>
    <s v="US-2012-119312"/>
    <x v="1"/>
    <x v="653"/>
    <d v="2012-10-07T00:00:00"/>
    <x v="0"/>
    <s v="CS-12400"/>
    <x v="37"/>
    <x v="2"/>
    <s v="United States"/>
    <s v="Los Angeles"/>
    <x v="1"/>
    <n v="90045"/>
    <x v="1"/>
    <s v="OFF-ST-10000943"/>
    <x v="1"/>
    <x v="4"/>
    <x v="1195"/>
    <x v="3048"/>
    <n v="14"/>
    <n v="0"/>
    <n v="75.6952"/>
  </r>
  <r>
    <n v="3904"/>
    <s v="CA-2012-167010"/>
    <x v="1"/>
    <x v="57"/>
    <d v="2012-04-10T00:00:00"/>
    <x v="1"/>
    <s v="VT-21700"/>
    <x v="725"/>
    <x v="2"/>
    <s v="United States"/>
    <s v="Philadelphia"/>
    <x v="9"/>
    <n v="19143"/>
    <x v="3"/>
    <s v="OFF-AP-10004036"/>
    <x v="1"/>
    <x v="9"/>
    <x v="1273"/>
    <x v="3049"/>
    <n v="7"/>
    <n v="0.2"/>
    <n v="18.396000000000001"/>
  </r>
  <r>
    <n v="3905"/>
    <s v="CA-2012-167010"/>
    <x v="1"/>
    <x v="57"/>
    <d v="2012-04-10T00:00:00"/>
    <x v="1"/>
    <s v="VT-21700"/>
    <x v="725"/>
    <x v="2"/>
    <s v="United States"/>
    <s v="Philadelphia"/>
    <x v="9"/>
    <n v="19143"/>
    <x v="3"/>
    <s v="OFF-ST-10003816"/>
    <x v="1"/>
    <x v="4"/>
    <x v="710"/>
    <x v="2533"/>
    <n v="4"/>
    <n v="0.2"/>
    <n v="21.142799999999966"/>
  </r>
  <r>
    <n v="3906"/>
    <s v="CA-2012-167010"/>
    <x v="1"/>
    <x v="57"/>
    <d v="2012-04-10T00:00:00"/>
    <x v="1"/>
    <s v="VT-21700"/>
    <x v="725"/>
    <x v="2"/>
    <s v="United States"/>
    <s v="Philadelphia"/>
    <x v="9"/>
    <n v="19143"/>
    <x v="3"/>
    <s v="OFF-BI-10002072"/>
    <x v="1"/>
    <x v="8"/>
    <x v="830"/>
    <x v="3050"/>
    <n v="4"/>
    <n v="0.7"/>
    <n v="-6.9519999999999982"/>
  </r>
  <r>
    <n v="3907"/>
    <s v="CA-2012-167010"/>
    <x v="1"/>
    <x v="57"/>
    <d v="2012-04-10T00:00:00"/>
    <x v="1"/>
    <s v="VT-21700"/>
    <x v="725"/>
    <x v="2"/>
    <s v="United States"/>
    <s v="Philadelphia"/>
    <x v="9"/>
    <n v="19143"/>
    <x v="3"/>
    <s v="FUR-FU-10001468"/>
    <x v="0"/>
    <x v="5"/>
    <x v="1280"/>
    <x v="1957"/>
    <n v="4"/>
    <n v="0.2"/>
    <n v="-68.392000000000053"/>
  </r>
  <r>
    <n v="3908"/>
    <s v="CA-2012-167010"/>
    <x v="1"/>
    <x v="57"/>
    <d v="2012-04-10T00:00:00"/>
    <x v="1"/>
    <s v="VT-21700"/>
    <x v="725"/>
    <x v="2"/>
    <s v="United States"/>
    <s v="Philadelphia"/>
    <x v="9"/>
    <n v="19143"/>
    <x v="3"/>
    <s v="TEC-PH-10000347"/>
    <x v="2"/>
    <x v="7"/>
    <x v="495"/>
    <x v="546"/>
    <n v="5"/>
    <n v="0.4"/>
    <n v="-3.2175000000000002"/>
  </r>
  <r>
    <n v="3909"/>
    <s v="CA-2012-167010"/>
    <x v="1"/>
    <x v="57"/>
    <d v="2012-04-10T00:00:00"/>
    <x v="1"/>
    <s v="VT-21700"/>
    <x v="725"/>
    <x v="2"/>
    <s v="United States"/>
    <s v="Philadelphia"/>
    <x v="9"/>
    <n v="19143"/>
    <x v="3"/>
    <s v="TEC-PH-10002844"/>
    <x v="2"/>
    <x v="7"/>
    <x v="104"/>
    <x v="3051"/>
    <n v="2"/>
    <n v="0.4"/>
    <n v="-9.7972000000000037"/>
  </r>
  <r>
    <n v="3910"/>
    <s v="CA-2012-167010"/>
    <x v="1"/>
    <x v="57"/>
    <d v="2012-04-10T00:00:00"/>
    <x v="1"/>
    <s v="VT-21700"/>
    <x v="725"/>
    <x v="2"/>
    <s v="United States"/>
    <s v="Philadelphia"/>
    <x v="9"/>
    <n v="19143"/>
    <x v="3"/>
    <s v="FUR-FU-10001037"/>
    <x v="0"/>
    <x v="5"/>
    <x v="1160"/>
    <x v="3052"/>
    <n v="1"/>
    <n v="0.2"/>
    <n v="2.37"/>
  </r>
  <r>
    <n v="3911"/>
    <s v="CA-2012-167010"/>
    <x v="1"/>
    <x v="57"/>
    <d v="2012-04-10T00:00:00"/>
    <x v="1"/>
    <s v="VT-21700"/>
    <x v="725"/>
    <x v="2"/>
    <s v="United States"/>
    <s v="Philadelphia"/>
    <x v="9"/>
    <n v="19143"/>
    <x v="3"/>
    <s v="FUR-BO-10004218"/>
    <x v="0"/>
    <x v="0"/>
    <x v="1584"/>
    <x v="3053"/>
    <n v="5"/>
    <n v="0.5"/>
    <n v="-211.47"/>
  </r>
  <r>
    <n v="3912"/>
    <s v="CA-2014-126788"/>
    <x v="3"/>
    <x v="929"/>
    <d v="2014-06-07T00:00:00"/>
    <x v="2"/>
    <s v="AB-10105"/>
    <x v="455"/>
    <x v="0"/>
    <s v="United States"/>
    <s v="Pearland"/>
    <x v="5"/>
    <n v="77581"/>
    <x v="2"/>
    <s v="TEC-PH-10001619"/>
    <x v="2"/>
    <x v="7"/>
    <x v="1585"/>
    <x v="553"/>
    <n v="3"/>
    <n v="0.2"/>
    <n v="52.917299999999955"/>
  </r>
  <r>
    <n v="3913"/>
    <s v="CA-2014-148068"/>
    <x v="3"/>
    <x v="65"/>
    <d v="2014-09-26T00:00:00"/>
    <x v="1"/>
    <s v="MM-18280"/>
    <x v="152"/>
    <x v="1"/>
    <s v="United States"/>
    <s v="New York City"/>
    <x v="15"/>
    <n v="10035"/>
    <x v="3"/>
    <s v="OFF-PA-10001639"/>
    <x v="1"/>
    <x v="10"/>
    <x v="972"/>
    <x v="541"/>
    <n v="3"/>
    <n v="0"/>
    <n v="9.3312000000000008"/>
  </r>
  <r>
    <n v="3914"/>
    <s v="CA-2014-148068"/>
    <x v="3"/>
    <x v="65"/>
    <d v="2014-09-26T00:00:00"/>
    <x v="1"/>
    <s v="MM-18280"/>
    <x v="152"/>
    <x v="1"/>
    <s v="United States"/>
    <s v="New York City"/>
    <x v="15"/>
    <n v="10035"/>
    <x v="3"/>
    <s v="FUR-FU-10002268"/>
    <x v="0"/>
    <x v="5"/>
    <x v="860"/>
    <x v="765"/>
    <n v="2"/>
    <n v="0"/>
    <n v="3.2405999999999997"/>
  </r>
  <r>
    <n v="3915"/>
    <s v="US-2014-142573"/>
    <x v="3"/>
    <x v="930"/>
    <d v="2014-07-24T00:00:00"/>
    <x v="1"/>
    <s v="ML-17410"/>
    <x v="586"/>
    <x v="0"/>
    <s v="United States"/>
    <s v="Phoenix"/>
    <x v="16"/>
    <n v="85023"/>
    <x v="1"/>
    <s v="FUR-TA-10001932"/>
    <x v="0"/>
    <x v="3"/>
    <x v="840"/>
    <x v="3054"/>
    <n v="5"/>
    <n v="0.5"/>
    <n v="-448.89599999999996"/>
  </r>
  <r>
    <n v="3916"/>
    <s v="US-2014-142573"/>
    <x v="3"/>
    <x v="930"/>
    <d v="2014-07-24T00:00:00"/>
    <x v="1"/>
    <s v="ML-17410"/>
    <x v="586"/>
    <x v="0"/>
    <s v="United States"/>
    <s v="Phoenix"/>
    <x v="16"/>
    <n v="85023"/>
    <x v="1"/>
    <s v="FUR-CH-10004218"/>
    <x v="0"/>
    <x v="1"/>
    <x v="38"/>
    <x v="224"/>
    <n v="2"/>
    <n v="0.2"/>
    <n v="10.098000000000006"/>
  </r>
  <r>
    <n v="3917"/>
    <s v="US-2014-142573"/>
    <x v="3"/>
    <x v="930"/>
    <d v="2014-07-24T00:00:00"/>
    <x v="1"/>
    <s v="ML-17410"/>
    <x v="586"/>
    <x v="0"/>
    <s v="United States"/>
    <s v="Phoenix"/>
    <x v="16"/>
    <n v="85023"/>
    <x v="1"/>
    <s v="OFF-PA-10000246"/>
    <x v="1"/>
    <x v="10"/>
    <x v="1586"/>
    <x v="3055"/>
    <n v="2"/>
    <n v="0.2"/>
    <n v="5.2312000000000003"/>
  </r>
  <r>
    <n v="3918"/>
    <s v="US-2014-142573"/>
    <x v="3"/>
    <x v="930"/>
    <d v="2014-07-24T00:00:00"/>
    <x v="1"/>
    <s v="ML-17410"/>
    <x v="586"/>
    <x v="0"/>
    <s v="United States"/>
    <s v="Phoenix"/>
    <x v="16"/>
    <n v="85023"/>
    <x v="1"/>
    <s v="OFF-BI-10003350"/>
    <x v="1"/>
    <x v="8"/>
    <x v="834"/>
    <x v="3056"/>
    <n v="4"/>
    <n v="0.7"/>
    <n v="-6.1247999999999987"/>
  </r>
  <r>
    <n v="3919"/>
    <s v="US-2014-142573"/>
    <x v="3"/>
    <x v="930"/>
    <d v="2014-07-24T00:00:00"/>
    <x v="1"/>
    <s v="ML-17410"/>
    <x v="586"/>
    <x v="0"/>
    <s v="United States"/>
    <s v="Phoenix"/>
    <x v="16"/>
    <n v="85023"/>
    <x v="1"/>
    <s v="FUR-CH-10000513"/>
    <x v="0"/>
    <x v="1"/>
    <x v="70"/>
    <x v="3057"/>
    <n v="3"/>
    <n v="0.2"/>
    <n v="-42.89670000000001"/>
  </r>
  <r>
    <n v="3920"/>
    <s v="US-2012-148817"/>
    <x v="1"/>
    <x v="494"/>
    <d v="2012-12-07T00:00:00"/>
    <x v="1"/>
    <s v="KD-16495"/>
    <x v="470"/>
    <x v="1"/>
    <s v="United States"/>
    <s v="Chesapeake"/>
    <x v="17"/>
    <n v="23320"/>
    <x v="0"/>
    <s v="OFF-ST-10001321"/>
    <x v="1"/>
    <x v="4"/>
    <x v="416"/>
    <x v="3058"/>
    <n v="4"/>
    <n v="0"/>
    <n v="16.653600000000004"/>
  </r>
  <r>
    <n v="3921"/>
    <s v="US-2012-148817"/>
    <x v="1"/>
    <x v="494"/>
    <d v="2012-12-07T00:00:00"/>
    <x v="1"/>
    <s v="KD-16495"/>
    <x v="470"/>
    <x v="1"/>
    <s v="United States"/>
    <s v="Chesapeake"/>
    <x v="17"/>
    <n v="23320"/>
    <x v="0"/>
    <s v="OFF-BI-10004233"/>
    <x v="1"/>
    <x v="8"/>
    <x v="1377"/>
    <x v="1480"/>
    <n v="4"/>
    <n v="0"/>
    <n v="30.700800000000001"/>
  </r>
  <r>
    <n v="3922"/>
    <s v="CA-2013-110044"/>
    <x v="0"/>
    <x v="931"/>
    <d v="2013-07-03T00:00:00"/>
    <x v="0"/>
    <s v="RF-19735"/>
    <x v="288"/>
    <x v="0"/>
    <s v="United States"/>
    <s v="Chicago"/>
    <x v="10"/>
    <n v="60610"/>
    <x v="2"/>
    <s v="TEC-PH-10001299"/>
    <x v="2"/>
    <x v="7"/>
    <x v="1480"/>
    <x v="2022"/>
    <n v="3"/>
    <n v="0.2"/>
    <n v="35.997600000000006"/>
  </r>
  <r>
    <n v="3923"/>
    <s v="CA-2014-146920"/>
    <x v="3"/>
    <x v="735"/>
    <d v="2014-09-02T00:00:00"/>
    <x v="1"/>
    <s v="SC-20305"/>
    <x v="253"/>
    <x v="0"/>
    <s v="United States"/>
    <s v="Chicago"/>
    <x v="10"/>
    <n v="60623"/>
    <x v="2"/>
    <s v="OFF-PA-10002479"/>
    <x v="1"/>
    <x v="10"/>
    <x v="217"/>
    <x v="869"/>
    <n v="6"/>
    <n v="0.2"/>
    <n v="7.92"/>
  </r>
  <r>
    <n v="3924"/>
    <s v="CA-2014-146920"/>
    <x v="3"/>
    <x v="735"/>
    <d v="2014-09-02T00:00:00"/>
    <x v="1"/>
    <s v="SC-20305"/>
    <x v="253"/>
    <x v="0"/>
    <s v="United States"/>
    <s v="Chicago"/>
    <x v="10"/>
    <n v="60623"/>
    <x v="2"/>
    <s v="OFF-PA-10001461"/>
    <x v="1"/>
    <x v="10"/>
    <x v="1587"/>
    <x v="3059"/>
    <n v="5"/>
    <n v="0.2"/>
    <n v="9.3520000000000003"/>
  </r>
  <r>
    <n v="3925"/>
    <s v="CA-2011-103940"/>
    <x v="2"/>
    <x v="328"/>
    <d v="2011-09-21T00:00:00"/>
    <x v="1"/>
    <s v="BN-11515"/>
    <x v="202"/>
    <x v="0"/>
    <s v="United States"/>
    <s v="Seattle"/>
    <x v="4"/>
    <n v="98103"/>
    <x v="1"/>
    <s v="OFF-ST-10004963"/>
    <x v="1"/>
    <x v="4"/>
    <x v="460"/>
    <x v="3060"/>
    <n v="2"/>
    <n v="0"/>
    <n v="1.2111999999999981"/>
  </r>
  <r>
    <n v="3926"/>
    <s v="CA-2011-103940"/>
    <x v="2"/>
    <x v="328"/>
    <d v="2011-09-21T00:00:00"/>
    <x v="1"/>
    <s v="BN-11515"/>
    <x v="202"/>
    <x v="0"/>
    <s v="United States"/>
    <s v="Seattle"/>
    <x v="4"/>
    <n v="98103"/>
    <x v="1"/>
    <s v="OFF-ST-10000943"/>
    <x v="1"/>
    <x v="4"/>
    <x v="1195"/>
    <x v="3061"/>
    <n v="3"/>
    <n v="0"/>
    <n v="16.220400000000001"/>
  </r>
  <r>
    <n v="3927"/>
    <s v="CA-2011-103940"/>
    <x v="2"/>
    <x v="328"/>
    <d v="2011-09-21T00:00:00"/>
    <x v="1"/>
    <s v="BN-11515"/>
    <x v="202"/>
    <x v="0"/>
    <s v="United States"/>
    <s v="Seattle"/>
    <x v="4"/>
    <n v="98103"/>
    <x v="1"/>
    <s v="FUR-FU-10004671"/>
    <x v="0"/>
    <x v="5"/>
    <x v="1357"/>
    <x v="2276"/>
    <n v="2"/>
    <n v="0"/>
    <n v="13.429200000000002"/>
  </r>
  <r>
    <n v="3928"/>
    <s v="CA-2011-103940"/>
    <x v="2"/>
    <x v="328"/>
    <d v="2011-09-21T00:00:00"/>
    <x v="1"/>
    <s v="BN-11515"/>
    <x v="202"/>
    <x v="0"/>
    <s v="United States"/>
    <s v="Seattle"/>
    <x v="4"/>
    <n v="98103"/>
    <x v="1"/>
    <s v="OFF-BI-10002735"/>
    <x v="1"/>
    <x v="8"/>
    <x v="141"/>
    <x v="1975"/>
    <n v="5"/>
    <n v="0.2"/>
    <n v="46.3185"/>
  </r>
  <r>
    <n v="3929"/>
    <s v="CA-2013-162082"/>
    <x v="0"/>
    <x v="560"/>
    <d v="2013-03-18T00:00:00"/>
    <x v="2"/>
    <s v="JS-15880"/>
    <x v="365"/>
    <x v="0"/>
    <s v="United States"/>
    <s v="Harlingen"/>
    <x v="5"/>
    <n v="78550"/>
    <x v="2"/>
    <s v="FUR-BO-10004409"/>
    <x v="0"/>
    <x v="0"/>
    <x v="625"/>
    <x v="3062"/>
    <n v="5"/>
    <n v="0.32"/>
    <n v="-14.195999999999998"/>
  </r>
  <r>
    <n v="3930"/>
    <s v="CA-2013-162082"/>
    <x v="0"/>
    <x v="560"/>
    <d v="2013-03-18T00:00:00"/>
    <x v="2"/>
    <s v="JS-15880"/>
    <x v="365"/>
    <x v="0"/>
    <s v="United States"/>
    <s v="Harlingen"/>
    <x v="5"/>
    <n v="78550"/>
    <x v="2"/>
    <s v="OFF-PA-10001934"/>
    <x v="1"/>
    <x v="10"/>
    <x v="543"/>
    <x v="1182"/>
    <n v="1"/>
    <n v="0.2"/>
    <n v="1.8792"/>
  </r>
  <r>
    <n v="3931"/>
    <s v="CA-2013-162082"/>
    <x v="0"/>
    <x v="560"/>
    <d v="2013-03-18T00:00:00"/>
    <x v="2"/>
    <s v="JS-15880"/>
    <x v="365"/>
    <x v="0"/>
    <s v="United States"/>
    <s v="Harlingen"/>
    <x v="5"/>
    <n v="78550"/>
    <x v="2"/>
    <s v="OFF-AR-10001044"/>
    <x v="1"/>
    <x v="6"/>
    <x v="1042"/>
    <x v="3063"/>
    <n v="7"/>
    <n v="0.2"/>
    <n v="16.373699999999992"/>
  </r>
  <r>
    <n v="3932"/>
    <s v="CA-2013-132094"/>
    <x v="0"/>
    <x v="370"/>
    <d v="2013-09-03T00:00:00"/>
    <x v="1"/>
    <s v="VG-21805"/>
    <x v="500"/>
    <x v="1"/>
    <s v="United States"/>
    <s v="Philadelphia"/>
    <x v="9"/>
    <n v="19140"/>
    <x v="3"/>
    <s v="OFF-AR-10004165"/>
    <x v="1"/>
    <x v="6"/>
    <x v="1588"/>
    <x v="3064"/>
    <n v="3"/>
    <n v="0.2"/>
    <n v="1.6416000000000004"/>
  </r>
  <r>
    <n v="3933"/>
    <s v="CA-2013-132094"/>
    <x v="0"/>
    <x v="370"/>
    <d v="2013-09-03T00:00:00"/>
    <x v="1"/>
    <s v="VG-21805"/>
    <x v="500"/>
    <x v="1"/>
    <s v="United States"/>
    <s v="Philadelphia"/>
    <x v="9"/>
    <n v="19140"/>
    <x v="3"/>
    <s v="TEC-AC-10001109"/>
    <x v="2"/>
    <x v="11"/>
    <x v="998"/>
    <x v="736"/>
    <n v="2"/>
    <n v="0.2"/>
    <n v="13.195600000000001"/>
  </r>
  <r>
    <n v="3934"/>
    <s v="CA-2014-123001"/>
    <x v="3"/>
    <x v="264"/>
    <d v="2014-09-09T00:00:00"/>
    <x v="1"/>
    <s v="AW-10840"/>
    <x v="497"/>
    <x v="0"/>
    <s v="United States"/>
    <s v="Bakersfield"/>
    <x v="1"/>
    <n v="93309"/>
    <x v="1"/>
    <s v="OFF-AR-10001919"/>
    <x v="1"/>
    <x v="6"/>
    <x v="853"/>
    <x v="3065"/>
    <n v="5"/>
    <n v="0"/>
    <n v="2.7259999999999995"/>
  </r>
  <r>
    <n v="3935"/>
    <s v="CA-2014-123001"/>
    <x v="3"/>
    <x v="264"/>
    <d v="2014-09-09T00:00:00"/>
    <x v="1"/>
    <s v="AW-10840"/>
    <x v="497"/>
    <x v="0"/>
    <s v="United States"/>
    <s v="Bakersfield"/>
    <x v="1"/>
    <n v="93309"/>
    <x v="1"/>
    <s v="OFF-LA-10004544"/>
    <x v="1"/>
    <x v="2"/>
    <x v="197"/>
    <x v="3066"/>
    <n v="5"/>
    <n v="0"/>
    <n v="37"/>
  </r>
  <r>
    <n v="3936"/>
    <s v="CA-2014-123001"/>
    <x v="3"/>
    <x v="264"/>
    <d v="2014-09-09T00:00:00"/>
    <x v="1"/>
    <s v="AW-10840"/>
    <x v="497"/>
    <x v="0"/>
    <s v="United States"/>
    <s v="Bakersfield"/>
    <x v="1"/>
    <n v="93309"/>
    <x v="1"/>
    <s v="TEC-PH-10003484"/>
    <x v="2"/>
    <x v="7"/>
    <x v="1530"/>
    <x v="1227"/>
    <n v="2"/>
    <n v="0.2"/>
    <n v="12.599000000000004"/>
  </r>
  <r>
    <n v="3937"/>
    <s v="CA-2012-118955"/>
    <x v="1"/>
    <x v="382"/>
    <d v="2012-06-20T00:00:00"/>
    <x v="1"/>
    <s v="LS-17230"/>
    <x v="721"/>
    <x v="0"/>
    <s v="United States"/>
    <s v="Grand Prairie"/>
    <x v="5"/>
    <n v="75051"/>
    <x v="2"/>
    <s v="OFF-EN-10001028"/>
    <x v="1"/>
    <x v="12"/>
    <x v="33"/>
    <x v="1528"/>
    <n v="3"/>
    <n v="0.2"/>
    <n v="9.3443999999999985"/>
  </r>
  <r>
    <n v="3938"/>
    <s v="CA-2012-118955"/>
    <x v="1"/>
    <x v="382"/>
    <d v="2012-06-20T00:00:00"/>
    <x v="1"/>
    <s v="LS-17230"/>
    <x v="721"/>
    <x v="0"/>
    <s v="United States"/>
    <s v="Grand Prairie"/>
    <x v="5"/>
    <n v="75051"/>
    <x v="2"/>
    <s v="OFF-PA-10004156"/>
    <x v="1"/>
    <x v="10"/>
    <x v="743"/>
    <x v="1939"/>
    <n v="3"/>
    <n v="0.2"/>
    <n v="9.8657999999999983"/>
  </r>
  <r>
    <n v="3939"/>
    <s v="CA-2012-118955"/>
    <x v="1"/>
    <x v="382"/>
    <d v="2012-06-20T00:00:00"/>
    <x v="1"/>
    <s v="LS-17230"/>
    <x v="721"/>
    <x v="0"/>
    <s v="United States"/>
    <s v="Grand Prairie"/>
    <x v="5"/>
    <n v="75051"/>
    <x v="2"/>
    <s v="FUR-CH-10001708"/>
    <x v="0"/>
    <x v="1"/>
    <x v="884"/>
    <x v="3067"/>
    <n v="2"/>
    <n v="0.3"/>
    <n v="-25.376400000000018"/>
  </r>
  <r>
    <n v="3940"/>
    <s v="US-2013-143448"/>
    <x v="0"/>
    <x v="107"/>
    <d v="2013-12-11T00:00:00"/>
    <x v="3"/>
    <s v="MH-17455"/>
    <x v="708"/>
    <x v="0"/>
    <s v="United States"/>
    <s v="Greenwood"/>
    <x v="14"/>
    <n v="46142"/>
    <x v="2"/>
    <s v="FUR-CH-10003379"/>
    <x v="0"/>
    <x v="1"/>
    <x v="459"/>
    <x v="3068"/>
    <n v="5"/>
    <n v="0"/>
    <n v="356.22500000000002"/>
  </r>
  <r>
    <n v="3941"/>
    <s v="CA-2014-117863"/>
    <x v="3"/>
    <x v="796"/>
    <d v="2014-05-24T00:00:00"/>
    <x v="1"/>
    <s v="TS-21340"/>
    <x v="358"/>
    <x v="0"/>
    <s v="United States"/>
    <s v="New York City"/>
    <x v="15"/>
    <n v="10024"/>
    <x v="3"/>
    <s v="FUR-FU-10002456"/>
    <x v="0"/>
    <x v="5"/>
    <x v="1009"/>
    <x v="58"/>
    <n v="2"/>
    <n v="0"/>
    <n v="6.2608000000000015"/>
  </r>
  <r>
    <n v="3942"/>
    <s v="CA-2014-117863"/>
    <x v="3"/>
    <x v="796"/>
    <d v="2014-05-24T00:00:00"/>
    <x v="1"/>
    <s v="TS-21340"/>
    <x v="358"/>
    <x v="0"/>
    <s v="United States"/>
    <s v="New York City"/>
    <x v="15"/>
    <n v="10024"/>
    <x v="3"/>
    <s v="OFF-BI-10000605"/>
    <x v="1"/>
    <x v="8"/>
    <x v="531"/>
    <x v="337"/>
    <n v="1"/>
    <n v="0.2"/>
    <n v="1.0286999999999997"/>
  </r>
  <r>
    <n v="3943"/>
    <s v="CA-2014-160458"/>
    <x v="3"/>
    <x v="837"/>
    <d v="2014-05-30T00:00:00"/>
    <x v="0"/>
    <s v="EH-13945"/>
    <x v="13"/>
    <x v="0"/>
    <s v="United States"/>
    <s v="Memphis"/>
    <x v="18"/>
    <n v="38109"/>
    <x v="0"/>
    <s v="OFF-PA-10001166"/>
    <x v="1"/>
    <x v="10"/>
    <x v="769"/>
    <x v="233"/>
    <n v="5"/>
    <n v="0.2"/>
    <n v="9.0719999999999992"/>
  </r>
  <r>
    <n v="3944"/>
    <s v="US-2013-142685"/>
    <x v="0"/>
    <x v="661"/>
    <d v="2013-07-01T00:00:00"/>
    <x v="1"/>
    <s v="MG-17695"/>
    <x v="726"/>
    <x v="0"/>
    <s v="United States"/>
    <s v="Buffalo"/>
    <x v="15"/>
    <n v="14215"/>
    <x v="3"/>
    <s v="OFF-SU-10000157"/>
    <x v="1"/>
    <x v="14"/>
    <x v="1399"/>
    <x v="3069"/>
    <n v="7"/>
    <n v="0"/>
    <n v="16.703400000000016"/>
  </r>
  <r>
    <n v="3945"/>
    <s v="CA-2013-133144"/>
    <x v="0"/>
    <x v="458"/>
    <d v="2013-05-22T00:00:00"/>
    <x v="0"/>
    <s v="DO-13435"/>
    <x v="157"/>
    <x v="0"/>
    <s v="United States"/>
    <s v="Los Angeles"/>
    <x v="1"/>
    <n v="90036"/>
    <x v="1"/>
    <s v="OFF-PA-10004971"/>
    <x v="1"/>
    <x v="10"/>
    <x v="604"/>
    <x v="1714"/>
    <n v="3"/>
    <n v="0"/>
    <n v="8.4966000000000008"/>
  </r>
  <r>
    <n v="3946"/>
    <s v="CA-2014-167871"/>
    <x v="3"/>
    <x v="551"/>
    <d v="2014-11-24T00:00:00"/>
    <x v="1"/>
    <s v="AF-10870"/>
    <x v="578"/>
    <x v="0"/>
    <s v="United States"/>
    <s v="Homestead"/>
    <x v="2"/>
    <n v="33030"/>
    <x v="0"/>
    <s v="OFF-PA-10001977"/>
    <x v="1"/>
    <x v="10"/>
    <x v="1464"/>
    <x v="3070"/>
    <n v="1"/>
    <n v="0.2"/>
    <n v="15.534399999999998"/>
  </r>
  <r>
    <n v="3947"/>
    <s v="CA-2014-167871"/>
    <x v="3"/>
    <x v="551"/>
    <d v="2014-11-24T00:00:00"/>
    <x v="1"/>
    <s v="AF-10870"/>
    <x v="578"/>
    <x v="0"/>
    <s v="United States"/>
    <s v="Homestead"/>
    <x v="2"/>
    <n v="33030"/>
    <x v="0"/>
    <s v="OFF-SU-10001225"/>
    <x v="1"/>
    <x v="14"/>
    <x v="33"/>
    <x v="3071"/>
    <n v="1"/>
    <n v="0.2"/>
    <n v="-0.66240000000000021"/>
  </r>
  <r>
    <n v="3948"/>
    <s v="CA-2013-119963"/>
    <x v="0"/>
    <x v="741"/>
    <d v="2013-11-23T00:00:00"/>
    <x v="1"/>
    <s v="SN-20710"/>
    <x v="17"/>
    <x v="2"/>
    <s v="United States"/>
    <s v="Pasadena"/>
    <x v="5"/>
    <n v="77506"/>
    <x v="2"/>
    <s v="OFF-AR-10003514"/>
    <x v="1"/>
    <x v="6"/>
    <x v="180"/>
    <x v="2925"/>
    <n v="2"/>
    <n v="0.2"/>
    <n v="1.0347999999999993"/>
  </r>
  <r>
    <n v="3949"/>
    <s v="CA-2013-119963"/>
    <x v="0"/>
    <x v="741"/>
    <d v="2013-11-23T00:00:00"/>
    <x v="1"/>
    <s v="SN-20710"/>
    <x v="17"/>
    <x v="2"/>
    <s v="United States"/>
    <s v="Pasadena"/>
    <x v="5"/>
    <n v="77506"/>
    <x v="2"/>
    <s v="OFF-LA-10003510"/>
    <x v="1"/>
    <x v="2"/>
    <x v="575"/>
    <x v="3072"/>
    <n v="2"/>
    <n v="0.2"/>
    <n v="15.8756"/>
  </r>
  <r>
    <n v="3950"/>
    <s v="CA-2013-119963"/>
    <x v="0"/>
    <x v="741"/>
    <d v="2013-11-23T00:00:00"/>
    <x v="1"/>
    <s v="SN-20710"/>
    <x v="17"/>
    <x v="2"/>
    <s v="United States"/>
    <s v="Pasadena"/>
    <x v="5"/>
    <n v="77506"/>
    <x v="2"/>
    <s v="OFF-PA-10001970"/>
    <x v="1"/>
    <x v="10"/>
    <x v="311"/>
    <x v="3073"/>
    <n v="2"/>
    <n v="0.2"/>
    <n v="6.6311999999999989"/>
  </r>
  <r>
    <n v="3951"/>
    <s v="CA-2013-119963"/>
    <x v="0"/>
    <x v="741"/>
    <d v="2013-11-23T00:00:00"/>
    <x v="1"/>
    <s v="SN-20710"/>
    <x v="17"/>
    <x v="2"/>
    <s v="United States"/>
    <s v="Pasadena"/>
    <x v="5"/>
    <n v="77506"/>
    <x v="2"/>
    <s v="FUR-CH-10003817"/>
    <x v="0"/>
    <x v="1"/>
    <x v="162"/>
    <x v="3074"/>
    <n v="6"/>
    <n v="0.3"/>
    <n v="-18.221999999999994"/>
  </r>
  <r>
    <n v="3952"/>
    <s v="CA-2011-121167"/>
    <x v="2"/>
    <x v="683"/>
    <d v="2011-11-30T00:00:00"/>
    <x v="0"/>
    <s v="MO-17500"/>
    <x v="373"/>
    <x v="0"/>
    <s v="United States"/>
    <s v="Freeport"/>
    <x v="15"/>
    <n v="11520"/>
    <x v="3"/>
    <s v="OFF-BI-10003676"/>
    <x v="1"/>
    <x v="8"/>
    <x v="816"/>
    <x v="3075"/>
    <n v="2"/>
    <n v="0.2"/>
    <n v="6.0367999999999986"/>
  </r>
  <r>
    <n v="3953"/>
    <s v="US-2013-151862"/>
    <x v="0"/>
    <x v="398"/>
    <d v="2013-03-09T00:00:00"/>
    <x v="1"/>
    <s v="ON-18715"/>
    <x v="21"/>
    <x v="1"/>
    <s v="United States"/>
    <s v="Denver"/>
    <x v="22"/>
    <n v="80219"/>
    <x v="1"/>
    <s v="TEC-PH-10003535"/>
    <x v="2"/>
    <x v="7"/>
    <x v="1589"/>
    <x v="1305"/>
    <n v="2"/>
    <n v="0.2"/>
    <n v="13.998599999999989"/>
  </r>
  <r>
    <n v="3954"/>
    <s v="CA-2014-152961"/>
    <x v="3"/>
    <x v="787"/>
    <d v="2014-01-20T00:00:00"/>
    <x v="1"/>
    <s v="SC-20095"/>
    <x v="183"/>
    <x v="0"/>
    <s v="United States"/>
    <s v="Quincy"/>
    <x v="31"/>
    <n v="2169"/>
    <x v="3"/>
    <s v="OFF-PA-10004675"/>
    <x v="1"/>
    <x v="10"/>
    <x v="69"/>
    <x v="1436"/>
    <n v="2"/>
    <n v="0"/>
    <n v="5.8419999999999996"/>
  </r>
  <r>
    <n v="3955"/>
    <s v="CA-2011-133228"/>
    <x v="2"/>
    <x v="527"/>
    <d v="2011-04-09T00:00:00"/>
    <x v="1"/>
    <s v="MS-17710"/>
    <x v="384"/>
    <x v="0"/>
    <s v="United States"/>
    <s v="Detroit"/>
    <x v="12"/>
    <n v="48205"/>
    <x v="2"/>
    <s v="FUR-FU-10004020"/>
    <x v="0"/>
    <x v="5"/>
    <x v="488"/>
    <x v="3076"/>
    <n v="1"/>
    <n v="0"/>
    <n v="2.3521000000000001"/>
  </r>
  <r>
    <n v="3956"/>
    <s v="CA-2011-133228"/>
    <x v="2"/>
    <x v="527"/>
    <d v="2011-04-09T00:00:00"/>
    <x v="1"/>
    <s v="MS-17710"/>
    <x v="384"/>
    <x v="0"/>
    <s v="United States"/>
    <s v="Detroit"/>
    <x v="12"/>
    <n v="48205"/>
    <x v="2"/>
    <s v="OFF-AR-10001955"/>
    <x v="1"/>
    <x v="6"/>
    <x v="1021"/>
    <x v="1378"/>
    <n v="4"/>
    <n v="0"/>
    <n v="23.807999999999993"/>
  </r>
  <r>
    <n v="3957"/>
    <s v="CA-2013-114951"/>
    <x v="0"/>
    <x v="190"/>
    <d v="2013-07-04T00:00:00"/>
    <x v="1"/>
    <s v="DN-13690"/>
    <x v="35"/>
    <x v="0"/>
    <s v="United States"/>
    <s v="San Francisco"/>
    <x v="1"/>
    <n v="94109"/>
    <x v="1"/>
    <s v="FUR-FU-10002364"/>
    <x v="0"/>
    <x v="5"/>
    <x v="1231"/>
    <x v="3077"/>
    <n v="3"/>
    <n v="0"/>
    <n v="6.4205999999999976"/>
  </r>
  <r>
    <n v="3958"/>
    <s v="CA-2013-156573"/>
    <x v="0"/>
    <x v="211"/>
    <d v="2013-06-03T00:00:00"/>
    <x v="1"/>
    <s v="RB-19360"/>
    <x v="181"/>
    <x v="0"/>
    <s v="United States"/>
    <s v="Nashville"/>
    <x v="18"/>
    <n v="37211"/>
    <x v="0"/>
    <s v="OFF-BI-10002414"/>
    <x v="1"/>
    <x v="8"/>
    <x v="1076"/>
    <x v="3078"/>
    <n v="3"/>
    <n v="0.7"/>
    <n v="-8.6456999999999979"/>
  </r>
  <r>
    <n v="3959"/>
    <s v="CA-2013-156573"/>
    <x v="0"/>
    <x v="211"/>
    <d v="2013-06-03T00:00:00"/>
    <x v="1"/>
    <s v="RB-19360"/>
    <x v="181"/>
    <x v="0"/>
    <s v="United States"/>
    <s v="Nashville"/>
    <x v="18"/>
    <n v="37211"/>
    <x v="0"/>
    <s v="OFF-AR-10003732"/>
    <x v="1"/>
    <x v="6"/>
    <x v="321"/>
    <x v="3079"/>
    <n v="2"/>
    <n v="0.2"/>
    <n v="0.3335999999999999"/>
  </r>
  <r>
    <n v="3960"/>
    <s v="CA-2013-156573"/>
    <x v="0"/>
    <x v="211"/>
    <d v="2013-06-03T00:00:00"/>
    <x v="1"/>
    <s v="RB-19360"/>
    <x v="181"/>
    <x v="0"/>
    <s v="United States"/>
    <s v="Nashville"/>
    <x v="18"/>
    <n v="37211"/>
    <x v="0"/>
    <s v="FUR-FU-10001085"/>
    <x v="0"/>
    <x v="5"/>
    <x v="1590"/>
    <x v="3080"/>
    <n v="3"/>
    <n v="0.2"/>
    <n v="14.546999999999995"/>
  </r>
  <r>
    <n v="3961"/>
    <s v="CA-2012-113901"/>
    <x v="1"/>
    <x v="324"/>
    <d v="2012-10-24T00:00:00"/>
    <x v="1"/>
    <s v="NH-18610"/>
    <x v="468"/>
    <x v="1"/>
    <s v="United States"/>
    <s v="Detroit"/>
    <x v="12"/>
    <n v="48227"/>
    <x v="2"/>
    <s v="OFF-BI-10001249"/>
    <x v="1"/>
    <x v="8"/>
    <x v="1182"/>
    <x v="3081"/>
    <n v="6"/>
    <n v="0"/>
    <n v="17.608799999999999"/>
  </r>
  <r>
    <n v="3962"/>
    <s v="CA-2012-113901"/>
    <x v="1"/>
    <x v="324"/>
    <d v="2012-10-24T00:00:00"/>
    <x v="1"/>
    <s v="NH-18610"/>
    <x v="468"/>
    <x v="1"/>
    <s v="United States"/>
    <s v="Detroit"/>
    <x v="12"/>
    <n v="48227"/>
    <x v="2"/>
    <s v="TEC-PH-10002564"/>
    <x v="2"/>
    <x v="7"/>
    <x v="976"/>
    <x v="179"/>
    <n v="5"/>
    <n v="0"/>
    <n v="44.984999999999985"/>
  </r>
  <r>
    <n v="3963"/>
    <s v="CA-2014-134838"/>
    <x v="3"/>
    <x v="600"/>
    <d v="2014-02-21T00:00:00"/>
    <x v="2"/>
    <s v="ED-13885"/>
    <x v="525"/>
    <x v="2"/>
    <s v="United States"/>
    <s v="Los Angeles"/>
    <x v="1"/>
    <n v="90045"/>
    <x v="1"/>
    <s v="OFF-AR-10000634"/>
    <x v="1"/>
    <x v="6"/>
    <x v="988"/>
    <x v="1387"/>
    <n v="3"/>
    <n v="0"/>
    <n v="3.4668000000000005"/>
  </r>
  <r>
    <n v="3964"/>
    <s v="CA-2014-134838"/>
    <x v="3"/>
    <x v="600"/>
    <d v="2014-02-21T00:00:00"/>
    <x v="2"/>
    <s v="ED-13885"/>
    <x v="525"/>
    <x v="2"/>
    <s v="United States"/>
    <s v="Los Angeles"/>
    <x v="1"/>
    <n v="90045"/>
    <x v="1"/>
    <s v="FUR-FU-10004018"/>
    <x v="0"/>
    <x v="5"/>
    <x v="927"/>
    <x v="3082"/>
    <n v="3"/>
    <n v="0"/>
    <n v="12.060900000000002"/>
  </r>
  <r>
    <n v="3965"/>
    <s v="CA-2013-120257"/>
    <x v="0"/>
    <x v="897"/>
    <d v="2013-09-29T00:00:00"/>
    <x v="1"/>
    <s v="PW-19240"/>
    <x v="617"/>
    <x v="0"/>
    <s v="United States"/>
    <s v="Philadelphia"/>
    <x v="9"/>
    <n v="19140"/>
    <x v="3"/>
    <s v="OFF-AR-10003481"/>
    <x v="1"/>
    <x v="6"/>
    <x v="1591"/>
    <x v="964"/>
    <n v="3"/>
    <n v="0.2"/>
    <n v="0.88559999999999883"/>
  </r>
  <r>
    <n v="3966"/>
    <s v="CA-2011-164910"/>
    <x v="2"/>
    <x v="607"/>
    <d v="2011-11-17T00:00:00"/>
    <x v="0"/>
    <s v="DM-13345"/>
    <x v="664"/>
    <x v="1"/>
    <s v="United States"/>
    <s v="Asheville"/>
    <x v="3"/>
    <n v="28806"/>
    <x v="0"/>
    <s v="OFF-AR-10003651"/>
    <x v="1"/>
    <x v="6"/>
    <x v="276"/>
    <x v="964"/>
    <n v="3"/>
    <n v="0.2"/>
    <n v="0.88559999999999883"/>
  </r>
  <r>
    <n v="3967"/>
    <s v="CA-2013-149902"/>
    <x v="0"/>
    <x v="178"/>
    <d v="2013-04-07T00:00:00"/>
    <x v="1"/>
    <s v="DW-13540"/>
    <x v="386"/>
    <x v="0"/>
    <s v="United States"/>
    <s v="New York City"/>
    <x v="15"/>
    <n v="10024"/>
    <x v="3"/>
    <s v="OFF-AR-10002956"/>
    <x v="1"/>
    <x v="6"/>
    <x v="660"/>
    <x v="1943"/>
    <n v="4"/>
    <n v="0"/>
    <n v="22.8904"/>
  </r>
  <r>
    <n v="3968"/>
    <s v="CA-2013-146010"/>
    <x v="0"/>
    <x v="244"/>
    <d v="2013-05-24T00:00:00"/>
    <x v="2"/>
    <s v="EH-14125"/>
    <x v="258"/>
    <x v="2"/>
    <s v="United States"/>
    <s v="Colorado Springs"/>
    <x v="22"/>
    <n v="80906"/>
    <x v="1"/>
    <s v="OFF-BI-10003638"/>
    <x v="1"/>
    <x v="8"/>
    <x v="607"/>
    <x v="3083"/>
    <n v="7"/>
    <n v="0.7"/>
    <n v="-32.507999999999996"/>
  </r>
  <r>
    <n v="3969"/>
    <s v="US-2012-163685"/>
    <x v="1"/>
    <x v="932"/>
    <d v="2012-06-05T00:00:00"/>
    <x v="1"/>
    <s v="KE-16420"/>
    <x v="722"/>
    <x v="1"/>
    <s v="United States"/>
    <s v="San Antonio"/>
    <x v="5"/>
    <n v="78207"/>
    <x v="2"/>
    <s v="OFF-BI-10001890"/>
    <x v="1"/>
    <x v="8"/>
    <x v="174"/>
    <x v="3084"/>
    <n v="8"/>
    <n v="0.8"/>
    <n v="-9.1648000000000032"/>
  </r>
  <r>
    <n v="3970"/>
    <s v="US-2012-163685"/>
    <x v="1"/>
    <x v="932"/>
    <d v="2012-06-05T00:00:00"/>
    <x v="1"/>
    <s v="KE-16420"/>
    <x v="722"/>
    <x v="1"/>
    <s v="United States"/>
    <s v="San Antonio"/>
    <x v="5"/>
    <n v="78207"/>
    <x v="2"/>
    <s v="OFF-PA-10002606"/>
    <x v="1"/>
    <x v="10"/>
    <x v="1592"/>
    <x v="3085"/>
    <n v="10"/>
    <n v="0.2"/>
    <n v="13.199999999999998"/>
  </r>
  <r>
    <n v="3971"/>
    <s v="CA-2011-135090"/>
    <x v="2"/>
    <x v="754"/>
    <d v="2011-11-26T00:00:00"/>
    <x v="1"/>
    <s v="SP-20920"/>
    <x v="727"/>
    <x v="0"/>
    <s v="United States"/>
    <s v="Los Angeles"/>
    <x v="1"/>
    <n v="90036"/>
    <x v="1"/>
    <s v="OFF-PA-10002245"/>
    <x v="1"/>
    <x v="10"/>
    <x v="1334"/>
    <x v="3086"/>
    <n v="9"/>
    <n v="0"/>
    <n v="24.218999999999998"/>
  </r>
  <r>
    <n v="3972"/>
    <s v="CA-2012-132374"/>
    <x v="1"/>
    <x v="933"/>
    <d v="2012-02-24T00:00:00"/>
    <x v="0"/>
    <s v="PS-19045"/>
    <x v="390"/>
    <x v="2"/>
    <s v="United States"/>
    <s v="Sterling Heights"/>
    <x v="12"/>
    <n v="48310"/>
    <x v="2"/>
    <s v="OFF-AR-10001615"/>
    <x v="1"/>
    <x v="6"/>
    <x v="1479"/>
    <x v="1378"/>
    <n v="4"/>
    <n v="0"/>
    <n v="20.633600000000001"/>
  </r>
  <r>
    <n v="3973"/>
    <s v="CA-2013-167556"/>
    <x v="0"/>
    <x v="892"/>
    <d v="2013-04-03T00:00:00"/>
    <x v="1"/>
    <s v="JM-15250"/>
    <x v="49"/>
    <x v="0"/>
    <s v="United States"/>
    <s v="New York City"/>
    <x v="15"/>
    <n v="10009"/>
    <x v="3"/>
    <s v="OFF-PA-10000466"/>
    <x v="1"/>
    <x v="10"/>
    <x v="933"/>
    <x v="814"/>
    <n v="2"/>
    <n v="0"/>
    <n v="6.74"/>
  </r>
  <r>
    <n v="3974"/>
    <s v="CA-2013-167556"/>
    <x v="0"/>
    <x v="892"/>
    <d v="2013-04-03T00:00:00"/>
    <x v="1"/>
    <s v="JM-15250"/>
    <x v="49"/>
    <x v="0"/>
    <s v="United States"/>
    <s v="New York City"/>
    <x v="15"/>
    <n v="10009"/>
    <x v="3"/>
    <s v="OFF-BI-10003708"/>
    <x v="1"/>
    <x v="8"/>
    <x v="969"/>
    <x v="1278"/>
    <n v="5"/>
    <n v="0.2"/>
    <n v="9.3124999999999982"/>
  </r>
  <r>
    <n v="3975"/>
    <s v="CA-2013-167556"/>
    <x v="0"/>
    <x v="892"/>
    <d v="2013-04-03T00:00:00"/>
    <x v="1"/>
    <s v="JM-15250"/>
    <x v="49"/>
    <x v="0"/>
    <s v="United States"/>
    <s v="New York City"/>
    <x v="15"/>
    <n v="10009"/>
    <x v="3"/>
    <s v="FUR-FU-10004848"/>
    <x v="0"/>
    <x v="5"/>
    <x v="28"/>
    <x v="3087"/>
    <n v="8"/>
    <n v="0"/>
    <n v="124.19999999999999"/>
  </r>
  <r>
    <n v="3976"/>
    <s v="CA-2013-167556"/>
    <x v="0"/>
    <x v="892"/>
    <d v="2013-04-03T00:00:00"/>
    <x v="1"/>
    <s v="JM-15250"/>
    <x v="49"/>
    <x v="0"/>
    <s v="United States"/>
    <s v="New York City"/>
    <x v="15"/>
    <n v="10009"/>
    <x v="3"/>
    <s v="OFF-BI-10000320"/>
    <x v="1"/>
    <x v="8"/>
    <x v="768"/>
    <x v="3088"/>
    <n v="7"/>
    <n v="0.2"/>
    <n v="14.981400000000001"/>
  </r>
  <r>
    <n v="3977"/>
    <s v="US-2013-116400"/>
    <x v="0"/>
    <x v="332"/>
    <d v="2013-10-25T00:00:00"/>
    <x v="2"/>
    <s v="EB-13930"/>
    <x v="518"/>
    <x v="0"/>
    <s v="United States"/>
    <s v="Richmond"/>
    <x v="17"/>
    <n v="23223"/>
    <x v="0"/>
    <s v="FUR-FU-10003731"/>
    <x v="0"/>
    <x v="5"/>
    <x v="1593"/>
    <x v="3089"/>
    <n v="4"/>
    <n v="0"/>
    <n v="11.177600000000002"/>
  </r>
  <r>
    <n v="3978"/>
    <s v="CA-2014-101308"/>
    <x v="3"/>
    <x v="280"/>
    <d v="2014-10-08T00:00:00"/>
    <x v="1"/>
    <s v="FG-14260"/>
    <x v="435"/>
    <x v="2"/>
    <s v="United States"/>
    <s v="Seattle"/>
    <x v="4"/>
    <n v="98105"/>
    <x v="1"/>
    <s v="OFF-FA-10002780"/>
    <x v="1"/>
    <x v="13"/>
    <x v="33"/>
    <x v="3090"/>
    <n v="3"/>
    <n v="0"/>
    <n v="4.1123999999999992"/>
  </r>
  <r>
    <n v="3979"/>
    <s v="CA-2014-101308"/>
    <x v="3"/>
    <x v="280"/>
    <d v="2014-10-08T00:00:00"/>
    <x v="1"/>
    <s v="FG-14260"/>
    <x v="435"/>
    <x v="2"/>
    <s v="United States"/>
    <s v="Seattle"/>
    <x v="4"/>
    <n v="98105"/>
    <x v="1"/>
    <s v="TEC-PH-10003800"/>
    <x v="2"/>
    <x v="7"/>
    <x v="504"/>
    <x v="560"/>
    <n v="2"/>
    <n v="0.2"/>
    <n v="-20.136200000000006"/>
  </r>
  <r>
    <n v="3980"/>
    <s v="CA-2011-114517"/>
    <x v="2"/>
    <x v="851"/>
    <d v="2011-12-27T00:00:00"/>
    <x v="1"/>
    <s v="TH-21235"/>
    <x v="260"/>
    <x v="1"/>
    <s v="United States"/>
    <s v="New York City"/>
    <x v="15"/>
    <n v="10024"/>
    <x v="3"/>
    <s v="FUR-TA-10001676"/>
    <x v="0"/>
    <x v="3"/>
    <x v="957"/>
    <x v="3091"/>
    <n v="2"/>
    <n v="0.4"/>
    <n v="-19.549200000000006"/>
  </r>
  <r>
    <n v="3981"/>
    <s v="CA-2011-114517"/>
    <x v="2"/>
    <x v="851"/>
    <d v="2011-12-27T00:00:00"/>
    <x v="1"/>
    <s v="TH-21235"/>
    <x v="260"/>
    <x v="1"/>
    <s v="United States"/>
    <s v="New York City"/>
    <x v="15"/>
    <n v="10024"/>
    <x v="3"/>
    <s v="OFF-AP-10002350"/>
    <x v="1"/>
    <x v="9"/>
    <x v="545"/>
    <x v="3092"/>
    <n v="3"/>
    <n v="0"/>
    <n v="15.8256"/>
  </r>
  <r>
    <n v="3982"/>
    <s v="CA-2014-119564"/>
    <x v="3"/>
    <x v="934"/>
    <d v="2014-12-21T00:00:00"/>
    <x v="1"/>
    <s v="PL-18925"/>
    <x v="484"/>
    <x v="2"/>
    <s v="United States"/>
    <s v="Seattle"/>
    <x v="4"/>
    <n v="98115"/>
    <x v="1"/>
    <s v="FUR-FU-10003096"/>
    <x v="0"/>
    <x v="5"/>
    <x v="554"/>
    <x v="3093"/>
    <n v="3"/>
    <n v="0"/>
    <n v="9.7911000000000001"/>
  </r>
  <r>
    <n v="3983"/>
    <s v="CA-2013-135265"/>
    <x v="0"/>
    <x v="274"/>
    <d v="2013-07-10T00:00:00"/>
    <x v="0"/>
    <s v="CC-12370"/>
    <x v="666"/>
    <x v="0"/>
    <s v="United States"/>
    <s v="Los Angeles"/>
    <x v="1"/>
    <n v="90045"/>
    <x v="1"/>
    <s v="FUR-CH-10003061"/>
    <x v="0"/>
    <x v="1"/>
    <x v="51"/>
    <x v="2804"/>
    <n v="4"/>
    <n v="0.2"/>
    <n v="-3.5996000000000521"/>
  </r>
  <r>
    <n v="3984"/>
    <s v="CA-2013-135265"/>
    <x v="0"/>
    <x v="274"/>
    <d v="2013-07-10T00:00:00"/>
    <x v="0"/>
    <s v="CC-12370"/>
    <x v="666"/>
    <x v="0"/>
    <s v="United States"/>
    <s v="Los Angeles"/>
    <x v="1"/>
    <n v="90045"/>
    <x v="1"/>
    <s v="TEC-CO-10003763"/>
    <x v="2"/>
    <x v="16"/>
    <x v="1270"/>
    <x v="2481"/>
    <n v="5"/>
    <n v="0.2"/>
    <n v="944.98649999999986"/>
  </r>
  <r>
    <n v="3985"/>
    <s v="CA-2013-135265"/>
    <x v="0"/>
    <x v="274"/>
    <d v="2013-07-10T00:00:00"/>
    <x v="0"/>
    <s v="CC-12370"/>
    <x v="666"/>
    <x v="0"/>
    <s v="United States"/>
    <s v="Los Angeles"/>
    <x v="1"/>
    <n v="90045"/>
    <x v="1"/>
    <s v="OFF-PA-10002923"/>
    <x v="1"/>
    <x v="10"/>
    <x v="1417"/>
    <x v="1553"/>
    <n v="1"/>
    <n v="0"/>
    <n v="24.47"/>
  </r>
  <r>
    <n v="3986"/>
    <s v="CA-2013-108735"/>
    <x v="0"/>
    <x v="764"/>
    <d v="2013-04-22T00:00:00"/>
    <x v="1"/>
    <s v="JM-15535"/>
    <x v="341"/>
    <x v="0"/>
    <s v="United States"/>
    <s v="Lakewood"/>
    <x v="1"/>
    <n v="90712"/>
    <x v="1"/>
    <s v="FUR-BO-10003441"/>
    <x v="0"/>
    <x v="0"/>
    <x v="705"/>
    <x v="3094"/>
    <n v="3"/>
    <n v="0.15"/>
    <n v="24.235199999999978"/>
  </r>
  <r>
    <n v="3987"/>
    <s v="CA-2014-112333"/>
    <x v="3"/>
    <x v="798"/>
    <d v="2014-04-15T00:00:00"/>
    <x v="1"/>
    <s v="KF-16285"/>
    <x v="580"/>
    <x v="2"/>
    <s v="United States"/>
    <s v="Plainfield"/>
    <x v="30"/>
    <n v="7060"/>
    <x v="3"/>
    <s v="OFF-ST-10001780"/>
    <x v="1"/>
    <x v="4"/>
    <x v="481"/>
    <x v="3095"/>
    <n v="4"/>
    <n v="0"/>
    <n v="621.97440000000006"/>
  </r>
  <r>
    <n v="3988"/>
    <s v="CA-2014-112333"/>
    <x v="3"/>
    <x v="798"/>
    <d v="2014-04-15T00:00:00"/>
    <x v="1"/>
    <s v="KF-16285"/>
    <x v="580"/>
    <x v="2"/>
    <s v="United States"/>
    <s v="Plainfield"/>
    <x v="30"/>
    <n v="7060"/>
    <x v="3"/>
    <s v="OFF-AP-10001962"/>
    <x v="1"/>
    <x v="9"/>
    <x v="1594"/>
    <x v="3096"/>
    <n v="5"/>
    <n v="0"/>
    <n v="10.487500000000001"/>
  </r>
  <r>
    <n v="3989"/>
    <s v="US-2013-159415"/>
    <x v="0"/>
    <x v="764"/>
    <d v="2013-04-23T00:00:00"/>
    <x v="1"/>
    <s v="CS-12175"/>
    <x v="728"/>
    <x v="1"/>
    <s v="United States"/>
    <s v="Columbia"/>
    <x v="18"/>
    <n v="38401"/>
    <x v="0"/>
    <s v="FUR-FU-10003798"/>
    <x v="0"/>
    <x v="5"/>
    <x v="1595"/>
    <x v="3097"/>
    <n v="5"/>
    <n v="0.2"/>
    <n v="13.845999999999997"/>
  </r>
  <r>
    <n v="3990"/>
    <s v="CA-2011-122588"/>
    <x v="2"/>
    <x v="641"/>
    <d v="2011-11-27T00:00:00"/>
    <x v="0"/>
    <s v="AR-10540"/>
    <x v="481"/>
    <x v="0"/>
    <s v="United States"/>
    <s v="Woonsocket"/>
    <x v="34"/>
    <n v="2895"/>
    <x v="3"/>
    <s v="FUR-FU-10001095"/>
    <x v="0"/>
    <x v="5"/>
    <x v="741"/>
    <x v="3098"/>
    <n v="2"/>
    <n v="0"/>
    <n v="20.1248"/>
  </r>
  <r>
    <n v="3991"/>
    <s v="CA-2011-137589"/>
    <x v="2"/>
    <x v="935"/>
    <d v="2011-11-08T00:00:00"/>
    <x v="1"/>
    <s v="MS-17770"/>
    <x v="474"/>
    <x v="0"/>
    <s v="United States"/>
    <s v="Lancaster"/>
    <x v="9"/>
    <n v="17602"/>
    <x v="3"/>
    <s v="OFF-SU-10000157"/>
    <x v="1"/>
    <x v="14"/>
    <x v="1399"/>
    <x v="3099"/>
    <n v="3"/>
    <n v="0.2"/>
    <n v="-64.427400000000006"/>
  </r>
  <r>
    <n v="3992"/>
    <s v="CA-2012-161998"/>
    <x v="1"/>
    <x v="489"/>
    <d v="2012-05-05T00:00:00"/>
    <x v="1"/>
    <s v="DB-13120"/>
    <x v="106"/>
    <x v="1"/>
    <s v="United States"/>
    <s v="Tampa"/>
    <x v="2"/>
    <n v="33614"/>
    <x v="0"/>
    <s v="FUR-FU-10001095"/>
    <x v="0"/>
    <x v="5"/>
    <x v="741"/>
    <x v="3100"/>
    <n v="3"/>
    <n v="0.2"/>
    <n v="14.299199999999999"/>
  </r>
  <r>
    <n v="3993"/>
    <s v="CA-2012-161998"/>
    <x v="1"/>
    <x v="489"/>
    <d v="2012-05-05T00:00:00"/>
    <x v="1"/>
    <s v="DB-13120"/>
    <x v="106"/>
    <x v="1"/>
    <s v="United States"/>
    <s v="Tampa"/>
    <x v="2"/>
    <n v="33614"/>
    <x v="0"/>
    <s v="OFF-SU-10004261"/>
    <x v="1"/>
    <x v="14"/>
    <x v="605"/>
    <x v="3101"/>
    <n v="3"/>
    <n v="0.2"/>
    <n v="4.6547999999999927"/>
  </r>
  <r>
    <n v="3994"/>
    <s v="CA-2012-161998"/>
    <x v="1"/>
    <x v="489"/>
    <d v="2012-05-05T00:00:00"/>
    <x v="1"/>
    <s v="DB-13120"/>
    <x v="106"/>
    <x v="1"/>
    <s v="United States"/>
    <s v="Tampa"/>
    <x v="2"/>
    <n v="33614"/>
    <x v="0"/>
    <s v="OFF-AR-10004022"/>
    <x v="1"/>
    <x v="6"/>
    <x v="898"/>
    <x v="3102"/>
    <n v="6"/>
    <n v="0.2"/>
    <n v="10.793999999999983"/>
  </r>
  <r>
    <n v="3995"/>
    <s v="CA-2012-105627"/>
    <x v="1"/>
    <x v="936"/>
    <d v="2012-03-12T00:00:00"/>
    <x v="1"/>
    <s v="DK-12895"/>
    <x v="729"/>
    <x v="0"/>
    <s v="United States"/>
    <s v="Kenosha"/>
    <x v="6"/>
    <n v="53142"/>
    <x v="2"/>
    <s v="FUR-BO-10002916"/>
    <x v="0"/>
    <x v="0"/>
    <x v="1506"/>
    <x v="3103"/>
    <n v="3"/>
    <n v="0"/>
    <n v="97.45859999999999"/>
  </r>
  <r>
    <n v="3996"/>
    <s v="CA-2012-105627"/>
    <x v="1"/>
    <x v="936"/>
    <d v="2012-03-12T00:00:00"/>
    <x v="1"/>
    <s v="DK-12895"/>
    <x v="729"/>
    <x v="0"/>
    <s v="United States"/>
    <s v="Kenosha"/>
    <x v="6"/>
    <n v="53142"/>
    <x v="2"/>
    <s v="FUR-CH-10002084"/>
    <x v="0"/>
    <x v="1"/>
    <x v="1240"/>
    <x v="3104"/>
    <n v="7"/>
    <n v="0"/>
    <n v="189.40460000000002"/>
  </r>
  <r>
    <n v="3997"/>
    <s v="CA-2012-105627"/>
    <x v="1"/>
    <x v="936"/>
    <d v="2012-03-12T00:00:00"/>
    <x v="1"/>
    <s v="DK-12895"/>
    <x v="729"/>
    <x v="0"/>
    <s v="United States"/>
    <s v="Kenosha"/>
    <x v="6"/>
    <n v="53142"/>
    <x v="2"/>
    <s v="TEC-PH-10003012"/>
    <x v="2"/>
    <x v="7"/>
    <x v="344"/>
    <x v="3105"/>
    <n v="5"/>
    <n v="0"/>
    <n v="223.28549999999993"/>
  </r>
  <r>
    <n v="3998"/>
    <s v="CA-2012-105627"/>
    <x v="1"/>
    <x v="936"/>
    <d v="2012-03-12T00:00:00"/>
    <x v="1"/>
    <s v="DK-12895"/>
    <x v="729"/>
    <x v="0"/>
    <s v="United States"/>
    <s v="Kenosha"/>
    <x v="6"/>
    <n v="53142"/>
    <x v="2"/>
    <s v="OFF-AR-10002704"/>
    <x v="1"/>
    <x v="6"/>
    <x v="1596"/>
    <x v="1883"/>
    <n v="1"/>
    <n v="0"/>
    <n v="4.4939999999999998"/>
  </r>
  <r>
    <n v="3999"/>
    <s v="CA-2012-105627"/>
    <x v="1"/>
    <x v="936"/>
    <d v="2012-03-12T00:00:00"/>
    <x v="1"/>
    <s v="DK-12895"/>
    <x v="729"/>
    <x v="0"/>
    <s v="United States"/>
    <s v="Kenosha"/>
    <x v="6"/>
    <n v="53142"/>
    <x v="2"/>
    <s v="FUR-FU-10000308"/>
    <x v="0"/>
    <x v="5"/>
    <x v="1269"/>
    <x v="3106"/>
    <n v="6"/>
    <n v="0"/>
    <n v="82.077600000000004"/>
  </r>
  <r>
    <n v="4000"/>
    <s v="US-2012-149629"/>
    <x v="1"/>
    <x v="789"/>
    <d v="2012-07-20T00:00:00"/>
    <x v="0"/>
    <s v="MP-17965"/>
    <x v="172"/>
    <x v="1"/>
    <s v="United States"/>
    <s v="Port Saint Lucie"/>
    <x v="2"/>
    <n v="34952"/>
    <x v="0"/>
    <s v="FUR-BO-10004709"/>
    <x v="0"/>
    <x v="0"/>
    <x v="263"/>
    <x v="3107"/>
    <n v="5"/>
    <n v="0.2"/>
    <n v="5.7980000000000018"/>
  </r>
  <r>
    <n v="4001"/>
    <s v="CA-2011-116834"/>
    <x v="2"/>
    <x v="856"/>
    <d v="2011-10-16T00:00:00"/>
    <x v="1"/>
    <s v="Dp-13240"/>
    <x v="656"/>
    <x v="2"/>
    <s v="United States"/>
    <s v="Seattle"/>
    <x v="4"/>
    <n v="98115"/>
    <x v="1"/>
    <s v="FUR-FU-10001196"/>
    <x v="0"/>
    <x v="5"/>
    <x v="1116"/>
    <x v="3108"/>
    <n v="11"/>
    <n v="0"/>
    <n v="19.040999999999997"/>
  </r>
  <r>
    <n v="4002"/>
    <s v="CA-2011-116834"/>
    <x v="2"/>
    <x v="856"/>
    <d v="2011-10-16T00:00:00"/>
    <x v="1"/>
    <s v="Dp-13240"/>
    <x v="656"/>
    <x v="2"/>
    <s v="United States"/>
    <s v="Seattle"/>
    <x v="4"/>
    <n v="98115"/>
    <x v="1"/>
    <s v="TEC-AC-10002942"/>
    <x v="2"/>
    <x v="11"/>
    <x v="1597"/>
    <x v="2047"/>
    <n v="5"/>
    <n v="0"/>
    <n v="58.649999999999984"/>
  </r>
  <r>
    <n v="4003"/>
    <s v="CA-2013-145730"/>
    <x v="0"/>
    <x v="840"/>
    <d v="2013-03-09T00:00:00"/>
    <x v="1"/>
    <s v="CC-12220"/>
    <x v="417"/>
    <x v="0"/>
    <s v="United States"/>
    <s v="San Antonio"/>
    <x v="5"/>
    <n v="78207"/>
    <x v="2"/>
    <s v="FUR-TA-10004915"/>
    <x v="0"/>
    <x v="3"/>
    <x v="331"/>
    <x v="3109"/>
    <n v="3"/>
    <n v="0.3"/>
    <n v="-127.57919999999996"/>
  </r>
  <r>
    <n v="4004"/>
    <s v="CA-2013-145730"/>
    <x v="0"/>
    <x v="840"/>
    <d v="2013-03-09T00:00:00"/>
    <x v="1"/>
    <s v="CC-12220"/>
    <x v="417"/>
    <x v="0"/>
    <s v="United States"/>
    <s v="San Antonio"/>
    <x v="5"/>
    <n v="78207"/>
    <x v="2"/>
    <s v="TEC-MA-10001016"/>
    <x v="2"/>
    <x v="15"/>
    <x v="1598"/>
    <x v="3110"/>
    <n v="3"/>
    <n v="0.4"/>
    <n v="33.589499999999987"/>
  </r>
  <r>
    <n v="4005"/>
    <s v="CA-2013-145730"/>
    <x v="0"/>
    <x v="840"/>
    <d v="2013-03-09T00:00:00"/>
    <x v="1"/>
    <s v="CC-12220"/>
    <x v="417"/>
    <x v="0"/>
    <s v="United States"/>
    <s v="San Antonio"/>
    <x v="5"/>
    <n v="78207"/>
    <x v="2"/>
    <s v="OFF-EN-10000483"/>
    <x v="1"/>
    <x v="12"/>
    <x v="369"/>
    <x v="3111"/>
    <n v="3"/>
    <n v="0.2"/>
    <n v="11.894999999999994"/>
  </r>
  <r>
    <n v="4006"/>
    <s v="US-2012-168732"/>
    <x v="1"/>
    <x v="895"/>
    <d v="2012-12-16T00:00:00"/>
    <x v="1"/>
    <s v="KM-16660"/>
    <x v="730"/>
    <x v="0"/>
    <s v="United States"/>
    <s v="Roswell"/>
    <x v="32"/>
    <n v="30076"/>
    <x v="0"/>
    <s v="OFF-AR-10003087"/>
    <x v="1"/>
    <x v="6"/>
    <x v="33"/>
    <x v="3112"/>
    <n v="1"/>
    <n v="0"/>
    <n v="0.49839999999999995"/>
  </r>
  <r>
    <n v="4007"/>
    <s v="US-2012-168732"/>
    <x v="1"/>
    <x v="895"/>
    <d v="2012-12-16T00:00:00"/>
    <x v="1"/>
    <s v="KM-16660"/>
    <x v="730"/>
    <x v="0"/>
    <s v="United States"/>
    <s v="Roswell"/>
    <x v="32"/>
    <n v="30076"/>
    <x v="0"/>
    <s v="OFF-PA-10000520"/>
    <x v="1"/>
    <x v="10"/>
    <x v="1419"/>
    <x v="243"/>
    <n v="4"/>
    <n v="0"/>
    <n v="12.441600000000001"/>
  </r>
  <r>
    <n v="4008"/>
    <s v="US-2012-168732"/>
    <x v="1"/>
    <x v="895"/>
    <d v="2012-12-16T00:00:00"/>
    <x v="1"/>
    <s v="KM-16660"/>
    <x v="730"/>
    <x v="0"/>
    <s v="United States"/>
    <s v="Roswell"/>
    <x v="32"/>
    <n v="30076"/>
    <x v="0"/>
    <s v="TEC-AC-10001553"/>
    <x v="2"/>
    <x v="11"/>
    <x v="1599"/>
    <x v="3113"/>
    <n v="6"/>
    <n v="0"/>
    <n v="21.407399999999999"/>
  </r>
  <r>
    <n v="4009"/>
    <s v="CA-2012-107468"/>
    <x v="1"/>
    <x v="217"/>
    <d v="2012-12-22T00:00:00"/>
    <x v="1"/>
    <s v="MK-17905"/>
    <x v="149"/>
    <x v="1"/>
    <s v="United States"/>
    <s v="Louisville"/>
    <x v="22"/>
    <n v="80027"/>
    <x v="1"/>
    <s v="OFF-AR-10000634"/>
    <x v="1"/>
    <x v="6"/>
    <x v="988"/>
    <x v="1312"/>
    <n v="2"/>
    <n v="0.2"/>
    <n v="0.59920000000000018"/>
  </r>
  <r>
    <n v="4010"/>
    <s v="CA-2014-144463"/>
    <x v="3"/>
    <x v="314"/>
    <d v="2014-01-06T00:00:00"/>
    <x v="1"/>
    <s v="SC-20725"/>
    <x v="56"/>
    <x v="0"/>
    <s v="United States"/>
    <s v="Los Angeles"/>
    <x v="1"/>
    <n v="90036"/>
    <x v="1"/>
    <s v="FUR-FU-10001215"/>
    <x v="0"/>
    <x v="5"/>
    <x v="1600"/>
    <x v="3114"/>
    <n v="11"/>
    <n v="0"/>
    <n v="199.26060000000004"/>
  </r>
  <r>
    <n v="4011"/>
    <s v="CA-2014-100811"/>
    <x v="3"/>
    <x v="610"/>
    <d v="2014-11-25T00:00:00"/>
    <x v="2"/>
    <s v="CC-12475"/>
    <x v="693"/>
    <x v="0"/>
    <s v="United States"/>
    <s v="Philadelphia"/>
    <x v="9"/>
    <n v="19143"/>
    <x v="3"/>
    <s v="OFF-PA-10001204"/>
    <x v="1"/>
    <x v="10"/>
    <x v="518"/>
    <x v="582"/>
    <n v="2"/>
    <n v="0.2"/>
    <n v="2.6399999999999997"/>
  </r>
  <r>
    <n v="4012"/>
    <s v="CA-2014-100811"/>
    <x v="3"/>
    <x v="610"/>
    <d v="2014-11-25T00:00:00"/>
    <x v="2"/>
    <s v="CC-12475"/>
    <x v="693"/>
    <x v="0"/>
    <s v="United States"/>
    <s v="Philadelphia"/>
    <x v="9"/>
    <n v="19143"/>
    <x v="3"/>
    <s v="OFF-ST-10002444"/>
    <x v="1"/>
    <x v="4"/>
    <x v="571"/>
    <x v="3115"/>
    <n v="4"/>
    <n v="0.2"/>
    <n v="3.9295999999999989"/>
  </r>
  <r>
    <n v="4013"/>
    <s v="CA-2012-153612"/>
    <x v="1"/>
    <x v="937"/>
    <d v="2012-12-27T00:00:00"/>
    <x v="1"/>
    <s v="BT-11305"/>
    <x v="457"/>
    <x v="2"/>
    <s v="United States"/>
    <s v="Superior"/>
    <x v="6"/>
    <n v="54880"/>
    <x v="2"/>
    <s v="OFF-AR-10000203"/>
    <x v="1"/>
    <x v="6"/>
    <x v="777"/>
    <x v="860"/>
    <n v="4"/>
    <n v="0"/>
    <n v="4.9647999999999985"/>
  </r>
  <r>
    <n v="4014"/>
    <s v="CA-2012-165624"/>
    <x v="1"/>
    <x v="841"/>
    <d v="2012-08-28T00:00:00"/>
    <x v="1"/>
    <s v="FH-14350"/>
    <x v="651"/>
    <x v="0"/>
    <s v="United States"/>
    <s v="Atlanta"/>
    <x v="32"/>
    <n v="30318"/>
    <x v="0"/>
    <s v="OFF-AP-10000828"/>
    <x v="1"/>
    <x v="9"/>
    <x v="1087"/>
    <x v="3116"/>
    <n v="3"/>
    <n v="0"/>
    <n v="152.02319999999997"/>
  </r>
  <r>
    <n v="4015"/>
    <s v="CA-2012-165624"/>
    <x v="1"/>
    <x v="841"/>
    <d v="2012-08-28T00:00:00"/>
    <x v="1"/>
    <s v="FH-14350"/>
    <x v="651"/>
    <x v="0"/>
    <s v="United States"/>
    <s v="Atlanta"/>
    <x v="32"/>
    <n v="30318"/>
    <x v="0"/>
    <s v="OFF-LA-10003190"/>
    <x v="1"/>
    <x v="2"/>
    <x v="1163"/>
    <x v="880"/>
    <n v="3"/>
    <n v="0"/>
    <n v="4.2336"/>
  </r>
  <r>
    <n v="4016"/>
    <s v="CA-2012-165624"/>
    <x v="1"/>
    <x v="841"/>
    <d v="2012-08-28T00:00:00"/>
    <x v="1"/>
    <s v="FH-14350"/>
    <x v="651"/>
    <x v="0"/>
    <s v="United States"/>
    <s v="Atlanta"/>
    <x v="32"/>
    <n v="30318"/>
    <x v="0"/>
    <s v="OFF-PA-10002319"/>
    <x v="1"/>
    <x v="10"/>
    <x v="1391"/>
    <x v="3117"/>
    <n v="5"/>
    <n v="0"/>
    <n v="94.962000000000003"/>
  </r>
  <r>
    <n v="4017"/>
    <s v="CA-2012-165624"/>
    <x v="1"/>
    <x v="841"/>
    <d v="2012-08-28T00:00:00"/>
    <x v="1"/>
    <s v="FH-14350"/>
    <x v="651"/>
    <x v="0"/>
    <s v="United States"/>
    <s v="Atlanta"/>
    <x v="32"/>
    <n v="30318"/>
    <x v="0"/>
    <s v="OFF-PA-10003893"/>
    <x v="1"/>
    <x v="10"/>
    <x v="1096"/>
    <x v="1591"/>
    <n v="5"/>
    <n v="0"/>
    <n v="9.629999999999999"/>
  </r>
  <r>
    <n v="4018"/>
    <s v="CA-2012-165624"/>
    <x v="1"/>
    <x v="841"/>
    <d v="2012-08-28T00:00:00"/>
    <x v="1"/>
    <s v="FH-14350"/>
    <x v="651"/>
    <x v="0"/>
    <s v="United States"/>
    <s v="Atlanta"/>
    <x v="32"/>
    <n v="30318"/>
    <x v="0"/>
    <s v="OFF-PA-10002499"/>
    <x v="1"/>
    <x v="10"/>
    <x v="1601"/>
    <x v="3118"/>
    <n v="2"/>
    <n v="0"/>
    <n v="48.94"/>
  </r>
  <r>
    <n v="4019"/>
    <s v="CA-2012-165624"/>
    <x v="1"/>
    <x v="841"/>
    <d v="2012-08-28T00:00:00"/>
    <x v="1"/>
    <s v="FH-14350"/>
    <x v="651"/>
    <x v="0"/>
    <s v="United States"/>
    <s v="Atlanta"/>
    <x v="32"/>
    <n v="30318"/>
    <x v="0"/>
    <s v="TEC-AC-10004568"/>
    <x v="2"/>
    <x v="11"/>
    <x v="1109"/>
    <x v="1771"/>
    <n v="9"/>
    <n v="0"/>
    <n v="47.862899999999982"/>
  </r>
  <r>
    <n v="4020"/>
    <s v="CA-2012-165624"/>
    <x v="1"/>
    <x v="841"/>
    <d v="2012-08-28T00:00:00"/>
    <x v="1"/>
    <s v="FH-14350"/>
    <x v="651"/>
    <x v="0"/>
    <s v="United States"/>
    <s v="Atlanta"/>
    <x v="32"/>
    <n v="30318"/>
    <x v="0"/>
    <s v="OFF-AP-10001492"/>
    <x v="1"/>
    <x v="9"/>
    <x v="22"/>
    <x v="3119"/>
    <n v="3"/>
    <n v="0"/>
    <n v="6.7236000000000002"/>
  </r>
  <r>
    <n v="4021"/>
    <s v="CA-2011-154963"/>
    <x v="2"/>
    <x v="169"/>
    <d v="2011-06-27T00:00:00"/>
    <x v="1"/>
    <s v="AA-10645"/>
    <x v="731"/>
    <x v="0"/>
    <s v="United States"/>
    <s v="Chester"/>
    <x v="9"/>
    <n v="19013"/>
    <x v="3"/>
    <s v="FUR-CH-10004698"/>
    <x v="0"/>
    <x v="1"/>
    <x v="166"/>
    <x v="3120"/>
    <n v="3"/>
    <n v="0.3"/>
    <n v="-4.858799999999988"/>
  </r>
  <r>
    <n v="4022"/>
    <s v="CA-2011-154963"/>
    <x v="2"/>
    <x v="169"/>
    <d v="2011-06-27T00:00:00"/>
    <x v="1"/>
    <s v="AA-10645"/>
    <x v="731"/>
    <x v="0"/>
    <s v="United States"/>
    <s v="Chester"/>
    <x v="9"/>
    <n v="19013"/>
    <x v="3"/>
    <s v="TEC-PH-10004093"/>
    <x v="2"/>
    <x v="7"/>
    <x v="40"/>
    <x v="3121"/>
    <n v="3"/>
    <n v="0.4"/>
    <n v="-15.176700000000004"/>
  </r>
  <r>
    <n v="4023"/>
    <s v="CA-2011-154963"/>
    <x v="2"/>
    <x v="169"/>
    <d v="2011-06-27T00:00:00"/>
    <x v="1"/>
    <s v="AA-10645"/>
    <x v="731"/>
    <x v="0"/>
    <s v="United States"/>
    <s v="Chester"/>
    <x v="9"/>
    <n v="19013"/>
    <x v="3"/>
    <s v="FUR-CH-10000454"/>
    <x v="0"/>
    <x v="1"/>
    <x v="1"/>
    <x v="3122"/>
    <n v="5"/>
    <n v="0.3"/>
    <n v="0"/>
  </r>
  <r>
    <n v="4024"/>
    <s v="CA-2014-130764"/>
    <x v="3"/>
    <x v="855"/>
    <d v="2014-10-29T00:00:00"/>
    <x v="2"/>
    <s v="JO-15145"/>
    <x v="705"/>
    <x v="1"/>
    <s v="United States"/>
    <s v="San Francisco"/>
    <x v="1"/>
    <n v="94110"/>
    <x v="1"/>
    <s v="FUR-BO-10003034"/>
    <x v="0"/>
    <x v="0"/>
    <x v="1194"/>
    <x v="3123"/>
    <n v="5"/>
    <n v="0.15"/>
    <n v="6.5490000000000208"/>
  </r>
  <r>
    <n v="4025"/>
    <s v="CA-2014-130764"/>
    <x v="3"/>
    <x v="855"/>
    <d v="2014-10-29T00:00:00"/>
    <x v="2"/>
    <s v="JO-15145"/>
    <x v="705"/>
    <x v="1"/>
    <s v="United States"/>
    <s v="San Francisco"/>
    <x v="1"/>
    <n v="94110"/>
    <x v="1"/>
    <s v="TEC-PH-10003215"/>
    <x v="2"/>
    <x v="7"/>
    <x v="1602"/>
    <x v="3124"/>
    <n v="4"/>
    <n v="0.2"/>
    <n v="34.741999999999997"/>
  </r>
  <r>
    <n v="4026"/>
    <s v="CA-2014-139311"/>
    <x v="3"/>
    <x v="938"/>
    <d v="2014-08-14T00:00:00"/>
    <x v="2"/>
    <s v="SF-20965"/>
    <x v="245"/>
    <x v="1"/>
    <s v="United States"/>
    <s v="Bedford"/>
    <x v="5"/>
    <n v="76021"/>
    <x v="2"/>
    <s v="OFF-PA-10001776"/>
    <x v="1"/>
    <x v="10"/>
    <x v="1263"/>
    <x v="3125"/>
    <n v="4"/>
    <n v="0.2"/>
    <n v="10.011599999999998"/>
  </r>
  <r>
    <n v="4027"/>
    <s v="CA-2014-139311"/>
    <x v="3"/>
    <x v="938"/>
    <d v="2014-08-14T00:00:00"/>
    <x v="2"/>
    <s v="SF-20965"/>
    <x v="245"/>
    <x v="1"/>
    <s v="United States"/>
    <s v="Bedford"/>
    <x v="5"/>
    <n v="76021"/>
    <x v="2"/>
    <s v="OFF-AR-10004582"/>
    <x v="1"/>
    <x v="6"/>
    <x v="1175"/>
    <x v="1997"/>
    <n v="7"/>
    <n v="0.2"/>
    <n v="2.8699999999999992"/>
  </r>
  <r>
    <n v="4028"/>
    <s v="CA-2014-139311"/>
    <x v="3"/>
    <x v="938"/>
    <d v="2014-08-14T00:00:00"/>
    <x v="2"/>
    <s v="SF-20965"/>
    <x v="245"/>
    <x v="1"/>
    <s v="United States"/>
    <s v="Bedford"/>
    <x v="5"/>
    <n v="76021"/>
    <x v="2"/>
    <s v="TEC-PH-10001557"/>
    <x v="2"/>
    <x v="7"/>
    <x v="658"/>
    <x v="2081"/>
    <n v="2"/>
    <n v="0.2"/>
    <n v="13.438599999999994"/>
  </r>
  <r>
    <n v="4029"/>
    <s v="CA-2014-139311"/>
    <x v="3"/>
    <x v="938"/>
    <d v="2014-08-14T00:00:00"/>
    <x v="2"/>
    <s v="SF-20965"/>
    <x v="245"/>
    <x v="1"/>
    <s v="United States"/>
    <s v="Bedford"/>
    <x v="5"/>
    <n v="76021"/>
    <x v="2"/>
    <s v="OFF-BI-10004209"/>
    <x v="1"/>
    <x v="8"/>
    <x v="1206"/>
    <x v="3126"/>
    <n v="8"/>
    <n v="0.8"/>
    <n v="-22.512"/>
  </r>
  <r>
    <n v="4030"/>
    <s v="CA-2014-124296"/>
    <x v="3"/>
    <x v="165"/>
    <d v="2014-12-29T00:00:00"/>
    <x v="1"/>
    <s v="CS-12355"/>
    <x v="394"/>
    <x v="0"/>
    <s v="United States"/>
    <s v="Lafayette"/>
    <x v="28"/>
    <n v="70506"/>
    <x v="0"/>
    <s v="TEC-MA-10003183"/>
    <x v="2"/>
    <x v="15"/>
    <x v="942"/>
    <x v="651"/>
    <n v="3"/>
    <n v="0"/>
    <n v="239.98500000000001"/>
  </r>
  <r>
    <n v="4031"/>
    <s v="CA-2014-124296"/>
    <x v="3"/>
    <x v="165"/>
    <d v="2014-12-29T00:00:00"/>
    <x v="1"/>
    <s v="CS-12355"/>
    <x v="394"/>
    <x v="0"/>
    <s v="United States"/>
    <s v="Lafayette"/>
    <x v="28"/>
    <n v="70506"/>
    <x v="0"/>
    <s v="FUR-CH-10002439"/>
    <x v="0"/>
    <x v="1"/>
    <x v="1316"/>
    <x v="3127"/>
    <n v="4"/>
    <n v="0"/>
    <n v="60.5488"/>
  </r>
  <r>
    <n v="4032"/>
    <s v="CA-2013-169957"/>
    <x v="0"/>
    <x v="182"/>
    <d v="2013-10-01T00:00:00"/>
    <x v="1"/>
    <s v="SN-20710"/>
    <x v="17"/>
    <x v="2"/>
    <s v="United States"/>
    <s v="Covington"/>
    <x v="4"/>
    <n v="98042"/>
    <x v="1"/>
    <s v="OFF-AP-10000576"/>
    <x v="1"/>
    <x v="9"/>
    <x v="637"/>
    <x v="3128"/>
    <n v="6"/>
    <n v="0"/>
    <n v="66.326400000000007"/>
  </r>
  <r>
    <n v="4033"/>
    <s v="CA-2013-169957"/>
    <x v="0"/>
    <x v="182"/>
    <d v="2013-10-01T00:00:00"/>
    <x v="1"/>
    <s v="SN-20710"/>
    <x v="17"/>
    <x v="2"/>
    <s v="United States"/>
    <s v="Covington"/>
    <x v="4"/>
    <n v="98042"/>
    <x v="1"/>
    <s v="OFF-PA-10004040"/>
    <x v="1"/>
    <x v="10"/>
    <x v="99"/>
    <x v="2744"/>
    <n v="5"/>
    <n v="0"/>
    <n v="14.651"/>
  </r>
  <r>
    <n v="4034"/>
    <s v="CA-2013-169957"/>
    <x v="0"/>
    <x v="182"/>
    <d v="2013-10-01T00:00:00"/>
    <x v="1"/>
    <s v="SN-20710"/>
    <x v="17"/>
    <x v="2"/>
    <s v="United States"/>
    <s v="Covington"/>
    <x v="4"/>
    <n v="98042"/>
    <x v="1"/>
    <s v="TEC-AC-10003063"/>
    <x v="2"/>
    <x v="11"/>
    <x v="1052"/>
    <x v="1506"/>
    <n v="4"/>
    <n v="0"/>
    <n v="21"/>
  </r>
  <r>
    <n v="4035"/>
    <s v="US-2013-108777"/>
    <x v="0"/>
    <x v="939"/>
    <d v="2013-12-13T00:00:00"/>
    <x v="3"/>
    <s v="JM-15655"/>
    <x v="487"/>
    <x v="1"/>
    <s v="United States"/>
    <s v="Lorain"/>
    <x v="24"/>
    <n v="44052"/>
    <x v="3"/>
    <s v="OFF-BI-10003982"/>
    <x v="1"/>
    <x v="8"/>
    <x v="346"/>
    <x v="3129"/>
    <n v="3"/>
    <n v="0.7"/>
    <n v="-14.331299999999992"/>
  </r>
  <r>
    <n v="4036"/>
    <s v="US-2013-108777"/>
    <x v="0"/>
    <x v="939"/>
    <d v="2013-12-13T00:00:00"/>
    <x v="3"/>
    <s v="JM-15655"/>
    <x v="487"/>
    <x v="1"/>
    <s v="United States"/>
    <s v="Lorain"/>
    <x v="24"/>
    <n v="44052"/>
    <x v="3"/>
    <s v="TEC-AC-10002567"/>
    <x v="2"/>
    <x v="11"/>
    <x v="423"/>
    <x v="3130"/>
    <n v="6"/>
    <n v="0.2"/>
    <n v="76.790399999999977"/>
  </r>
  <r>
    <n v="4037"/>
    <s v="CA-2012-148859"/>
    <x v="1"/>
    <x v="75"/>
    <d v="2013-01-01T00:00:00"/>
    <x v="1"/>
    <s v="FH-14350"/>
    <x v="651"/>
    <x v="0"/>
    <s v="United States"/>
    <s v="Chicago"/>
    <x v="10"/>
    <n v="60623"/>
    <x v="2"/>
    <s v="OFF-ST-10004950"/>
    <x v="1"/>
    <x v="4"/>
    <x v="1510"/>
    <x v="176"/>
    <n v="2"/>
    <n v="0.2"/>
    <n v="1.5509999999999984"/>
  </r>
  <r>
    <n v="4038"/>
    <s v="CA-2011-110786"/>
    <x v="2"/>
    <x v="282"/>
    <d v="2012-01-02T00:00:00"/>
    <x v="1"/>
    <s v="AJ-10795"/>
    <x v="295"/>
    <x v="1"/>
    <s v="United States"/>
    <s v="San Francisco"/>
    <x v="1"/>
    <n v="94110"/>
    <x v="1"/>
    <s v="FUR-FU-10000550"/>
    <x v="0"/>
    <x v="5"/>
    <x v="1445"/>
    <x v="1691"/>
    <n v="5"/>
    <n v="0"/>
    <n v="8.2169999999999987"/>
  </r>
  <r>
    <n v="4039"/>
    <s v="CA-2011-110786"/>
    <x v="2"/>
    <x v="282"/>
    <d v="2012-01-02T00:00:00"/>
    <x v="1"/>
    <s v="AJ-10795"/>
    <x v="295"/>
    <x v="1"/>
    <s v="United States"/>
    <s v="San Francisco"/>
    <x v="1"/>
    <n v="94110"/>
    <x v="1"/>
    <s v="OFF-PA-10000528"/>
    <x v="1"/>
    <x v="10"/>
    <x v="1136"/>
    <x v="3131"/>
    <n v="4"/>
    <n v="0"/>
    <n v="9.5039999999999996"/>
  </r>
  <r>
    <n v="4040"/>
    <s v="CA-2011-110786"/>
    <x v="2"/>
    <x v="282"/>
    <d v="2012-01-02T00:00:00"/>
    <x v="1"/>
    <s v="AJ-10795"/>
    <x v="295"/>
    <x v="1"/>
    <s v="United States"/>
    <s v="San Francisco"/>
    <x v="1"/>
    <n v="94110"/>
    <x v="1"/>
    <s v="TEC-MA-10003183"/>
    <x v="2"/>
    <x v="15"/>
    <x v="942"/>
    <x v="3132"/>
    <n v="6"/>
    <n v="0.2"/>
    <n v="287.98199999999997"/>
  </r>
  <r>
    <n v="4041"/>
    <s v="CA-2011-110786"/>
    <x v="2"/>
    <x v="282"/>
    <d v="2012-01-02T00:00:00"/>
    <x v="1"/>
    <s v="AJ-10795"/>
    <x v="295"/>
    <x v="1"/>
    <s v="United States"/>
    <s v="San Francisco"/>
    <x v="1"/>
    <n v="94110"/>
    <x v="1"/>
    <s v="OFF-BI-10003305"/>
    <x v="1"/>
    <x v="8"/>
    <x v="565"/>
    <x v="646"/>
    <n v="3"/>
    <n v="0.2"/>
    <n v="4.6643999999999988"/>
  </r>
  <r>
    <n v="4042"/>
    <s v="CA-2011-110786"/>
    <x v="2"/>
    <x v="282"/>
    <d v="2012-01-02T00:00:00"/>
    <x v="1"/>
    <s v="AJ-10795"/>
    <x v="295"/>
    <x v="1"/>
    <s v="United States"/>
    <s v="San Francisco"/>
    <x v="1"/>
    <n v="94110"/>
    <x v="1"/>
    <s v="TEC-PH-10001425"/>
    <x v="2"/>
    <x v="7"/>
    <x v="511"/>
    <x v="1837"/>
    <n v="3"/>
    <n v="0.2"/>
    <n v="19.197599999999994"/>
  </r>
  <r>
    <n v="4043"/>
    <s v="CA-2011-110786"/>
    <x v="2"/>
    <x v="282"/>
    <d v="2012-01-02T00:00:00"/>
    <x v="1"/>
    <s v="AJ-10795"/>
    <x v="295"/>
    <x v="1"/>
    <s v="United States"/>
    <s v="San Francisco"/>
    <x v="1"/>
    <n v="94110"/>
    <x v="1"/>
    <s v="OFF-LA-10001474"/>
    <x v="1"/>
    <x v="2"/>
    <x v="917"/>
    <x v="3133"/>
    <n v="9"/>
    <n v="0"/>
    <n v="126.39420000000001"/>
  </r>
  <r>
    <n v="4044"/>
    <s v="CA-2011-110786"/>
    <x v="2"/>
    <x v="282"/>
    <d v="2012-01-02T00:00:00"/>
    <x v="1"/>
    <s v="AJ-10795"/>
    <x v="295"/>
    <x v="1"/>
    <s v="United States"/>
    <s v="San Francisco"/>
    <x v="1"/>
    <n v="94110"/>
    <x v="1"/>
    <s v="FUR-FU-10000672"/>
    <x v="0"/>
    <x v="5"/>
    <x v="1508"/>
    <x v="3134"/>
    <n v="6"/>
    <n v="0"/>
    <n v="23.990399999999994"/>
  </r>
  <r>
    <n v="4045"/>
    <s v="CA-2012-137750"/>
    <x v="1"/>
    <x v="608"/>
    <d v="2012-06-30T00:00:00"/>
    <x v="1"/>
    <s v="JF-15565"/>
    <x v="535"/>
    <x v="0"/>
    <s v="United States"/>
    <s v="San Francisco"/>
    <x v="1"/>
    <n v="94110"/>
    <x v="1"/>
    <s v="FUR-FU-10001979"/>
    <x v="0"/>
    <x v="5"/>
    <x v="509"/>
    <x v="3135"/>
    <n v="5"/>
    <n v="0"/>
    <n v="57.358000000000011"/>
  </r>
  <r>
    <n v="4046"/>
    <s v="CA-2012-136378"/>
    <x v="1"/>
    <x v="788"/>
    <d v="2012-04-07T00:00:00"/>
    <x v="1"/>
    <s v="CS-11845"/>
    <x v="688"/>
    <x v="1"/>
    <s v="United States"/>
    <s v="Houston"/>
    <x v="5"/>
    <n v="77070"/>
    <x v="2"/>
    <s v="OFF-BI-10003707"/>
    <x v="1"/>
    <x v="8"/>
    <x v="776"/>
    <x v="3136"/>
    <n v="3"/>
    <n v="0.8"/>
    <n v="-13.734000000000002"/>
  </r>
  <r>
    <n v="4047"/>
    <s v="CA-2014-100356"/>
    <x v="3"/>
    <x v="208"/>
    <d v="2014-10-26T00:00:00"/>
    <x v="1"/>
    <s v="SP-20920"/>
    <x v="727"/>
    <x v="0"/>
    <s v="United States"/>
    <s v="Chicago"/>
    <x v="10"/>
    <n v="60653"/>
    <x v="2"/>
    <s v="OFF-AP-10002191"/>
    <x v="1"/>
    <x v="9"/>
    <x v="800"/>
    <x v="3137"/>
    <n v="2"/>
    <n v="0.8"/>
    <n v="-62.379199999999997"/>
  </r>
  <r>
    <n v="4048"/>
    <s v="US-2012-166520"/>
    <x v="1"/>
    <x v="747"/>
    <d v="2012-07-19T00:00:00"/>
    <x v="2"/>
    <s v="KE-16420"/>
    <x v="722"/>
    <x v="1"/>
    <s v="United States"/>
    <s v="New York City"/>
    <x v="15"/>
    <n v="10035"/>
    <x v="3"/>
    <s v="OFF-PA-10000501"/>
    <x v="1"/>
    <x v="10"/>
    <x v="966"/>
    <x v="152"/>
    <n v="3"/>
    <n v="0"/>
    <n v="39.6312"/>
  </r>
  <r>
    <n v="4049"/>
    <s v="US-2012-166520"/>
    <x v="1"/>
    <x v="747"/>
    <d v="2012-07-19T00:00:00"/>
    <x v="2"/>
    <s v="KE-16420"/>
    <x v="722"/>
    <x v="1"/>
    <s v="United States"/>
    <s v="New York City"/>
    <x v="15"/>
    <n v="10035"/>
    <x v="3"/>
    <s v="TEC-AC-10001990"/>
    <x v="2"/>
    <x v="11"/>
    <x v="861"/>
    <x v="3138"/>
    <n v="10"/>
    <n v="0"/>
    <n v="191.96799999999996"/>
  </r>
  <r>
    <n v="4050"/>
    <s v="CA-2014-136350"/>
    <x v="3"/>
    <x v="92"/>
    <d v="2014-06-27T00:00:00"/>
    <x v="0"/>
    <s v="GA-14515"/>
    <x v="654"/>
    <x v="0"/>
    <s v="United States"/>
    <s v="New York City"/>
    <x v="15"/>
    <n v="10011"/>
    <x v="3"/>
    <s v="FUR-FU-10003601"/>
    <x v="0"/>
    <x v="5"/>
    <x v="729"/>
    <x v="3139"/>
    <n v="3"/>
    <n v="0"/>
    <n v="49.804199999999994"/>
  </r>
  <r>
    <n v="4051"/>
    <s v="CA-2014-136350"/>
    <x v="3"/>
    <x v="92"/>
    <d v="2014-06-27T00:00:00"/>
    <x v="0"/>
    <s v="GA-14515"/>
    <x v="654"/>
    <x v="0"/>
    <s v="United States"/>
    <s v="New York City"/>
    <x v="15"/>
    <n v="10011"/>
    <x v="3"/>
    <s v="FUR-CH-10001891"/>
    <x v="0"/>
    <x v="1"/>
    <x v="265"/>
    <x v="3140"/>
    <n v="2"/>
    <n v="0.1"/>
    <n v="32.633200000000016"/>
  </r>
  <r>
    <n v="4052"/>
    <s v="CA-2011-122931"/>
    <x v="2"/>
    <x v="411"/>
    <d v="2011-10-03T00:00:00"/>
    <x v="1"/>
    <s v="SM-20950"/>
    <x v="416"/>
    <x v="1"/>
    <s v="United States"/>
    <s v="Philadelphia"/>
    <x v="9"/>
    <n v="19134"/>
    <x v="3"/>
    <s v="OFF-AR-10003469"/>
    <x v="1"/>
    <x v="6"/>
    <x v="1249"/>
    <x v="1728"/>
    <n v="3"/>
    <n v="0.2"/>
    <n v="1.4783999999999997"/>
  </r>
  <r>
    <n v="4053"/>
    <s v="CA-2011-122931"/>
    <x v="2"/>
    <x v="411"/>
    <d v="2011-10-03T00:00:00"/>
    <x v="1"/>
    <s v="SM-20950"/>
    <x v="416"/>
    <x v="1"/>
    <s v="United States"/>
    <s v="Philadelphia"/>
    <x v="9"/>
    <n v="19134"/>
    <x v="3"/>
    <s v="FUR-TA-10004175"/>
    <x v="0"/>
    <x v="3"/>
    <x v="1146"/>
    <x v="3141"/>
    <n v="2"/>
    <n v="0.4"/>
    <n v="-81.854399999999998"/>
  </r>
  <r>
    <n v="4054"/>
    <s v="CA-2011-122931"/>
    <x v="2"/>
    <x v="411"/>
    <d v="2011-10-03T00:00:00"/>
    <x v="1"/>
    <s v="SM-20950"/>
    <x v="416"/>
    <x v="1"/>
    <s v="United States"/>
    <s v="Philadelphia"/>
    <x v="9"/>
    <n v="19134"/>
    <x v="3"/>
    <s v="OFF-LA-10002945"/>
    <x v="1"/>
    <x v="2"/>
    <x v="1603"/>
    <x v="3142"/>
    <n v="11"/>
    <n v="0.2"/>
    <n v="18.017999999999997"/>
  </r>
  <r>
    <n v="4055"/>
    <s v="CA-2011-122931"/>
    <x v="2"/>
    <x v="411"/>
    <d v="2011-10-03T00:00:00"/>
    <x v="1"/>
    <s v="SM-20950"/>
    <x v="416"/>
    <x v="1"/>
    <s v="United States"/>
    <s v="Philadelphia"/>
    <x v="9"/>
    <n v="19134"/>
    <x v="3"/>
    <s v="OFF-PA-10000533"/>
    <x v="1"/>
    <x v="10"/>
    <x v="1196"/>
    <x v="2579"/>
    <n v="4"/>
    <n v="0.2"/>
    <n v="6.8015999999999996"/>
  </r>
  <r>
    <n v="4056"/>
    <s v="CA-2011-122931"/>
    <x v="2"/>
    <x v="411"/>
    <d v="2011-10-03T00:00:00"/>
    <x v="1"/>
    <s v="SM-20950"/>
    <x v="416"/>
    <x v="1"/>
    <s v="United States"/>
    <s v="Philadelphia"/>
    <x v="9"/>
    <n v="19134"/>
    <x v="3"/>
    <s v="OFF-ST-10004459"/>
    <x v="1"/>
    <x v="4"/>
    <x v="454"/>
    <x v="2122"/>
    <n v="6"/>
    <n v="0.2"/>
    <n v="-337.80600000000004"/>
  </r>
  <r>
    <n v="4057"/>
    <s v="CA-2011-122931"/>
    <x v="2"/>
    <x v="411"/>
    <d v="2011-10-03T00:00:00"/>
    <x v="1"/>
    <s v="SM-20950"/>
    <x v="416"/>
    <x v="1"/>
    <s v="United States"/>
    <s v="Philadelphia"/>
    <x v="9"/>
    <n v="19134"/>
    <x v="3"/>
    <s v="FUR-TA-10004147"/>
    <x v="0"/>
    <x v="3"/>
    <x v="811"/>
    <x v="3143"/>
    <n v="1"/>
    <n v="0.4"/>
    <n v="-20.152800000000006"/>
  </r>
  <r>
    <n v="4058"/>
    <s v="CA-2011-163034"/>
    <x v="2"/>
    <x v="156"/>
    <d v="2011-11-28T00:00:00"/>
    <x v="1"/>
    <s v="DK-12985"/>
    <x v="213"/>
    <x v="0"/>
    <s v="United States"/>
    <s v="Chicago"/>
    <x v="10"/>
    <n v="60610"/>
    <x v="2"/>
    <s v="OFF-ST-10000046"/>
    <x v="1"/>
    <x v="4"/>
    <x v="757"/>
    <x v="3144"/>
    <n v="5"/>
    <n v="0.2"/>
    <n v="-8.0774999999999864"/>
  </r>
  <r>
    <n v="4059"/>
    <s v="CA-2012-124058"/>
    <x v="1"/>
    <x v="312"/>
    <d v="2012-11-24T00:00:00"/>
    <x v="1"/>
    <s v="LC-16885"/>
    <x v="62"/>
    <x v="0"/>
    <s v="United States"/>
    <s v="Oakland"/>
    <x v="1"/>
    <n v="94601"/>
    <x v="1"/>
    <s v="TEC-PH-10004774"/>
    <x v="2"/>
    <x v="7"/>
    <x v="706"/>
    <x v="3145"/>
    <n v="7"/>
    <n v="0.2"/>
    <n v="-15.458100000000007"/>
  </r>
  <r>
    <n v="4060"/>
    <s v="CA-2012-124058"/>
    <x v="1"/>
    <x v="312"/>
    <d v="2012-11-24T00:00:00"/>
    <x v="1"/>
    <s v="LC-16885"/>
    <x v="62"/>
    <x v="0"/>
    <s v="United States"/>
    <s v="Oakland"/>
    <x v="1"/>
    <n v="94601"/>
    <x v="1"/>
    <s v="FUR-CH-10000595"/>
    <x v="0"/>
    <x v="1"/>
    <x v="463"/>
    <x v="3146"/>
    <n v="3"/>
    <n v="0.2"/>
    <n v="35.759999999999962"/>
  </r>
  <r>
    <n v="4061"/>
    <s v="CA-2013-129196"/>
    <x v="0"/>
    <x v="474"/>
    <d v="2013-11-08T00:00:00"/>
    <x v="1"/>
    <s v="XP-21865"/>
    <x v="190"/>
    <x v="0"/>
    <s v="United States"/>
    <s v="Chicago"/>
    <x v="10"/>
    <n v="60610"/>
    <x v="2"/>
    <s v="TEC-AC-10002473"/>
    <x v="2"/>
    <x v="11"/>
    <x v="713"/>
    <x v="3147"/>
    <n v="3"/>
    <n v="0.2"/>
    <n v="17.879399999999997"/>
  </r>
  <r>
    <n v="4062"/>
    <s v="US-2012-138716"/>
    <x v="1"/>
    <x v="14"/>
    <d v="2012-09-20T00:00:00"/>
    <x v="2"/>
    <s v="CS-11845"/>
    <x v="688"/>
    <x v="1"/>
    <s v="United States"/>
    <s v="Seattle"/>
    <x v="4"/>
    <n v="98105"/>
    <x v="1"/>
    <s v="OFF-BI-10001628"/>
    <x v="1"/>
    <x v="8"/>
    <x v="1103"/>
    <x v="3148"/>
    <n v="3"/>
    <n v="0.2"/>
    <n v="7.822499999999998"/>
  </r>
  <r>
    <n v="4063"/>
    <s v="US-2013-122182"/>
    <x v="0"/>
    <x v="612"/>
    <d v="2013-03-15T00:00:00"/>
    <x v="1"/>
    <s v="BD-11770"/>
    <x v="420"/>
    <x v="0"/>
    <s v="United States"/>
    <s v="Philadelphia"/>
    <x v="9"/>
    <n v="19143"/>
    <x v="3"/>
    <s v="TEC-AC-10002800"/>
    <x v="2"/>
    <x v="11"/>
    <x v="1207"/>
    <x v="3149"/>
    <n v="1"/>
    <n v="0.2"/>
    <n v="7.4984999999999964"/>
  </r>
  <r>
    <n v="4064"/>
    <s v="US-2011-130358"/>
    <x v="2"/>
    <x v="670"/>
    <d v="2011-06-26T00:00:00"/>
    <x v="2"/>
    <s v="DL-13330"/>
    <x v="658"/>
    <x v="0"/>
    <s v="United States"/>
    <s v="Concord"/>
    <x v="3"/>
    <n v="28027"/>
    <x v="0"/>
    <s v="OFF-AR-10002766"/>
    <x v="1"/>
    <x v="6"/>
    <x v="1041"/>
    <x v="3150"/>
    <n v="9"/>
    <n v="0.2"/>
    <n v="1.7514000000000003"/>
  </r>
  <r>
    <n v="4065"/>
    <s v="US-2011-130358"/>
    <x v="2"/>
    <x v="670"/>
    <d v="2011-06-26T00:00:00"/>
    <x v="2"/>
    <s v="DL-13330"/>
    <x v="658"/>
    <x v="0"/>
    <s v="United States"/>
    <s v="Concord"/>
    <x v="3"/>
    <n v="28027"/>
    <x v="0"/>
    <s v="OFF-SU-10002522"/>
    <x v="1"/>
    <x v="14"/>
    <x v="1544"/>
    <x v="3151"/>
    <n v="1"/>
    <n v="0.2"/>
    <n v="0.34919999999999951"/>
  </r>
  <r>
    <n v="4066"/>
    <s v="CA-2011-102673"/>
    <x v="2"/>
    <x v="301"/>
    <d v="2011-11-05T00:00:00"/>
    <x v="1"/>
    <s v="KH-16630"/>
    <x v="175"/>
    <x v="1"/>
    <s v="United States"/>
    <s v="Charlotte"/>
    <x v="3"/>
    <n v="28205"/>
    <x v="0"/>
    <s v="OFF-FA-10003021"/>
    <x v="1"/>
    <x v="13"/>
    <x v="33"/>
    <x v="2024"/>
    <n v="5"/>
    <n v="0.2"/>
    <n v="1.4099999999999997"/>
  </r>
  <r>
    <n v="4067"/>
    <s v="CA-2011-102673"/>
    <x v="2"/>
    <x v="301"/>
    <d v="2011-11-05T00:00:00"/>
    <x v="1"/>
    <s v="KH-16630"/>
    <x v="175"/>
    <x v="1"/>
    <s v="United States"/>
    <s v="Charlotte"/>
    <x v="3"/>
    <n v="28205"/>
    <x v="0"/>
    <s v="OFF-AR-10000634"/>
    <x v="1"/>
    <x v="6"/>
    <x v="988"/>
    <x v="1518"/>
    <n v="3"/>
    <n v="0.2"/>
    <n v="0.89880000000000004"/>
  </r>
  <r>
    <n v="4068"/>
    <s v="CA-2011-102673"/>
    <x v="2"/>
    <x v="301"/>
    <d v="2011-11-05T00:00:00"/>
    <x v="1"/>
    <s v="KH-16630"/>
    <x v="175"/>
    <x v="1"/>
    <s v="United States"/>
    <s v="Charlotte"/>
    <x v="3"/>
    <n v="28205"/>
    <x v="0"/>
    <s v="OFF-LA-10001771"/>
    <x v="1"/>
    <x v="2"/>
    <x v="1119"/>
    <x v="3152"/>
    <n v="12"/>
    <n v="0.2"/>
    <n v="15.537599999999998"/>
  </r>
  <r>
    <n v="4069"/>
    <s v="CA-2011-102673"/>
    <x v="2"/>
    <x v="301"/>
    <d v="2011-11-05T00:00:00"/>
    <x v="1"/>
    <s v="KH-16630"/>
    <x v="175"/>
    <x v="1"/>
    <s v="United States"/>
    <s v="Charlotte"/>
    <x v="3"/>
    <n v="28205"/>
    <x v="0"/>
    <s v="TEC-PH-10004434"/>
    <x v="2"/>
    <x v="7"/>
    <x v="1604"/>
    <x v="3153"/>
    <n v="9"/>
    <n v="0.2"/>
    <n v="110.1194999999999"/>
  </r>
  <r>
    <n v="4070"/>
    <s v="CA-2013-145303"/>
    <x v="0"/>
    <x v="770"/>
    <d v="2013-09-01T00:00:00"/>
    <x v="2"/>
    <s v="TP-21415"/>
    <x v="599"/>
    <x v="0"/>
    <s v="United States"/>
    <s v="Dallas"/>
    <x v="5"/>
    <n v="75081"/>
    <x v="2"/>
    <s v="OFF-BI-10000050"/>
    <x v="1"/>
    <x v="8"/>
    <x v="343"/>
    <x v="3154"/>
    <n v="9"/>
    <n v="0.8"/>
    <n v="-21.681000000000004"/>
  </r>
  <r>
    <n v="4071"/>
    <s v="CA-2013-145303"/>
    <x v="0"/>
    <x v="770"/>
    <d v="2013-09-01T00:00:00"/>
    <x v="2"/>
    <s v="TP-21415"/>
    <x v="599"/>
    <x v="0"/>
    <s v="United States"/>
    <s v="Dallas"/>
    <x v="5"/>
    <n v="75081"/>
    <x v="2"/>
    <s v="OFF-BI-10002414"/>
    <x v="1"/>
    <x v="8"/>
    <x v="1076"/>
    <x v="3155"/>
    <n v="4"/>
    <n v="0.8"/>
    <n v="-16.539600000000007"/>
  </r>
  <r>
    <n v="4072"/>
    <s v="CA-2013-145303"/>
    <x v="0"/>
    <x v="770"/>
    <d v="2013-09-01T00:00:00"/>
    <x v="2"/>
    <s v="TP-21415"/>
    <x v="599"/>
    <x v="0"/>
    <s v="United States"/>
    <s v="Dallas"/>
    <x v="5"/>
    <n v="75081"/>
    <x v="2"/>
    <s v="FUR-BO-10003159"/>
    <x v="0"/>
    <x v="0"/>
    <x v="1100"/>
    <x v="3156"/>
    <n v="2"/>
    <n v="0.32"/>
    <n v="-52.890800000000027"/>
  </r>
  <r>
    <n v="4073"/>
    <s v="CA-2012-156104"/>
    <x v="1"/>
    <x v="401"/>
    <d v="2012-12-08T00:00:00"/>
    <x v="0"/>
    <s v="NP-18685"/>
    <x v="472"/>
    <x v="2"/>
    <s v="United States"/>
    <s v="Indianapolis"/>
    <x v="14"/>
    <n v="46203"/>
    <x v="2"/>
    <s v="TEC-CO-10002095"/>
    <x v="2"/>
    <x v="16"/>
    <x v="610"/>
    <x v="3157"/>
    <n v="2"/>
    <n v="0"/>
    <n v="449.99099999999999"/>
  </r>
  <r>
    <n v="4074"/>
    <s v="US-2012-164308"/>
    <x v="1"/>
    <x v="496"/>
    <d v="2012-09-27T00:00:00"/>
    <x v="2"/>
    <s v="SC-20680"/>
    <x v="649"/>
    <x v="2"/>
    <s v="United States"/>
    <s v="Broken Arrow"/>
    <x v="26"/>
    <n v="74012"/>
    <x v="2"/>
    <s v="TEC-PH-10004120"/>
    <x v="2"/>
    <x v="7"/>
    <x v="1525"/>
    <x v="3158"/>
    <n v="6"/>
    <n v="0"/>
    <n v="213.70440000000002"/>
  </r>
  <r>
    <n v="4075"/>
    <s v="CA-2014-108112"/>
    <x v="3"/>
    <x v="940"/>
    <d v="2014-11-21T00:00:00"/>
    <x v="1"/>
    <s v="DK-12895"/>
    <x v="729"/>
    <x v="0"/>
    <s v="United States"/>
    <s v="Miramar"/>
    <x v="2"/>
    <n v="33023"/>
    <x v="0"/>
    <s v="FUR-FU-10003553"/>
    <x v="0"/>
    <x v="5"/>
    <x v="563"/>
    <x v="3159"/>
    <n v="4"/>
    <n v="0.2"/>
    <n v="55.016000000000012"/>
  </r>
  <r>
    <n v="4076"/>
    <s v="CA-2014-108112"/>
    <x v="3"/>
    <x v="940"/>
    <d v="2014-11-21T00:00:00"/>
    <x v="1"/>
    <s v="DK-12895"/>
    <x v="729"/>
    <x v="0"/>
    <s v="United States"/>
    <s v="Miramar"/>
    <x v="2"/>
    <n v="33023"/>
    <x v="0"/>
    <s v="FUR-FU-10001488"/>
    <x v="0"/>
    <x v="5"/>
    <x v="1040"/>
    <x v="3160"/>
    <n v="4"/>
    <n v="0.2"/>
    <n v="0"/>
  </r>
  <r>
    <n v="4077"/>
    <s v="CA-2012-100685"/>
    <x v="1"/>
    <x v="546"/>
    <d v="2012-12-21T00:00:00"/>
    <x v="0"/>
    <s v="SM-20950"/>
    <x v="416"/>
    <x v="1"/>
    <s v="United States"/>
    <s v="Omaha"/>
    <x v="8"/>
    <n v="68104"/>
    <x v="2"/>
    <s v="OFF-BI-10003094"/>
    <x v="1"/>
    <x v="8"/>
    <x v="647"/>
    <x v="991"/>
    <n v="2"/>
    <n v="0"/>
    <n v="3.3087999999999997"/>
  </r>
  <r>
    <n v="4078"/>
    <s v="CA-2012-100685"/>
    <x v="1"/>
    <x v="546"/>
    <d v="2012-12-21T00:00:00"/>
    <x v="0"/>
    <s v="SM-20950"/>
    <x v="416"/>
    <x v="1"/>
    <s v="United States"/>
    <s v="Omaha"/>
    <x v="8"/>
    <n v="68104"/>
    <x v="2"/>
    <s v="OFF-FA-10003472"/>
    <x v="1"/>
    <x v="13"/>
    <x v="240"/>
    <x v="1325"/>
    <n v="4"/>
    <n v="0"/>
    <n v="0.2016"/>
  </r>
  <r>
    <n v="4079"/>
    <s v="CA-2012-100685"/>
    <x v="1"/>
    <x v="546"/>
    <d v="2012-12-21T00:00:00"/>
    <x v="0"/>
    <s v="SM-20950"/>
    <x v="416"/>
    <x v="1"/>
    <s v="United States"/>
    <s v="Omaha"/>
    <x v="8"/>
    <n v="68104"/>
    <x v="2"/>
    <s v="OFF-PA-10001289"/>
    <x v="1"/>
    <x v="10"/>
    <x v="952"/>
    <x v="2248"/>
    <n v="3"/>
    <n v="0"/>
    <n v="56.977199999999996"/>
  </r>
  <r>
    <n v="4080"/>
    <s v="CA-2012-165414"/>
    <x v="1"/>
    <x v="379"/>
    <d v="2012-12-24T00:00:00"/>
    <x v="2"/>
    <s v="LS-17245"/>
    <x v="201"/>
    <x v="0"/>
    <s v="United States"/>
    <s v="Jacksonville"/>
    <x v="3"/>
    <n v="28540"/>
    <x v="0"/>
    <s v="TEC-PH-10002293"/>
    <x v="2"/>
    <x v="7"/>
    <x v="126"/>
    <x v="334"/>
    <n v="3"/>
    <n v="0.2"/>
    <n v="4.7976000000000028"/>
  </r>
  <r>
    <n v="4081"/>
    <s v="CA-2013-140417"/>
    <x v="0"/>
    <x v="477"/>
    <d v="2013-09-30T00:00:00"/>
    <x v="1"/>
    <s v="KE-16420"/>
    <x v="722"/>
    <x v="1"/>
    <s v="United States"/>
    <s v="Tigard"/>
    <x v="21"/>
    <n v="97224"/>
    <x v="1"/>
    <s v="OFF-PA-10000380"/>
    <x v="1"/>
    <x v="10"/>
    <x v="1281"/>
    <x v="3161"/>
    <n v="9"/>
    <n v="0.2"/>
    <n v="22.518000000000001"/>
  </r>
  <r>
    <n v="4082"/>
    <s v="CA-2013-140417"/>
    <x v="0"/>
    <x v="477"/>
    <d v="2013-09-30T00:00:00"/>
    <x v="1"/>
    <s v="KE-16420"/>
    <x v="722"/>
    <x v="1"/>
    <s v="United States"/>
    <s v="Tigard"/>
    <x v="21"/>
    <n v="97224"/>
    <x v="1"/>
    <s v="OFF-BI-10004828"/>
    <x v="1"/>
    <x v="8"/>
    <x v="1578"/>
    <x v="3162"/>
    <n v="1"/>
    <n v="0.7"/>
    <n v="-3.5153999999999996"/>
  </r>
  <r>
    <n v="4083"/>
    <s v="US-2014-151316"/>
    <x v="3"/>
    <x v="92"/>
    <d v="2014-07-01T00:00:00"/>
    <x v="1"/>
    <s v="MC-17635"/>
    <x v="637"/>
    <x v="1"/>
    <s v="United States"/>
    <s v="Decatur"/>
    <x v="10"/>
    <n v="62521"/>
    <x v="2"/>
    <s v="OFF-BI-10004632"/>
    <x v="1"/>
    <x v="8"/>
    <x v="564"/>
    <x v="645"/>
    <n v="3"/>
    <n v="0.8"/>
    <n v="-320.23950000000013"/>
  </r>
  <r>
    <n v="4084"/>
    <s v="US-2014-151316"/>
    <x v="3"/>
    <x v="92"/>
    <d v="2014-07-01T00:00:00"/>
    <x v="1"/>
    <s v="MC-17635"/>
    <x v="637"/>
    <x v="1"/>
    <s v="United States"/>
    <s v="Decatur"/>
    <x v="10"/>
    <n v="62521"/>
    <x v="2"/>
    <s v="OFF-PA-10000327"/>
    <x v="1"/>
    <x v="10"/>
    <x v="1428"/>
    <x v="1518"/>
    <n v="3"/>
    <n v="0.2"/>
    <n v="3.2099999999999982"/>
  </r>
  <r>
    <n v="4085"/>
    <s v="CA-2014-163692"/>
    <x v="3"/>
    <x v="210"/>
    <d v="2014-09-10T00:00:00"/>
    <x v="2"/>
    <s v="Dp-13240"/>
    <x v="656"/>
    <x v="2"/>
    <s v="United States"/>
    <s v="Phoenix"/>
    <x v="16"/>
    <n v="85023"/>
    <x v="1"/>
    <s v="OFF-BI-10003291"/>
    <x v="1"/>
    <x v="8"/>
    <x v="44"/>
    <x v="3163"/>
    <n v="3"/>
    <n v="0.7"/>
    <n v="-6.0236999999999998"/>
  </r>
  <r>
    <n v="4086"/>
    <s v="CA-2013-111913"/>
    <x v="0"/>
    <x v="578"/>
    <d v="2013-08-07T00:00:00"/>
    <x v="0"/>
    <s v="LC-16930"/>
    <x v="18"/>
    <x v="1"/>
    <s v="United States"/>
    <s v="Sacramento"/>
    <x v="1"/>
    <n v="95823"/>
    <x v="1"/>
    <s v="TEC-PH-10002275"/>
    <x v="2"/>
    <x v="7"/>
    <x v="7"/>
    <x v="3164"/>
    <n v="2"/>
    <n v="0.2"/>
    <n v="30.238400000000013"/>
  </r>
  <r>
    <n v="4087"/>
    <s v="CA-2013-111913"/>
    <x v="0"/>
    <x v="578"/>
    <d v="2013-08-07T00:00:00"/>
    <x v="0"/>
    <s v="LC-16930"/>
    <x v="18"/>
    <x v="1"/>
    <s v="United States"/>
    <s v="Sacramento"/>
    <x v="1"/>
    <n v="95823"/>
    <x v="1"/>
    <s v="OFF-BI-10003291"/>
    <x v="1"/>
    <x v="8"/>
    <x v="44"/>
    <x v="3165"/>
    <n v="3"/>
    <n v="0.2"/>
    <n v="7.0712999999999981"/>
  </r>
  <r>
    <n v="4088"/>
    <s v="CA-2013-111913"/>
    <x v="0"/>
    <x v="578"/>
    <d v="2013-08-07T00:00:00"/>
    <x v="0"/>
    <s v="LC-16930"/>
    <x v="18"/>
    <x v="1"/>
    <s v="United States"/>
    <s v="Sacramento"/>
    <x v="1"/>
    <n v="95823"/>
    <x v="1"/>
    <s v="OFF-BI-10000343"/>
    <x v="1"/>
    <x v="8"/>
    <x v="184"/>
    <x v="696"/>
    <n v="3"/>
    <n v="0.2"/>
    <n v="3.9770999999999996"/>
  </r>
  <r>
    <n v="4089"/>
    <s v="US-2011-156559"/>
    <x v="2"/>
    <x v="710"/>
    <d v="2011-08-26T00:00:00"/>
    <x v="1"/>
    <s v="LH-16900"/>
    <x v="23"/>
    <x v="0"/>
    <s v="United States"/>
    <s v="Jonesboro"/>
    <x v="36"/>
    <n v="72401"/>
    <x v="0"/>
    <s v="FUR-BO-10000711"/>
    <x v="0"/>
    <x v="0"/>
    <x v="1605"/>
    <x v="3166"/>
    <n v="9"/>
    <n v="0"/>
    <n v="172.48140000000001"/>
  </r>
  <r>
    <n v="4090"/>
    <s v="CA-2013-161473"/>
    <x v="0"/>
    <x v="178"/>
    <d v="2013-04-06T00:00:00"/>
    <x v="1"/>
    <s v="TB-21175"/>
    <x v="533"/>
    <x v="1"/>
    <s v="United States"/>
    <s v="New York City"/>
    <x v="15"/>
    <n v="10035"/>
    <x v="3"/>
    <s v="OFF-LA-10001297"/>
    <x v="1"/>
    <x v="2"/>
    <x v="483"/>
    <x v="346"/>
    <n v="2"/>
    <n v="0"/>
    <n v="9.9359999999999999"/>
  </r>
  <r>
    <n v="4091"/>
    <s v="CA-2013-161473"/>
    <x v="0"/>
    <x v="178"/>
    <d v="2013-04-06T00:00:00"/>
    <x v="1"/>
    <s v="TB-21175"/>
    <x v="533"/>
    <x v="1"/>
    <s v="United States"/>
    <s v="New York City"/>
    <x v="15"/>
    <n v="10035"/>
    <x v="3"/>
    <s v="OFF-SU-10001574"/>
    <x v="1"/>
    <x v="14"/>
    <x v="498"/>
    <x v="1031"/>
    <n v="3"/>
    <n v="0"/>
    <n v="3.2849999999999993"/>
  </r>
  <r>
    <n v="4092"/>
    <s v="CA-2013-161473"/>
    <x v="0"/>
    <x v="178"/>
    <d v="2013-04-06T00:00:00"/>
    <x v="1"/>
    <s v="TB-21175"/>
    <x v="533"/>
    <x v="1"/>
    <s v="United States"/>
    <s v="New York City"/>
    <x v="15"/>
    <n v="10035"/>
    <x v="3"/>
    <s v="OFF-BI-10003305"/>
    <x v="1"/>
    <x v="8"/>
    <x v="565"/>
    <x v="646"/>
    <n v="3"/>
    <n v="0.2"/>
    <n v="4.6643999999999988"/>
  </r>
  <r>
    <n v="4093"/>
    <s v="CA-2014-166576"/>
    <x v="3"/>
    <x v="941"/>
    <d v="2014-05-19T00:00:00"/>
    <x v="2"/>
    <s v="JM-15865"/>
    <x v="622"/>
    <x v="0"/>
    <s v="United States"/>
    <s v="Akron"/>
    <x v="24"/>
    <n v="44312"/>
    <x v="3"/>
    <s v="OFF-ST-10002574"/>
    <x v="1"/>
    <x v="4"/>
    <x v="926"/>
    <x v="3167"/>
    <n v="2"/>
    <n v="0.2"/>
    <n v="-55.256"/>
  </r>
  <r>
    <n v="4094"/>
    <s v="CA-2012-102491"/>
    <x v="1"/>
    <x v="252"/>
    <d v="2012-08-28T00:00:00"/>
    <x v="1"/>
    <s v="KW-16435"/>
    <x v="147"/>
    <x v="0"/>
    <s v="United States"/>
    <s v="Florence"/>
    <x v="0"/>
    <n v="41042"/>
    <x v="0"/>
    <s v="TEC-MA-10000864"/>
    <x v="2"/>
    <x v="15"/>
    <x v="199"/>
    <x v="3168"/>
    <n v="7"/>
    <n v="0"/>
    <n v="1416.7999999999997"/>
  </r>
  <r>
    <n v="4095"/>
    <s v="CA-2012-102491"/>
    <x v="1"/>
    <x v="252"/>
    <d v="2012-08-28T00:00:00"/>
    <x v="1"/>
    <s v="KW-16435"/>
    <x v="147"/>
    <x v="0"/>
    <s v="United States"/>
    <s v="Florence"/>
    <x v="0"/>
    <n v="41042"/>
    <x v="0"/>
    <s v="TEC-AC-10003289"/>
    <x v="2"/>
    <x v="11"/>
    <x v="1209"/>
    <x v="1105"/>
    <n v="4"/>
    <n v="0"/>
    <n v="18.390799999999999"/>
  </r>
  <r>
    <n v="4096"/>
    <s v="CA-2012-102491"/>
    <x v="1"/>
    <x v="252"/>
    <d v="2012-08-28T00:00:00"/>
    <x v="1"/>
    <s v="KW-16435"/>
    <x v="147"/>
    <x v="0"/>
    <s v="United States"/>
    <s v="Florence"/>
    <x v="0"/>
    <n v="41042"/>
    <x v="0"/>
    <s v="TEC-PH-10001619"/>
    <x v="2"/>
    <x v="7"/>
    <x v="1585"/>
    <x v="2173"/>
    <n v="3"/>
    <n v="0"/>
    <n v="170.51129999999998"/>
  </r>
  <r>
    <n v="4097"/>
    <s v="CA-2011-116904"/>
    <x v="2"/>
    <x v="865"/>
    <d v="2011-09-28T00:00:00"/>
    <x v="1"/>
    <s v="SC-20095"/>
    <x v="183"/>
    <x v="0"/>
    <s v="United States"/>
    <s v="Minneapolis"/>
    <x v="11"/>
    <n v="55407"/>
    <x v="2"/>
    <s v="OFF-PA-10004888"/>
    <x v="1"/>
    <x v="10"/>
    <x v="959"/>
    <x v="56"/>
    <n v="5"/>
    <n v="0"/>
    <n v="15.552000000000001"/>
  </r>
  <r>
    <n v="4098"/>
    <s v="CA-2011-116904"/>
    <x v="2"/>
    <x v="865"/>
    <d v="2011-09-28T00:00:00"/>
    <x v="1"/>
    <s v="SC-20095"/>
    <x v="183"/>
    <x v="0"/>
    <s v="United States"/>
    <s v="Minneapolis"/>
    <x v="11"/>
    <n v="55407"/>
    <x v="2"/>
    <s v="OFF-ST-10000736"/>
    <x v="1"/>
    <x v="4"/>
    <x v="455"/>
    <x v="3169"/>
    <n v="5"/>
    <n v="0"/>
    <n v="16.195999999999984"/>
  </r>
  <r>
    <n v="4099"/>
    <s v="CA-2011-116904"/>
    <x v="2"/>
    <x v="865"/>
    <d v="2011-09-28T00:00:00"/>
    <x v="1"/>
    <s v="SC-20095"/>
    <x v="183"/>
    <x v="0"/>
    <s v="United States"/>
    <s v="Minneapolis"/>
    <x v="11"/>
    <n v="55407"/>
    <x v="2"/>
    <s v="OFF-BI-10001120"/>
    <x v="1"/>
    <x v="8"/>
    <x v="1606"/>
    <x v="3170"/>
    <n v="5"/>
    <n v="0"/>
    <n v="4630.4755000000005"/>
  </r>
  <r>
    <n v="4100"/>
    <s v="CA-2011-116904"/>
    <x v="2"/>
    <x v="865"/>
    <d v="2011-09-28T00:00:00"/>
    <x v="1"/>
    <s v="SC-20095"/>
    <x v="183"/>
    <x v="0"/>
    <s v="United States"/>
    <s v="Minneapolis"/>
    <x v="11"/>
    <n v="55407"/>
    <x v="2"/>
    <s v="OFF-BI-10000301"/>
    <x v="1"/>
    <x v="8"/>
    <x v="619"/>
    <x v="3171"/>
    <n v="2"/>
    <n v="0"/>
    <n v="6.47"/>
  </r>
  <r>
    <n v="4101"/>
    <s v="US-2014-102288"/>
    <x v="3"/>
    <x v="249"/>
    <d v="2014-06-24T00:00:00"/>
    <x v="1"/>
    <s v="ZC-21910"/>
    <x v="233"/>
    <x v="0"/>
    <s v="United States"/>
    <s v="Houston"/>
    <x v="5"/>
    <n v="77095"/>
    <x v="2"/>
    <s v="OFF-AP-10004655"/>
    <x v="1"/>
    <x v="9"/>
    <x v="1607"/>
    <x v="3172"/>
    <n v="1"/>
    <n v="0.8"/>
    <n v="-5.2072000000000012"/>
  </r>
  <r>
    <n v="4102"/>
    <s v="US-2014-102288"/>
    <x v="3"/>
    <x v="249"/>
    <d v="2014-06-24T00:00:00"/>
    <x v="1"/>
    <s v="ZC-21910"/>
    <x v="233"/>
    <x v="0"/>
    <s v="United States"/>
    <s v="Houston"/>
    <x v="5"/>
    <n v="77095"/>
    <x v="2"/>
    <s v="OFF-AP-10002906"/>
    <x v="1"/>
    <x v="9"/>
    <x v="1088"/>
    <x v="3173"/>
    <n v="1"/>
    <n v="0.8"/>
    <n v="-1.1100000000000003"/>
  </r>
  <r>
    <n v="4103"/>
    <s v="US-2014-102288"/>
    <x v="3"/>
    <x v="249"/>
    <d v="2014-06-24T00:00:00"/>
    <x v="1"/>
    <s v="ZC-21910"/>
    <x v="233"/>
    <x v="0"/>
    <s v="United States"/>
    <s v="Houston"/>
    <x v="5"/>
    <n v="77095"/>
    <x v="2"/>
    <s v="OFF-PA-10000740"/>
    <x v="1"/>
    <x v="10"/>
    <x v="1239"/>
    <x v="3174"/>
    <n v="8"/>
    <n v="0.2"/>
    <n v="47.50719999999999"/>
  </r>
  <r>
    <n v="4104"/>
    <s v="CA-2014-137456"/>
    <x v="3"/>
    <x v="202"/>
    <d v="2014-12-22T00:00:00"/>
    <x v="3"/>
    <s v="RB-19465"/>
    <x v="46"/>
    <x v="2"/>
    <s v="United States"/>
    <s v="Fremont"/>
    <x v="8"/>
    <n v="68025"/>
    <x v="2"/>
    <s v="FUR-FU-10001940"/>
    <x v="0"/>
    <x v="5"/>
    <x v="33"/>
    <x v="204"/>
    <n v="2"/>
    <n v="0"/>
    <n v="7.0048000000000012"/>
  </r>
  <r>
    <n v="4105"/>
    <s v="US-2014-155999"/>
    <x v="3"/>
    <x v="783"/>
    <d v="2014-08-14T00:00:00"/>
    <x v="1"/>
    <s v="JK-15370"/>
    <x v="271"/>
    <x v="0"/>
    <s v="United States"/>
    <s v="San Diego"/>
    <x v="1"/>
    <n v="92105"/>
    <x v="1"/>
    <s v="TEC-PH-10000439"/>
    <x v="2"/>
    <x v="7"/>
    <x v="869"/>
    <x v="3175"/>
    <n v="5"/>
    <n v="0.2"/>
    <n v="17.995499999999979"/>
  </r>
  <r>
    <n v="4106"/>
    <s v="US-2014-155999"/>
    <x v="3"/>
    <x v="783"/>
    <d v="2014-08-14T00:00:00"/>
    <x v="1"/>
    <s v="JK-15370"/>
    <x v="271"/>
    <x v="0"/>
    <s v="United States"/>
    <s v="San Diego"/>
    <x v="1"/>
    <n v="92105"/>
    <x v="1"/>
    <s v="OFF-BI-10000404"/>
    <x v="1"/>
    <x v="8"/>
    <x v="476"/>
    <x v="1288"/>
    <n v="2"/>
    <n v="0.2"/>
    <n v="4.6440000000000001"/>
  </r>
  <r>
    <n v="4107"/>
    <s v="US-2013-148334"/>
    <x v="0"/>
    <x v="250"/>
    <d v="2013-08-27T00:00:00"/>
    <x v="1"/>
    <s v="DD-13570"/>
    <x v="732"/>
    <x v="0"/>
    <s v="United States"/>
    <s v="Houston"/>
    <x v="5"/>
    <n v="77041"/>
    <x v="2"/>
    <s v="OFF-BI-10003676"/>
    <x v="1"/>
    <x v="8"/>
    <x v="816"/>
    <x v="3176"/>
    <n v="2"/>
    <n v="0.8"/>
    <n v="-6.8992000000000022"/>
  </r>
  <r>
    <n v="4108"/>
    <s v="CA-2012-105599"/>
    <x v="1"/>
    <x v="67"/>
    <d v="2012-09-07T00:00:00"/>
    <x v="3"/>
    <s v="MC-17275"/>
    <x v="507"/>
    <x v="0"/>
    <s v="United States"/>
    <s v="New York City"/>
    <x v="15"/>
    <n v="10011"/>
    <x v="3"/>
    <s v="OFF-ST-10002486"/>
    <x v="1"/>
    <x v="4"/>
    <x v="693"/>
    <x v="544"/>
    <n v="2"/>
    <n v="0"/>
    <n v="0.27919999999999945"/>
  </r>
  <r>
    <n v="4109"/>
    <s v="CA-2012-105599"/>
    <x v="1"/>
    <x v="67"/>
    <d v="2012-09-07T00:00:00"/>
    <x v="3"/>
    <s v="MC-17275"/>
    <x v="507"/>
    <x v="0"/>
    <s v="United States"/>
    <s v="New York City"/>
    <x v="15"/>
    <n v="10011"/>
    <x v="3"/>
    <s v="FUR-TA-10003837"/>
    <x v="0"/>
    <x v="3"/>
    <x v="1457"/>
    <x v="3177"/>
    <n v="3"/>
    <n v="0.4"/>
    <n v="-14.163900000000005"/>
  </r>
  <r>
    <n v="4110"/>
    <s v="CA-2012-153717"/>
    <x v="1"/>
    <x v="707"/>
    <d v="2013-01-01T00:00:00"/>
    <x v="1"/>
    <s v="DL-13495"/>
    <x v="393"/>
    <x v="1"/>
    <s v="United States"/>
    <s v="Detroit"/>
    <x v="12"/>
    <n v="48227"/>
    <x v="2"/>
    <s v="TEC-PH-10002923"/>
    <x v="2"/>
    <x v="7"/>
    <x v="680"/>
    <x v="2270"/>
    <n v="2"/>
    <n v="0"/>
    <n v="19.974600000000002"/>
  </r>
  <r>
    <n v="4111"/>
    <s v="CA-2012-153717"/>
    <x v="1"/>
    <x v="707"/>
    <d v="2013-01-01T00:00:00"/>
    <x v="1"/>
    <s v="DL-13495"/>
    <x v="393"/>
    <x v="1"/>
    <s v="United States"/>
    <s v="Detroit"/>
    <x v="12"/>
    <n v="48227"/>
    <x v="2"/>
    <s v="FUR-BO-10004360"/>
    <x v="0"/>
    <x v="0"/>
    <x v="1608"/>
    <x v="3178"/>
    <n v="1"/>
    <n v="0"/>
    <n v="20.927400000000006"/>
  </r>
  <r>
    <n v="4112"/>
    <s v="CA-2012-153717"/>
    <x v="1"/>
    <x v="707"/>
    <d v="2013-01-01T00:00:00"/>
    <x v="1"/>
    <s v="DL-13495"/>
    <x v="393"/>
    <x v="1"/>
    <s v="United States"/>
    <s v="Detroit"/>
    <x v="12"/>
    <n v="48227"/>
    <x v="2"/>
    <s v="OFF-PA-10002160"/>
    <x v="1"/>
    <x v="10"/>
    <x v="1190"/>
    <x v="1714"/>
    <n v="3"/>
    <n v="0"/>
    <n v="8.4966000000000008"/>
  </r>
  <r>
    <n v="4113"/>
    <s v="CA-2012-153717"/>
    <x v="1"/>
    <x v="707"/>
    <d v="2013-01-01T00:00:00"/>
    <x v="1"/>
    <s v="DL-13495"/>
    <x v="393"/>
    <x v="1"/>
    <s v="United States"/>
    <s v="Detroit"/>
    <x v="12"/>
    <n v="48227"/>
    <x v="2"/>
    <s v="OFF-AR-10002375"/>
    <x v="1"/>
    <x v="6"/>
    <x v="823"/>
    <x v="175"/>
    <n v="1"/>
    <n v="0"/>
    <n v="0.9511999999999996"/>
  </r>
  <r>
    <n v="4114"/>
    <s v="CA-2012-116687"/>
    <x v="1"/>
    <x v="942"/>
    <d v="2012-05-07T00:00:00"/>
    <x v="1"/>
    <s v="NC-18625"/>
    <x v="544"/>
    <x v="1"/>
    <s v="United States"/>
    <s v="Houston"/>
    <x v="5"/>
    <n v="77095"/>
    <x v="2"/>
    <s v="OFF-LA-10000443"/>
    <x v="1"/>
    <x v="2"/>
    <x v="1118"/>
    <x v="3179"/>
    <n v="3"/>
    <n v="0.2"/>
    <n v="2.9888999999999997"/>
  </r>
  <r>
    <n v="4115"/>
    <s v="CA-2012-116687"/>
    <x v="1"/>
    <x v="942"/>
    <d v="2012-05-07T00:00:00"/>
    <x v="1"/>
    <s v="NC-18625"/>
    <x v="544"/>
    <x v="1"/>
    <s v="United States"/>
    <s v="Houston"/>
    <x v="5"/>
    <n v="77095"/>
    <x v="2"/>
    <s v="TEC-PH-10001750"/>
    <x v="2"/>
    <x v="7"/>
    <x v="968"/>
    <x v="3180"/>
    <n v="3"/>
    <n v="0.2"/>
    <n v="13.857900000000008"/>
  </r>
  <r>
    <n v="4116"/>
    <s v="CA-2013-163573"/>
    <x v="0"/>
    <x v="390"/>
    <d v="2013-11-28T00:00:00"/>
    <x v="2"/>
    <s v="AC-10450"/>
    <x v="549"/>
    <x v="0"/>
    <s v="United States"/>
    <s v="Seattle"/>
    <x v="4"/>
    <n v="98105"/>
    <x v="1"/>
    <s v="OFF-BI-10004632"/>
    <x v="1"/>
    <x v="8"/>
    <x v="564"/>
    <x v="3181"/>
    <n v="5"/>
    <n v="0.2"/>
    <n v="381.23749999999995"/>
  </r>
  <r>
    <n v="4117"/>
    <s v="CA-2012-153416"/>
    <x v="1"/>
    <x v="27"/>
    <d v="2012-11-29T00:00:00"/>
    <x v="1"/>
    <s v="TS-21340"/>
    <x v="358"/>
    <x v="0"/>
    <s v="United States"/>
    <s v="Los Angeles"/>
    <x v="1"/>
    <n v="90036"/>
    <x v="1"/>
    <s v="OFF-BI-10002813"/>
    <x v="1"/>
    <x v="8"/>
    <x v="905"/>
    <x v="1443"/>
    <n v="2"/>
    <n v="0.2"/>
    <n v="0.99"/>
  </r>
  <r>
    <n v="4118"/>
    <s v="CA-2012-153416"/>
    <x v="1"/>
    <x v="27"/>
    <d v="2012-11-29T00:00:00"/>
    <x v="1"/>
    <s v="TS-21340"/>
    <x v="358"/>
    <x v="0"/>
    <s v="United States"/>
    <s v="Los Angeles"/>
    <x v="1"/>
    <n v="90036"/>
    <x v="1"/>
    <s v="OFF-PA-10002005"/>
    <x v="1"/>
    <x v="10"/>
    <x v="505"/>
    <x v="541"/>
    <n v="3"/>
    <n v="0"/>
    <n v="9.3312000000000008"/>
  </r>
  <r>
    <n v="4119"/>
    <s v="CA-2012-153416"/>
    <x v="1"/>
    <x v="27"/>
    <d v="2012-11-29T00:00:00"/>
    <x v="1"/>
    <s v="TS-21340"/>
    <x v="358"/>
    <x v="0"/>
    <s v="United States"/>
    <s v="Los Angeles"/>
    <x v="1"/>
    <n v="90036"/>
    <x v="1"/>
    <s v="OFF-ST-10000060"/>
    <x v="1"/>
    <x v="4"/>
    <x v="387"/>
    <x v="3182"/>
    <n v="7"/>
    <n v="0"/>
    <n v="54.583200000000019"/>
  </r>
  <r>
    <n v="4120"/>
    <s v="CA-2012-153416"/>
    <x v="1"/>
    <x v="27"/>
    <d v="2012-11-29T00:00:00"/>
    <x v="1"/>
    <s v="TS-21340"/>
    <x v="358"/>
    <x v="0"/>
    <s v="United States"/>
    <s v="Los Angeles"/>
    <x v="1"/>
    <n v="90036"/>
    <x v="1"/>
    <s v="OFF-BI-10002706"/>
    <x v="1"/>
    <x v="8"/>
    <x v="273"/>
    <x v="3183"/>
    <n v="8"/>
    <n v="0.2"/>
    <n v="29.702399999999997"/>
  </r>
  <r>
    <n v="4121"/>
    <s v="CA-2014-117394"/>
    <x v="3"/>
    <x v="507"/>
    <d v="2014-09-11T00:00:00"/>
    <x v="1"/>
    <s v="MM-17920"/>
    <x v="462"/>
    <x v="0"/>
    <s v="United States"/>
    <s v="Philadelphia"/>
    <x v="9"/>
    <n v="19120"/>
    <x v="3"/>
    <s v="TEC-AC-10000199"/>
    <x v="2"/>
    <x v="11"/>
    <x v="1609"/>
    <x v="3184"/>
    <n v="4"/>
    <n v="0.2"/>
    <n v="-1.4279999999999999"/>
  </r>
  <r>
    <n v="4122"/>
    <s v="CA-2014-133823"/>
    <x v="3"/>
    <x v="943"/>
    <d v="2014-05-13T00:00:00"/>
    <x v="3"/>
    <s v="LP-17080"/>
    <x v="221"/>
    <x v="0"/>
    <s v="United States"/>
    <s v="Seattle"/>
    <x v="4"/>
    <n v="98103"/>
    <x v="1"/>
    <s v="OFF-PA-10002870"/>
    <x v="1"/>
    <x v="10"/>
    <x v="893"/>
    <x v="782"/>
    <n v="6"/>
    <n v="0"/>
    <n v="16.847999999999999"/>
  </r>
  <r>
    <n v="4123"/>
    <s v="CA-2014-133823"/>
    <x v="3"/>
    <x v="943"/>
    <d v="2014-05-13T00:00:00"/>
    <x v="3"/>
    <s v="LP-17080"/>
    <x v="221"/>
    <x v="0"/>
    <s v="United States"/>
    <s v="Seattle"/>
    <x v="4"/>
    <n v="98103"/>
    <x v="1"/>
    <s v="OFF-LA-10004545"/>
    <x v="1"/>
    <x v="2"/>
    <x v="1328"/>
    <x v="3185"/>
    <n v="3"/>
    <n v="0"/>
    <n v="17.667299999999997"/>
  </r>
  <r>
    <n v="4124"/>
    <s v="CA-2014-133823"/>
    <x v="3"/>
    <x v="943"/>
    <d v="2014-05-13T00:00:00"/>
    <x v="3"/>
    <s v="LP-17080"/>
    <x v="221"/>
    <x v="0"/>
    <s v="United States"/>
    <s v="Seattle"/>
    <x v="4"/>
    <n v="98103"/>
    <x v="1"/>
    <s v="OFF-BI-10000962"/>
    <x v="1"/>
    <x v="8"/>
    <x v="1504"/>
    <x v="3186"/>
    <n v="2"/>
    <n v="0.2"/>
    <n v="9.4365999999999985"/>
  </r>
  <r>
    <n v="4125"/>
    <s v="CA-2011-127523"/>
    <x v="2"/>
    <x v="218"/>
    <d v="2011-05-18T00:00:00"/>
    <x v="1"/>
    <s v="BG-11695"/>
    <x v="410"/>
    <x v="1"/>
    <s v="United States"/>
    <s v="Watertown"/>
    <x v="15"/>
    <n v="13601"/>
    <x v="3"/>
    <s v="OFF-AP-10004249"/>
    <x v="1"/>
    <x v="9"/>
    <x v="33"/>
    <x v="385"/>
    <n v="3"/>
    <n v="0"/>
    <n v="9.6956999999999987"/>
  </r>
  <r>
    <n v="4126"/>
    <s v="CA-2014-123239"/>
    <x v="3"/>
    <x v="944"/>
    <d v="2014-08-01T00:00:00"/>
    <x v="0"/>
    <s v="MG-18145"/>
    <x v="207"/>
    <x v="0"/>
    <s v="United States"/>
    <s v="Jacksonville"/>
    <x v="2"/>
    <n v="32216"/>
    <x v="0"/>
    <s v="FUR-FU-10001602"/>
    <x v="0"/>
    <x v="5"/>
    <x v="759"/>
    <x v="3187"/>
    <n v="3"/>
    <n v="0.2"/>
    <n v="-2.2758000000000109"/>
  </r>
  <r>
    <n v="4127"/>
    <s v="CA-2014-156769"/>
    <x v="3"/>
    <x v="636"/>
    <d v="2014-05-10T00:00:00"/>
    <x v="2"/>
    <s v="GZ-14470"/>
    <x v="47"/>
    <x v="0"/>
    <s v="United States"/>
    <s v="Arlington"/>
    <x v="17"/>
    <n v="22204"/>
    <x v="0"/>
    <s v="OFF-AR-10003179"/>
    <x v="1"/>
    <x v="6"/>
    <x v="1565"/>
    <x v="3188"/>
    <n v="6"/>
    <n v="0"/>
    <n v="18.037799999999997"/>
  </r>
  <r>
    <n v="4128"/>
    <s v="CA-2011-127299"/>
    <x v="2"/>
    <x v="111"/>
    <d v="2011-09-24T00:00:00"/>
    <x v="1"/>
    <s v="JL-15835"/>
    <x v="252"/>
    <x v="0"/>
    <s v="United States"/>
    <s v="Charlotte"/>
    <x v="3"/>
    <n v="28205"/>
    <x v="0"/>
    <s v="OFF-ST-10003722"/>
    <x v="1"/>
    <x v="4"/>
    <x v="760"/>
    <x v="3189"/>
    <n v="6"/>
    <n v="0.2"/>
    <n v="7.5761999999999894"/>
  </r>
  <r>
    <n v="4129"/>
    <s v="CA-2011-127299"/>
    <x v="2"/>
    <x v="111"/>
    <d v="2011-09-24T00:00:00"/>
    <x v="1"/>
    <s v="JL-15835"/>
    <x v="252"/>
    <x v="0"/>
    <s v="United States"/>
    <s v="Charlotte"/>
    <x v="3"/>
    <n v="28205"/>
    <x v="0"/>
    <s v="TEC-MA-10001127"/>
    <x v="2"/>
    <x v="15"/>
    <x v="1610"/>
    <x v="3190"/>
    <n v="3"/>
    <n v="0.5"/>
    <n v="-944.99460000000045"/>
  </r>
  <r>
    <n v="4130"/>
    <s v="CA-2012-121272"/>
    <x v="1"/>
    <x v="368"/>
    <d v="2012-04-04T00:00:00"/>
    <x v="1"/>
    <s v="DO-13435"/>
    <x v="157"/>
    <x v="0"/>
    <s v="United States"/>
    <s v="Seattle"/>
    <x v="4"/>
    <n v="98103"/>
    <x v="1"/>
    <s v="OFF-AP-10001947"/>
    <x v="1"/>
    <x v="9"/>
    <x v="1528"/>
    <x v="3191"/>
    <n v="4"/>
    <n v="0"/>
    <n v="21.251199999999997"/>
  </r>
  <r>
    <n v="4131"/>
    <s v="CA-2011-115336"/>
    <x v="2"/>
    <x v="728"/>
    <d v="2011-11-25T00:00:00"/>
    <x v="1"/>
    <s v="AB-10600"/>
    <x v="448"/>
    <x v="1"/>
    <s v="United States"/>
    <s v="Chicago"/>
    <x v="10"/>
    <n v="60623"/>
    <x v="2"/>
    <s v="OFF-BI-10001107"/>
    <x v="1"/>
    <x v="8"/>
    <x v="492"/>
    <x v="3192"/>
    <n v="5"/>
    <n v="0.8"/>
    <n v="-23.89200000000001"/>
  </r>
  <r>
    <n v="4132"/>
    <s v="CA-2012-111703"/>
    <x v="1"/>
    <x v="740"/>
    <d v="2012-07-09T00:00:00"/>
    <x v="1"/>
    <s v="KB-16315"/>
    <x v="41"/>
    <x v="0"/>
    <s v="United States"/>
    <s v="Hollywood"/>
    <x v="2"/>
    <n v="33021"/>
    <x v="0"/>
    <s v="OFF-PA-10000349"/>
    <x v="1"/>
    <x v="10"/>
    <x v="33"/>
    <x v="1655"/>
    <n v="3"/>
    <n v="0.2"/>
    <n v="4.0338000000000003"/>
  </r>
  <r>
    <n v="4133"/>
    <s v="CA-2012-111703"/>
    <x v="1"/>
    <x v="740"/>
    <d v="2012-07-09T00:00:00"/>
    <x v="1"/>
    <s v="KB-16315"/>
    <x v="41"/>
    <x v="0"/>
    <s v="United States"/>
    <s v="Hollywood"/>
    <x v="2"/>
    <n v="33021"/>
    <x v="0"/>
    <s v="OFF-PA-10003349"/>
    <x v="1"/>
    <x v="10"/>
    <x v="218"/>
    <x v="12"/>
    <n v="3"/>
    <n v="0.2"/>
    <n v="5.6375999999999999"/>
  </r>
  <r>
    <n v="4134"/>
    <s v="CA-2011-128839"/>
    <x v="2"/>
    <x v="78"/>
    <d v="2011-09-13T00:00:00"/>
    <x v="1"/>
    <s v="TT-21070"/>
    <x v="74"/>
    <x v="0"/>
    <s v="United States"/>
    <s v="Chesapeake"/>
    <x v="17"/>
    <n v="23320"/>
    <x v="0"/>
    <s v="OFF-FA-10002280"/>
    <x v="1"/>
    <x v="13"/>
    <x v="653"/>
    <x v="47"/>
    <n v="9"/>
    <n v="0"/>
    <n v="21.599999999999998"/>
  </r>
  <r>
    <n v="4135"/>
    <s v="CA-2011-128839"/>
    <x v="2"/>
    <x v="78"/>
    <d v="2011-09-13T00:00:00"/>
    <x v="1"/>
    <s v="TT-21070"/>
    <x v="74"/>
    <x v="0"/>
    <s v="United States"/>
    <s v="Chesapeake"/>
    <x v="17"/>
    <n v="23320"/>
    <x v="0"/>
    <s v="TEC-MA-10000029"/>
    <x v="2"/>
    <x v="15"/>
    <x v="376"/>
    <x v="2779"/>
    <n v="3"/>
    <n v="0"/>
    <n v="90.287100000000009"/>
  </r>
  <r>
    <n v="4136"/>
    <s v="CA-2014-105914"/>
    <x v="3"/>
    <x v="280"/>
    <d v="2014-10-09T00:00:00"/>
    <x v="1"/>
    <s v="PV-18985"/>
    <x v="391"/>
    <x v="2"/>
    <s v="United States"/>
    <s v="Los Angeles"/>
    <x v="1"/>
    <n v="90036"/>
    <x v="1"/>
    <s v="OFF-BI-10002854"/>
    <x v="1"/>
    <x v="8"/>
    <x v="895"/>
    <x v="3193"/>
    <n v="5"/>
    <n v="0.2"/>
    <n v="42.045000000000002"/>
  </r>
  <r>
    <n v="4137"/>
    <s v="CA-2014-105914"/>
    <x v="3"/>
    <x v="280"/>
    <d v="2014-10-09T00:00:00"/>
    <x v="1"/>
    <s v="PV-18985"/>
    <x v="391"/>
    <x v="2"/>
    <s v="United States"/>
    <s v="Los Angeles"/>
    <x v="1"/>
    <n v="90036"/>
    <x v="1"/>
    <s v="OFF-ST-10003716"/>
    <x v="1"/>
    <x v="4"/>
    <x v="889"/>
    <x v="3194"/>
    <n v="7"/>
    <n v="0"/>
    <n v="204.76820000000001"/>
  </r>
  <r>
    <n v="4138"/>
    <s v="CA-2014-110926"/>
    <x v="3"/>
    <x v="123"/>
    <d v="2014-11-24T00:00:00"/>
    <x v="1"/>
    <s v="DD-13570"/>
    <x v="732"/>
    <x v="0"/>
    <s v="United States"/>
    <s v="Alexandria"/>
    <x v="17"/>
    <n v="22304"/>
    <x v="0"/>
    <s v="OFF-FA-10000624"/>
    <x v="1"/>
    <x v="13"/>
    <x v="291"/>
    <x v="3195"/>
    <n v="7"/>
    <n v="0"/>
    <n v="12.530000000000001"/>
  </r>
  <r>
    <n v="4139"/>
    <s v="CA-2013-117226"/>
    <x v="0"/>
    <x v="945"/>
    <d v="2014-01-02T00:00:00"/>
    <x v="2"/>
    <s v="KD-16495"/>
    <x v="470"/>
    <x v="1"/>
    <s v="United States"/>
    <s v="Deer Park"/>
    <x v="5"/>
    <n v="77536"/>
    <x v="2"/>
    <s v="OFF-BI-10004654"/>
    <x v="1"/>
    <x v="8"/>
    <x v="68"/>
    <x v="3196"/>
    <n v="6"/>
    <n v="0.8"/>
    <n v="-10.385999999999999"/>
  </r>
  <r>
    <n v="4140"/>
    <s v="CA-2014-127313"/>
    <x v="3"/>
    <x v="96"/>
    <d v="2014-12-05T00:00:00"/>
    <x v="2"/>
    <s v="RA-19285"/>
    <x v="267"/>
    <x v="0"/>
    <s v="United States"/>
    <s v="Philadelphia"/>
    <x v="9"/>
    <n v="19120"/>
    <x v="3"/>
    <s v="OFF-ST-10001228"/>
    <x v="1"/>
    <x v="4"/>
    <x v="445"/>
    <x v="3197"/>
    <n v="3"/>
    <n v="0.2"/>
    <n v="2.336999999999998"/>
  </r>
  <r>
    <n v="4141"/>
    <s v="CA-2014-127313"/>
    <x v="3"/>
    <x v="96"/>
    <d v="2014-12-05T00:00:00"/>
    <x v="2"/>
    <s v="RA-19285"/>
    <x v="267"/>
    <x v="0"/>
    <s v="United States"/>
    <s v="Philadelphia"/>
    <x v="9"/>
    <n v="19120"/>
    <x v="3"/>
    <s v="FUR-FU-10003798"/>
    <x v="0"/>
    <x v="5"/>
    <x v="1595"/>
    <x v="3097"/>
    <n v="5"/>
    <n v="0.2"/>
    <n v="13.845999999999997"/>
  </r>
  <r>
    <n v="4142"/>
    <s v="CA-2013-136287"/>
    <x v="0"/>
    <x v="900"/>
    <d v="2013-06-18T00:00:00"/>
    <x v="1"/>
    <s v="SS-20590"/>
    <x v="196"/>
    <x v="0"/>
    <s v="United States"/>
    <s v="Wichita"/>
    <x v="41"/>
    <n v="67212"/>
    <x v="2"/>
    <s v="OFF-LA-10003148"/>
    <x v="1"/>
    <x v="2"/>
    <x v="164"/>
    <x v="1381"/>
    <n v="3"/>
    <n v="0"/>
    <n v="8.6939999999999991"/>
  </r>
  <r>
    <n v="4143"/>
    <s v="US-2011-107699"/>
    <x v="2"/>
    <x v="946"/>
    <d v="2011-05-23T00:00:00"/>
    <x v="1"/>
    <s v="JH-15820"/>
    <x v="581"/>
    <x v="0"/>
    <s v="United States"/>
    <s v="Midland"/>
    <x v="12"/>
    <n v="48640"/>
    <x v="2"/>
    <s v="OFF-BI-10001249"/>
    <x v="1"/>
    <x v="8"/>
    <x v="1182"/>
    <x v="3198"/>
    <n v="9"/>
    <n v="0"/>
    <n v="26.413199999999996"/>
  </r>
  <r>
    <n v="4144"/>
    <s v="CA-2014-112725"/>
    <x v="3"/>
    <x v="289"/>
    <d v="2014-02-07T00:00:00"/>
    <x v="1"/>
    <s v="EH-14125"/>
    <x v="258"/>
    <x v="2"/>
    <s v="United States"/>
    <s v="San Francisco"/>
    <x v="1"/>
    <n v="94110"/>
    <x v="1"/>
    <s v="OFF-AR-10003759"/>
    <x v="1"/>
    <x v="6"/>
    <x v="838"/>
    <x v="3199"/>
    <n v="7"/>
    <n v="0"/>
    <n v="5.7329999999999997"/>
  </r>
  <r>
    <n v="4145"/>
    <s v="CA-2014-112725"/>
    <x v="3"/>
    <x v="289"/>
    <d v="2014-02-07T00:00:00"/>
    <x v="1"/>
    <s v="EH-14125"/>
    <x v="258"/>
    <x v="2"/>
    <s v="United States"/>
    <s v="San Francisco"/>
    <x v="1"/>
    <n v="94110"/>
    <x v="1"/>
    <s v="OFF-AR-10001227"/>
    <x v="1"/>
    <x v="6"/>
    <x v="1611"/>
    <x v="138"/>
    <n v="3"/>
    <n v="0"/>
    <n v="2.3814000000000002"/>
  </r>
  <r>
    <n v="4146"/>
    <s v="CA-2014-112725"/>
    <x v="3"/>
    <x v="289"/>
    <d v="2014-02-07T00:00:00"/>
    <x v="1"/>
    <s v="EH-14125"/>
    <x v="258"/>
    <x v="2"/>
    <s v="United States"/>
    <s v="San Francisco"/>
    <x v="1"/>
    <n v="94110"/>
    <x v="1"/>
    <s v="FUR-CH-10000863"/>
    <x v="0"/>
    <x v="1"/>
    <x v="83"/>
    <x v="3200"/>
    <n v="1"/>
    <n v="0.2"/>
    <n v="-13.588200000000001"/>
  </r>
  <r>
    <n v="4147"/>
    <s v="CA-2012-136196"/>
    <x v="1"/>
    <x v="109"/>
    <d v="2012-12-04T00:00:00"/>
    <x v="1"/>
    <s v="TP-21415"/>
    <x v="599"/>
    <x v="0"/>
    <s v="United States"/>
    <s v="Freeport"/>
    <x v="15"/>
    <n v="11520"/>
    <x v="3"/>
    <s v="FUR-FU-10004017"/>
    <x v="0"/>
    <x v="5"/>
    <x v="215"/>
    <x v="808"/>
    <n v="3"/>
    <n v="0"/>
    <n v="64.518000000000001"/>
  </r>
  <r>
    <n v="4148"/>
    <s v="CA-2014-106068"/>
    <x v="3"/>
    <x v="436"/>
    <d v="2014-10-29T00:00:00"/>
    <x v="1"/>
    <s v="RB-19330"/>
    <x v="713"/>
    <x v="0"/>
    <s v="United States"/>
    <s v="Austin"/>
    <x v="5"/>
    <n v="78745"/>
    <x v="2"/>
    <s v="OFF-BI-10000962"/>
    <x v="1"/>
    <x v="8"/>
    <x v="1504"/>
    <x v="3201"/>
    <n v="3"/>
    <n v="0.8"/>
    <n v="-15.131100000000004"/>
  </r>
  <r>
    <n v="4149"/>
    <s v="CA-2014-106068"/>
    <x v="3"/>
    <x v="436"/>
    <d v="2014-10-29T00:00:00"/>
    <x v="1"/>
    <s v="RB-19330"/>
    <x v="713"/>
    <x v="0"/>
    <s v="United States"/>
    <s v="Austin"/>
    <x v="5"/>
    <n v="78745"/>
    <x v="2"/>
    <s v="OFF-ST-10004507"/>
    <x v="1"/>
    <x v="4"/>
    <x v="452"/>
    <x v="3202"/>
    <n v="1"/>
    <n v="0.2"/>
    <n v="1.2004999999999999"/>
  </r>
  <r>
    <n v="4150"/>
    <s v="CA-2014-106068"/>
    <x v="3"/>
    <x v="436"/>
    <d v="2014-10-29T00:00:00"/>
    <x v="1"/>
    <s v="RB-19330"/>
    <x v="713"/>
    <x v="0"/>
    <s v="United States"/>
    <s v="Austin"/>
    <x v="5"/>
    <n v="78745"/>
    <x v="2"/>
    <s v="TEC-AC-10002942"/>
    <x v="2"/>
    <x v="11"/>
    <x v="1597"/>
    <x v="3203"/>
    <n v="1"/>
    <n v="0.2"/>
    <n v="-2.0700000000000038"/>
  </r>
  <r>
    <n v="4151"/>
    <s v="CA-2014-106068"/>
    <x v="3"/>
    <x v="436"/>
    <d v="2014-10-29T00:00:00"/>
    <x v="1"/>
    <s v="RB-19330"/>
    <x v="713"/>
    <x v="0"/>
    <s v="United States"/>
    <s v="Austin"/>
    <x v="5"/>
    <n v="78745"/>
    <x v="2"/>
    <s v="OFF-ST-10002344"/>
    <x v="1"/>
    <x v="4"/>
    <x v="856"/>
    <x v="1793"/>
    <n v="4"/>
    <n v="0.2"/>
    <n v="-58.305599999999984"/>
  </r>
  <r>
    <n v="4152"/>
    <s v="CA-2014-100160"/>
    <x v="3"/>
    <x v="210"/>
    <d v="2014-09-12T00:00:00"/>
    <x v="1"/>
    <s v="CB-12025"/>
    <x v="90"/>
    <x v="0"/>
    <s v="United States"/>
    <s v="Philadelphia"/>
    <x v="9"/>
    <n v="19134"/>
    <x v="3"/>
    <s v="OFF-LA-10002475"/>
    <x v="1"/>
    <x v="2"/>
    <x v="148"/>
    <x v="3204"/>
    <n v="5"/>
    <n v="0.2"/>
    <n v="9.8685000000000009"/>
  </r>
  <r>
    <n v="4153"/>
    <s v="CA-2014-100160"/>
    <x v="3"/>
    <x v="210"/>
    <d v="2014-09-12T00:00:00"/>
    <x v="1"/>
    <s v="CB-12025"/>
    <x v="90"/>
    <x v="0"/>
    <s v="United States"/>
    <s v="Philadelphia"/>
    <x v="9"/>
    <n v="19134"/>
    <x v="3"/>
    <s v="OFF-PA-10003072"/>
    <x v="1"/>
    <x v="10"/>
    <x v="918"/>
    <x v="12"/>
    <n v="3"/>
    <n v="0.2"/>
    <n v="5.4432"/>
  </r>
  <r>
    <n v="4154"/>
    <s v="CA-2014-100160"/>
    <x v="3"/>
    <x v="210"/>
    <d v="2014-09-12T00:00:00"/>
    <x v="1"/>
    <s v="CB-12025"/>
    <x v="90"/>
    <x v="0"/>
    <s v="United States"/>
    <s v="Philadelphia"/>
    <x v="9"/>
    <n v="19134"/>
    <x v="3"/>
    <s v="OFF-EN-10001509"/>
    <x v="1"/>
    <x v="12"/>
    <x v="29"/>
    <x v="322"/>
    <n v="3"/>
    <n v="0.2"/>
    <n v="1.6523999999999992"/>
  </r>
  <r>
    <n v="4155"/>
    <s v="CA-2013-139689"/>
    <x v="0"/>
    <x v="723"/>
    <d v="2014-01-04T00:00:00"/>
    <x v="1"/>
    <s v="MP-17965"/>
    <x v="172"/>
    <x v="1"/>
    <s v="United States"/>
    <s v="Bristol"/>
    <x v="18"/>
    <n v="37620"/>
    <x v="0"/>
    <s v="OFF-BI-10004781"/>
    <x v="1"/>
    <x v="8"/>
    <x v="132"/>
    <x v="1824"/>
    <n v="4"/>
    <n v="0.7"/>
    <n v="-27.93119999999999"/>
  </r>
  <r>
    <n v="4156"/>
    <s v="CA-2013-139689"/>
    <x v="0"/>
    <x v="723"/>
    <d v="2014-01-04T00:00:00"/>
    <x v="1"/>
    <s v="MP-17965"/>
    <x v="172"/>
    <x v="1"/>
    <s v="United States"/>
    <s v="Bristol"/>
    <x v="18"/>
    <n v="37620"/>
    <x v="0"/>
    <s v="OFF-BI-10000145"/>
    <x v="1"/>
    <x v="8"/>
    <x v="735"/>
    <x v="1803"/>
    <n v="3"/>
    <n v="0.7"/>
    <n v="-1.9656000000000002"/>
  </r>
  <r>
    <n v="4157"/>
    <s v="CA-2012-101091"/>
    <x v="1"/>
    <x v="901"/>
    <d v="2012-12-09T00:00:00"/>
    <x v="0"/>
    <s v="SW-20245"/>
    <x v="573"/>
    <x v="0"/>
    <s v="United States"/>
    <s v="Philadelphia"/>
    <x v="9"/>
    <n v="19140"/>
    <x v="3"/>
    <s v="TEC-AC-10003280"/>
    <x v="2"/>
    <x v="11"/>
    <x v="1028"/>
    <x v="736"/>
    <n v="2"/>
    <n v="0.2"/>
    <n v="0.59979999999999656"/>
  </r>
  <r>
    <n v="4158"/>
    <s v="CA-2012-101091"/>
    <x v="1"/>
    <x v="901"/>
    <d v="2012-12-09T00:00:00"/>
    <x v="0"/>
    <s v="SW-20245"/>
    <x v="573"/>
    <x v="0"/>
    <s v="United States"/>
    <s v="Philadelphia"/>
    <x v="9"/>
    <n v="19140"/>
    <x v="3"/>
    <s v="OFF-BI-10001107"/>
    <x v="1"/>
    <x v="8"/>
    <x v="492"/>
    <x v="3205"/>
    <n v="6"/>
    <n v="0.7"/>
    <n v="-19.982399999999991"/>
  </r>
  <r>
    <n v="4159"/>
    <s v="CA-2011-126907"/>
    <x v="2"/>
    <x v="301"/>
    <d v="2011-11-08T00:00:00"/>
    <x v="1"/>
    <s v="SM-20950"/>
    <x v="416"/>
    <x v="1"/>
    <s v="United States"/>
    <s v="Chicago"/>
    <x v="10"/>
    <n v="60610"/>
    <x v="2"/>
    <s v="OFF-PA-10000533"/>
    <x v="1"/>
    <x v="10"/>
    <x v="1196"/>
    <x v="937"/>
    <n v="3"/>
    <n v="0.2"/>
    <n v="5.1011999999999995"/>
  </r>
  <r>
    <n v="4160"/>
    <s v="US-2013-164588"/>
    <x v="0"/>
    <x v="947"/>
    <d v="2013-04-24T00:00:00"/>
    <x v="1"/>
    <s v="AP-10915"/>
    <x v="275"/>
    <x v="0"/>
    <s v="United States"/>
    <s v="Columbus"/>
    <x v="32"/>
    <n v="31907"/>
    <x v="0"/>
    <s v="OFF-AR-10003056"/>
    <x v="1"/>
    <x v="6"/>
    <x v="18"/>
    <x v="1387"/>
    <n v="3"/>
    <n v="0"/>
    <n v="3.7235999999999989"/>
  </r>
  <r>
    <n v="4161"/>
    <s v="CA-2014-115546"/>
    <x v="3"/>
    <x v="304"/>
    <d v="2014-05-19T00:00:00"/>
    <x v="1"/>
    <s v="AH-10465"/>
    <x v="733"/>
    <x v="0"/>
    <s v="United States"/>
    <s v="New York City"/>
    <x v="15"/>
    <n v="10035"/>
    <x v="3"/>
    <s v="TEC-PH-10002834"/>
    <x v="2"/>
    <x v="7"/>
    <x v="1378"/>
    <x v="2503"/>
    <n v="3"/>
    <n v="0"/>
    <n v="134.99250000000001"/>
  </r>
  <r>
    <n v="4162"/>
    <s v="CA-2014-115546"/>
    <x v="3"/>
    <x v="304"/>
    <d v="2014-05-19T00:00:00"/>
    <x v="1"/>
    <s v="AH-10465"/>
    <x v="733"/>
    <x v="0"/>
    <s v="United States"/>
    <s v="New York City"/>
    <x v="15"/>
    <n v="10035"/>
    <x v="3"/>
    <s v="OFF-ST-10002214"/>
    <x v="1"/>
    <x v="4"/>
    <x v="994"/>
    <x v="2433"/>
    <n v="2"/>
    <n v="0"/>
    <n v="5.8707999999999991"/>
  </r>
  <r>
    <n v="4163"/>
    <s v="CA-2012-163587"/>
    <x v="1"/>
    <x v="948"/>
    <d v="2012-03-18T00:00:00"/>
    <x v="1"/>
    <s v="EP-13915"/>
    <x v="212"/>
    <x v="0"/>
    <s v="United States"/>
    <s v="Dover"/>
    <x v="38"/>
    <n v="3820"/>
    <x v="3"/>
    <s v="OFF-LA-10004484"/>
    <x v="1"/>
    <x v="2"/>
    <x v="612"/>
    <x v="1873"/>
    <n v="4"/>
    <n v="0"/>
    <n v="7.5991999999999997"/>
  </r>
  <r>
    <n v="4164"/>
    <s v="CA-2012-163587"/>
    <x v="1"/>
    <x v="948"/>
    <d v="2012-03-18T00:00:00"/>
    <x v="1"/>
    <s v="EP-13915"/>
    <x v="212"/>
    <x v="0"/>
    <s v="United States"/>
    <s v="Dover"/>
    <x v="38"/>
    <n v="3820"/>
    <x v="3"/>
    <s v="OFF-BI-10003091"/>
    <x v="1"/>
    <x v="8"/>
    <x v="1165"/>
    <x v="3206"/>
    <n v="3"/>
    <n v="0"/>
    <n v="315.81179999999995"/>
  </r>
  <r>
    <n v="4165"/>
    <s v="US-2014-106131"/>
    <x v="3"/>
    <x v="424"/>
    <d v="2014-01-17T00:00:00"/>
    <x v="2"/>
    <s v="TP-21565"/>
    <x v="734"/>
    <x v="1"/>
    <s v="United States"/>
    <s v="Aurora"/>
    <x v="22"/>
    <n v="80013"/>
    <x v="1"/>
    <s v="TEC-AC-10003027"/>
    <x v="2"/>
    <x v="11"/>
    <x v="25"/>
    <x v="3207"/>
    <n v="7"/>
    <n v="0.2"/>
    <n v="-14.793099999999995"/>
  </r>
  <r>
    <n v="4166"/>
    <s v="US-2014-106131"/>
    <x v="3"/>
    <x v="424"/>
    <d v="2014-01-17T00:00:00"/>
    <x v="2"/>
    <s v="TP-21565"/>
    <x v="734"/>
    <x v="1"/>
    <s v="United States"/>
    <s v="Aurora"/>
    <x v="22"/>
    <n v="80013"/>
    <x v="1"/>
    <s v="OFF-ST-10003638"/>
    <x v="1"/>
    <x v="4"/>
    <x v="1222"/>
    <x v="3208"/>
    <n v="9"/>
    <n v="0.2"/>
    <n v="14.754599999999996"/>
  </r>
  <r>
    <n v="4167"/>
    <s v="CA-2012-160213"/>
    <x v="1"/>
    <x v="936"/>
    <d v="2012-03-13T00:00:00"/>
    <x v="1"/>
    <s v="AR-10825"/>
    <x v="255"/>
    <x v="1"/>
    <s v="United States"/>
    <s v="Long Beach"/>
    <x v="15"/>
    <n v="11561"/>
    <x v="3"/>
    <s v="OFF-PA-10003848"/>
    <x v="1"/>
    <x v="10"/>
    <x v="1442"/>
    <x v="541"/>
    <n v="3"/>
    <n v="0"/>
    <n v="9.3312000000000008"/>
  </r>
  <r>
    <n v="4168"/>
    <s v="CA-2011-157924"/>
    <x v="2"/>
    <x v="856"/>
    <d v="2011-10-13T00:00:00"/>
    <x v="2"/>
    <s v="HA-14920"/>
    <x v="66"/>
    <x v="0"/>
    <s v="United States"/>
    <s v="Pasadena"/>
    <x v="1"/>
    <n v="91104"/>
    <x v="1"/>
    <s v="OFF-ST-10002352"/>
    <x v="1"/>
    <x v="4"/>
    <x v="847"/>
    <x v="1051"/>
    <n v="4"/>
    <n v="0"/>
    <n v="8.299199999999999"/>
  </r>
  <r>
    <n v="4169"/>
    <s v="CA-2011-157924"/>
    <x v="2"/>
    <x v="856"/>
    <d v="2011-10-13T00:00:00"/>
    <x v="2"/>
    <s v="HA-14920"/>
    <x v="66"/>
    <x v="0"/>
    <s v="United States"/>
    <s v="Pasadena"/>
    <x v="1"/>
    <n v="91104"/>
    <x v="1"/>
    <s v="FUR-CH-10000229"/>
    <x v="0"/>
    <x v="1"/>
    <x v="1612"/>
    <x v="3209"/>
    <n v="2"/>
    <n v="0.2"/>
    <n v="-65.035200000000046"/>
  </r>
  <r>
    <n v="4170"/>
    <s v="CA-2012-100216"/>
    <x v="1"/>
    <x v="657"/>
    <d v="2012-04-14T00:00:00"/>
    <x v="2"/>
    <s v="HJ-14875"/>
    <x v="707"/>
    <x v="2"/>
    <s v="United States"/>
    <s v="Mesa"/>
    <x v="16"/>
    <n v="85204"/>
    <x v="1"/>
    <s v="OFF-PA-10000788"/>
    <x v="1"/>
    <x v="10"/>
    <x v="731"/>
    <x v="277"/>
    <n v="6"/>
    <n v="0.2"/>
    <n v="10.8864"/>
  </r>
  <r>
    <n v="4171"/>
    <s v="CA-2012-100216"/>
    <x v="1"/>
    <x v="657"/>
    <d v="2012-04-14T00:00:00"/>
    <x v="2"/>
    <s v="HJ-14875"/>
    <x v="707"/>
    <x v="2"/>
    <s v="United States"/>
    <s v="Mesa"/>
    <x v="16"/>
    <n v="85204"/>
    <x v="1"/>
    <s v="OFF-PA-10002968"/>
    <x v="1"/>
    <x v="10"/>
    <x v="909"/>
    <x v="1572"/>
    <n v="3"/>
    <n v="0.2"/>
    <n v="17.815199999999997"/>
  </r>
  <r>
    <n v="4172"/>
    <s v="CA-2014-100601"/>
    <x v="3"/>
    <x v="673"/>
    <d v="2014-11-21T00:00:00"/>
    <x v="1"/>
    <s v="JK-15370"/>
    <x v="271"/>
    <x v="0"/>
    <s v="United States"/>
    <s v="Fresno"/>
    <x v="1"/>
    <n v="93727"/>
    <x v="1"/>
    <s v="OFF-ST-10002486"/>
    <x v="1"/>
    <x v="4"/>
    <x v="693"/>
    <x v="5"/>
    <n v="7"/>
    <n v="0"/>
    <n v="0.97719999999999807"/>
  </r>
  <r>
    <n v="4173"/>
    <s v="CA-2013-152163"/>
    <x v="0"/>
    <x v="949"/>
    <d v="2013-07-02T00:00:00"/>
    <x v="3"/>
    <s v="JF-15355"/>
    <x v="282"/>
    <x v="0"/>
    <s v="United States"/>
    <s v="Columbia"/>
    <x v="20"/>
    <n v="29203"/>
    <x v="0"/>
    <s v="OFF-BI-10002215"/>
    <x v="1"/>
    <x v="8"/>
    <x v="20"/>
    <x v="3210"/>
    <n v="2"/>
    <n v="0"/>
    <n v="6.5319999999999991"/>
  </r>
  <r>
    <n v="4174"/>
    <s v="CA-2013-152163"/>
    <x v="0"/>
    <x v="949"/>
    <d v="2013-07-02T00:00:00"/>
    <x v="3"/>
    <s v="JF-15355"/>
    <x v="282"/>
    <x v="0"/>
    <s v="United States"/>
    <s v="Columbia"/>
    <x v="20"/>
    <n v="29203"/>
    <x v="0"/>
    <s v="OFF-PA-10000788"/>
    <x v="1"/>
    <x v="10"/>
    <x v="731"/>
    <x v="91"/>
    <n v="2"/>
    <n v="0"/>
    <n v="6.2208000000000006"/>
  </r>
  <r>
    <n v="4175"/>
    <s v="CA-2013-152163"/>
    <x v="0"/>
    <x v="949"/>
    <d v="2013-07-02T00:00:00"/>
    <x v="3"/>
    <s v="JF-15355"/>
    <x v="282"/>
    <x v="0"/>
    <s v="United States"/>
    <s v="Columbia"/>
    <x v="20"/>
    <n v="29203"/>
    <x v="0"/>
    <s v="OFF-BI-10003364"/>
    <x v="1"/>
    <x v="8"/>
    <x v="698"/>
    <x v="2502"/>
    <n v="2"/>
    <n v="0"/>
    <n v="28.0032"/>
  </r>
  <r>
    <n v="4176"/>
    <s v="CA-2012-154340"/>
    <x v="1"/>
    <x v="239"/>
    <d v="2012-11-30T00:00:00"/>
    <x v="2"/>
    <s v="EK-13795"/>
    <x v="735"/>
    <x v="2"/>
    <s v="United States"/>
    <s v="Santa Ana"/>
    <x v="1"/>
    <n v="92704"/>
    <x v="1"/>
    <s v="OFF-AR-10003582"/>
    <x v="1"/>
    <x v="6"/>
    <x v="1451"/>
    <x v="2471"/>
    <n v="2"/>
    <n v="0"/>
    <n v="15.764000000000003"/>
  </r>
  <r>
    <n v="4177"/>
    <s v="CA-2011-128846"/>
    <x v="2"/>
    <x v="884"/>
    <d v="2011-04-12T00:00:00"/>
    <x v="1"/>
    <s v="RS-19765"/>
    <x v="276"/>
    <x v="1"/>
    <s v="United States"/>
    <s v="Columbia"/>
    <x v="20"/>
    <n v="29203"/>
    <x v="0"/>
    <s v="TEC-PH-10003273"/>
    <x v="2"/>
    <x v="7"/>
    <x v="171"/>
    <x v="3211"/>
    <n v="5"/>
    <n v="0"/>
    <n v="163.78700000000003"/>
  </r>
  <r>
    <n v="4178"/>
    <s v="CA-2011-128846"/>
    <x v="2"/>
    <x v="884"/>
    <d v="2011-04-12T00:00:00"/>
    <x v="1"/>
    <s v="RS-19765"/>
    <x v="276"/>
    <x v="1"/>
    <s v="United States"/>
    <s v="Columbia"/>
    <x v="20"/>
    <n v="29203"/>
    <x v="0"/>
    <s v="OFF-PA-10000100"/>
    <x v="1"/>
    <x v="10"/>
    <x v="825"/>
    <x v="1247"/>
    <n v="3"/>
    <n v="0"/>
    <n v="60.255300000000005"/>
  </r>
  <r>
    <n v="4179"/>
    <s v="CA-2013-148593"/>
    <x v="0"/>
    <x v="950"/>
    <d v="2013-06-19T00:00:00"/>
    <x v="0"/>
    <s v="BD-11320"/>
    <x v="217"/>
    <x v="0"/>
    <s v="United States"/>
    <s v="Los Angeles"/>
    <x v="1"/>
    <n v="90045"/>
    <x v="1"/>
    <s v="OFF-PA-10001776"/>
    <x v="1"/>
    <x v="10"/>
    <x v="1263"/>
    <x v="3212"/>
    <n v="5"/>
    <n v="0"/>
    <n v="21.784499999999998"/>
  </r>
  <r>
    <n v="4180"/>
    <s v="US-2014-119039"/>
    <x v="3"/>
    <x v="904"/>
    <d v="2014-03-11T00:00:00"/>
    <x v="1"/>
    <s v="BF-11170"/>
    <x v="408"/>
    <x v="2"/>
    <s v="United States"/>
    <s v="San Francisco"/>
    <x v="1"/>
    <n v="94109"/>
    <x v="1"/>
    <s v="OFF-BI-10004182"/>
    <x v="1"/>
    <x v="8"/>
    <x v="73"/>
    <x v="3213"/>
    <n v="9"/>
    <n v="0.2"/>
    <n v="5.4288000000000007"/>
  </r>
  <r>
    <n v="4181"/>
    <s v="CA-2014-128426"/>
    <x v="3"/>
    <x v="566"/>
    <d v="2014-10-12T00:00:00"/>
    <x v="1"/>
    <s v="JK-15730"/>
    <x v="300"/>
    <x v="0"/>
    <s v="United States"/>
    <s v="Houston"/>
    <x v="5"/>
    <n v="77036"/>
    <x v="2"/>
    <s v="OFF-BI-10000756"/>
    <x v="1"/>
    <x v="8"/>
    <x v="15"/>
    <x v="3214"/>
    <n v="5"/>
    <n v="0.8"/>
    <n v="-6.3599999999999994"/>
  </r>
  <r>
    <n v="4182"/>
    <s v="US-2014-136868"/>
    <x v="3"/>
    <x v="833"/>
    <d v="2014-10-13T00:00:00"/>
    <x v="1"/>
    <s v="CR-12820"/>
    <x v="736"/>
    <x v="2"/>
    <s v="United States"/>
    <s v="New York City"/>
    <x v="15"/>
    <n v="10035"/>
    <x v="3"/>
    <s v="TEC-AC-10001539"/>
    <x v="2"/>
    <x v="11"/>
    <x v="1576"/>
    <x v="3215"/>
    <n v="4"/>
    <n v="0"/>
    <n v="115.18559999999999"/>
  </r>
  <r>
    <n v="4183"/>
    <s v="US-2014-136868"/>
    <x v="3"/>
    <x v="833"/>
    <d v="2014-10-13T00:00:00"/>
    <x v="1"/>
    <s v="CR-12820"/>
    <x v="736"/>
    <x v="2"/>
    <s v="United States"/>
    <s v="New York City"/>
    <x v="15"/>
    <n v="10035"/>
    <x v="3"/>
    <s v="OFF-PA-10002377"/>
    <x v="1"/>
    <x v="10"/>
    <x v="557"/>
    <x v="342"/>
    <n v="3"/>
    <n v="0"/>
    <n v="7.6679999999999993"/>
  </r>
  <r>
    <n v="4184"/>
    <s v="US-2014-136868"/>
    <x v="3"/>
    <x v="833"/>
    <d v="2014-10-13T00:00:00"/>
    <x v="1"/>
    <s v="CR-12820"/>
    <x v="736"/>
    <x v="2"/>
    <s v="United States"/>
    <s v="New York City"/>
    <x v="15"/>
    <n v="10035"/>
    <x v="3"/>
    <s v="OFF-ST-10000991"/>
    <x v="1"/>
    <x v="4"/>
    <x v="155"/>
    <x v="3216"/>
    <n v="3"/>
    <n v="0"/>
    <n v="10.347300000000004"/>
  </r>
  <r>
    <n v="4185"/>
    <s v="CA-2013-143749"/>
    <x v="0"/>
    <x v="5"/>
    <d v="2013-12-08T00:00:00"/>
    <x v="2"/>
    <s v="AG-10300"/>
    <x v="636"/>
    <x v="1"/>
    <s v="United States"/>
    <s v="Franklin"/>
    <x v="31"/>
    <n v="2038"/>
    <x v="3"/>
    <s v="FUR-BO-10002853"/>
    <x v="0"/>
    <x v="0"/>
    <x v="1613"/>
    <x v="3217"/>
    <n v="1"/>
    <n v="0"/>
    <n v="20.484999999999999"/>
  </r>
  <r>
    <n v="4186"/>
    <s v="CA-2013-111493"/>
    <x v="0"/>
    <x v="147"/>
    <d v="2013-10-23T00:00:00"/>
    <x v="2"/>
    <s v="CM-12160"/>
    <x v="380"/>
    <x v="0"/>
    <s v="United States"/>
    <s v="Baltimore"/>
    <x v="39"/>
    <n v="21215"/>
    <x v="3"/>
    <s v="TEC-AC-10004510"/>
    <x v="2"/>
    <x v="11"/>
    <x v="944"/>
    <x v="1548"/>
    <n v="6"/>
    <n v="0"/>
    <n v="9.8159999999999954"/>
  </r>
  <r>
    <n v="4187"/>
    <s v="CA-2014-112536"/>
    <x v="3"/>
    <x v="796"/>
    <d v="2014-05-24T00:00:00"/>
    <x v="1"/>
    <s v="SG-20890"/>
    <x v="737"/>
    <x v="1"/>
    <s v="United States"/>
    <s v="Mcallen"/>
    <x v="5"/>
    <n v="78501"/>
    <x v="2"/>
    <s v="OFF-BI-10003712"/>
    <x v="1"/>
    <x v="8"/>
    <x v="689"/>
    <x v="3218"/>
    <n v="7"/>
    <n v="0.8"/>
    <n v="-10.654700000000002"/>
  </r>
  <r>
    <n v="4188"/>
    <s v="CA-2014-112536"/>
    <x v="3"/>
    <x v="796"/>
    <d v="2014-05-24T00:00:00"/>
    <x v="1"/>
    <s v="SG-20890"/>
    <x v="737"/>
    <x v="1"/>
    <s v="United States"/>
    <s v="Mcallen"/>
    <x v="5"/>
    <n v="78501"/>
    <x v="2"/>
    <s v="OFF-BI-10002571"/>
    <x v="1"/>
    <x v="8"/>
    <x v="1204"/>
    <x v="3219"/>
    <n v="1"/>
    <n v="0.8"/>
    <n v="-3.293400000000001"/>
  </r>
  <r>
    <n v="4189"/>
    <s v="CA-2014-112536"/>
    <x v="3"/>
    <x v="796"/>
    <d v="2014-05-24T00:00:00"/>
    <x v="1"/>
    <s v="SG-20890"/>
    <x v="737"/>
    <x v="1"/>
    <s v="United States"/>
    <s v="Mcallen"/>
    <x v="5"/>
    <n v="78501"/>
    <x v="2"/>
    <s v="OFF-ST-10004835"/>
    <x v="1"/>
    <x v="4"/>
    <x v="1406"/>
    <x v="436"/>
    <n v="2"/>
    <n v="0.2"/>
    <n v="0.66959999999999997"/>
  </r>
  <r>
    <n v="4190"/>
    <s v="CA-2013-157714"/>
    <x v="0"/>
    <x v="182"/>
    <d v="2013-10-02T00:00:00"/>
    <x v="0"/>
    <s v="CS-12175"/>
    <x v="728"/>
    <x v="1"/>
    <s v="United States"/>
    <s v="Iowa City"/>
    <x v="23"/>
    <n v="52240"/>
    <x v="2"/>
    <s v="OFF-PA-10004022"/>
    <x v="1"/>
    <x v="10"/>
    <x v="1614"/>
    <x v="1044"/>
    <n v="1"/>
    <n v="0"/>
    <n v="4.4954999999999998"/>
  </r>
  <r>
    <n v="4191"/>
    <s v="CA-2014-166709"/>
    <x v="3"/>
    <x v="701"/>
    <d v="2014-11-23T00:00:00"/>
    <x v="1"/>
    <s v="HL-15040"/>
    <x v="332"/>
    <x v="0"/>
    <s v="United States"/>
    <s v="Newark"/>
    <x v="13"/>
    <n v="19711"/>
    <x v="3"/>
    <s v="TEC-CO-10004722"/>
    <x v="2"/>
    <x v="16"/>
    <x v="1365"/>
    <x v="3220"/>
    <n v="3"/>
    <n v="0"/>
    <n v="5039.9856"/>
  </r>
  <r>
    <n v="4192"/>
    <s v="CA-2012-129392"/>
    <x v="1"/>
    <x v="951"/>
    <d v="2012-07-08T00:00:00"/>
    <x v="3"/>
    <s v="DM-13015"/>
    <x v="661"/>
    <x v="0"/>
    <s v="United States"/>
    <s v="Houston"/>
    <x v="5"/>
    <n v="77070"/>
    <x v="2"/>
    <s v="OFF-PA-10004248"/>
    <x v="1"/>
    <x v="10"/>
    <x v="1615"/>
    <x v="3131"/>
    <n v="5"/>
    <n v="0.2"/>
    <n v="6.5999999999999988"/>
  </r>
  <r>
    <n v="4193"/>
    <s v="CA-2012-150875"/>
    <x v="1"/>
    <x v="547"/>
    <d v="2012-11-20T00:00:00"/>
    <x v="1"/>
    <s v="HK-14890"/>
    <x v="96"/>
    <x v="1"/>
    <s v="United States"/>
    <s v="Boise"/>
    <x v="45"/>
    <n v="83704"/>
    <x v="1"/>
    <s v="FUR-TA-10000577"/>
    <x v="0"/>
    <x v="3"/>
    <x v="3"/>
    <x v="3221"/>
    <n v="2"/>
    <n v="0"/>
    <n v="160.17660000000001"/>
  </r>
  <r>
    <n v="4194"/>
    <s v="CA-2012-150875"/>
    <x v="1"/>
    <x v="547"/>
    <d v="2012-11-20T00:00:00"/>
    <x v="1"/>
    <s v="HK-14890"/>
    <x v="96"/>
    <x v="1"/>
    <s v="United States"/>
    <s v="Boise"/>
    <x v="45"/>
    <n v="83704"/>
    <x v="1"/>
    <s v="TEC-PH-10001254"/>
    <x v="2"/>
    <x v="7"/>
    <x v="143"/>
    <x v="3222"/>
    <n v="3"/>
    <n v="0.2"/>
    <n v="22.858199999999982"/>
  </r>
  <r>
    <n v="4195"/>
    <s v="CA-2012-154200"/>
    <x v="1"/>
    <x v="652"/>
    <d v="2012-06-22T00:00:00"/>
    <x v="1"/>
    <s v="BG-11740"/>
    <x v="696"/>
    <x v="0"/>
    <s v="United States"/>
    <s v="San Diego"/>
    <x v="1"/>
    <n v="92105"/>
    <x v="1"/>
    <s v="OFF-AR-10001044"/>
    <x v="1"/>
    <x v="6"/>
    <x v="1042"/>
    <x v="3223"/>
    <n v="2"/>
    <n v="0"/>
    <n v="15.074199999999998"/>
  </r>
  <r>
    <n v="4196"/>
    <s v="CA-2013-124233"/>
    <x v="0"/>
    <x v="143"/>
    <d v="2013-04-15T00:00:00"/>
    <x v="1"/>
    <s v="CK-12595"/>
    <x v="242"/>
    <x v="0"/>
    <s v="United States"/>
    <s v="Los Angeles"/>
    <x v="1"/>
    <n v="90032"/>
    <x v="1"/>
    <s v="FUR-FU-10002597"/>
    <x v="0"/>
    <x v="5"/>
    <x v="621"/>
    <x v="3224"/>
    <n v="5"/>
    <n v="0"/>
    <n v="10.374000000000001"/>
  </r>
  <r>
    <n v="4197"/>
    <s v="US-2012-134271"/>
    <x v="1"/>
    <x v="24"/>
    <d v="2012-04-23T00:00:00"/>
    <x v="0"/>
    <s v="RF-19735"/>
    <x v="288"/>
    <x v="0"/>
    <s v="United States"/>
    <s v="New York City"/>
    <x v="15"/>
    <n v="10024"/>
    <x v="3"/>
    <s v="OFF-LA-10004093"/>
    <x v="1"/>
    <x v="2"/>
    <x v="670"/>
    <x v="2521"/>
    <n v="3"/>
    <n v="0"/>
    <n v="10.307099999999998"/>
  </r>
  <r>
    <n v="4198"/>
    <s v="US-2013-161683"/>
    <x v="0"/>
    <x v="275"/>
    <d v="2013-12-09T00:00:00"/>
    <x v="1"/>
    <s v="CJ-12010"/>
    <x v="170"/>
    <x v="0"/>
    <s v="United States"/>
    <s v="Philadelphia"/>
    <x v="9"/>
    <n v="19134"/>
    <x v="3"/>
    <s v="OFF-AP-10000179"/>
    <x v="1"/>
    <x v="9"/>
    <x v="527"/>
    <x v="3225"/>
    <n v="4"/>
    <n v="0.2"/>
    <n v="93.768799999999999"/>
  </r>
  <r>
    <n v="4199"/>
    <s v="US-2013-161683"/>
    <x v="0"/>
    <x v="275"/>
    <d v="2013-12-09T00:00:00"/>
    <x v="1"/>
    <s v="CJ-12010"/>
    <x v="170"/>
    <x v="0"/>
    <s v="United States"/>
    <s v="Philadelphia"/>
    <x v="9"/>
    <n v="19134"/>
    <x v="3"/>
    <s v="OFF-BI-10001072"/>
    <x v="1"/>
    <x v="8"/>
    <x v="277"/>
    <x v="3226"/>
    <n v="4"/>
    <n v="0.7"/>
    <n v="-14.553600000000003"/>
  </r>
  <r>
    <n v="4200"/>
    <s v="CA-2012-143105"/>
    <x v="1"/>
    <x v="895"/>
    <d v="2012-12-10T00:00:00"/>
    <x v="3"/>
    <s v="MA-17560"/>
    <x v="15"/>
    <x v="2"/>
    <s v="United States"/>
    <s v="New York City"/>
    <x v="15"/>
    <n v="10024"/>
    <x v="3"/>
    <s v="OFF-LA-10004093"/>
    <x v="1"/>
    <x v="2"/>
    <x v="670"/>
    <x v="2061"/>
    <n v="1"/>
    <n v="0"/>
    <n v="3.4356999999999998"/>
  </r>
  <r>
    <n v="4201"/>
    <s v="CA-2012-143105"/>
    <x v="1"/>
    <x v="895"/>
    <d v="2012-12-10T00:00:00"/>
    <x v="3"/>
    <s v="MA-17560"/>
    <x v="15"/>
    <x v="2"/>
    <s v="United States"/>
    <s v="New York City"/>
    <x v="15"/>
    <n v="10024"/>
    <x v="3"/>
    <s v="TEC-CO-10002095"/>
    <x v="2"/>
    <x v="16"/>
    <x v="610"/>
    <x v="3227"/>
    <n v="2"/>
    <n v="0.2"/>
    <n v="249.99499999999998"/>
  </r>
  <r>
    <n v="4202"/>
    <s v="CA-2012-143105"/>
    <x v="1"/>
    <x v="895"/>
    <d v="2012-12-10T00:00:00"/>
    <x v="3"/>
    <s v="MA-17560"/>
    <x v="15"/>
    <x v="2"/>
    <s v="United States"/>
    <s v="New York City"/>
    <x v="15"/>
    <n v="10024"/>
    <x v="3"/>
    <s v="OFF-PA-10002713"/>
    <x v="1"/>
    <x v="10"/>
    <x v="317"/>
    <x v="521"/>
    <n v="6"/>
    <n v="0"/>
    <n v="18.988799999999998"/>
  </r>
  <r>
    <n v="4203"/>
    <s v="CA-2012-143105"/>
    <x v="1"/>
    <x v="895"/>
    <d v="2012-12-10T00:00:00"/>
    <x v="3"/>
    <s v="MA-17560"/>
    <x v="15"/>
    <x v="2"/>
    <s v="United States"/>
    <s v="New York City"/>
    <x v="15"/>
    <n v="10024"/>
    <x v="3"/>
    <s v="OFF-PA-10002254"/>
    <x v="1"/>
    <x v="10"/>
    <x v="145"/>
    <x v="2381"/>
    <n v="7"/>
    <n v="0"/>
    <n v="84.943599999999989"/>
  </r>
  <r>
    <n v="4204"/>
    <s v="CA-2011-145387"/>
    <x v="2"/>
    <x v="656"/>
    <d v="2011-11-02T00:00:00"/>
    <x v="0"/>
    <s v="AM-10705"/>
    <x v="562"/>
    <x v="0"/>
    <s v="United States"/>
    <s v="Cranston"/>
    <x v="34"/>
    <n v="2920"/>
    <x v="3"/>
    <s v="OFF-AR-10001683"/>
    <x v="1"/>
    <x v="6"/>
    <x v="32"/>
    <x v="3228"/>
    <n v="5"/>
    <n v="0"/>
    <n v="18.715000000000003"/>
  </r>
  <r>
    <n v="4205"/>
    <s v="CA-2011-145387"/>
    <x v="2"/>
    <x v="656"/>
    <d v="2011-11-02T00:00:00"/>
    <x v="0"/>
    <s v="AM-10705"/>
    <x v="562"/>
    <x v="0"/>
    <s v="United States"/>
    <s v="Cranston"/>
    <x v="34"/>
    <n v="2920"/>
    <x v="3"/>
    <s v="OFF-PA-10002195"/>
    <x v="1"/>
    <x v="10"/>
    <x v="719"/>
    <x v="1015"/>
    <n v="2"/>
    <n v="0"/>
    <n v="4.7751999999999999"/>
  </r>
  <r>
    <n v="4206"/>
    <s v="CA-2011-145387"/>
    <x v="2"/>
    <x v="656"/>
    <d v="2011-11-02T00:00:00"/>
    <x v="0"/>
    <s v="AM-10705"/>
    <x v="562"/>
    <x v="0"/>
    <s v="United States"/>
    <s v="Cranston"/>
    <x v="34"/>
    <n v="2920"/>
    <x v="3"/>
    <s v="FUR-FU-10002364"/>
    <x v="0"/>
    <x v="5"/>
    <x v="1231"/>
    <x v="1816"/>
    <n v="2"/>
    <n v="0"/>
    <n v="4.2803999999999984"/>
  </r>
  <r>
    <n v="4207"/>
    <s v="CA-2011-145387"/>
    <x v="2"/>
    <x v="656"/>
    <d v="2011-11-02T00:00:00"/>
    <x v="0"/>
    <s v="AM-10705"/>
    <x v="562"/>
    <x v="0"/>
    <s v="United States"/>
    <s v="Cranston"/>
    <x v="34"/>
    <n v="2920"/>
    <x v="3"/>
    <s v="OFF-BI-10004001"/>
    <x v="1"/>
    <x v="8"/>
    <x v="810"/>
    <x v="3229"/>
    <n v="2"/>
    <n v="0"/>
    <n v="15.676799999999997"/>
  </r>
  <r>
    <n v="4208"/>
    <s v="CA-2011-145387"/>
    <x v="2"/>
    <x v="656"/>
    <d v="2011-11-02T00:00:00"/>
    <x v="0"/>
    <s v="AM-10705"/>
    <x v="562"/>
    <x v="0"/>
    <s v="United States"/>
    <s v="Cranston"/>
    <x v="34"/>
    <n v="2920"/>
    <x v="3"/>
    <s v="FUR-FU-10000023"/>
    <x v="0"/>
    <x v="5"/>
    <x v="322"/>
    <x v="3230"/>
    <n v="3"/>
    <n v="0"/>
    <n v="7.7748000000000008"/>
  </r>
  <r>
    <n v="4209"/>
    <s v="CA-2011-145387"/>
    <x v="2"/>
    <x v="656"/>
    <d v="2011-11-02T00:00:00"/>
    <x v="0"/>
    <s v="AM-10705"/>
    <x v="562"/>
    <x v="0"/>
    <s v="United States"/>
    <s v="Cranston"/>
    <x v="34"/>
    <n v="2920"/>
    <x v="3"/>
    <s v="FUR-CH-10002320"/>
    <x v="0"/>
    <x v="1"/>
    <x v="1454"/>
    <x v="3231"/>
    <n v="5"/>
    <n v="0"/>
    <n v="481.46999999999991"/>
  </r>
  <r>
    <n v="4210"/>
    <s v="CA-2011-145387"/>
    <x v="2"/>
    <x v="656"/>
    <d v="2011-11-02T00:00:00"/>
    <x v="0"/>
    <s v="AM-10705"/>
    <x v="562"/>
    <x v="0"/>
    <s v="United States"/>
    <s v="Cranston"/>
    <x v="34"/>
    <n v="2920"/>
    <x v="3"/>
    <s v="FUR-TA-10003238"/>
    <x v="0"/>
    <x v="3"/>
    <x v="1233"/>
    <x v="3232"/>
    <n v="1"/>
    <n v="0.3"/>
    <n v="-60.607800000000026"/>
  </r>
  <r>
    <n v="4211"/>
    <s v="CA-2014-109715"/>
    <x v="3"/>
    <x v="34"/>
    <d v="2014-12-15T00:00:00"/>
    <x v="1"/>
    <s v="AH-10585"/>
    <x v="738"/>
    <x v="0"/>
    <s v="United States"/>
    <s v="Chicago"/>
    <x v="10"/>
    <n v="60623"/>
    <x v="2"/>
    <s v="OFF-PA-10004965"/>
    <x v="1"/>
    <x v="10"/>
    <x v="112"/>
    <x v="2992"/>
    <n v="2"/>
    <n v="0.2"/>
    <n v="4.9949999999999992"/>
  </r>
  <r>
    <n v="4212"/>
    <s v="CA-2011-166457"/>
    <x v="2"/>
    <x v="952"/>
    <d v="2011-05-09T00:00:00"/>
    <x v="0"/>
    <s v="PF-19120"/>
    <x v="724"/>
    <x v="0"/>
    <s v="United States"/>
    <s v="Richmond"/>
    <x v="0"/>
    <n v="40475"/>
    <x v="0"/>
    <s v="OFF-PA-10003016"/>
    <x v="1"/>
    <x v="10"/>
    <x v="1385"/>
    <x v="2320"/>
    <n v="3"/>
    <n v="0"/>
    <n v="4.238999999999999"/>
  </r>
  <r>
    <n v="4213"/>
    <s v="CA-2011-166457"/>
    <x v="2"/>
    <x v="952"/>
    <d v="2011-05-09T00:00:00"/>
    <x v="0"/>
    <s v="PF-19120"/>
    <x v="724"/>
    <x v="0"/>
    <s v="United States"/>
    <s v="Richmond"/>
    <x v="0"/>
    <n v="40475"/>
    <x v="0"/>
    <s v="OFF-AR-10003651"/>
    <x v="1"/>
    <x v="6"/>
    <x v="276"/>
    <x v="2637"/>
    <n v="2"/>
    <n v="0"/>
    <n v="1.9023999999999992"/>
  </r>
  <r>
    <n v="4214"/>
    <s v="CA-2011-166457"/>
    <x v="2"/>
    <x v="952"/>
    <d v="2011-05-09T00:00:00"/>
    <x v="0"/>
    <s v="PF-19120"/>
    <x v="724"/>
    <x v="0"/>
    <s v="United States"/>
    <s v="Richmond"/>
    <x v="0"/>
    <n v="40475"/>
    <x v="0"/>
    <s v="OFF-PA-10001363"/>
    <x v="1"/>
    <x v="10"/>
    <x v="1616"/>
    <x v="335"/>
    <n v="2"/>
    <n v="0"/>
    <n v="11.543199999999999"/>
  </r>
  <r>
    <n v="4215"/>
    <s v="CA-2013-164637"/>
    <x v="0"/>
    <x v="758"/>
    <d v="2013-03-09T00:00:00"/>
    <x v="1"/>
    <s v="RD-19480"/>
    <x v="502"/>
    <x v="0"/>
    <s v="United States"/>
    <s v="Mishawaka"/>
    <x v="14"/>
    <n v="46544"/>
    <x v="2"/>
    <s v="OFF-BI-10003876"/>
    <x v="1"/>
    <x v="8"/>
    <x v="1617"/>
    <x v="3233"/>
    <n v="3"/>
    <n v="0"/>
    <n v="64.199999999999989"/>
  </r>
  <r>
    <n v="4216"/>
    <s v="CA-2011-103590"/>
    <x v="2"/>
    <x v="953"/>
    <d v="2011-12-04T00:00:00"/>
    <x v="1"/>
    <s v="JL-15505"/>
    <x v="145"/>
    <x v="0"/>
    <s v="United States"/>
    <s v="Mount Vernon"/>
    <x v="15"/>
    <n v="10550"/>
    <x v="3"/>
    <s v="OFF-EN-10004007"/>
    <x v="1"/>
    <x v="12"/>
    <x v="1618"/>
    <x v="3234"/>
    <n v="4"/>
    <n v="0"/>
    <n v="29.271599999999999"/>
  </r>
  <r>
    <n v="4217"/>
    <s v="CA-2012-111234"/>
    <x v="1"/>
    <x v="954"/>
    <d v="2012-02-22T00:00:00"/>
    <x v="1"/>
    <s v="AB-10600"/>
    <x v="448"/>
    <x v="1"/>
    <s v="United States"/>
    <s v="Los Angeles"/>
    <x v="1"/>
    <n v="90004"/>
    <x v="1"/>
    <s v="OFF-LA-10002271"/>
    <x v="1"/>
    <x v="2"/>
    <x v="635"/>
    <x v="357"/>
    <n v="3"/>
    <n v="0"/>
    <n v="4.4352"/>
  </r>
  <r>
    <n v="4218"/>
    <s v="CA-2014-149881"/>
    <x v="3"/>
    <x v="719"/>
    <d v="2014-04-04T00:00:00"/>
    <x v="2"/>
    <s v="NC-18535"/>
    <x v="714"/>
    <x v="1"/>
    <s v="United States"/>
    <s v="San Francisco"/>
    <x v="1"/>
    <n v="94110"/>
    <x v="1"/>
    <s v="FUR-BO-10003894"/>
    <x v="0"/>
    <x v="0"/>
    <x v="1619"/>
    <x v="3235"/>
    <n v="8"/>
    <n v="0.15"/>
    <n v="85.175999999999974"/>
  </r>
  <r>
    <n v="4219"/>
    <s v="CA-2014-149881"/>
    <x v="3"/>
    <x v="719"/>
    <d v="2014-04-04T00:00:00"/>
    <x v="2"/>
    <s v="NC-18535"/>
    <x v="714"/>
    <x v="1"/>
    <s v="United States"/>
    <s v="San Francisco"/>
    <x v="1"/>
    <n v="94110"/>
    <x v="1"/>
    <s v="TEC-MA-10000418"/>
    <x v="2"/>
    <x v="15"/>
    <x v="1476"/>
    <x v="3236"/>
    <n v="2"/>
    <n v="0.2"/>
    <n v="359.99879999999962"/>
  </r>
  <r>
    <n v="4220"/>
    <s v="CA-2014-134565"/>
    <x v="3"/>
    <x v="532"/>
    <d v="2014-06-14T00:00:00"/>
    <x v="0"/>
    <s v="TB-21400"/>
    <x v="483"/>
    <x v="0"/>
    <s v="United States"/>
    <s v="Seattle"/>
    <x v="4"/>
    <n v="98103"/>
    <x v="1"/>
    <s v="OFF-PA-10004243"/>
    <x v="1"/>
    <x v="10"/>
    <x v="271"/>
    <x v="2479"/>
    <n v="2"/>
    <n v="0"/>
    <n v="18.211199999999998"/>
  </r>
  <r>
    <n v="4221"/>
    <s v="CA-2014-134565"/>
    <x v="3"/>
    <x v="532"/>
    <d v="2014-06-14T00:00:00"/>
    <x v="0"/>
    <s v="TB-21400"/>
    <x v="483"/>
    <x v="0"/>
    <s v="United States"/>
    <s v="Seattle"/>
    <x v="4"/>
    <n v="98103"/>
    <x v="1"/>
    <s v="OFF-BI-10001759"/>
    <x v="1"/>
    <x v="8"/>
    <x v="725"/>
    <x v="2187"/>
    <n v="6"/>
    <n v="0.2"/>
    <n v="6.6293999999999995"/>
  </r>
  <r>
    <n v="4222"/>
    <s v="CA-2014-134565"/>
    <x v="3"/>
    <x v="532"/>
    <d v="2014-06-14T00:00:00"/>
    <x v="0"/>
    <s v="TB-21400"/>
    <x v="483"/>
    <x v="0"/>
    <s v="United States"/>
    <s v="Seattle"/>
    <x v="4"/>
    <n v="98103"/>
    <x v="1"/>
    <s v="TEC-MA-10001570"/>
    <x v="2"/>
    <x v="15"/>
    <x v="1620"/>
    <x v="3237"/>
    <n v="5"/>
    <n v="0.2"/>
    <n v="130.20749999999998"/>
  </r>
  <r>
    <n v="4223"/>
    <s v="CA-2014-134565"/>
    <x v="3"/>
    <x v="532"/>
    <d v="2014-06-14T00:00:00"/>
    <x v="0"/>
    <s v="TB-21400"/>
    <x v="483"/>
    <x v="0"/>
    <s v="United States"/>
    <s v="Seattle"/>
    <x v="4"/>
    <n v="98103"/>
    <x v="1"/>
    <s v="OFF-ST-10004804"/>
    <x v="1"/>
    <x v="4"/>
    <x v="230"/>
    <x v="3238"/>
    <n v="2"/>
    <n v="0"/>
    <n v="1.0296000000000021"/>
  </r>
  <r>
    <n v="4224"/>
    <s v="CA-2014-134565"/>
    <x v="3"/>
    <x v="532"/>
    <d v="2014-06-14T00:00:00"/>
    <x v="0"/>
    <s v="TB-21400"/>
    <x v="483"/>
    <x v="0"/>
    <s v="United States"/>
    <s v="Seattle"/>
    <x v="4"/>
    <n v="98103"/>
    <x v="1"/>
    <s v="FUR-BO-10001519"/>
    <x v="0"/>
    <x v="0"/>
    <x v="666"/>
    <x v="3239"/>
    <n v="3"/>
    <n v="0"/>
    <n v="41.860800000000005"/>
  </r>
  <r>
    <n v="4225"/>
    <s v="CA-2013-108644"/>
    <x v="0"/>
    <x v="955"/>
    <d v="2013-10-04T00:00:00"/>
    <x v="2"/>
    <s v="SJ-20215"/>
    <x v="695"/>
    <x v="0"/>
    <s v="United States"/>
    <s v="Quincy"/>
    <x v="10"/>
    <n v="62301"/>
    <x v="2"/>
    <s v="OFF-BI-10000343"/>
    <x v="1"/>
    <x v="8"/>
    <x v="184"/>
    <x v="3240"/>
    <n v="2"/>
    <n v="0.8"/>
    <n v="-3.2406000000000006"/>
  </r>
  <r>
    <n v="4226"/>
    <s v="US-2011-102631"/>
    <x v="2"/>
    <x v="736"/>
    <d v="2011-12-17T00:00:00"/>
    <x v="1"/>
    <s v="EB-13840"/>
    <x v="225"/>
    <x v="1"/>
    <s v="United States"/>
    <s v="Chicago"/>
    <x v="10"/>
    <n v="60623"/>
    <x v="2"/>
    <s v="FUR-FU-10003930"/>
    <x v="0"/>
    <x v="5"/>
    <x v="1621"/>
    <x v="3241"/>
    <n v="3"/>
    <n v="0.6"/>
    <n v="-42.492599999999982"/>
  </r>
  <r>
    <n v="4227"/>
    <s v="CA-2014-120327"/>
    <x v="3"/>
    <x v="343"/>
    <d v="2014-11-17T00:00:00"/>
    <x v="1"/>
    <s v="WB-21850"/>
    <x v="576"/>
    <x v="0"/>
    <s v="United States"/>
    <s v="Urbandale"/>
    <x v="23"/>
    <n v="50322"/>
    <x v="2"/>
    <s v="OFF-FA-10004854"/>
    <x v="1"/>
    <x v="13"/>
    <x v="268"/>
    <x v="1962"/>
    <n v="4"/>
    <n v="0"/>
    <n v="21.5824"/>
  </r>
  <r>
    <n v="4228"/>
    <s v="CA-2012-154970"/>
    <x v="1"/>
    <x v="956"/>
    <d v="2012-01-10T00:00:00"/>
    <x v="1"/>
    <s v="SR-20740"/>
    <x v="256"/>
    <x v="2"/>
    <s v="United States"/>
    <s v="Seattle"/>
    <x v="4"/>
    <n v="98103"/>
    <x v="1"/>
    <s v="FUR-CH-10003396"/>
    <x v="0"/>
    <x v="1"/>
    <x v="385"/>
    <x v="3242"/>
    <n v="1"/>
    <n v="0.2"/>
    <n v="-6.9282000000000039"/>
  </r>
  <r>
    <n v="4229"/>
    <s v="CA-2013-113803"/>
    <x v="0"/>
    <x v="830"/>
    <d v="2013-03-27T00:00:00"/>
    <x v="2"/>
    <s v="VG-21805"/>
    <x v="500"/>
    <x v="1"/>
    <s v="United States"/>
    <s v="Richmond"/>
    <x v="14"/>
    <n v="47374"/>
    <x v="2"/>
    <s v="OFF-PA-10001994"/>
    <x v="1"/>
    <x v="10"/>
    <x v="1113"/>
    <x v="3243"/>
    <n v="1"/>
    <n v="0"/>
    <n v="10.3408"/>
  </r>
  <r>
    <n v="4230"/>
    <s v="CA-2014-100223"/>
    <x v="3"/>
    <x v="957"/>
    <d v="2014-07-11T00:00:00"/>
    <x v="1"/>
    <s v="LS-16945"/>
    <x v="322"/>
    <x v="1"/>
    <s v="United States"/>
    <s v="Dallas"/>
    <x v="5"/>
    <n v="75220"/>
    <x v="2"/>
    <s v="FUR-FU-10003601"/>
    <x v="0"/>
    <x v="5"/>
    <x v="729"/>
    <x v="3244"/>
    <n v="9"/>
    <n v="0.6"/>
    <n v="-348.62940000000003"/>
  </r>
  <r>
    <n v="4231"/>
    <s v="CA-2014-100223"/>
    <x v="3"/>
    <x v="957"/>
    <d v="2014-07-11T00:00:00"/>
    <x v="1"/>
    <s v="LS-16945"/>
    <x v="322"/>
    <x v="1"/>
    <s v="United States"/>
    <s v="Dallas"/>
    <x v="5"/>
    <n v="75220"/>
    <x v="2"/>
    <s v="OFF-BI-10003429"/>
    <x v="1"/>
    <x v="8"/>
    <x v="844"/>
    <x v="3245"/>
    <n v="9"/>
    <n v="0.8"/>
    <n v="-17.660699999999999"/>
  </r>
  <r>
    <n v="4232"/>
    <s v="CA-2014-100223"/>
    <x v="3"/>
    <x v="957"/>
    <d v="2014-07-11T00:00:00"/>
    <x v="1"/>
    <s v="LS-16945"/>
    <x v="322"/>
    <x v="1"/>
    <s v="United States"/>
    <s v="Dallas"/>
    <x v="5"/>
    <n v="75220"/>
    <x v="2"/>
    <s v="OFF-PA-10000232"/>
    <x v="1"/>
    <x v="10"/>
    <x v="1622"/>
    <x v="12"/>
    <n v="3"/>
    <n v="0.2"/>
    <n v="5.6375999999999999"/>
  </r>
  <r>
    <n v="4233"/>
    <s v="CA-2014-100223"/>
    <x v="3"/>
    <x v="957"/>
    <d v="2014-07-11T00:00:00"/>
    <x v="1"/>
    <s v="LS-16945"/>
    <x v="322"/>
    <x v="1"/>
    <s v="United States"/>
    <s v="Dallas"/>
    <x v="5"/>
    <n v="75220"/>
    <x v="2"/>
    <s v="OFF-PA-10002195"/>
    <x v="1"/>
    <x v="10"/>
    <x v="1543"/>
    <x v="277"/>
    <n v="6"/>
    <n v="0.2"/>
    <n v="11.2752"/>
  </r>
  <r>
    <n v="4234"/>
    <s v="CA-2014-100223"/>
    <x v="3"/>
    <x v="957"/>
    <d v="2014-07-11T00:00:00"/>
    <x v="1"/>
    <s v="LS-16945"/>
    <x v="322"/>
    <x v="1"/>
    <s v="United States"/>
    <s v="Dallas"/>
    <x v="5"/>
    <n v="75220"/>
    <x v="2"/>
    <s v="OFF-BI-10004492"/>
    <x v="1"/>
    <x v="8"/>
    <x v="347"/>
    <x v="3246"/>
    <n v="1"/>
    <n v="0.8"/>
    <n v="-10.421400000000002"/>
  </r>
  <r>
    <n v="4235"/>
    <s v="CA-2011-168823"/>
    <x v="2"/>
    <x v="158"/>
    <d v="2011-09-24T00:00:00"/>
    <x v="2"/>
    <s v="MA-17560"/>
    <x v="15"/>
    <x v="2"/>
    <s v="United States"/>
    <s v="Philadelphia"/>
    <x v="9"/>
    <n v="19143"/>
    <x v="3"/>
    <s v="OFF-PA-10004000"/>
    <x v="1"/>
    <x v="10"/>
    <x v="203"/>
    <x v="1382"/>
    <n v="3"/>
    <n v="0.2"/>
    <n v="4.1151"/>
  </r>
  <r>
    <n v="4236"/>
    <s v="CA-2011-168823"/>
    <x v="2"/>
    <x v="158"/>
    <d v="2011-09-24T00:00:00"/>
    <x v="2"/>
    <s v="MA-17560"/>
    <x v="15"/>
    <x v="2"/>
    <s v="United States"/>
    <s v="Philadelphia"/>
    <x v="9"/>
    <n v="19143"/>
    <x v="3"/>
    <s v="OFF-LA-10004425"/>
    <x v="1"/>
    <x v="2"/>
    <x v="33"/>
    <x v="3247"/>
    <n v="9"/>
    <n v="0.2"/>
    <n v="7.0226999999999995"/>
  </r>
  <r>
    <n v="4237"/>
    <s v="CA-2013-162404"/>
    <x v="0"/>
    <x v="310"/>
    <d v="2013-07-28T00:00:00"/>
    <x v="1"/>
    <s v="NF-18475"/>
    <x v="739"/>
    <x v="2"/>
    <s v="United States"/>
    <s v="Rockford"/>
    <x v="10"/>
    <n v="61107"/>
    <x v="2"/>
    <s v="OFF-BI-10000948"/>
    <x v="1"/>
    <x v="8"/>
    <x v="1373"/>
    <x v="3248"/>
    <n v="4"/>
    <n v="0.8"/>
    <n v="-18.836400000000005"/>
  </r>
  <r>
    <n v="4238"/>
    <s v="CA-2014-104024"/>
    <x v="3"/>
    <x v="635"/>
    <d v="2014-09-04T00:00:00"/>
    <x v="0"/>
    <s v="MD-17860"/>
    <x v="550"/>
    <x v="1"/>
    <s v="United States"/>
    <s v="Philadelphia"/>
    <x v="9"/>
    <n v="19134"/>
    <x v="3"/>
    <s v="OFF-AR-10001972"/>
    <x v="1"/>
    <x v="6"/>
    <x v="1623"/>
    <x v="3249"/>
    <n v="7"/>
    <n v="0.2"/>
    <n v="0.70560000000000045"/>
  </r>
  <r>
    <n v="4239"/>
    <s v="CA-2014-147144"/>
    <x v="3"/>
    <x v="606"/>
    <d v="2014-03-29T00:00:00"/>
    <x v="2"/>
    <s v="MZ-17335"/>
    <x v="595"/>
    <x v="2"/>
    <s v="United States"/>
    <s v="Seattle"/>
    <x v="4"/>
    <n v="98105"/>
    <x v="1"/>
    <s v="OFF-AR-10004587"/>
    <x v="1"/>
    <x v="6"/>
    <x v="1624"/>
    <x v="3250"/>
    <n v="1"/>
    <n v="0"/>
    <n v="5.9489999999999981"/>
  </r>
  <r>
    <n v="4240"/>
    <s v="CA-2014-158673"/>
    <x v="3"/>
    <x v="614"/>
    <d v="2015-01-05T00:00:00"/>
    <x v="1"/>
    <s v="KB-16600"/>
    <x v="33"/>
    <x v="1"/>
    <s v="United States"/>
    <s v="Grand Rapids"/>
    <x v="12"/>
    <n v="49505"/>
    <x v="2"/>
    <s v="OFF-PA-10000994"/>
    <x v="1"/>
    <x v="10"/>
    <x v="904"/>
    <x v="1441"/>
    <n v="2"/>
    <n v="0"/>
    <n v="100.65599999999999"/>
  </r>
  <r>
    <n v="4241"/>
    <s v="CA-2011-133704"/>
    <x v="2"/>
    <x v="59"/>
    <d v="2011-09-26T00:00:00"/>
    <x v="1"/>
    <s v="MA-17995"/>
    <x v="671"/>
    <x v="2"/>
    <s v="United States"/>
    <s v="Los Angeles"/>
    <x v="1"/>
    <n v="90004"/>
    <x v="1"/>
    <s v="OFF-AP-10001366"/>
    <x v="1"/>
    <x v="9"/>
    <x v="33"/>
    <x v="2911"/>
    <n v="4"/>
    <n v="0"/>
    <n v="11.858400000000003"/>
  </r>
  <r>
    <n v="4242"/>
    <s v="CA-2011-133704"/>
    <x v="2"/>
    <x v="59"/>
    <d v="2011-09-26T00:00:00"/>
    <x v="1"/>
    <s v="MA-17995"/>
    <x v="671"/>
    <x v="2"/>
    <s v="United States"/>
    <s v="Los Angeles"/>
    <x v="1"/>
    <n v="90004"/>
    <x v="1"/>
    <s v="OFF-BI-10001636"/>
    <x v="1"/>
    <x v="8"/>
    <x v="668"/>
    <x v="3251"/>
    <n v="3"/>
    <n v="0.2"/>
    <n v="6.5753999999999984"/>
  </r>
  <r>
    <n v="4243"/>
    <s v="CA-2013-159142"/>
    <x v="0"/>
    <x v="958"/>
    <d v="2013-04-06T00:00:00"/>
    <x v="2"/>
    <s v="ME-17320"/>
    <x v="467"/>
    <x v="2"/>
    <s v="United States"/>
    <s v="Springfield"/>
    <x v="17"/>
    <n v="22153"/>
    <x v="0"/>
    <s v="TEC-PH-10001448"/>
    <x v="2"/>
    <x v="7"/>
    <x v="140"/>
    <x v="145"/>
    <n v="3"/>
    <n v="0"/>
    <n v="5.9987999999999815"/>
  </r>
  <r>
    <n v="4244"/>
    <s v="CA-2013-159142"/>
    <x v="0"/>
    <x v="958"/>
    <d v="2013-04-06T00:00:00"/>
    <x v="2"/>
    <s v="ME-17320"/>
    <x v="467"/>
    <x v="2"/>
    <s v="United States"/>
    <s v="Springfield"/>
    <x v="17"/>
    <n v="22153"/>
    <x v="0"/>
    <s v="OFF-PA-10001776"/>
    <x v="1"/>
    <x v="10"/>
    <x v="1263"/>
    <x v="3252"/>
    <n v="3"/>
    <n v="0"/>
    <n v="13.070699999999999"/>
  </r>
  <r>
    <n v="4245"/>
    <s v="CA-2011-138436"/>
    <x v="2"/>
    <x v="959"/>
    <d v="2011-03-30T00:00:00"/>
    <x v="1"/>
    <s v="JD-15895"/>
    <x v="63"/>
    <x v="1"/>
    <s v="United States"/>
    <s v="Los Angeles"/>
    <x v="1"/>
    <n v="90036"/>
    <x v="1"/>
    <s v="TEC-AC-10002323"/>
    <x v="2"/>
    <x v="11"/>
    <x v="175"/>
    <x v="2790"/>
    <n v="3"/>
    <n v="0"/>
    <n v="8.6190000000000033"/>
  </r>
  <r>
    <n v="4246"/>
    <s v="CA-2014-117702"/>
    <x v="3"/>
    <x v="354"/>
    <d v="2014-12-05T00:00:00"/>
    <x v="1"/>
    <s v="LS-16975"/>
    <x v="60"/>
    <x v="2"/>
    <s v="United States"/>
    <s v="Baltimore"/>
    <x v="39"/>
    <n v="21215"/>
    <x v="3"/>
    <s v="OFF-AR-10004582"/>
    <x v="1"/>
    <x v="6"/>
    <x v="1175"/>
    <x v="3253"/>
    <n v="1"/>
    <n v="0"/>
    <n v="0.73799999999999988"/>
  </r>
  <r>
    <n v="4247"/>
    <s v="CA-2014-117702"/>
    <x v="3"/>
    <x v="354"/>
    <d v="2014-12-05T00:00:00"/>
    <x v="1"/>
    <s v="LS-16975"/>
    <x v="60"/>
    <x v="2"/>
    <s v="United States"/>
    <s v="Baltimore"/>
    <x v="39"/>
    <n v="21215"/>
    <x v="3"/>
    <s v="FUR-FU-10000576"/>
    <x v="0"/>
    <x v="5"/>
    <x v="219"/>
    <x v="607"/>
    <n v="5"/>
    <n v="0"/>
    <n v="272.79200000000003"/>
  </r>
  <r>
    <n v="4248"/>
    <s v="CA-2014-117702"/>
    <x v="3"/>
    <x v="354"/>
    <d v="2014-12-05T00:00:00"/>
    <x v="1"/>
    <s v="LS-16975"/>
    <x v="60"/>
    <x v="2"/>
    <s v="United States"/>
    <s v="Baltimore"/>
    <x v="39"/>
    <n v="21215"/>
    <x v="3"/>
    <s v="FUR-FU-10004270"/>
    <x v="0"/>
    <x v="5"/>
    <x v="989"/>
    <x v="3254"/>
    <n v="5"/>
    <n v="0"/>
    <n v="7.5239999999999991"/>
  </r>
  <r>
    <n v="4249"/>
    <s v="CA-2013-157336"/>
    <x v="0"/>
    <x v="49"/>
    <d v="2013-12-06T00:00:00"/>
    <x v="0"/>
    <s v="SJ-20500"/>
    <x v="81"/>
    <x v="0"/>
    <s v="United States"/>
    <s v="Fairfield"/>
    <x v="29"/>
    <n v="6824"/>
    <x v="3"/>
    <s v="OFF-BI-10004236"/>
    <x v="1"/>
    <x v="8"/>
    <x v="891"/>
    <x v="3255"/>
    <n v="6"/>
    <n v="0"/>
    <n v="40.516799999999996"/>
  </r>
  <r>
    <n v="4250"/>
    <s v="CA-2013-157336"/>
    <x v="0"/>
    <x v="49"/>
    <d v="2013-12-06T00:00:00"/>
    <x v="0"/>
    <s v="SJ-20500"/>
    <x v="81"/>
    <x v="0"/>
    <s v="United States"/>
    <s v="Fairfield"/>
    <x v="29"/>
    <n v="6824"/>
    <x v="3"/>
    <s v="FUR-CH-10004997"/>
    <x v="0"/>
    <x v="1"/>
    <x v="494"/>
    <x v="3256"/>
    <n v="4"/>
    <n v="0"/>
    <n v="150.38400000000001"/>
  </r>
  <r>
    <n v="4251"/>
    <s v="CA-2011-168130"/>
    <x v="2"/>
    <x v="111"/>
    <d v="2011-09-19T00:00:00"/>
    <x v="3"/>
    <s v="BS-11365"/>
    <x v="740"/>
    <x v="1"/>
    <s v="United States"/>
    <s v="New York City"/>
    <x v="15"/>
    <n v="10011"/>
    <x v="3"/>
    <s v="FUR-CH-10000988"/>
    <x v="0"/>
    <x v="1"/>
    <x v="1132"/>
    <x v="3257"/>
    <n v="7"/>
    <n v="0.1"/>
    <n v="177.42059999999998"/>
  </r>
  <r>
    <n v="4252"/>
    <s v="CA-2012-155068"/>
    <x v="1"/>
    <x v="924"/>
    <d v="2012-10-23T00:00:00"/>
    <x v="3"/>
    <s v="RA-19285"/>
    <x v="267"/>
    <x v="0"/>
    <s v="United States"/>
    <s v="Lakeland"/>
    <x v="2"/>
    <n v="33801"/>
    <x v="0"/>
    <s v="TEC-PH-10004897"/>
    <x v="2"/>
    <x v="7"/>
    <x v="1115"/>
    <x v="3258"/>
    <n v="7"/>
    <n v="0.2"/>
    <n v="-13.286700000000002"/>
  </r>
  <r>
    <n v="4253"/>
    <s v="CA-2012-155068"/>
    <x v="1"/>
    <x v="924"/>
    <d v="2012-10-23T00:00:00"/>
    <x v="3"/>
    <s v="RA-19285"/>
    <x v="267"/>
    <x v="0"/>
    <s v="United States"/>
    <s v="Lakeland"/>
    <x v="2"/>
    <n v="33801"/>
    <x v="0"/>
    <s v="OFF-AR-10002656"/>
    <x v="1"/>
    <x v="6"/>
    <x v="157"/>
    <x v="1432"/>
    <n v="2"/>
    <n v="0.2"/>
    <n v="2.271199999999999"/>
  </r>
  <r>
    <n v="4254"/>
    <s v="CA-2012-155068"/>
    <x v="1"/>
    <x v="924"/>
    <d v="2012-10-23T00:00:00"/>
    <x v="3"/>
    <s v="RA-19285"/>
    <x v="267"/>
    <x v="0"/>
    <s v="United States"/>
    <s v="Lakeland"/>
    <x v="2"/>
    <n v="33801"/>
    <x v="0"/>
    <s v="TEC-PH-10004924"/>
    <x v="2"/>
    <x v="7"/>
    <x v="1156"/>
    <x v="3259"/>
    <n v="2"/>
    <n v="0.2"/>
    <n v="1.0346000000000006"/>
  </r>
  <r>
    <n v="4255"/>
    <s v="CA-2014-163160"/>
    <x v="3"/>
    <x v="119"/>
    <d v="2014-10-17T00:00:00"/>
    <x v="2"/>
    <s v="TS-21610"/>
    <x v="59"/>
    <x v="0"/>
    <s v="United States"/>
    <s v="Freeport"/>
    <x v="10"/>
    <n v="61032"/>
    <x v="2"/>
    <s v="OFF-PA-10003127"/>
    <x v="1"/>
    <x v="10"/>
    <x v="33"/>
    <x v="930"/>
    <n v="3"/>
    <n v="0.2"/>
    <n v="20.576399999999996"/>
  </r>
  <r>
    <n v="4256"/>
    <s v="CA-2014-163160"/>
    <x v="3"/>
    <x v="119"/>
    <d v="2014-10-17T00:00:00"/>
    <x v="2"/>
    <s v="TS-21610"/>
    <x v="59"/>
    <x v="0"/>
    <s v="United States"/>
    <s v="Freeport"/>
    <x v="10"/>
    <n v="61032"/>
    <x v="2"/>
    <s v="OFF-BI-10000778"/>
    <x v="1"/>
    <x v="8"/>
    <x v="258"/>
    <x v="3260"/>
    <n v="4"/>
    <n v="0.8"/>
    <n v="-145.17600000000002"/>
  </r>
  <r>
    <n v="4257"/>
    <s v="CA-2014-163160"/>
    <x v="3"/>
    <x v="119"/>
    <d v="2014-10-17T00:00:00"/>
    <x v="2"/>
    <s v="TS-21610"/>
    <x v="59"/>
    <x v="0"/>
    <s v="United States"/>
    <s v="Freeport"/>
    <x v="10"/>
    <n v="61032"/>
    <x v="2"/>
    <s v="FUR-FU-10001424"/>
    <x v="0"/>
    <x v="5"/>
    <x v="691"/>
    <x v="3261"/>
    <n v="3"/>
    <n v="0.6"/>
    <n v="-6.8094000000000037"/>
  </r>
  <r>
    <n v="4258"/>
    <s v="CA-2012-101924"/>
    <x v="1"/>
    <x v="406"/>
    <d v="2012-09-09T00:00:00"/>
    <x v="1"/>
    <s v="KB-16585"/>
    <x v="10"/>
    <x v="1"/>
    <s v="United States"/>
    <s v="Medford"/>
    <x v="21"/>
    <n v="97504"/>
    <x v="1"/>
    <s v="OFF-BI-10000962"/>
    <x v="1"/>
    <x v="8"/>
    <x v="1504"/>
    <x v="3262"/>
    <n v="2"/>
    <n v="0.7"/>
    <n v="-6.833400000000001"/>
  </r>
  <r>
    <n v="4259"/>
    <s v="CA-2013-124793"/>
    <x v="0"/>
    <x v="560"/>
    <d v="2013-03-17T00:00:00"/>
    <x v="2"/>
    <s v="MM-18280"/>
    <x v="152"/>
    <x v="1"/>
    <s v="United States"/>
    <s v="Seattle"/>
    <x v="4"/>
    <n v="98103"/>
    <x v="1"/>
    <s v="FUR-CH-10002880"/>
    <x v="0"/>
    <x v="1"/>
    <x v="801"/>
    <x v="3263"/>
    <n v="2"/>
    <n v="0.2"/>
    <n v="-22.138200000000012"/>
  </r>
  <r>
    <n v="4260"/>
    <s v="CA-2014-118367"/>
    <x v="3"/>
    <x v="960"/>
    <d v="2014-11-03T00:00:00"/>
    <x v="0"/>
    <s v="LO-17170"/>
    <x v="628"/>
    <x v="1"/>
    <s v="United States"/>
    <s v="New York City"/>
    <x v="15"/>
    <n v="10035"/>
    <x v="3"/>
    <s v="OFF-EN-10004386"/>
    <x v="1"/>
    <x v="12"/>
    <x v="242"/>
    <x v="3264"/>
    <n v="2"/>
    <n v="0"/>
    <n v="23.99"/>
  </r>
  <r>
    <n v="4261"/>
    <s v="CA-2014-164819"/>
    <x v="3"/>
    <x v="453"/>
    <d v="2014-10-20T00:00:00"/>
    <x v="0"/>
    <s v="RS-19420"/>
    <x v="602"/>
    <x v="1"/>
    <s v="United States"/>
    <s v="Fairfield"/>
    <x v="29"/>
    <n v="6824"/>
    <x v="3"/>
    <s v="OFF-LA-10001045"/>
    <x v="1"/>
    <x v="2"/>
    <x v="701"/>
    <x v="1206"/>
    <n v="5"/>
    <n v="0"/>
    <n v="6.0029999999999992"/>
  </r>
  <r>
    <n v="4262"/>
    <s v="CA-2014-158344"/>
    <x v="3"/>
    <x v="783"/>
    <d v="2014-08-12T00:00:00"/>
    <x v="1"/>
    <s v="CC-12475"/>
    <x v="693"/>
    <x v="0"/>
    <s v="United States"/>
    <s v="Moorhead"/>
    <x v="11"/>
    <n v="56560"/>
    <x v="2"/>
    <s v="TEC-AC-10002006"/>
    <x v="2"/>
    <x v="11"/>
    <x v="1078"/>
    <x v="1480"/>
    <n v="4"/>
    <n v="0"/>
    <n v="19.827599999999997"/>
  </r>
  <r>
    <n v="4263"/>
    <s v="CA-2014-123351"/>
    <x v="3"/>
    <x v="296"/>
    <d v="2014-09-26T00:00:00"/>
    <x v="1"/>
    <s v="KT-16480"/>
    <x v="409"/>
    <x v="0"/>
    <s v="United States"/>
    <s v="Columbus"/>
    <x v="32"/>
    <n v="31907"/>
    <x v="0"/>
    <s v="OFF-AP-10001242"/>
    <x v="1"/>
    <x v="9"/>
    <x v="1408"/>
    <x v="3265"/>
    <n v="1"/>
    <n v="0"/>
    <n v="24.143999999999998"/>
  </r>
  <r>
    <n v="4264"/>
    <s v="CA-2014-110429"/>
    <x v="3"/>
    <x v="132"/>
    <d v="2014-11-09T00:00:00"/>
    <x v="1"/>
    <s v="DM-13015"/>
    <x v="661"/>
    <x v="0"/>
    <s v="United States"/>
    <s v="Philadelphia"/>
    <x v="9"/>
    <n v="19143"/>
    <x v="3"/>
    <s v="OFF-BI-10000216"/>
    <x v="1"/>
    <x v="8"/>
    <x v="1625"/>
    <x v="3266"/>
    <n v="3"/>
    <n v="0.7"/>
    <n v="-7.782"/>
  </r>
  <r>
    <n v="4265"/>
    <s v="US-2013-131611"/>
    <x v="0"/>
    <x v="732"/>
    <d v="2013-11-10T00:00:00"/>
    <x v="1"/>
    <s v="EP-13915"/>
    <x v="212"/>
    <x v="0"/>
    <s v="United States"/>
    <s v="Houston"/>
    <x v="5"/>
    <n v="77036"/>
    <x v="2"/>
    <s v="FUR-TA-10002774"/>
    <x v="0"/>
    <x v="3"/>
    <x v="579"/>
    <x v="3267"/>
    <n v="8"/>
    <n v="0.3"/>
    <n v="-160.29520000000008"/>
  </r>
  <r>
    <n v="4266"/>
    <s v="US-2013-131611"/>
    <x v="0"/>
    <x v="732"/>
    <d v="2013-11-10T00:00:00"/>
    <x v="1"/>
    <s v="EP-13915"/>
    <x v="212"/>
    <x v="0"/>
    <s v="United States"/>
    <s v="Houston"/>
    <x v="5"/>
    <n v="77036"/>
    <x v="2"/>
    <s v="OFF-BI-10004364"/>
    <x v="1"/>
    <x v="8"/>
    <x v="302"/>
    <x v="3019"/>
    <n v="3"/>
    <n v="0.8"/>
    <n v="-6.2370000000000019"/>
  </r>
  <r>
    <n v="4267"/>
    <s v="US-2013-131611"/>
    <x v="0"/>
    <x v="732"/>
    <d v="2013-11-10T00:00:00"/>
    <x v="1"/>
    <s v="EP-13915"/>
    <x v="212"/>
    <x v="0"/>
    <s v="United States"/>
    <s v="Houston"/>
    <x v="5"/>
    <n v="77036"/>
    <x v="2"/>
    <s v="FUR-BO-10000780"/>
    <x v="0"/>
    <x v="0"/>
    <x v="1309"/>
    <x v="2017"/>
    <n v="7"/>
    <n v="0.32"/>
    <n v="-225.09759999999991"/>
  </r>
  <r>
    <n v="4268"/>
    <s v="US-2013-131611"/>
    <x v="0"/>
    <x v="732"/>
    <d v="2013-11-10T00:00:00"/>
    <x v="1"/>
    <s v="EP-13915"/>
    <x v="212"/>
    <x v="0"/>
    <s v="United States"/>
    <s v="Houston"/>
    <x v="5"/>
    <n v="77036"/>
    <x v="2"/>
    <s v="OFF-BI-10001989"/>
    <x v="1"/>
    <x v="8"/>
    <x v="537"/>
    <x v="3268"/>
    <n v="3"/>
    <n v="0.8"/>
    <n v="-20.140800000000006"/>
  </r>
  <r>
    <n v="4269"/>
    <s v="US-2013-131611"/>
    <x v="0"/>
    <x v="732"/>
    <d v="2013-11-10T00:00:00"/>
    <x v="1"/>
    <s v="EP-13915"/>
    <x v="212"/>
    <x v="0"/>
    <s v="United States"/>
    <s v="Houston"/>
    <x v="5"/>
    <n v="77036"/>
    <x v="2"/>
    <s v="TEC-AC-10004001"/>
    <x v="2"/>
    <x v="11"/>
    <x v="1460"/>
    <x v="1379"/>
    <n v="5"/>
    <n v="0.2"/>
    <n v="45.139500000000005"/>
  </r>
  <r>
    <n v="4270"/>
    <s v="US-2014-124821"/>
    <x v="3"/>
    <x v="643"/>
    <d v="2014-06-30T00:00:00"/>
    <x v="0"/>
    <s v="AM-10705"/>
    <x v="562"/>
    <x v="0"/>
    <s v="United States"/>
    <s v="Seattle"/>
    <x v="4"/>
    <n v="98115"/>
    <x v="1"/>
    <s v="FUR-TA-10000688"/>
    <x v="0"/>
    <x v="3"/>
    <x v="556"/>
    <x v="3269"/>
    <n v="4"/>
    <n v="0"/>
    <n v="148.13799999999992"/>
  </r>
  <r>
    <n v="4271"/>
    <s v="CA-2012-166975"/>
    <x v="1"/>
    <x v="650"/>
    <d v="2012-11-30T00:00:00"/>
    <x v="1"/>
    <s v="SH-20635"/>
    <x v="741"/>
    <x v="1"/>
    <s v="United States"/>
    <s v="Jackson"/>
    <x v="18"/>
    <n v="38301"/>
    <x v="0"/>
    <s v="FUR-FU-10003930"/>
    <x v="0"/>
    <x v="5"/>
    <x v="1621"/>
    <x v="3270"/>
    <n v="11"/>
    <n v="0.2"/>
    <n v="190.42980000000006"/>
  </r>
  <r>
    <n v="4272"/>
    <s v="CA-2013-123806"/>
    <x v="0"/>
    <x v="390"/>
    <d v="2013-11-28T00:00:00"/>
    <x v="0"/>
    <s v="LA-16780"/>
    <x v="156"/>
    <x v="1"/>
    <s v="United States"/>
    <s v="Baltimore"/>
    <x v="39"/>
    <n v="21215"/>
    <x v="3"/>
    <s v="FUR-FU-10000965"/>
    <x v="0"/>
    <x v="5"/>
    <x v="682"/>
    <x v="3271"/>
    <n v="4"/>
    <n v="0"/>
    <n v="85.181600000000003"/>
  </r>
  <r>
    <n v="4273"/>
    <s v="US-2014-158505"/>
    <x v="3"/>
    <x v="246"/>
    <d v="2014-07-22T00:00:00"/>
    <x v="3"/>
    <s v="SF-20200"/>
    <x v="227"/>
    <x v="0"/>
    <s v="United States"/>
    <s v="Murray"/>
    <x v="7"/>
    <n v="84107"/>
    <x v="1"/>
    <s v="TEC-PH-10004071"/>
    <x v="2"/>
    <x v="7"/>
    <x v="1537"/>
    <x v="3272"/>
    <n v="9"/>
    <n v="0.2"/>
    <n v="6.2936999999999976"/>
  </r>
  <r>
    <n v="4274"/>
    <s v="US-2014-158505"/>
    <x v="3"/>
    <x v="246"/>
    <d v="2014-07-22T00:00:00"/>
    <x v="3"/>
    <s v="SF-20200"/>
    <x v="227"/>
    <x v="0"/>
    <s v="United States"/>
    <s v="Murray"/>
    <x v="7"/>
    <n v="84107"/>
    <x v="1"/>
    <s v="OFF-AR-10001044"/>
    <x v="1"/>
    <x v="6"/>
    <x v="1042"/>
    <x v="2467"/>
    <n v="1"/>
    <n v="0"/>
    <n v="7.5370999999999988"/>
  </r>
  <r>
    <n v="4275"/>
    <s v="CA-2012-142692"/>
    <x v="1"/>
    <x v="924"/>
    <d v="2012-10-28T00:00:00"/>
    <x v="1"/>
    <s v="AG-10495"/>
    <x v="122"/>
    <x v="1"/>
    <s v="United States"/>
    <s v="Seattle"/>
    <x v="4"/>
    <n v="98105"/>
    <x v="1"/>
    <s v="OFF-BI-10004140"/>
    <x v="1"/>
    <x v="8"/>
    <x v="304"/>
    <x v="3273"/>
    <n v="1"/>
    <n v="0.2"/>
    <n v="1.1224999999999996"/>
  </r>
  <r>
    <n v="4276"/>
    <s v="CA-2012-123456"/>
    <x v="1"/>
    <x v="584"/>
    <d v="2012-07-13T00:00:00"/>
    <x v="1"/>
    <s v="KN-16450"/>
    <x v="634"/>
    <x v="1"/>
    <s v="United States"/>
    <s v="Dallas"/>
    <x v="5"/>
    <n v="75220"/>
    <x v="2"/>
    <s v="OFF-AP-10002684"/>
    <x v="1"/>
    <x v="9"/>
    <x v="165"/>
    <x v="3274"/>
    <n v="2"/>
    <n v="0.8"/>
    <n v="-121.58000000000004"/>
  </r>
  <r>
    <n v="4277"/>
    <s v="CA-2014-151358"/>
    <x v="3"/>
    <x v="238"/>
    <d v="2014-08-23T00:00:00"/>
    <x v="1"/>
    <s v="NF-18595"/>
    <x v="376"/>
    <x v="2"/>
    <s v="United States"/>
    <s v="Seattle"/>
    <x v="4"/>
    <n v="98105"/>
    <x v="1"/>
    <s v="OFF-ST-10000046"/>
    <x v="1"/>
    <x v="4"/>
    <x v="757"/>
    <x v="2144"/>
    <n v="2"/>
    <n v="0"/>
    <n v="61.38900000000001"/>
  </r>
  <r>
    <n v="4278"/>
    <s v="US-2013-107440"/>
    <x v="0"/>
    <x v="947"/>
    <d v="2013-04-21T00:00:00"/>
    <x v="1"/>
    <s v="BS-11365"/>
    <x v="740"/>
    <x v="1"/>
    <s v="United States"/>
    <s v="Lakewood"/>
    <x v="30"/>
    <n v="8701"/>
    <x v="3"/>
    <s v="TEC-MA-10001047"/>
    <x v="2"/>
    <x v="15"/>
    <x v="1626"/>
    <x v="3275"/>
    <n v="7"/>
    <n v="0"/>
    <n v="2365.9817999999996"/>
  </r>
  <r>
    <n v="4279"/>
    <s v="US-2013-107440"/>
    <x v="0"/>
    <x v="947"/>
    <d v="2013-04-21T00:00:00"/>
    <x v="1"/>
    <s v="BS-11365"/>
    <x v="740"/>
    <x v="1"/>
    <s v="United States"/>
    <s v="Lakewood"/>
    <x v="30"/>
    <n v="8701"/>
    <x v="3"/>
    <s v="FUR-FU-10000550"/>
    <x v="0"/>
    <x v="5"/>
    <x v="1445"/>
    <x v="745"/>
    <n v="2"/>
    <n v="0"/>
    <n v="3.2867999999999995"/>
  </r>
  <r>
    <n v="4280"/>
    <s v="US-2013-107440"/>
    <x v="0"/>
    <x v="947"/>
    <d v="2013-04-21T00:00:00"/>
    <x v="1"/>
    <s v="BS-11365"/>
    <x v="740"/>
    <x v="1"/>
    <s v="United States"/>
    <s v="Lakewood"/>
    <x v="30"/>
    <n v="8701"/>
    <x v="3"/>
    <s v="OFF-BI-10002432"/>
    <x v="1"/>
    <x v="8"/>
    <x v="866"/>
    <x v="3276"/>
    <n v="5"/>
    <n v="0"/>
    <n v="11.890999999999998"/>
  </r>
  <r>
    <n v="4281"/>
    <s v="CA-2011-166989"/>
    <x v="2"/>
    <x v="687"/>
    <d v="2011-11-18T00:00:00"/>
    <x v="1"/>
    <s v="RM-19675"/>
    <x v="84"/>
    <x v="2"/>
    <s v="United States"/>
    <s v="New York City"/>
    <x v="15"/>
    <n v="10011"/>
    <x v="3"/>
    <s v="OFF-PA-10004470"/>
    <x v="1"/>
    <x v="10"/>
    <x v="250"/>
    <x v="716"/>
    <n v="2"/>
    <n v="0"/>
    <n v="5.2255999999999991"/>
  </r>
  <r>
    <n v="4282"/>
    <s v="CA-2011-166989"/>
    <x v="2"/>
    <x v="687"/>
    <d v="2011-11-18T00:00:00"/>
    <x v="1"/>
    <s v="RM-19675"/>
    <x v="84"/>
    <x v="2"/>
    <s v="United States"/>
    <s v="New York City"/>
    <x v="15"/>
    <n v="10011"/>
    <x v="3"/>
    <s v="FUR-CH-10001797"/>
    <x v="0"/>
    <x v="1"/>
    <x v="1441"/>
    <x v="3277"/>
    <n v="2"/>
    <n v="0.1"/>
    <n v="14.62239999999999"/>
  </r>
  <r>
    <n v="4283"/>
    <s v="CA-2011-103100"/>
    <x v="2"/>
    <x v="414"/>
    <d v="2011-12-23T00:00:00"/>
    <x v="2"/>
    <s v="AB-10105"/>
    <x v="455"/>
    <x v="0"/>
    <s v="United States"/>
    <s v="Indianapolis"/>
    <x v="14"/>
    <n v="46203"/>
    <x v="2"/>
    <s v="OFF-LA-10003720"/>
    <x v="1"/>
    <x v="2"/>
    <x v="1627"/>
    <x v="1175"/>
    <n v="1"/>
    <n v="0"/>
    <n v="1.7343"/>
  </r>
  <r>
    <n v="4284"/>
    <s v="CA-2011-103100"/>
    <x v="2"/>
    <x v="414"/>
    <d v="2011-12-23T00:00:00"/>
    <x v="2"/>
    <s v="AB-10105"/>
    <x v="455"/>
    <x v="0"/>
    <s v="United States"/>
    <s v="Indianapolis"/>
    <x v="14"/>
    <n v="46203"/>
    <x v="2"/>
    <s v="OFF-BI-10004600"/>
    <x v="1"/>
    <x v="8"/>
    <x v="1477"/>
    <x v="3278"/>
    <n v="3"/>
    <n v="0"/>
    <n v="496.78649999999993"/>
  </r>
  <r>
    <n v="4285"/>
    <s v="CA-2012-105690"/>
    <x v="1"/>
    <x v="82"/>
    <d v="2012-11-26T00:00:00"/>
    <x v="0"/>
    <s v="CA-11965"/>
    <x v="662"/>
    <x v="1"/>
    <s v="United States"/>
    <s v="Port Arthur"/>
    <x v="5"/>
    <n v="77642"/>
    <x v="2"/>
    <s v="FUR-BO-10003965"/>
    <x v="0"/>
    <x v="0"/>
    <x v="1083"/>
    <x v="3279"/>
    <n v="2"/>
    <n v="0.32"/>
    <n v="-76.011599999999973"/>
  </r>
  <r>
    <n v="4286"/>
    <s v="CA-2012-105690"/>
    <x v="1"/>
    <x v="82"/>
    <d v="2012-11-26T00:00:00"/>
    <x v="0"/>
    <s v="CA-11965"/>
    <x v="662"/>
    <x v="1"/>
    <s v="United States"/>
    <s v="Port Arthur"/>
    <x v="5"/>
    <n v="77642"/>
    <x v="2"/>
    <s v="OFF-LA-10000240"/>
    <x v="1"/>
    <x v="2"/>
    <x v="2"/>
    <x v="3280"/>
    <n v="2"/>
    <n v="0.2"/>
    <n v="3.9473999999999996"/>
  </r>
  <r>
    <n v="4287"/>
    <s v="CA-2012-105690"/>
    <x v="1"/>
    <x v="82"/>
    <d v="2012-11-26T00:00:00"/>
    <x v="0"/>
    <s v="CA-11965"/>
    <x v="662"/>
    <x v="1"/>
    <s v="United States"/>
    <s v="Port Arthur"/>
    <x v="5"/>
    <n v="77642"/>
    <x v="2"/>
    <s v="TEC-CO-10001571"/>
    <x v="2"/>
    <x v="16"/>
    <x v="1554"/>
    <x v="2913"/>
    <n v="1"/>
    <n v="0.2"/>
    <n v="164.99700000000001"/>
  </r>
  <r>
    <n v="4288"/>
    <s v="CA-2014-127516"/>
    <x v="3"/>
    <x v="116"/>
    <d v="2015-01-04T00:00:00"/>
    <x v="1"/>
    <s v="EH-14005"/>
    <x v="382"/>
    <x v="2"/>
    <s v="United States"/>
    <s v="Nashville"/>
    <x v="18"/>
    <n v="37211"/>
    <x v="0"/>
    <s v="OFF-ST-10000736"/>
    <x v="1"/>
    <x v="4"/>
    <x v="455"/>
    <x v="1466"/>
    <n v="1"/>
    <n v="0.2"/>
    <n v="-12.956800000000005"/>
  </r>
  <r>
    <n v="4289"/>
    <s v="US-2012-117184"/>
    <x v="1"/>
    <x v="961"/>
    <d v="2012-05-21T00:00:00"/>
    <x v="1"/>
    <s v="ON-18715"/>
    <x v="21"/>
    <x v="1"/>
    <s v="United States"/>
    <s v="Houston"/>
    <x v="5"/>
    <n v="77095"/>
    <x v="2"/>
    <s v="OFF-BI-10002082"/>
    <x v="1"/>
    <x v="8"/>
    <x v="1173"/>
    <x v="3281"/>
    <n v="5"/>
    <n v="0.8"/>
    <n v="-49.92"/>
  </r>
  <r>
    <n v="4290"/>
    <s v="US-2012-117184"/>
    <x v="1"/>
    <x v="961"/>
    <d v="2012-05-21T00:00:00"/>
    <x v="1"/>
    <s v="ON-18715"/>
    <x v="21"/>
    <x v="1"/>
    <s v="United States"/>
    <s v="Houston"/>
    <x v="5"/>
    <n v="77095"/>
    <x v="2"/>
    <s v="OFF-PA-10002250"/>
    <x v="1"/>
    <x v="10"/>
    <x v="699"/>
    <x v="3282"/>
    <n v="3"/>
    <n v="0.2"/>
    <n v="4.9307999999999996"/>
  </r>
  <r>
    <n v="4291"/>
    <s v="CA-2014-102407"/>
    <x v="3"/>
    <x v="34"/>
    <d v="2014-12-14T00:00:00"/>
    <x v="0"/>
    <s v="AT-10435"/>
    <x v="401"/>
    <x v="2"/>
    <s v="United States"/>
    <s v="Los Angeles"/>
    <x v="1"/>
    <n v="90004"/>
    <x v="1"/>
    <s v="OFF-AR-10000122"/>
    <x v="1"/>
    <x v="6"/>
    <x v="308"/>
    <x v="954"/>
    <n v="2"/>
    <n v="0"/>
    <n v="2.7899999999999991"/>
  </r>
  <r>
    <n v="4292"/>
    <s v="CA-2014-102407"/>
    <x v="3"/>
    <x v="34"/>
    <d v="2014-12-14T00:00:00"/>
    <x v="0"/>
    <s v="AT-10435"/>
    <x v="401"/>
    <x v="2"/>
    <s v="United States"/>
    <s v="Los Angeles"/>
    <x v="1"/>
    <n v="90004"/>
    <x v="1"/>
    <s v="FUR-TA-10003748"/>
    <x v="0"/>
    <x v="3"/>
    <x v="208"/>
    <x v="3283"/>
    <n v="9"/>
    <n v="0.2"/>
    <n v="22.408199999999994"/>
  </r>
  <r>
    <n v="4293"/>
    <s v="CA-2014-102407"/>
    <x v="3"/>
    <x v="34"/>
    <d v="2014-12-14T00:00:00"/>
    <x v="0"/>
    <s v="AT-10435"/>
    <x v="401"/>
    <x v="2"/>
    <s v="United States"/>
    <s v="Los Angeles"/>
    <x v="1"/>
    <n v="90004"/>
    <x v="1"/>
    <s v="OFF-AP-10001394"/>
    <x v="1"/>
    <x v="9"/>
    <x v="1120"/>
    <x v="3284"/>
    <n v="1"/>
    <n v="0"/>
    <n v="68.039999999999992"/>
  </r>
  <r>
    <n v="4294"/>
    <s v="CA-2014-130967"/>
    <x v="3"/>
    <x v="434"/>
    <d v="2014-03-17T00:00:00"/>
    <x v="1"/>
    <s v="EB-13870"/>
    <x v="12"/>
    <x v="0"/>
    <s v="United States"/>
    <s v="Philadelphia"/>
    <x v="9"/>
    <n v="19140"/>
    <x v="3"/>
    <s v="TEC-PH-10004896"/>
    <x v="2"/>
    <x v="7"/>
    <x v="172"/>
    <x v="3285"/>
    <n v="3"/>
    <n v="0.4"/>
    <n v="-10.796399999999995"/>
  </r>
  <r>
    <n v="4295"/>
    <s v="CA-2014-101581"/>
    <x v="3"/>
    <x v="760"/>
    <d v="2014-10-28T00:00:00"/>
    <x v="1"/>
    <s v="DW-13195"/>
    <x v="694"/>
    <x v="1"/>
    <s v="United States"/>
    <s v="Redmond"/>
    <x v="21"/>
    <n v="97756"/>
    <x v="1"/>
    <s v="FUR-TA-10002607"/>
    <x v="0"/>
    <x v="3"/>
    <x v="221"/>
    <x v="237"/>
    <n v="5"/>
    <n v="0.5"/>
    <n v="-120.51299999999998"/>
  </r>
  <r>
    <n v="4296"/>
    <s v="CA-2014-169124"/>
    <x v="3"/>
    <x v="445"/>
    <d v="2014-07-11T00:00:00"/>
    <x v="1"/>
    <s v="MB-17305"/>
    <x v="93"/>
    <x v="0"/>
    <s v="United States"/>
    <s v="Citrus Heights"/>
    <x v="1"/>
    <n v="95610"/>
    <x v="1"/>
    <s v="FUR-FU-10001215"/>
    <x v="0"/>
    <x v="5"/>
    <x v="1600"/>
    <x v="3286"/>
    <n v="3"/>
    <n v="0"/>
    <n v="54.343800000000009"/>
  </r>
  <r>
    <n v="4297"/>
    <s v="CA-2014-117261"/>
    <x v="3"/>
    <x v="507"/>
    <d v="2014-09-11T00:00:00"/>
    <x v="1"/>
    <s v="TH-21235"/>
    <x v="260"/>
    <x v="1"/>
    <s v="United States"/>
    <s v="Los Angeles"/>
    <x v="1"/>
    <n v="90032"/>
    <x v="1"/>
    <s v="OFF-ST-10000419"/>
    <x v="1"/>
    <x v="4"/>
    <x v="1015"/>
    <x v="3287"/>
    <n v="4"/>
    <n v="0"/>
    <n v="0.54319999999999879"/>
  </r>
  <r>
    <n v="4298"/>
    <s v="CA-2014-129021"/>
    <x v="3"/>
    <x v="962"/>
    <d v="2014-08-27T00:00:00"/>
    <x v="0"/>
    <s v="PO-18850"/>
    <x v="138"/>
    <x v="0"/>
    <s v="United States"/>
    <s v="Tallahassee"/>
    <x v="2"/>
    <n v="32303"/>
    <x v="0"/>
    <s v="TEC-PH-10001459"/>
    <x v="2"/>
    <x v="7"/>
    <x v="1438"/>
    <x v="3288"/>
    <n v="13"/>
    <n v="0.2"/>
    <n v="327.59220000000005"/>
  </r>
  <r>
    <n v="4299"/>
    <s v="CA-2014-129021"/>
    <x v="3"/>
    <x v="962"/>
    <d v="2014-08-27T00:00:00"/>
    <x v="0"/>
    <s v="PO-18850"/>
    <x v="138"/>
    <x v="0"/>
    <s v="United States"/>
    <s v="Tallahassee"/>
    <x v="2"/>
    <n v="32303"/>
    <x v="0"/>
    <s v="OFF-PA-10000241"/>
    <x v="1"/>
    <x v="10"/>
    <x v="1151"/>
    <x v="2000"/>
    <n v="2"/>
    <n v="0.2"/>
    <n v="15.489999999999997"/>
  </r>
  <r>
    <n v="4300"/>
    <s v="CA-2014-129021"/>
    <x v="3"/>
    <x v="962"/>
    <d v="2014-08-27T00:00:00"/>
    <x v="0"/>
    <s v="PO-18850"/>
    <x v="138"/>
    <x v="0"/>
    <s v="United States"/>
    <s v="Tallahassee"/>
    <x v="2"/>
    <n v="32303"/>
    <x v="0"/>
    <s v="OFF-AP-10003040"/>
    <x v="1"/>
    <x v="9"/>
    <x v="723"/>
    <x v="3289"/>
    <n v="6"/>
    <n v="0.2"/>
    <n v="12.103199999999994"/>
  </r>
  <r>
    <n v="4301"/>
    <s v="CA-2014-129021"/>
    <x v="3"/>
    <x v="962"/>
    <d v="2014-08-27T00:00:00"/>
    <x v="0"/>
    <s v="PO-18850"/>
    <x v="138"/>
    <x v="0"/>
    <s v="United States"/>
    <s v="Tallahassee"/>
    <x v="2"/>
    <n v="32303"/>
    <x v="0"/>
    <s v="FUR-FU-10001852"/>
    <x v="0"/>
    <x v="5"/>
    <x v="837"/>
    <x v="3290"/>
    <n v="2"/>
    <n v="0.2"/>
    <n v="0.41759999999999986"/>
  </r>
  <r>
    <n v="4302"/>
    <s v="CA-2014-129021"/>
    <x v="3"/>
    <x v="962"/>
    <d v="2014-08-27T00:00:00"/>
    <x v="0"/>
    <s v="PO-18850"/>
    <x v="138"/>
    <x v="0"/>
    <s v="United States"/>
    <s v="Tallahassee"/>
    <x v="2"/>
    <n v="32303"/>
    <x v="0"/>
    <s v="OFF-PA-10000141"/>
    <x v="1"/>
    <x v="10"/>
    <x v="821"/>
    <x v="525"/>
    <n v="5"/>
    <n v="0.2"/>
    <n v="2.9429999999999992"/>
  </r>
  <r>
    <n v="4303"/>
    <s v="CA-2011-123253"/>
    <x v="2"/>
    <x v="963"/>
    <d v="2011-08-25T00:00:00"/>
    <x v="0"/>
    <s v="DE-13255"/>
    <x v="368"/>
    <x v="2"/>
    <s v="United States"/>
    <s v="Lakewood"/>
    <x v="24"/>
    <n v="44107"/>
    <x v="3"/>
    <s v="OFF-AR-10002804"/>
    <x v="1"/>
    <x v="6"/>
    <x v="279"/>
    <x v="2970"/>
    <n v="1"/>
    <n v="0.2"/>
    <n v="1.0269000000000001"/>
  </r>
  <r>
    <n v="4304"/>
    <s v="CA-2013-121601"/>
    <x v="0"/>
    <x v="964"/>
    <d v="2013-10-05T00:00:00"/>
    <x v="3"/>
    <s v="MO-17500"/>
    <x v="373"/>
    <x v="0"/>
    <s v="United States"/>
    <s v="The Colony"/>
    <x v="5"/>
    <n v="75056"/>
    <x v="2"/>
    <s v="OFF-EN-10003862"/>
    <x v="1"/>
    <x v="12"/>
    <x v="753"/>
    <x v="3291"/>
    <n v="7"/>
    <n v="0.2"/>
    <n v="19.4194"/>
  </r>
  <r>
    <n v="4305"/>
    <s v="CA-2011-162278"/>
    <x v="2"/>
    <x v="965"/>
    <d v="2011-10-30T00:00:00"/>
    <x v="0"/>
    <s v="AH-10585"/>
    <x v="738"/>
    <x v="0"/>
    <s v="United States"/>
    <s v="Seattle"/>
    <x v="4"/>
    <n v="98105"/>
    <x v="1"/>
    <s v="FUR-FU-10000448"/>
    <x v="0"/>
    <x v="5"/>
    <x v="464"/>
    <x v="3292"/>
    <n v="4"/>
    <n v="0"/>
    <n v="3.195999999999998"/>
  </r>
  <r>
    <n v="4306"/>
    <s v="CA-2011-162278"/>
    <x v="2"/>
    <x v="965"/>
    <d v="2011-10-30T00:00:00"/>
    <x v="0"/>
    <s v="AH-10585"/>
    <x v="738"/>
    <x v="0"/>
    <s v="United States"/>
    <s v="Seattle"/>
    <x v="4"/>
    <n v="98105"/>
    <x v="1"/>
    <s v="TEC-PH-10000526"/>
    <x v="2"/>
    <x v="7"/>
    <x v="1463"/>
    <x v="3293"/>
    <n v="5"/>
    <n v="0.2"/>
    <n v="38.396000000000015"/>
  </r>
  <r>
    <n v="4307"/>
    <s v="CA-2013-161095"/>
    <x v="0"/>
    <x v="931"/>
    <d v="2013-06-29T00:00:00"/>
    <x v="3"/>
    <s v="CS-12250"/>
    <x v="294"/>
    <x v="1"/>
    <s v="United States"/>
    <s v="Los Angeles"/>
    <x v="1"/>
    <n v="90032"/>
    <x v="1"/>
    <s v="OFF-BI-10002764"/>
    <x v="1"/>
    <x v="8"/>
    <x v="502"/>
    <x v="3294"/>
    <n v="3"/>
    <n v="0.2"/>
    <n v="2.8100999999999998"/>
  </r>
  <r>
    <n v="4308"/>
    <s v="CA-2013-161095"/>
    <x v="0"/>
    <x v="931"/>
    <d v="2013-06-29T00:00:00"/>
    <x v="3"/>
    <s v="CS-12250"/>
    <x v="294"/>
    <x v="1"/>
    <s v="United States"/>
    <s v="Los Angeles"/>
    <x v="1"/>
    <n v="90032"/>
    <x v="1"/>
    <s v="OFF-BI-10001524"/>
    <x v="1"/>
    <x v="8"/>
    <x v="298"/>
    <x v="3295"/>
    <n v="2"/>
    <n v="0.2"/>
    <n v="11.748799999999997"/>
  </r>
  <r>
    <n v="4309"/>
    <s v="CA-2011-125829"/>
    <x v="2"/>
    <x v="130"/>
    <d v="2011-11-11T00:00:00"/>
    <x v="1"/>
    <s v="WB-21850"/>
    <x v="576"/>
    <x v="0"/>
    <s v="United States"/>
    <s v="Los Angeles"/>
    <x v="1"/>
    <n v="90045"/>
    <x v="1"/>
    <s v="TEC-PH-10001079"/>
    <x v="2"/>
    <x v="7"/>
    <x v="1246"/>
    <x v="3296"/>
    <n v="7"/>
    <n v="0.2"/>
    <n v="66.634399999999971"/>
  </r>
  <r>
    <n v="4310"/>
    <s v="CA-2011-125829"/>
    <x v="2"/>
    <x v="130"/>
    <d v="2011-11-11T00:00:00"/>
    <x v="1"/>
    <s v="WB-21850"/>
    <x v="576"/>
    <x v="0"/>
    <s v="United States"/>
    <s v="Los Angeles"/>
    <x v="1"/>
    <n v="90045"/>
    <x v="1"/>
    <s v="FUR-TA-10002041"/>
    <x v="0"/>
    <x v="3"/>
    <x v="358"/>
    <x v="3297"/>
    <n v="4"/>
    <n v="0.2"/>
    <n v="-64.544399999999968"/>
  </r>
  <r>
    <n v="4311"/>
    <s v="CA-2011-125829"/>
    <x v="2"/>
    <x v="130"/>
    <d v="2011-11-11T00:00:00"/>
    <x v="1"/>
    <s v="WB-21850"/>
    <x v="576"/>
    <x v="0"/>
    <s v="United States"/>
    <s v="Los Angeles"/>
    <x v="1"/>
    <n v="90045"/>
    <x v="1"/>
    <s v="OFF-BI-10001036"/>
    <x v="1"/>
    <x v="8"/>
    <x v="618"/>
    <x v="1462"/>
    <n v="3"/>
    <n v="0.2"/>
    <n v="8.2259999999999991"/>
  </r>
  <r>
    <n v="4312"/>
    <s v="CA-2011-125829"/>
    <x v="2"/>
    <x v="130"/>
    <d v="2011-11-11T00:00:00"/>
    <x v="1"/>
    <s v="WB-21850"/>
    <x v="576"/>
    <x v="0"/>
    <s v="United States"/>
    <s v="Los Angeles"/>
    <x v="1"/>
    <n v="90045"/>
    <x v="1"/>
    <s v="OFF-PA-10000223"/>
    <x v="1"/>
    <x v="10"/>
    <x v="1374"/>
    <x v="541"/>
    <n v="3"/>
    <n v="0"/>
    <n v="9.3312000000000008"/>
  </r>
  <r>
    <n v="4313"/>
    <s v="CA-2011-125829"/>
    <x v="2"/>
    <x v="130"/>
    <d v="2011-11-11T00:00:00"/>
    <x v="1"/>
    <s v="WB-21850"/>
    <x v="576"/>
    <x v="0"/>
    <s v="United States"/>
    <s v="Los Angeles"/>
    <x v="1"/>
    <n v="90045"/>
    <x v="1"/>
    <s v="TEC-MA-10003246"/>
    <x v="2"/>
    <x v="15"/>
    <x v="1628"/>
    <x v="3298"/>
    <n v="4"/>
    <n v="0.2"/>
    <n v="139.98999999999995"/>
  </r>
  <r>
    <n v="4314"/>
    <s v="CA-2011-123127"/>
    <x v="2"/>
    <x v="78"/>
    <d v="2011-09-12T00:00:00"/>
    <x v="1"/>
    <s v="SP-20620"/>
    <x v="407"/>
    <x v="1"/>
    <s v="United States"/>
    <s v="Long Beach"/>
    <x v="15"/>
    <n v="11561"/>
    <x v="3"/>
    <s v="OFF-AP-10001962"/>
    <x v="1"/>
    <x v="9"/>
    <x v="1594"/>
    <x v="3299"/>
    <n v="2"/>
    <n v="0"/>
    <n v="4.1950000000000003"/>
  </r>
  <r>
    <n v="4315"/>
    <s v="CA-2012-115945"/>
    <x v="1"/>
    <x v="608"/>
    <d v="2012-07-01T00:00:00"/>
    <x v="1"/>
    <s v="AB-10165"/>
    <x v="269"/>
    <x v="0"/>
    <s v="United States"/>
    <s v="Los Angeles"/>
    <x v="1"/>
    <n v="90045"/>
    <x v="1"/>
    <s v="OFF-AR-10004062"/>
    <x v="1"/>
    <x v="6"/>
    <x v="33"/>
    <x v="3300"/>
    <n v="2"/>
    <n v="0"/>
    <n v="5.24"/>
  </r>
  <r>
    <n v="4316"/>
    <s v="CA-2012-115945"/>
    <x v="1"/>
    <x v="608"/>
    <d v="2012-07-01T00:00:00"/>
    <x v="1"/>
    <s v="AB-10165"/>
    <x v="269"/>
    <x v="0"/>
    <s v="United States"/>
    <s v="Los Angeles"/>
    <x v="1"/>
    <n v="90045"/>
    <x v="1"/>
    <s v="OFF-BI-10004330"/>
    <x v="1"/>
    <x v="8"/>
    <x v="795"/>
    <x v="1294"/>
    <n v="3"/>
    <n v="0.2"/>
    <n v="27.734999999999996"/>
  </r>
  <r>
    <n v="4317"/>
    <s v="CA-2012-115945"/>
    <x v="1"/>
    <x v="608"/>
    <d v="2012-07-01T00:00:00"/>
    <x v="1"/>
    <s v="AB-10165"/>
    <x v="269"/>
    <x v="0"/>
    <s v="United States"/>
    <s v="Los Angeles"/>
    <x v="1"/>
    <n v="90045"/>
    <x v="1"/>
    <s v="OFF-ST-10001963"/>
    <x v="1"/>
    <x v="4"/>
    <x v="532"/>
    <x v="3301"/>
    <n v="3"/>
    <n v="0"/>
    <n v="9.126899999999992"/>
  </r>
  <r>
    <n v="4318"/>
    <s v="CA-2012-136735"/>
    <x v="1"/>
    <x v="353"/>
    <d v="2012-08-02T00:00:00"/>
    <x v="1"/>
    <s v="HA-14920"/>
    <x v="66"/>
    <x v="0"/>
    <s v="United States"/>
    <s v="San Francisco"/>
    <x v="1"/>
    <n v="94110"/>
    <x v="1"/>
    <s v="OFF-EN-10002230"/>
    <x v="1"/>
    <x v="12"/>
    <x v="550"/>
    <x v="3302"/>
    <n v="2"/>
    <n v="0"/>
    <n v="78.894199999999998"/>
  </r>
  <r>
    <n v="4319"/>
    <s v="US-2014-136189"/>
    <x v="3"/>
    <x v="226"/>
    <d v="2014-12-12T00:00:00"/>
    <x v="1"/>
    <s v="DC-13285"/>
    <x v="290"/>
    <x v="0"/>
    <s v="United States"/>
    <s v="Richmond"/>
    <x v="17"/>
    <n v="23223"/>
    <x v="0"/>
    <s v="FUR-FU-10000175"/>
    <x v="0"/>
    <x v="5"/>
    <x v="1629"/>
    <x v="3303"/>
    <n v="6"/>
    <n v="0"/>
    <n v="25.537799999999997"/>
  </r>
  <r>
    <n v="4320"/>
    <s v="CA-2011-152345"/>
    <x v="2"/>
    <x v="282"/>
    <d v="2012-01-03T00:00:00"/>
    <x v="0"/>
    <s v="ST-20530"/>
    <x v="461"/>
    <x v="0"/>
    <s v="United States"/>
    <s v="Albuquerque"/>
    <x v="27"/>
    <n v="87105"/>
    <x v="1"/>
    <s v="TEC-PH-10004897"/>
    <x v="2"/>
    <x v="7"/>
    <x v="1115"/>
    <x v="112"/>
    <n v="3"/>
    <n v="0.2"/>
    <n v="-5.694300000000001"/>
  </r>
  <r>
    <n v="4321"/>
    <s v="CA-2011-152345"/>
    <x v="2"/>
    <x v="282"/>
    <d v="2012-01-03T00:00:00"/>
    <x v="0"/>
    <s v="ST-20530"/>
    <x v="461"/>
    <x v="0"/>
    <s v="United States"/>
    <s v="Albuquerque"/>
    <x v="27"/>
    <n v="87105"/>
    <x v="1"/>
    <s v="OFF-ST-10003123"/>
    <x v="1"/>
    <x v="4"/>
    <x v="1268"/>
    <x v="3304"/>
    <n v="1"/>
    <n v="0"/>
    <n v="7.9895999999999994"/>
  </r>
  <r>
    <n v="4322"/>
    <s v="US-2012-147662"/>
    <x v="1"/>
    <x v="966"/>
    <d v="2012-02-19T00:00:00"/>
    <x v="1"/>
    <s v="KB-16315"/>
    <x v="41"/>
    <x v="0"/>
    <s v="United States"/>
    <s v="Akron"/>
    <x v="24"/>
    <n v="44312"/>
    <x v="3"/>
    <s v="OFF-BI-10001658"/>
    <x v="1"/>
    <x v="8"/>
    <x v="439"/>
    <x v="478"/>
    <n v="2"/>
    <n v="0.7"/>
    <n v="-11.961599999999997"/>
  </r>
  <r>
    <n v="4323"/>
    <s v="US-2012-147662"/>
    <x v="1"/>
    <x v="966"/>
    <d v="2012-02-19T00:00:00"/>
    <x v="1"/>
    <s v="KB-16315"/>
    <x v="41"/>
    <x v="0"/>
    <s v="United States"/>
    <s v="Akron"/>
    <x v="24"/>
    <n v="44312"/>
    <x v="3"/>
    <s v="TEC-PH-10002834"/>
    <x v="2"/>
    <x v="7"/>
    <x v="1378"/>
    <x v="3305"/>
    <n v="3"/>
    <n v="0.4"/>
    <n v="-80.995500000000021"/>
  </r>
  <r>
    <n v="4324"/>
    <s v="US-2012-147662"/>
    <x v="1"/>
    <x v="966"/>
    <d v="2012-02-19T00:00:00"/>
    <x v="1"/>
    <s v="KB-16315"/>
    <x v="41"/>
    <x v="0"/>
    <s v="United States"/>
    <s v="Akron"/>
    <x v="24"/>
    <n v="44312"/>
    <x v="3"/>
    <s v="OFF-BI-10002160"/>
    <x v="1"/>
    <x v="8"/>
    <x v="312"/>
    <x v="3306"/>
    <n v="2"/>
    <n v="0.7"/>
    <n v="-1.6763999999999997"/>
  </r>
  <r>
    <n v="4325"/>
    <s v="US-2012-147662"/>
    <x v="1"/>
    <x v="966"/>
    <d v="2012-02-19T00:00:00"/>
    <x v="1"/>
    <s v="KB-16315"/>
    <x v="41"/>
    <x v="0"/>
    <s v="United States"/>
    <s v="Akron"/>
    <x v="24"/>
    <n v="44312"/>
    <x v="3"/>
    <s v="OFF-AR-10004999"/>
    <x v="1"/>
    <x v="6"/>
    <x v="864"/>
    <x v="646"/>
    <n v="3"/>
    <n v="0.2"/>
    <n v="0.8969999999999998"/>
  </r>
  <r>
    <n v="4326"/>
    <s v="US-2012-147662"/>
    <x v="1"/>
    <x v="966"/>
    <d v="2012-02-19T00:00:00"/>
    <x v="1"/>
    <s v="KB-16315"/>
    <x v="41"/>
    <x v="0"/>
    <s v="United States"/>
    <s v="Akron"/>
    <x v="24"/>
    <n v="44312"/>
    <x v="3"/>
    <s v="TEC-AC-10003280"/>
    <x v="2"/>
    <x v="11"/>
    <x v="1028"/>
    <x v="981"/>
    <n v="3"/>
    <n v="0.2"/>
    <n v="0.89969999999999573"/>
  </r>
  <r>
    <n v="4327"/>
    <s v="CA-2013-153346"/>
    <x v="0"/>
    <x v="967"/>
    <d v="2013-01-27T00:00:00"/>
    <x v="2"/>
    <s v="TB-21355"/>
    <x v="422"/>
    <x v="1"/>
    <s v="United States"/>
    <s v="Plainfield"/>
    <x v="30"/>
    <n v="7060"/>
    <x v="3"/>
    <s v="OFF-AR-10000315"/>
    <x v="1"/>
    <x v="6"/>
    <x v="1297"/>
    <x v="3307"/>
    <n v="3"/>
    <n v="0"/>
    <n v="2.3025000000000002"/>
  </r>
  <r>
    <n v="4328"/>
    <s v="CA-2013-153346"/>
    <x v="0"/>
    <x v="967"/>
    <d v="2013-01-27T00:00:00"/>
    <x v="2"/>
    <s v="TB-21355"/>
    <x v="422"/>
    <x v="1"/>
    <s v="United States"/>
    <s v="Plainfield"/>
    <x v="30"/>
    <n v="7060"/>
    <x v="3"/>
    <s v="OFF-PA-10000007"/>
    <x v="1"/>
    <x v="10"/>
    <x v="1531"/>
    <x v="3308"/>
    <n v="5"/>
    <n v="0"/>
    <n v="8.2799999999999994"/>
  </r>
  <r>
    <n v="4329"/>
    <s v="CA-2014-118360"/>
    <x v="3"/>
    <x v="719"/>
    <d v="2014-04-08T00:00:00"/>
    <x v="1"/>
    <s v="JC-15775"/>
    <x v="547"/>
    <x v="0"/>
    <s v="United States"/>
    <s v="New York City"/>
    <x v="15"/>
    <n v="10011"/>
    <x v="3"/>
    <s v="OFF-PA-10000791"/>
    <x v="1"/>
    <x v="10"/>
    <x v="1424"/>
    <x v="3309"/>
    <n v="9"/>
    <n v="0"/>
    <n v="19.318499999999997"/>
  </r>
  <r>
    <n v="4330"/>
    <s v="CA-2014-149853"/>
    <x v="3"/>
    <x v="621"/>
    <d v="2014-10-10T00:00:00"/>
    <x v="1"/>
    <s v="PO-18850"/>
    <x v="138"/>
    <x v="0"/>
    <s v="United States"/>
    <s v="Hialeah"/>
    <x v="2"/>
    <n v="33012"/>
    <x v="0"/>
    <s v="OFF-PA-10000556"/>
    <x v="1"/>
    <x v="10"/>
    <x v="1630"/>
    <x v="12"/>
    <n v="3"/>
    <n v="0.2"/>
    <n v="5.4432"/>
  </r>
  <r>
    <n v="4331"/>
    <s v="CA-2014-149853"/>
    <x v="3"/>
    <x v="621"/>
    <d v="2014-10-10T00:00:00"/>
    <x v="1"/>
    <s v="PO-18850"/>
    <x v="138"/>
    <x v="0"/>
    <s v="United States"/>
    <s v="Hialeah"/>
    <x v="2"/>
    <n v="33012"/>
    <x v="0"/>
    <s v="OFF-AP-10000804"/>
    <x v="1"/>
    <x v="9"/>
    <x v="561"/>
    <x v="1429"/>
    <n v="5"/>
    <n v="0.2"/>
    <n v="1.1200000000000001"/>
  </r>
  <r>
    <n v="4332"/>
    <s v="CA-2014-107909"/>
    <x v="3"/>
    <x v="853"/>
    <d v="2014-09-07T00:00:00"/>
    <x v="1"/>
    <s v="SS-20875"/>
    <x v="286"/>
    <x v="0"/>
    <s v="United States"/>
    <s v="Redmond"/>
    <x v="4"/>
    <n v="98052"/>
    <x v="1"/>
    <s v="TEC-AC-10001998"/>
    <x v="2"/>
    <x v="11"/>
    <x v="84"/>
    <x v="86"/>
    <n v="1"/>
    <n v="0"/>
    <n v="6.796599999999998"/>
  </r>
  <r>
    <n v="4333"/>
    <s v="CA-2014-107909"/>
    <x v="3"/>
    <x v="853"/>
    <d v="2014-09-07T00:00:00"/>
    <x v="1"/>
    <s v="SS-20875"/>
    <x v="286"/>
    <x v="0"/>
    <s v="United States"/>
    <s v="Redmond"/>
    <x v="4"/>
    <n v="98052"/>
    <x v="1"/>
    <s v="OFF-BI-10003476"/>
    <x v="1"/>
    <x v="8"/>
    <x v="1526"/>
    <x v="3310"/>
    <n v="5"/>
    <n v="0.2"/>
    <n v="8.0219999999999985"/>
  </r>
  <r>
    <n v="4334"/>
    <s v="CA-2012-112375"/>
    <x v="1"/>
    <x v="379"/>
    <d v="2012-12-27T00:00:00"/>
    <x v="1"/>
    <s v="RD-19720"/>
    <x v="742"/>
    <x v="0"/>
    <s v="United States"/>
    <s v="Daytona Beach"/>
    <x v="2"/>
    <n v="32114"/>
    <x v="0"/>
    <s v="TEC-AC-10003237"/>
    <x v="2"/>
    <x v="11"/>
    <x v="1631"/>
    <x v="3311"/>
    <n v="6"/>
    <n v="0.2"/>
    <n v="14.628000000000005"/>
  </r>
  <r>
    <n v="4335"/>
    <s v="CA-2012-112375"/>
    <x v="1"/>
    <x v="379"/>
    <d v="2012-12-27T00:00:00"/>
    <x v="1"/>
    <s v="RD-19720"/>
    <x v="742"/>
    <x v="0"/>
    <s v="United States"/>
    <s v="Daytona Beach"/>
    <x v="2"/>
    <n v="32114"/>
    <x v="0"/>
    <s v="OFF-EN-10003798"/>
    <x v="1"/>
    <x v="12"/>
    <x v="817"/>
    <x v="3312"/>
    <n v="2"/>
    <n v="0.2"/>
    <n v="9.2178000000000004"/>
  </r>
  <r>
    <n v="4336"/>
    <s v="CA-2012-154795"/>
    <x v="1"/>
    <x v="139"/>
    <d v="2012-12-24T00:00:00"/>
    <x v="1"/>
    <s v="GZ-14470"/>
    <x v="47"/>
    <x v="0"/>
    <s v="United States"/>
    <s v="Bullhead City"/>
    <x v="16"/>
    <n v="86442"/>
    <x v="1"/>
    <s v="OFF-EN-10003068"/>
    <x v="1"/>
    <x v="12"/>
    <x v="1632"/>
    <x v="2418"/>
    <n v="1"/>
    <n v="0.2"/>
    <n v="2.7719999999999994"/>
  </r>
  <r>
    <n v="4337"/>
    <s v="CA-2012-154795"/>
    <x v="1"/>
    <x v="139"/>
    <d v="2012-12-24T00:00:00"/>
    <x v="1"/>
    <s v="GZ-14470"/>
    <x v="47"/>
    <x v="0"/>
    <s v="United States"/>
    <s v="Bullhead City"/>
    <x v="16"/>
    <n v="86442"/>
    <x v="1"/>
    <s v="FUR-FU-10002088"/>
    <x v="0"/>
    <x v="5"/>
    <x v="1084"/>
    <x v="325"/>
    <n v="2"/>
    <n v="0.2"/>
    <n v="3.9512"/>
  </r>
  <r>
    <n v="4338"/>
    <s v="CA-2012-125234"/>
    <x v="1"/>
    <x v="154"/>
    <d v="2012-12-01T00:00:00"/>
    <x v="1"/>
    <s v="SN-20710"/>
    <x v="17"/>
    <x v="2"/>
    <s v="United States"/>
    <s v="Los Angeles"/>
    <x v="1"/>
    <n v="90049"/>
    <x v="1"/>
    <s v="TEC-AC-10000158"/>
    <x v="2"/>
    <x v="11"/>
    <x v="353"/>
    <x v="3313"/>
    <n v="3"/>
    <n v="0"/>
    <n v="22.6737"/>
  </r>
  <r>
    <n v="4339"/>
    <s v="CA-2012-125234"/>
    <x v="1"/>
    <x v="154"/>
    <d v="2012-12-01T00:00:00"/>
    <x v="1"/>
    <s v="SN-20710"/>
    <x v="17"/>
    <x v="2"/>
    <s v="United States"/>
    <s v="Los Angeles"/>
    <x v="1"/>
    <n v="90049"/>
    <x v="1"/>
    <s v="OFF-PA-10000482"/>
    <x v="1"/>
    <x v="10"/>
    <x v="67"/>
    <x v="3314"/>
    <n v="3"/>
    <n v="0"/>
    <n v="53.495399999999989"/>
  </r>
  <r>
    <n v="4340"/>
    <s v="CA-2014-133501"/>
    <x v="3"/>
    <x v="151"/>
    <d v="2014-09-02T00:00:00"/>
    <x v="1"/>
    <s v="DK-12895"/>
    <x v="729"/>
    <x v="0"/>
    <s v="United States"/>
    <s v="Franklin"/>
    <x v="18"/>
    <n v="37064"/>
    <x v="0"/>
    <s v="OFF-PA-10004888"/>
    <x v="1"/>
    <x v="10"/>
    <x v="959"/>
    <x v="1182"/>
    <n v="1"/>
    <n v="0.2"/>
    <n v="1.8144"/>
  </r>
  <r>
    <n v="4341"/>
    <s v="US-2011-129609"/>
    <x v="2"/>
    <x v="579"/>
    <d v="2011-03-22T00:00:00"/>
    <x v="3"/>
    <s v="VM-21835"/>
    <x v="718"/>
    <x v="0"/>
    <s v="United States"/>
    <s v="Portage"/>
    <x v="14"/>
    <n v="46368"/>
    <x v="2"/>
    <s v="OFF-AR-10003478"/>
    <x v="1"/>
    <x v="6"/>
    <x v="355"/>
    <x v="1363"/>
    <n v="2"/>
    <n v="0"/>
    <n v="6.5120000000000005"/>
  </r>
  <r>
    <n v="4342"/>
    <s v="CA-2014-130309"/>
    <x v="3"/>
    <x v="94"/>
    <d v="2014-12-22T00:00:00"/>
    <x v="1"/>
    <s v="GB-14575"/>
    <x v="673"/>
    <x v="0"/>
    <s v="United States"/>
    <s v="Arlington"/>
    <x v="17"/>
    <n v="22204"/>
    <x v="0"/>
    <s v="OFF-ST-10003208"/>
    <x v="1"/>
    <x v="4"/>
    <x v="243"/>
    <x v="2577"/>
    <n v="3"/>
    <n v="0"/>
    <n v="157.87019999999993"/>
  </r>
  <r>
    <n v="4343"/>
    <s v="CA-2014-105410"/>
    <x v="3"/>
    <x v="498"/>
    <d v="2014-03-23T00:00:00"/>
    <x v="2"/>
    <s v="ND-18370"/>
    <x v="444"/>
    <x v="0"/>
    <s v="United States"/>
    <s v="San Francisco"/>
    <x v="1"/>
    <n v="94110"/>
    <x v="1"/>
    <s v="OFF-BI-10004970"/>
    <x v="1"/>
    <x v="8"/>
    <x v="908"/>
    <x v="2990"/>
    <n v="6"/>
    <n v="0.2"/>
    <n v="6.690599999999999"/>
  </r>
  <r>
    <n v="4344"/>
    <s v="CA-2014-105410"/>
    <x v="3"/>
    <x v="498"/>
    <d v="2014-03-23T00:00:00"/>
    <x v="2"/>
    <s v="ND-18370"/>
    <x v="444"/>
    <x v="0"/>
    <s v="United States"/>
    <s v="San Francisco"/>
    <x v="1"/>
    <n v="94110"/>
    <x v="1"/>
    <s v="TEC-PH-10000038"/>
    <x v="2"/>
    <x v="7"/>
    <x v="1056"/>
    <x v="3315"/>
    <n v="6"/>
    <n v="0.2"/>
    <n v="-131.50080000000005"/>
  </r>
  <r>
    <n v="4345"/>
    <s v="CA-2014-105410"/>
    <x v="3"/>
    <x v="498"/>
    <d v="2014-03-23T00:00:00"/>
    <x v="2"/>
    <s v="ND-18370"/>
    <x v="444"/>
    <x v="0"/>
    <s v="United States"/>
    <s v="San Francisco"/>
    <x v="1"/>
    <n v="94110"/>
    <x v="1"/>
    <s v="TEC-AC-10001552"/>
    <x v="2"/>
    <x v="11"/>
    <x v="100"/>
    <x v="3316"/>
    <n v="2"/>
    <n v="0"/>
    <n v="10.949399999999997"/>
  </r>
  <r>
    <n v="4346"/>
    <s v="CA-2014-105410"/>
    <x v="3"/>
    <x v="498"/>
    <d v="2014-03-23T00:00:00"/>
    <x v="2"/>
    <s v="ND-18370"/>
    <x v="444"/>
    <x v="0"/>
    <s v="United States"/>
    <s v="San Francisco"/>
    <x v="1"/>
    <n v="94110"/>
    <x v="1"/>
    <s v="TEC-AC-10002926"/>
    <x v="2"/>
    <x v="11"/>
    <x v="1114"/>
    <x v="1772"/>
    <n v="4"/>
    <n v="0"/>
    <n v="85.982800000000012"/>
  </r>
  <r>
    <n v="4347"/>
    <s v="CA-2013-120355"/>
    <x v="0"/>
    <x v="31"/>
    <d v="2013-09-26T00:00:00"/>
    <x v="1"/>
    <s v="MM-17260"/>
    <x v="570"/>
    <x v="0"/>
    <s v="United States"/>
    <s v="New Rochelle"/>
    <x v="15"/>
    <n v="10801"/>
    <x v="3"/>
    <s v="FUR-CH-10001394"/>
    <x v="0"/>
    <x v="1"/>
    <x v="648"/>
    <x v="3317"/>
    <n v="2"/>
    <n v="0.1"/>
    <n v="140.39599999999993"/>
  </r>
  <r>
    <n v="4348"/>
    <s v="CA-2013-120355"/>
    <x v="0"/>
    <x v="31"/>
    <d v="2013-09-26T00:00:00"/>
    <x v="1"/>
    <s v="MM-17260"/>
    <x v="570"/>
    <x v="0"/>
    <s v="United States"/>
    <s v="New Rochelle"/>
    <x v="15"/>
    <n v="10801"/>
    <x v="3"/>
    <s v="FUR-FU-10004053"/>
    <x v="0"/>
    <x v="5"/>
    <x v="1633"/>
    <x v="3318"/>
    <n v="3"/>
    <n v="0"/>
    <n v="26.1096"/>
  </r>
  <r>
    <n v="4349"/>
    <s v="CA-2014-169894"/>
    <x v="3"/>
    <x v="221"/>
    <d v="2014-11-30T00:00:00"/>
    <x v="0"/>
    <s v="MV-17485"/>
    <x v="597"/>
    <x v="0"/>
    <s v="United States"/>
    <s v="Mesa"/>
    <x v="16"/>
    <n v="85204"/>
    <x v="1"/>
    <s v="OFF-BI-10004230"/>
    <x v="1"/>
    <x v="8"/>
    <x v="649"/>
    <x v="321"/>
    <n v="2"/>
    <n v="0.7"/>
    <n v="-15.197599999999994"/>
  </r>
  <r>
    <n v="4350"/>
    <s v="CA-2014-169894"/>
    <x v="3"/>
    <x v="221"/>
    <d v="2014-11-30T00:00:00"/>
    <x v="0"/>
    <s v="MV-17485"/>
    <x v="597"/>
    <x v="0"/>
    <s v="United States"/>
    <s v="Mesa"/>
    <x v="16"/>
    <n v="85204"/>
    <x v="1"/>
    <s v="OFF-ST-10000060"/>
    <x v="1"/>
    <x v="4"/>
    <x v="387"/>
    <x v="3319"/>
    <n v="8"/>
    <n v="0.2"/>
    <n v="-41.587199999999996"/>
  </r>
  <r>
    <n v="4351"/>
    <s v="US-2014-100482"/>
    <x v="3"/>
    <x v="645"/>
    <d v="2014-04-16T00:00:00"/>
    <x v="1"/>
    <s v="JL-15130"/>
    <x v="691"/>
    <x v="0"/>
    <s v="United States"/>
    <s v="Lancaster"/>
    <x v="24"/>
    <n v="43130"/>
    <x v="3"/>
    <s v="OFF-ST-10001325"/>
    <x v="1"/>
    <x v="4"/>
    <x v="466"/>
    <x v="510"/>
    <n v="2"/>
    <n v="0.2"/>
    <n v="1.4672000000000001"/>
  </r>
  <r>
    <n v="4352"/>
    <s v="US-2014-100482"/>
    <x v="3"/>
    <x v="645"/>
    <d v="2014-04-16T00:00:00"/>
    <x v="1"/>
    <s v="JL-15130"/>
    <x v="691"/>
    <x v="0"/>
    <s v="United States"/>
    <s v="Lancaster"/>
    <x v="24"/>
    <n v="43130"/>
    <x v="3"/>
    <s v="TEC-AC-10003441"/>
    <x v="2"/>
    <x v="11"/>
    <x v="652"/>
    <x v="3320"/>
    <n v="2"/>
    <n v="0.2"/>
    <n v="-4.7460000000000013"/>
  </r>
  <r>
    <n v="4353"/>
    <s v="CA-2014-107748"/>
    <x v="3"/>
    <x v="389"/>
    <d v="2014-12-13T00:00:00"/>
    <x v="0"/>
    <s v="AG-10330"/>
    <x v="743"/>
    <x v="0"/>
    <s v="United States"/>
    <s v="Stockton"/>
    <x v="1"/>
    <n v="95207"/>
    <x v="1"/>
    <s v="TEC-PH-10003215"/>
    <x v="2"/>
    <x v="7"/>
    <x v="1602"/>
    <x v="3124"/>
    <n v="4"/>
    <n v="0.2"/>
    <n v="34.741999999999997"/>
  </r>
  <r>
    <n v="4354"/>
    <s v="CA-2014-107748"/>
    <x v="3"/>
    <x v="389"/>
    <d v="2014-12-13T00:00:00"/>
    <x v="0"/>
    <s v="AG-10330"/>
    <x v="743"/>
    <x v="0"/>
    <s v="United States"/>
    <s v="Stockton"/>
    <x v="1"/>
    <n v="95207"/>
    <x v="1"/>
    <s v="OFF-PA-10002005"/>
    <x v="1"/>
    <x v="10"/>
    <x v="505"/>
    <x v="91"/>
    <n v="2"/>
    <n v="0"/>
    <n v="6.2208000000000006"/>
  </r>
  <r>
    <n v="4355"/>
    <s v="CA-2014-153654"/>
    <x v="3"/>
    <x v="221"/>
    <d v="2014-11-27T00:00:00"/>
    <x v="0"/>
    <s v="MD-17860"/>
    <x v="550"/>
    <x v="1"/>
    <s v="United States"/>
    <s v="Asheville"/>
    <x v="3"/>
    <n v="28806"/>
    <x v="0"/>
    <s v="OFF-BI-10004465"/>
    <x v="1"/>
    <x v="8"/>
    <x v="732"/>
    <x v="3006"/>
    <n v="8"/>
    <n v="0.7"/>
    <n v="-12.671999999999997"/>
  </r>
  <r>
    <n v="4356"/>
    <s v="CA-2012-155600"/>
    <x v="1"/>
    <x v="784"/>
    <d v="2012-12-07T00:00:00"/>
    <x v="0"/>
    <s v="RO-19780"/>
    <x v="197"/>
    <x v="0"/>
    <s v="United States"/>
    <s v="Clarksville"/>
    <x v="18"/>
    <n v="37042"/>
    <x v="0"/>
    <s v="OFF-BI-10000545"/>
    <x v="1"/>
    <x v="8"/>
    <x v="685"/>
    <x v="3321"/>
    <n v="7"/>
    <n v="0.7"/>
    <n v="-1065.3719999999998"/>
  </r>
  <r>
    <n v="4357"/>
    <s v="CA-2012-155600"/>
    <x v="1"/>
    <x v="784"/>
    <d v="2012-12-07T00:00:00"/>
    <x v="0"/>
    <s v="RO-19780"/>
    <x v="197"/>
    <x v="0"/>
    <s v="United States"/>
    <s v="Clarksville"/>
    <x v="18"/>
    <n v="37042"/>
    <x v="0"/>
    <s v="OFF-AR-10003752"/>
    <x v="1"/>
    <x v="6"/>
    <x v="677"/>
    <x v="3322"/>
    <n v="4"/>
    <n v="0.2"/>
    <n v="12.011999999999999"/>
  </r>
  <r>
    <n v="4358"/>
    <s v="CA-2014-162565"/>
    <x v="3"/>
    <x v="157"/>
    <d v="2014-12-12T00:00:00"/>
    <x v="3"/>
    <s v="RR-19315"/>
    <x v="625"/>
    <x v="0"/>
    <s v="United States"/>
    <s v="Aurora"/>
    <x v="10"/>
    <n v="60505"/>
    <x v="2"/>
    <s v="OFF-PA-10001937"/>
    <x v="1"/>
    <x v="10"/>
    <x v="286"/>
    <x v="563"/>
    <n v="2"/>
    <n v="0.2"/>
    <n v="3.6288"/>
  </r>
  <r>
    <n v="4359"/>
    <s v="CA-2014-162565"/>
    <x v="3"/>
    <x v="157"/>
    <d v="2014-12-12T00:00:00"/>
    <x v="3"/>
    <s v="RR-19315"/>
    <x v="625"/>
    <x v="0"/>
    <s v="United States"/>
    <s v="Aurora"/>
    <x v="10"/>
    <n v="60505"/>
    <x v="2"/>
    <s v="FUR-FU-10004306"/>
    <x v="0"/>
    <x v="5"/>
    <x v="616"/>
    <x v="3323"/>
    <n v="1"/>
    <n v="0.6"/>
    <n v="-66.061999999999998"/>
  </r>
  <r>
    <n v="4360"/>
    <s v="CA-2014-162565"/>
    <x v="3"/>
    <x v="157"/>
    <d v="2014-12-12T00:00:00"/>
    <x v="3"/>
    <s v="RR-19315"/>
    <x v="625"/>
    <x v="0"/>
    <s v="United States"/>
    <s v="Aurora"/>
    <x v="10"/>
    <n v="60505"/>
    <x v="2"/>
    <s v="FUR-CH-10003973"/>
    <x v="0"/>
    <x v="1"/>
    <x v="858"/>
    <x v="3324"/>
    <n v="2"/>
    <n v="0.3"/>
    <n v="-14.870399999999961"/>
  </r>
  <r>
    <n v="4361"/>
    <s v="CA-2013-127642"/>
    <x v="0"/>
    <x v="206"/>
    <d v="2013-05-24T00:00:00"/>
    <x v="2"/>
    <s v="CP-12340"/>
    <x v="291"/>
    <x v="1"/>
    <s v="United States"/>
    <s v="Warwick"/>
    <x v="34"/>
    <n v="2886"/>
    <x v="3"/>
    <s v="OFF-PA-10000565"/>
    <x v="1"/>
    <x v="10"/>
    <x v="33"/>
    <x v="1375"/>
    <n v="2"/>
    <n v="0"/>
    <n v="54.860399999999998"/>
  </r>
  <r>
    <n v="4362"/>
    <s v="US-2014-163195"/>
    <x v="3"/>
    <x v="922"/>
    <d v="2014-02-22T00:00:00"/>
    <x v="0"/>
    <s v="LL-16840"/>
    <x v="328"/>
    <x v="0"/>
    <s v="United States"/>
    <s v="Lafayette"/>
    <x v="28"/>
    <n v="70506"/>
    <x v="0"/>
    <s v="TEC-PH-10003875"/>
    <x v="2"/>
    <x v="7"/>
    <x v="119"/>
    <x v="3325"/>
    <n v="3"/>
    <n v="0"/>
    <n v="8.4563999999999986"/>
  </r>
  <r>
    <n v="4363"/>
    <s v="CA-2014-111332"/>
    <x v="3"/>
    <x v="968"/>
    <d v="2014-05-23T00:00:00"/>
    <x v="0"/>
    <s v="NC-18340"/>
    <x v="396"/>
    <x v="0"/>
    <s v="United States"/>
    <s v="Fargo"/>
    <x v="46"/>
    <n v="58103"/>
    <x v="2"/>
    <s v="OFF-AR-10001953"/>
    <x v="1"/>
    <x v="6"/>
    <x v="395"/>
    <x v="3326"/>
    <n v="3"/>
    <n v="0"/>
    <n v="35.623800000000003"/>
  </r>
  <r>
    <n v="4364"/>
    <s v="CA-2014-111332"/>
    <x v="3"/>
    <x v="968"/>
    <d v="2014-05-23T00:00:00"/>
    <x v="0"/>
    <s v="NC-18340"/>
    <x v="396"/>
    <x v="0"/>
    <s v="United States"/>
    <s v="Fargo"/>
    <x v="46"/>
    <n v="58103"/>
    <x v="2"/>
    <s v="OFF-AR-10001374"/>
    <x v="1"/>
    <x v="6"/>
    <x v="310"/>
    <x v="243"/>
    <n v="4"/>
    <n v="0"/>
    <n v="8.2943999999999996"/>
  </r>
  <r>
    <n v="4365"/>
    <s v="CA-2014-111332"/>
    <x v="3"/>
    <x v="968"/>
    <d v="2014-05-23T00:00:00"/>
    <x v="0"/>
    <s v="NC-18340"/>
    <x v="396"/>
    <x v="0"/>
    <s v="United States"/>
    <s v="Fargo"/>
    <x v="46"/>
    <n v="58103"/>
    <x v="2"/>
    <s v="OFF-ST-10003816"/>
    <x v="1"/>
    <x v="4"/>
    <x v="710"/>
    <x v="3327"/>
    <n v="4"/>
    <n v="0"/>
    <n v="162.09479999999996"/>
  </r>
  <r>
    <n v="4366"/>
    <s v="CA-2014-111332"/>
    <x v="3"/>
    <x v="968"/>
    <d v="2014-05-23T00:00:00"/>
    <x v="0"/>
    <s v="NC-18340"/>
    <x v="396"/>
    <x v="0"/>
    <s v="United States"/>
    <s v="Fargo"/>
    <x v="46"/>
    <n v="58103"/>
    <x v="2"/>
    <s v="OFF-FA-10001843"/>
    <x v="1"/>
    <x v="13"/>
    <x v="33"/>
    <x v="3328"/>
    <n v="3"/>
    <n v="0"/>
    <n v="3.4827000000000004"/>
  </r>
  <r>
    <n v="4367"/>
    <s v="CA-2014-111332"/>
    <x v="3"/>
    <x v="968"/>
    <d v="2014-05-23T00:00:00"/>
    <x v="0"/>
    <s v="NC-18340"/>
    <x v="396"/>
    <x v="0"/>
    <s v="United States"/>
    <s v="Fargo"/>
    <x v="46"/>
    <n v="58103"/>
    <x v="2"/>
    <s v="OFF-AR-10000657"/>
    <x v="1"/>
    <x v="6"/>
    <x v="1518"/>
    <x v="3329"/>
    <n v="10"/>
    <n v="0"/>
    <n v="7.094999999999998"/>
  </r>
  <r>
    <n v="4368"/>
    <s v="CA-2014-117044"/>
    <x v="3"/>
    <x v="220"/>
    <d v="2014-09-14T00:00:00"/>
    <x v="0"/>
    <s v="HA-14920"/>
    <x v="66"/>
    <x v="0"/>
    <s v="United States"/>
    <s v="Chicago"/>
    <x v="10"/>
    <n v="60623"/>
    <x v="2"/>
    <s v="OFF-FA-10000936"/>
    <x v="1"/>
    <x v="13"/>
    <x v="1298"/>
    <x v="3330"/>
    <n v="4"/>
    <n v="0.2"/>
    <n v="3.2899999999999996"/>
  </r>
  <r>
    <n v="4369"/>
    <s v="CA-2014-117044"/>
    <x v="3"/>
    <x v="220"/>
    <d v="2014-09-14T00:00:00"/>
    <x v="0"/>
    <s v="HA-14920"/>
    <x v="66"/>
    <x v="0"/>
    <s v="United States"/>
    <s v="Chicago"/>
    <x v="10"/>
    <n v="60623"/>
    <x v="2"/>
    <s v="OFF-PA-10003657"/>
    <x v="1"/>
    <x v="10"/>
    <x v="624"/>
    <x v="3331"/>
    <n v="6"/>
    <n v="0.2"/>
    <n v="6.4199999999999964"/>
  </r>
  <r>
    <n v="4370"/>
    <s v="US-2013-165078"/>
    <x v="0"/>
    <x v="732"/>
    <d v="2013-11-11T00:00:00"/>
    <x v="1"/>
    <s v="MA-17995"/>
    <x v="671"/>
    <x v="2"/>
    <s v="United States"/>
    <s v="Lawrence"/>
    <x v="14"/>
    <n v="46226"/>
    <x v="2"/>
    <s v="OFF-BI-10001989"/>
    <x v="1"/>
    <x v="8"/>
    <x v="537"/>
    <x v="1744"/>
    <n v="5"/>
    <n v="0"/>
    <n v="50.351999999999997"/>
  </r>
  <r>
    <n v="4371"/>
    <s v="US-2013-165078"/>
    <x v="0"/>
    <x v="732"/>
    <d v="2013-11-11T00:00:00"/>
    <x v="1"/>
    <s v="MA-17995"/>
    <x v="671"/>
    <x v="2"/>
    <s v="United States"/>
    <s v="Lawrence"/>
    <x v="14"/>
    <n v="46226"/>
    <x v="2"/>
    <s v="OFF-AR-10002987"/>
    <x v="1"/>
    <x v="6"/>
    <x v="1553"/>
    <x v="2010"/>
    <n v="2"/>
    <n v="0"/>
    <n v="16.268800000000002"/>
  </r>
  <r>
    <n v="4372"/>
    <s v="US-2013-165078"/>
    <x v="0"/>
    <x v="732"/>
    <d v="2013-11-11T00:00:00"/>
    <x v="1"/>
    <s v="MA-17995"/>
    <x v="671"/>
    <x v="2"/>
    <s v="United States"/>
    <s v="Lawrence"/>
    <x v="14"/>
    <n v="46226"/>
    <x v="2"/>
    <s v="OFF-LA-10000414"/>
    <x v="1"/>
    <x v="2"/>
    <x v="1634"/>
    <x v="2678"/>
    <n v="5"/>
    <n v="0"/>
    <n v="24.84"/>
  </r>
  <r>
    <n v="4373"/>
    <s v="US-2014-169320"/>
    <x v="3"/>
    <x v="283"/>
    <d v="2014-07-26T00:00:00"/>
    <x v="0"/>
    <s v="LH-16900"/>
    <x v="23"/>
    <x v="0"/>
    <s v="United States"/>
    <s v="Elkhart"/>
    <x v="14"/>
    <n v="46514"/>
    <x v="2"/>
    <s v="OFF-AR-10003602"/>
    <x v="1"/>
    <x v="6"/>
    <x v="239"/>
    <x v="2643"/>
    <n v="2"/>
    <n v="0"/>
    <n v="5.4895999999999994"/>
  </r>
  <r>
    <n v="4374"/>
    <s v="US-2014-169320"/>
    <x v="3"/>
    <x v="283"/>
    <d v="2014-07-26T00:00:00"/>
    <x v="0"/>
    <s v="LH-16900"/>
    <x v="23"/>
    <x v="0"/>
    <s v="United States"/>
    <s v="Elkhart"/>
    <x v="14"/>
    <n v="46514"/>
    <x v="2"/>
    <s v="TEC-AC-10002550"/>
    <x v="2"/>
    <x v="11"/>
    <x v="1539"/>
    <x v="3332"/>
    <n v="5"/>
    <n v="0"/>
    <n v="11.182499999999997"/>
  </r>
  <r>
    <n v="4375"/>
    <s v="CA-2013-158575"/>
    <x v="0"/>
    <x v="741"/>
    <d v="2013-11-25T00:00:00"/>
    <x v="1"/>
    <s v="SB-20290"/>
    <x v="115"/>
    <x v="1"/>
    <s v="United States"/>
    <s v="Kent"/>
    <x v="24"/>
    <n v="44240"/>
    <x v="3"/>
    <s v="OFF-AP-10002998"/>
    <x v="1"/>
    <x v="9"/>
    <x v="1635"/>
    <x v="3333"/>
    <n v="6"/>
    <n v="0.2"/>
    <n v="16.894799999999996"/>
  </r>
  <r>
    <n v="4376"/>
    <s v="CA-2011-166954"/>
    <x v="2"/>
    <x v="573"/>
    <d v="2011-04-30T00:00:00"/>
    <x v="1"/>
    <s v="BT-11305"/>
    <x v="457"/>
    <x v="2"/>
    <s v="United States"/>
    <s v="San Gabriel"/>
    <x v="1"/>
    <n v="91776"/>
    <x v="1"/>
    <s v="FUR-FU-10003708"/>
    <x v="0"/>
    <x v="5"/>
    <x v="71"/>
    <x v="3334"/>
    <n v="5"/>
    <n v="0"/>
    <n v="63.682499999999997"/>
  </r>
  <r>
    <n v="4377"/>
    <s v="CA-2011-166954"/>
    <x v="2"/>
    <x v="573"/>
    <d v="2011-04-30T00:00:00"/>
    <x v="1"/>
    <s v="BT-11305"/>
    <x v="457"/>
    <x v="2"/>
    <s v="United States"/>
    <s v="San Gabriel"/>
    <x v="1"/>
    <n v="91776"/>
    <x v="1"/>
    <s v="OFF-AP-10001391"/>
    <x v="1"/>
    <x v="9"/>
    <x v="1260"/>
    <x v="3335"/>
    <n v="3"/>
    <n v="0"/>
    <n v="78.508799999999965"/>
  </r>
  <r>
    <n v="4378"/>
    <s v="CA-2011-166954"/>
    <x v="2"/>
    <x v="573"/>
    <d v="2011-04-30T00:00:00"/>
    <x v="1"/>
    <s v="BT-11305"/>
    <x v="457"/>
    <x v="2"/>
    <s v="United States"/>
    <s v="San Gabriel"/>
    <x v="1"/>
    <n v="91776"/>
    <x v="1"/>
    <s v="FUR-CH-10003973"/>
    <x v="0"/>
    <x v="1"/>
    <x v="858"/>
    <x v="3336"/>
    <n v="5"/>
    <n v="0.2"/>
    <n v="148.70400000000006"/>
  </r>
  <r>
    <n v="4379"/>
    <s v="CA-2012-140830"/>
    <x v="1"/>
    <x v="672"/>
    <d v="2012-12-02T00:00:00"/>
    <x v="0"/>
    <s v="PS-18970"/>
    <x v="28"/>
    <x v="2"/>
    <s v="United States"/>
    <s v="Henderson"/>
    <x v="0"/>
    <n v="42420"/>
    <x v="0"/>
    <s v="OFF-EN-10000461"/>
    <x v="1"/>
    <x v="12"/>
    <x v="746"/>
    <x v="2053"/>
    <n v="2"/>
    <n v="0"/>
    <n v="8.2156000000000002"/>
  </r>
  <r>
    <n v="4380"/>
    <s v="CA-2012-140830"/>
    <x v="1"/>
    <x v="672"/>
    <d v="2012-12-02T00:00:00"/>
    <x v="0"/>
    <s v="PS-18970"/>
    <x v="28"/>
    <x v="2"/>
    <s v="United States"/>
    <s v="Henderson"/>
    <x v="0"/>
    <n v="42420"/>
    <x v="0"/>
    <s v="OFF-EN-10002831"/>
    <x v="1"/>
    <x v="12"/>
    <x v="828"/>
    <x v="3337"/>
    <n v="2"/>
    <n v="0"/>
    <n v="32.345999999999997"/>
  </r>
  <r>
    <n v="4381"/>
    <s v="CA-2012-152891"/>
    <x v="1"/>
    <x v="969"/>
    <d v="2012-10-30T00:00:00"/>
    <x v="1"/>
    <s v="TB-21625"/>
    <x v="577"/>
    <x v="0"/>
    <s v="United States"/>
    <s v="San Francisco"/>
    <x v="1"/>
    <n v="94110"/>
    <x v="1"/>
    <s v="OFF-AR-10004648"/>
    <x v="1"/>
    <x v="6"/>
    <x v="620"/>
    <x v="780"/>
    <n v="3"/>
    <n v="0"/>
    <n v="16.3215"/>
  </r>
  <r>
    <n v="4382"/>
    <s v="CA-2012-152891"/>
    <x v="1"/>
    <x v="969"/>
    <d v="2012-10-30T00:00:00"/>
    <x v="1"/>
    <s v="TB-21625"/>
    <x v="577"/>
    <x v="0"/>
    <s v="United States"/>
    <s v="San Francisco"/>
    <x v="1"/>
    <n v="94110"/>
    <x v="1"/>
    <s v="FUR-TA-10001857"/>
    <x v="0"/>
    <x v="3"/>
    <x v="433"/>
    <x v="3338"/>
    <n v="3"/>
    <n v="0.2"/>
    <n v="-31.64700000000002"/>
  </r>
  <r>
    <n v="4383"/>
    <s v="US-2012-122784"/>
    <x v="1"/>
    <x v="603"/>
    <d v="2012-07-27T00:00:00"/>
    <x v="1"/>
    <s v="RA-19915"/>
    <x v="154"/>
    <x v="0"/>
    <s v="United States"/>
    <s v="Highland Park"/>
    <x v="10"/>
    <n v="60035"/>
    <x v="2"/>
    <s v="OFF-BI-10000546"/>
    <x v="1"/>
    <x v="8"/>
    <x v="609"/>
    <x v="3339"/>
    <n v="5"/>
    <n v="0.8"/>
    <n v="-4.4639999999999995"/>
  </r>
  <r>
    <n v="4384"/>
    <s v="US-2012-122784"/>
    <x v="1"/>
    <x v="603"/>
    <d v="2012-07-27T00:00:00"/>
    <x v="1"/>
    <s v="RA-19915"/>
    <x v="154"/>
    <x v="0"/>
    <s v="United States"/>
    <s v="Highland Park"/>
    <x v="10"/>
    <n v="60035"/>
    <x v="2"/>
    <s v="FUR-BO-10004690"/>
    <x v="0"/>
    <x v="0"/>
    <x v="1636"/>
    <x v="3340"/>
    <n v="4"/>
    <n v="0.3"/>
    <n v="-126.48159999999999"/>
  </r>
  <r>
    <n v="4385"/>
    <s v="US-2012-122784"/>
    <x v="1"/>
    <x v="603"/>
    <d v="2012-07-27T00:00:00"/>
    <x v="1"/>
    <s v="RA-19915"/>
    <x v="154"/>
    <x v="0"/>
    <s v="United States"/>
    <s v="Highland Park"/>
    <x v="10"/>
    <n v="60035"/>
    <x v="2"/>
    <s v="TEC-PH-10001557"/>
    <x v="2"/>
    <x v="7"/>
    <x v="658"/>
    <x v="2081"/>
    <n v="2"/>
    <n v="0.2"/>
    <n v="13.438599999999994"/>
  </r>
  <r>
    <n v="4386"/>
    <s v="US-2012-122784"/>
    <x v="1"/>
    <x v="603"/>
    <d v="2012-07-27T00:00:00"/>
    <x v="1"/>
    <s v="RA-19915"/>
    <x v="154"/>
    <x v="0"/>
    <s v="United States"/>
    <s v="Highland Park"/>
    <x v="10"/>
    <n v="60035"/>
    <x v="2"/>
    <s v="FUR-BO-10002545"/>
    <x v="0"/>
    <x v="0"/>
    <x v="37"/>
    <x v="3341"/>
    <n v="5"/>
    <n v="0.3"/>
    <n v="-52.195999999999913"/>
  </r>
  <r>
    <n v="4387"/>
    <s v="CA-2013-156811"/>
    <x v="0"/>
    <x v="189"/>
    <d v="2013-11-03T00:00:00"/>
    <x v="1"/>
    <s v="BP-11095"/>
    <x v="162"/>
    <x v="1"/>
    <s v="United States"/>
    <s v="San Francisco"/>
    <x v="1"/>
    <n v="94122"/>
    <x v="1"/>
    <s v="OFF-AP-10001366"/>
    <x v="1"/>
    <x v="9"/>
    <x v="33"/>
    <x v="2911"/>
    <n v="4"/>
    <n v="0"/>
    <n v="11.858400000000003"/>
  </r>
  <r>
    <n v="4388"/>
    <s v="CA-2013-156811"/>
    <x v="0"/>
    <x v="189"/>
    <d v="2013-11-03T00:00:00"/>
    <x v="1"/>
    <s v="BP-11095"/>
    <x v="162"/>
    <x v="1"/>
    <s v="United States"/>
    <s v="San Francisco"/>
    <x v="1"/>
    <n v="94122"/>
    <x v="1"/>
    <s v="OFF-BI-10001628"/>
    <x v="1"/>
    <x v="8"/>
    <x v="1103"/>
    <x v="3148"/>
    <n v="3"/>
    <n v="0.2"/>
    <n v="7.822499999999998"/>
  </r>
  <r>
    <n v="4389"/>
    <s v="CA-2014-111556"/>
    <x v="3"/>
    <x v="225"/>
    <d v="2014-11-23T00:00:00"/>
    <x v="2"/>
    <s v="CD-11920"/>
    <x v="303"/>
    <x v="0"/>
    <s v="United States"/>
    <s v="New York City"/>
    <x v="15"/>
    <n v="10035"/>
    <x v="3"/>
    <s v="OFF-PA-10003651"/>
    <x v="1"/>
    <x v="10"/>
    <x v="646"/>
    <x v="1172"/>
    <n v="7"/>
    <n v="0"/>
    <n v="22.444800000000001"/>
  </r>
  <r>
    <n v="4390"/>
    <s v="CA-2014-111556"/>
    <x v="3"/>
    <x v="225"/>
    <d v="2014-11-23T00:00:00"/>
    <x v="2"/>
    <s v="CD-11920"/>
    <x v="303"/>
    <x v="0"/>
    <s v="United States"/>
    <s v="New York City"/>
    <x v="15"/>
    <n v="10035"/>
    <x v="3"/>
    <s v="FUR-BO-10003159"/>
    <x v="0"/>
    <x v="0"/>
    <x v="1100"/>
    <x v="3342"/>
    <n v="2"/>
    <n v="0.2"/>
    <n v="-25.295600000000022"/>
  </r>
  <r>
    <n v="4391"/>
    <s v="CA-2014-111556"/>
    <x v="3"/>
    <x v="225"/>
    <d v="2014-11-23T00:00:00"/>
    <x v="2"/>
    <s v="CD-11920"/>
    <x v="303"/>
    <x v="0"/>
    <s v="United States"/>
    <s v="New York City"/>
    <x v="15"/>
    <n v="10035"/>
    <x v="3"/>
    <s v="TEC-PH-10001459"/>
    <x v="2"/>
    <x v="7"/>
    <x v="1438"/>
    <x v="3343"/>
    <n v="3"/>
    <n v="0"/>
    <n v="327.59220000000005"/>
  </r>
  <r>
    <n v="4392"/>
    <s v="CA-2014-111556"/>
    <x v="3"/>
    <x v="225"/>
    <d v="2014-11-23T00:00:00"/>
    <x v="2"/>
    <s v="CD-11920"/>
    <x v="303"/>
    <x v="0"/>
    <s v="United States"/>
    <s v="New York City"/>
    <x v="15"/>
    <n v="10035"/>
    <x v="3"/>
    <s v="OFF-AR-10004602"/>
    <x v="1"/>
    <x v="6"/>
    <x v="1217"/>
    <x v="3344"/>
    <n v="3"/>
    <n v="0"/>
    <n v="19.311600000000002"/>
  </r>
  <r>
    <n v="4393"/>
    <s v="CA-2013-108868"/>
    <x v="0"/>
    <x v="162"/>
    <d v="2013-09-13T00:00:00"/>
    <x v="1"/>
    <s v="KB-16585"/>
    <x v="10"/>
    <x v="1"/>
    <s v="United States"/>
    <s v="Dallas"/>
    <x v="5"/>
    <n v="75081"/>
    <x v="2"/>
    <s v="OFF-AR-10001953"/>
    <x v="1"/>
    <x v="6"/>
    <x v="395"/>
    <x v="467"/>
    <n v="2"/>
    <n v="0.2"/>
    <n v="6.1572000000000031"/>
  </r>
  <r>
    <n v="4394"/>
    <s v="CA-2013-108868"/>
    <x v="0"/>
    <x v="162"/>
    <d v="2013-09-13T00:00:00"/>
    <x v="1"/>
    <s v="KB-16585"/>
    <x v="10"/>
    <x v="1"/>
    <s v="United States"/>
    <s v="Dallas"/>
    <x v="5"/>
    <n v="75081"/>
    <x v="2"/>
    <s v="TEC-PH-10000923"/>
    <x v="2"/>
    <x v="7"/>
    <x v="1225"/>
    <x v="3345"/>
    <n v="5"/>
    <n v="0.2"/>
    <n v="21.735500000000002"/>
  </r>
  <r>
    <n v="4395"/>
    <s v="CA-2011-142965"/>
    <x v="2"/>
    <x v="836"/>
    <d v="2011-07-20T00:00:00"/>
    <x v="3"/>
    <s v="SW-20245"/>
    <x v="573"/>
    <x v="0"/>
    <s v="United States"/>
    <s v="Springfield"/>
    <x v="24"/>
    <n v="45503"/>
    <x v="3"/>
    <s v="OFF-ST-10002583"/>
    <x v="1"/>
    <x v="4"/>
    <x v="566"/>
    <x v="3346"/>
    <n v="1"/>
    <n v="0.2"/>
    <n v="-5.1968000000000005"/>
  </r>
  <r>
    <n v="4396"/>
    <s v="CA-2011-142965"/>
    <x v="2"/>
    <x v="836"/>
    <d v="2011-07-20T00:00:00"/>
    <x v="3"/>
    <s v="SW-20245"/>
    <x v="573"/>
    <x v="0"/>
    <s v="United States"/>
    <s v="Springfield"/>
    <x v="24"/>
    <n v="45503"/>
    <x v="3"/>
    <s v="OFF-BI-10000977"/>
    <x v="1"/>
    <x v="8"/>
    <x v="982"/>
    <x v="3347"/>
    <n v="3"/>
    <n v="0.7"/>
    <n v="-21.887999999999991"/>
  </r>
  <r>
    <n v="4397"/>
    <s v="CA-2013-148740"/>
    <x v="0"/>
    <x v="625"/>
    <d v="2013-11-20T00:00:00"/>
    <x v="1"/>
    <s v="AH-10690"/>
    <x v="706"/>
    <x v="1"/>
    <s v="United States"/>
    <s v="San Diego"/>
    <x v="1"/>
    <n v="92024"/>
    <x v="1"/>
    <s v="TEC-PH-10002549"/>
    <x v="2"/>
    <x v="7"/>
    <x v="928"/>
    <x v="3348"/>
    <n v="2"/>
    <n v="0.2"/>
    <n v="27.103200000000001"/>
  </r>
  <r>
    <n v="4398"/>
    <s v="US-2011-138758"/>
    <x v="2"/>
    <x v="970"/>
    <d v="2011-07-11T00:00:00"/>
    <x v="1"/>
    <s v="JL-15835"/>
    <x v="252"/>
    <x v="0"/>
    <s v="United States"/>
    <s v="Philadelphia"/>
    <x v="9"/>
    <n v="19120"/>
    <x v="3"/>
    <s v="FUR-CH-10002880"/>
    <x v="0"/>
    <x v="1"/>
    <x v="801"/>
    <x v="3349"/>
    <n v="2"/>
    <n v="0.3"/>
    <n v="-46.736200000000011"/>
  </r>
  <r>
    <n v="4399"/>
    <s v="US-2011-138758"/>
    <x v="2"/>
    <x v="970"/>
    <d v="2011-07-11T00:00:00"/>
    <x v="1"/>
    <s v="JL-15835"/>
    <x v="252"/>
    <x v="0"/>
    <s v="United States"/>
    <s v="Philadelphia"/>
    <x v="9"/>
    <n v="19120"/>
    <x v="3"/>
    <s v="FUR-FU-10003039"/>
    <x v="0"/>
    <x v="5"/>
    <x v="479"/>
    <x v="3350"/>
    <n v="2"/>
    <n v="0.2"/>
    <n v="12.0764"/>
  </r>
  <r>
    <n v="4400"/>
    <s v="CA-2013-131737"/>
    <x v="0"/>
    <x v="716"/>
    <d v="2013-03-18T00:00:00"/>
    <x v="3"/>
    <s v="GZ-14470"/>
    <x v="47"/>
    <x v="0"/>
    <s v="United States"/>
    <s v="Columbia"/>
    <x v="39"/>
    <n v="21044"/>
    <x v="3"/>
    <s v="OFF-EN-10003055"/>
    <x v="1"/>
    <x v="12"/>
    <x v="873"/>
    <x v="3351"/>
    <n v="5"/>
    <n v="0"/>
    <n v="89.954999999999984"/>
  </r>
  <r>
    <n v="4401"/>
    <s v="CA-2013-131737"/>
    <x v="0"/>
    <x v="716"/>
    <d v="2013-03-18T00:00:00"/>
    <x v="3"/>
    <s v="GZ-14470"/>
    <x v="47"/>
    <x v="0"/>
    <s v="United States"/>
    <s v="Columbia"/>
    <x v="39"/>
    <n v="21044"/>
    <x v="3"/>
    <s v="OFF-AP-10002945"/>
    <x v="1"/>
    <x v="9"/>
    <x v="225"/>
    <x v="3352"/>
    <n v="3"/>
    <n v="0"/>
    <n v="297.64349999999996"/>
  </r>
  <r>
    <n v="4402"/>
    <s v="CA-2013-131737"/>
    <x v="0"/>
    <x v="716"/>
    <d v="2013-03-18T00:00:00"/>
    <x v="3"/>
    <s v="GZ-14470"/>
    <x v="47"/>
    <x v="0"/>
    <s v="United States"/>
    <s v="Columbia"/>
    <x v="39"/>
    <n v="21044"/>
    <x v="3"/>
    <s v="FUR-FU-10004306"/>
    <x v="0"/>
    <x v="5"/>
    <x v="616"/>
    <x v="3353"/>
    <n v="5"/>
    <n v="0"/>
    <n v="252.59"/>
  </r>
  <r>
    <n v="4403"/>
    <s v="CA-2013-114538"/>
    <x v="0"/>
    <x v="482"/>
    <d v="2013-12-28T00:00:00"/>
    <x v="2"/>
    <s v="RC-19825"/>
    <x v="116"/>
    <x v="0"/>
    <s v="United States"/>
    <s v="Colorado Springs"/>
    <x v="22"/>
    <n v="80906"/>
    <x v="1"/>
    <s v="OFF-AR-10002445"/>
    <x v="1"/>
    <x v="6"/>
    <x v="1637"/>
    <x v="3354"/>
    <n v="2"/>
    <n v="0.2"/>
    <n v="2.5488000000000004"/>
  </r>
  <r>
    <n v="4404"/>
    <s v="CA-2011-127936"/>
    <x v="2"/>
    <x v="814"/>
    <d v="2011-09-04T00:00:00"/>
    <x v="2"/>
    <s v="CL-12565"/>
    <x v="52"/>
    <x v="0"/>
    <s v="United States"/>
    <s v="New York City"/>
    <x v="15"/>
    <n v="10009"/>
    <x v="3"/>
    <s v="OFF-AR-10002445"/>
    <x v="1"/>
    <x v="6"/>
    <x v="1637"/>
    <x v="3355"/>
    <n v="3"/>
    <n v="0"/>
    <n v="8.071200000000001"/>
  </r>
  <r>
    <n v="4405"/>
    <s v="CA-2012-164336"/>
    <x v="1"/>
    <x v="761"/>
    <d v="2012-07-10T00:00:00"/>
    <x v="1"/>
    <s v="MW-18220"/>
    <x v="596"/>
    <x v="0"/>
    <s v="United States"/>
    <s v="Philadelphia"/>
    <x v="9"/>
    <n v="19140"/>
    <x v="3"/>
    <s v="TEC-AC-10002345"/>
    <x v="2"/>
    <x v="11"/>
    <x v="173"/>
    <x v="3356"/>
    <n v="3"/>
    <n v="0.2"/>
    <n v="2.1749999999999989"/>
  </r>
  <r>
    <n v="4406"/>
    <s v="CA-2012-164336"/>
    <x v="1"/>
    <x v="761"/>
    <d v="2012-07-10T00:00:00"/>
    <x v="1"/>
    <s v="MW-18220"/>
    <x v="596"/>
    <x v="0"/>
    <s v="United States"/>
    <s v="Philadelphia"/>
    <x v="9"/>
    <n v="19140"/>
    <x v="3"/>
    <s v="OFF-ST-10001558"/>
    <x v="1"/>
    <x v="4"/>
    <x v="712"/>
    <x v="2360"/>
    <n v="3"/>
    <n v="0.2"/>
    <n v="-2.4359999999999999"/>
  </r>
  <r>
    <n v="4407"/>
    <s v="CA-2013-100041"/>
    <x v="0"/>
    <x v="73"/>
    <d v="2013-11-26T00:00:00"/>
    <x v="1"/>
    <s v="BF-10975"/>
    <x v="541"/>
    <x v="1"/>
    <s v="United States"/>
    <s v="Columbus"/>
    <x v="14"/>
    <n v="47201"/>
    <x v="2"/>
    <s v="OFF-PA-10001622"/>
    <x v="1"/>
    <x v="10"/>
    <x v="695"/>
    <x v="3357"/>
    <n v="2"/>
    <n v="0"/>
    <n v="4.0859999999999994"/>
  </r>
  <r>
    <n v="4408"/>
    <s v="CA-2013-100041"/>
    <x v="0"/>
    <x v="73"/>
    <d v="2013-11-26T00:00:00"/>
    <x v="1"/>
    <s v="BF-10975"/>
    <x v="541"/>
    <x v="1"/>
    <s v="United States"/>
    <s v="Columbus"/>
    <x v="14"/>
    <n v="47201"/>
    <x v="2"/>
    <s v="OFF-PA-10000418"/>
    <x v="1"/>
    <x v="10"/>
    <x v="961"/>
    <x v="1836"/>
    <n v="3"/>
    <n v="0"/>
    <n v="150.98399999999998"/>
  </r>
  <r>
    <n v="4409"/>
    <s v="CA-2013-100041"/>
    <x v="0"/>
    <x v="73"/>
    <d v="2013-11-26T00:00:00"/>
    <x v="1"/>
    <s v="BF-10975"/>
    <x v="541"/>
    <x v="1"/>
    <s v="United States"/>
    <s v="Columbus"/>
    <x v="14"/>
    <n v="47201"/>
    <x v="2"/>
    <s v="OFF-BI-10000343"/>
    <x v="1"/>
    <x v="8"/>
    <x v="184"/>
    <x v="3358"/>
    <n v="1"/>
    <n v="0"/>
    <n v="2.3077000000000001"/>
  </r>
  <r>
    <n v="4410"/>
    <s v="US-2011-154879"/>
    <x v="2"/>
    <x v="457"/>
    <d v="2011-05-11T00:00:00"/>
    <x v="1"/>
    <s v="SN-20710"/>
    <x v="17"/>
    <x v="2"/>
    <s v="United States"/>
    <s v="Los Angeles"/>
    <x v="1"/>
    <n v="90004"/>
    <x v="1"/>
    <s v="OFF-LA-10004425"/>
    <x v="1"/>
    <x v="2"/>
    <x v="33"/>
    <x v="399"/>
    <n v="2"/>
    <n v="0"/>
    <n v="2.7166000000000001"/>
  </r>
  <r>
    <n v="4411"/>
    <s v="US-2011-154879"/>
    <x v="2"/>
    <x v="457"/>
    <d v="2011-05-11T00:00:00"/>
    <x v="1"/>
    <s v="SN-20710"/>
    <x v="17"/>
    <x v="2"/>
    <s v="United States"/>
    <s v="Los Angeles"/>
    <x v="1"/>
    <n v="90004"/>
    <x v="1"/>
    <s v="OFF-AR-10001897"/>
    <x v="1"/>
    <x v="6"/>
    <x v="640"/>
    <x v="1557"/>
    <n v="6"/>
    <n v="0"/>
    <n v="30.223200000000002"/>
  </r>
  <r>
    <n v="4412"/>
    <s v="CA-2011-130624"/>
    <x v="2"/>
    <x v="261"/>
    <d v="2011-06-24T00:00:00"/>
    <x v="2"/>
    <s v="TB-21280"/>
    <x v="509"/>
    <x v="0"/>
    <s v="United States"/>
    <s v="New York City"/>
    <x v="15"/>
    <n v="10024"/>
    <x v="3"/>
    <s v="OFF-PA-10003883"/>
    <x v="1"/>
    <x v="10"/>
    <x v="1229"/>
    <x v="1812"/>
    <n v="3"/>
    <n v="0"/>
    <n v="9.0389999999999997"/>
  </r>
  <r>
    <n v="4413"/>
    <s v="CA-2011-130624"/>
    <x v="2"/>
    <x v="261"/>
    <d v="2011-06-24T00:00:00"/>
    <x v="2"/>
    <s v="TB-21280"/>
    <x v="509"/>
    <x v="0"/>
    <s v="United States"/>
    <s v="New York City"/>
    <x v="15"/>
    <n v="10024"/>
    <x v="3"/>
    <s v="TEC-PH-10003963"/>
    <x v="2"/>
    <x v="7"/>
    <x v="512"/>
    <x v="903"/>
    <n v="3"/>
    <n v="0"/>
    <n v="160.6722"/>
  </r>
  <r>
    <n v="4414"/>
    <s v="CA-2011-130624"/>
    <x v="2"/>
    <x v="261"/>
    <d v="2011-06-24T00:00:00"/>
    <x v="2"/>
    <s v="TB-21280"/>
    <x v="509"/>
    <x v="0"/>
    <s v="United States"/>
    <s v="New York City"/>
    <x v="15"/>
    <n v="10024"/>
    <x v="3"/>
    <s v="OFF-AP-10001303"/>
    <x v="1"/>
    <x v="9"/>
    <x v="925"/>
    <x v="3359"/>
    <n v="3"/>
    <n v="0"/>
    <n v="26.864999999999995"/>
  </r>
  <r>
    <n v="4415"/>
    <s v="CA-2014-132339"/>
    <x v="3"/>
    <x v="971"/>
    <d v="2014-08-24T00:00:00"/>
    <x v="1"/>
    <s v="JB-15400"/>
    <x v="80"/>
    <x v="1"/>
    <s v="United States"/>
    <s v="Lawrence"/>
    <x v="31"/>
    <n v="1841"/>
    <x v="3"/>
    <s v="OFF-BI-10003925"/>
    <x v="1"/>
    <x v="8"/>
    <x v="751"/>
    <x v="3360"/>
    <n v="1"/>
    <n v="0"/>
    <n v="182.3553"/>
  </r>
  <r>
    <n v="4416"/>
    <s v="CA-2011-153983"/>
    <x v="2"/>
    <x v="503"/>
    <d v="2011-12-06T00:00:00"/>
    <x v="1"/>
    <s v="AH-10210"/>
    <x v="117"/>
    <x v="0"/>
    <s v="United States"/>
    <s v="San Francisco"/>
    <x v="1"/>
    <n v="94122"/>
    <x v="1"/>
    <s v="TEC-PH-10004586"/>
    <x v="2"/>
    <x v="7"/>
    <x v="890"/>
    <x v="1181"/>
    <n v="2"/>
    <n v="0.2"/>
    <n v="71.989999999999981"/>
  </r>
  <r>
    <n v="4417"/>
    <s v="CA-2011-153983"/>
    <x v="2"/>
    <x v="503"/>
    <d v="2011-12-06T00:00:00"/>
    <x v="1"/>
    <s v="AH-10210"/>
    <x v="117"/>
    <x v="0"/>
    <s v="United States"/>
    <s v="San Francisco"/>
    <x v="1"/>
    <n v="94122"/>
    <x v="1"/>
    <s v="OFF-FA-10003495"/>
    <x v="1"/>
    <x v="13"/>
    <x v="33"/>
    <x v="3361"/>
    <n v="5"/>
    <n v="0"/>
    <n v="15.2"/>
  </r>
  <r>
    <n v="4418"/>
    <s v="CA-2014-112900"/>
    <x v="3"/>
    <x v="359"/>
    <d v="2014-04-13T00:00:00"/>
    <x v="0"/>
    <s v="KL-16645"/>
    <x v="107"/>
    <x v="0"/>
    <s v="United States"/>
    <s v="Detroit"/>
    <x v="12"/>
    <n v="48205"/>
    <x v="2"/>
    <s v="OFF-BI-10002867"/>
    <x v="1"/>
    <x v="8"/>
    <x v="963"/>
    <x v="3362"/>
    <n v="8"/>
    <n v="0"/>
    <n v="219.99039999999997"/>
  </r>
  <r>
    <n v="4419"/>
    <s v="CA-2011-160157"/>
    <x v="2"/>
    <x v="414"/>
    <d v="2011-12-27T00:00:00"/>
    <x v="1"/>
    <s v="MH-17455"/>
    <x v="708"/>
    <x v="0"/>
    <s v="United States"/>
    <s v="Hamilton"/>
    <x v="24"/>
    <n v="45011"/>
    <x v="3"/>
    <s v="FUR-FU-10003773"/>
    <x v="0"/>
    <x v="5"/>
    <x v="125"/>
    <x v="3363"/>
    <n v="3"/>
    <n v="0.2"/>
    <n v="-21.470400000000026"/>
  </r>
  <r>
    <n v="4420"/>
    <s v="CA-2011-139633"/>
    <x v="2"/>
    <x v="506"/>
    <d v="2011-12-24T00:00:00"/>
    <x v="1"/>
    <s v="EC-14050"/>
    <x v="685"/>
    <x v="0"/>
    <s v="United States"/>
    <s v="Columbus"/>
    <x v="24"/>
    <n v="43229"/>
    <x v="3"/>
    <s v="OFF-BI-10002954"/>
    <x v="1"/>
    <x v="8"/>
    <x v="1179"/>
    <x v="3364"/>
    <n v="4"/>
    <n v="0.7"/>
    <n v="-4.0215999999999994"/>
  </r>
  <r>
    <n v="4421"/>
    <s v="CA-2012-163090"/>
    <x v="1"/>
    <x v="972"/>
    <d v="2012-11-21T00:00:00"/>
    <x v="0"/>
    <s v="GH-14665"/>
    <x v="348"/>
    <x v="0"/>
    <s v="United States"/>
    <s v="Chicago"/>
    <x v="10"/>
    <n v="60610"/>
    <x v="2"/>
    <s v="OFF-SU-10002537"/>
    <x v="1"/>
    <x v="14"/>
    <x v="676"/>
    <x v="3365"/>
    <n v="5"/>
    <n v="0.2"/>
    <n v="3.0690000000000026"/>
  </r>
  <r>
    <n v="4422"/>
    <s v="CA-2011-117016"/>
    <x v="2"/>
    <x v="530"/>
    <d v="2011-03-09T00:00:00"/>
    <x v="1"/>
    <s v="SC-20095"/>
    <x v="183"/>
    <x v="0"/>
    <s v="United States"/>
    <s v="Margate"/>
    <x v="2"/>
    <n v="33063"/>
    <x v="0"/>
    <s v="OFF-AR-10001374"/>
    <x v="1"/>
    <x v="6"/>
    <x v="310"/>
    <x v="12"/>
    <n v="3"/>
    <n v="0.2"/>
    <n v="2.3327999999999989"/>
  </r>
  <r>
    <n v="4423"/>
    <s v="CA-2014-159464"/>
    <x v="3"/>
    <x v="796"/>
    <d v="2014-05-20T00:00:00"/>
    <x v="2"/>
    <s v="TB-21355"/>
    <x v="422"/>
    <x v="1"/>
    <s v="United States"/>
    <s v="Sandy Springs"/>
    <x v="32"/>
    <n v="30328"/>
    <x v="0"/>
    <s v="OFF-AP-10001492"/>
    <x v="1"/>
    <x v="9"/>
    <x v="22"/>
    <x v="3366"/>
    <n v="2"/>
    <n v="0"/>
    <n v="4.4824000000000002"/>
  </r>
  <r>
    <n v="4424"/>
    <s v="CA-2014-159464"/>
    <x v="3"/>
    <x v="796"/>
    <d v="2014-05-20T00:00:00"/>
    <x v="2"/>
    <s v="TB-21355"/>
    <x v="422"/>
    <x v="1"/>
    <s v="United States"/>
    <s v="Sandy Springs"/>
    <x v="32"/>
    <n v="30328"/>
    <x v="0"/>
    <s v="FUR-BO-10003546"/>
    <x v="0"/>
    <x v="0"/>
    <x v="1638"/>
    <x v="3367"/>
    <n v="3"/>
    <n v="0"/>
    <n v="75.735000000000014"/>
  </r>
  <r>
    <n v="4425"/>
    <s v="CA-2014-159464"/>
    <x v="3"/>
    <x v="796"/>
    <d v="2014-05-20T00:00:00"/>
    <x v="2"/>
    <s v="TB-21355"/>
    <x v="422"/>
    <x v="1"/>
    <s v="United States"/>
    <s v="Sandy Springs"/>
    <x v="32"/>
    <n v="30328"/>
    <x v="0"/>
    <s v="TEC-PH-10002185"/>
    <x v="2"/>
    <x v="7"/>
    <x v="1072"/>
    <x v="3368"/>
    <n v="5"/>
    <n v="0"/>
    <n v="15.637499999999999"/>
  </r>
  <r>
    <n v="4426"/>
    <s v="CA-2014-159464"/>
    <x v="3"/>
    <x v="796"/>
    <d v="2014-05-20T00:00:00"/>
    <x v="2"/>
    <s v="TB-21355"/>
    <x v="422"/>
    <x v="1"/>
    <s v="United States"/>
    <s v="Sandy Springs"/>
    <x v="32"/>
    <n v="30328"/>
    <x v="0"/>
    <s v="OFF-BI-10000315"/>
    <x v="1"/>
    <x v="8"/>
    <x v="407"/>
    <x v="3369"/>
    <n v="6"/>
    <n v="0"/>
    <n v="54.691199999999995"/>
  </r>
  <r>
    <n v="4427"/>
    <s v="CA-2014-159464"/>
    <x v="3"/>
    <x v="796"/>
    <d v="2014-05-20T00:00:00"/>
    <x v="2"/>
    <s v="TB-21355"/>
    <x v="422"/>
    <x v="1"/>
    <s v="United States"/>
    <s v="Sandy Springs"/>
    <x v="32"/>
    <n v="30328"/>
    <x v="0"/>
    <s v="TEC-PH-10002350"/>
    <x v="2"/>
    <x v="7"/>
    <x v="1458"/>
    <x v="392"/>
    <n v="2"/>
    <n v="0"/>
    <n v="15.674399999999999"/>
  </r>
  <r>
    <n v="4428"/>
    <s v="US-2014-103226"/>
    <x v="3"/>
    <x v="585"/>
    <d v="2014-09-29T00:00:00"/>
    <x v="1"/>
    <s v="DW-13195"/>
    <x v="694"/>
    <x v="1"/>
    <s v="United States"/>
    <s v="Albuquerque"/>
    <x v="27"/>
    <n v="87105"/>
    <x v="1"/>
    <s v="OFF-PA-10002666"/>
    <x v="1"/>
    <x v="10"/>
    <x v="186"/>
    <x v="3370"/>
    <n v="3"/>
    <n v="0"/>
    <n v="12.231"/>
  </r>
  <r>
    <n v="4429"/>
    <s v="CA-2014-119452"/>
    <x v="3"/>
    <x v="708"/>
    <d v="2014-03-28T00:00:00"/>
    <x v="1"/>
    <s v="CL-12565"/>
    <x v="52"/>
    <x v="0"/>
    <s v="United States"/>
    <s v="Tulsa"/>
    <x v="26"/>
    <n v="74133"/>
    <x v="2"/>
    <s v="FUR-CH-10004495"/>
    <x v="0"/>
    <x v="1"/>
    <x v="1475"/>
    <x v="3371"/>
    <n v="6"/>
    <n v="0"/>
    <n v="523.70519999999988"/>
  </r>
  <r>
    <n v="4430"/>
    <s v="CA-2014-147725"/>
    <x v="3"/>
    <x v="32"/>
    <d v="2014-09-15T00:00:00"/>
    <x v="3"/>
    <s v="LT-17110"/>
    <x v="299"/>
    <x v="0"/>
    <s v="United States"/>
    <s v="Orange"/>
    <x v="30"/>
    <n v="7050"/>
    <x v="3"/>
    <s v="OFF-AR-10001725"/>
    <x v="1"/>
    <x v="6"/>
    <x v="1540"/>
    <x v="421"/>
    <n v="3"/>
    <n v="0"/>
    <n v="18.447000000000003"/>
  </r>
  <r>
    <n v="4431"/>
    <s v="CA-2013-168893"/>
    <x v="0"/>
    <x v="54"/>
    <d v="2013-11-09T00:00:00"/>
    <x v="0"/>
    <s v="AP-10915"/>
    <x v="275"/>
    <x v="0"/>
    <s v="United States"/>
    <s v="Henderson"/>
    <x v="0"/>
    <n v="42420"/>
    <x v="0"/>
    <s v="OFF-FA-10002280"/>
    <x v="1"/>
    <x v="13"/>
    <x v="653"/>
    <x v="3372"/>
    <n v="4"/>
    <n v="0"/>
    <n v="9.6"/>
  </r>
  <r>
    <n v="4432"/>
    <s v="CA-2013-168893"/>
    <x v="0"/>
    <x v="54"/>
    <d v="2013-11-09T00:00:00"/>
    <x v="0"/>
    <s v="AP-10915"/>
    <x v="275"/>
    <x v="0"/>
    <s v="United States"/>
    <s v="Henderson"/>
    <x v="0"/>
    <n v="42420"/>
    <x v="0"/>
    <s v="OFF-AR-10001770"/>
    <x v="1"/>
    <x v="6"/>
    <x v="1579"/>
    <x v="3373"/>
    <n v="3"/>
    <n v="0"/>
    <n v="2.0747999999999998"/>
  </r>
  <r>
    <n v="4433"/>
    <s v="CA-2013-168893"/>
    <x v="0"/>
    <x v="54"/>
    <d v="2013-11-09T00:00:00"/>
    <x v="0"/>
    <s v="AP-10915"/>
    <x v="275"/>
    <x v="0"/>
    <s v="United States"/>
    <s v="Henderson"/>
    <x v="0"/>
    <n v="42420"/>
    <x v="0"/>
    <s v="FUR-FU-10002885"/>
    <x v="0"/>
    <x v="5"/>
    <x v="755"/>
    <x v="906"/>
    <n v="5"/>
    <n v="0"/>
    <n v="9.1580000000000013"/>
  </r>
  <r>
    <n v="4434"/>
    <s v="CA-2013-168893"/>
    <x v="0"/>
    <x v="54"/>
    <d v="2013-11-09T00:00:00"/>
    <x v="0"/>
    <s v="AP-10915"/>
    <x v="275"/>
    <x v="0"/>
    <s v="United States"/>
    <s v="Henderson"/>
    <x v="0"/>
    <n v="42420"/>
    <x v="0"/>
    <s v="OFF-AR-10003772"/>
    <x v="1"/>
    <x v="6"/>
    <x v="1429"/>
    <x v="3374"/>
    <n v="1"/>
    <n v="0"/>
    <n v="2.6249999999999991"/>
  </r>
  <r>
    <n v="4435"/>
    <s v="CA-2013-168893"/>
    <x v="0"/>
    <x v="54"/>
    <d v="2013-11-09T00:00:00"/>
    <x v="0"/>
    <s v="AP-10915"/>
    <x v="275"/>
    <x v="0"/>
    <s v="United States"/>
    <s v="Henderson"/>
    <x v="0"/>
    <n v="42420"/>
    <x v="0"/>
    <s v="FUR-TA-10003392"/>
    <x v="0"/>
    <x v="3"/>
    <x v="1639"/>
    <x v="3375"/>
    <n v="3"/>
    <n v="0"/>
    <n v="160.15860000000001"/>
  </r>
  <r>
    <n v="4436"/>
    <s v="CA-2013-163398"/>
    <x v="0"/>
    <x v="973"/>
    <d v="2013-05-09T00:00:00"/>
    <x v="1"/>
    <s v="CB-12415"/>
    <x v="558"/>
    <x v="0"/>
    <s v="United States"/>
    <s v="Chicago"/>
    <x v="10"/>
    <n v="60653"/>
    <x v="2"/>
    <s v="OFF-BI-10000014"/>
    <x v="1"/>
    <x v="8"/>
    <x v="628"/>
    <x v="3376"/>
    <n v="1"/>
    <n v="0.8"/>
    <n v="-3.6002999999999998"/>
  </r>
  <r>
    <n v="4437"/>
    <s v="CA-2013-163398"/>
    <x v="0"/>
    <x v="973"/>
    <d v="2013-05-09T00:00:00"/>
    <x v="1"/>
    <s v="CB-12415"/>
    <x v="558"/>
    <x v="0"/>
    <s v="United States"/>
    <s v="Chicago"/>
    <x v="10"/>
    <n v="60653"/>
    <x v="2"/>
    <s v="OFF-AR-10003217"/>
    <x v="1"/>
    <x v="6"/>
    <x v="1640"/>
    <x v="3377"/>
    <n v="7"/>
    <n v="0.2"/>
    <n v="2.7384000000000022"/>
  </r>
  <r>
    <n v="4438"/>
    <s v="CA-2013-163398"/>
    <x v="0"/>
    <x v="973"/>
    <d v="2013-05-09T00:00:00"/>
    <x v="1"/>
    <s v="CB-12415"/>
    <x v="558"/>
    <x v="0"/>
    <s v="United States"/>
    <s v="Chicago"/>
    <x v="10"/>
    <n v="60653"/>
    <x v="2"/>
    <s v="OFF-AP-10002403"/>
    <x v="1"/>
    <x v="9"/>
    <x v="1302"/>
    <x v="3378"/>
    <n v="3"/>
    <n v="0.8"/>
    <n v="-71.296199999999999"/>
  </r>
  <r>
    <n v="4439"/>
    <s v="CA-2013-162726"/>
    <x v="0"/>
    <x v="797"/>
    <d v="2014-01-03T00:00:00"/>
    <x v="1"/>
    <s v="MT-17815"/>
    <x v="363"/>
    <x v="0"/>
    <s v="United States"/>
    <s v="Port Arthur"/>
    <x v="5"/>
    <n v="77642"/>
    <x v="2"/>
    <s v="OFF-PA-10001972"/>
    <x v="1"/>
    <x v="10"/>
    <x v="1169"/>
    <x v="563"/>
    <n v="2"/>
    <n v="0.2"/>
    <n v="3.6288"/>
  </r>
  <r>
    <n v="4440"/>
    <s v="CA-2013-162726"/>
    <x v="0"/>
    <x v="797"/>
    <d v="2014-01-03T00:00:00"/>
    <x v="1"/>
    <s v="MT-17815"/>
    <x v="363"/>
    <x v="0"/>
    <s v="United States"/>
    <s v="Port Arthur"/>
    <x v="5"/>
    <n v="77642"/>
    <x v="2"/>
    <s v="OFF-PA-10004041"/>
    <x v="1"/>
    <x v="10"/>
    <x v="940"/>
    <x v="208"/>
    <n v="4"/>
    <n v="0.2"/>
    <n v="7.3999999999999995"/>
  </r>
  <r>
    <n v="4441"/>
    <s v="US-2013-111290"/>
    <x v="0"/>
    <x v="405"/>
    <d v="2013-07-27T00:00:00"/>
    <x v="1"/>
    <s v="DK-13375"/>
    <x v="589"/>
    <x v="0"/>
    <s v="United States"/>
    <s v="Westland"/>
    <x v="12"/>
    <n v="48185"/>
    <x v="2"/>
    <s v="TEC-AC-10004975"/>
    <x v="2"/>
    <x v="11"/>
    <x v="973"/>
    <x v="3379"/>
    <n v="1"/>
    <n v="0"/>
    <n v="36.283500000000004"/>
  </r>
  <r>
    <n v="4442"/>
    <s v="US-2013-111290"/>
    <x v="0"/>
    <x v="405"/>
    <d v="2013-07-27T00:00:00"/>
    <x v="1"/>
    <s v="DK-13375"/>
    <x v="589"/>
    <x v="0"/>
    <s v="United States"/>
    <s v="Westland"/>
    <x v="12"/>
    <n v="48185"/>
    <x v="2"/>
    <s v="OFF-ST-10001932"/>
    <x v="1"/>
    <x v="4"/>
    <x v="1641"/>
    <x v="3380"/>
    <n v="5"/>
    <n v="0"/>
    <n v="135.21900000000002"/>
  </r>
  <r>
    <n v="4443"/>
    <s v="US-2013-111290"/>
    <x v="0"/>
    <x v="405"/>
    <d v="2013-07-27T00:00:00"/>
    <x v="1"/>
    <s v="DK-13375"/>
    <x v="589"/>
    <x v="0"/>
    <s v="United States"/>
    <s v="Westland"/>
    <x v="12"/>
    <n v="48185"/>
    <x v="2"/>
    <s v="OFF-AR-10001761"/>
    <x v="1"/>
    <x v="6"/>
    <x v="1642"/>
    <x v="2640"/>
    <n v="5"/>
    <n v="0"/>
    <n v="10.511999999999999"/>
  </r>
  <r>
    <n v="4444"/>
    <s v="US-2013-111290"/>
    <x v="0"/>
    <x v="405"/>
    <d v="2013-07-27T00:00:00"/>
    <x v="1"/>
    <s v="DK-13375"/>
    <x v="589"/>
    <x v="0"/>
    <s v="United States"/>
    <s v="Westland"/>
    <x v="12"/>
    <n v="48185"/>
    <x v="2"/>
    <s v="OFF-PA-10002262"/>
    <x v="1"/>
    <x v="10"/>
    <x v="992"/>
    <x v="56"/>
    <n v="5"/>
    <n v="0"/>
    <n v="15.552000000000001"/>
  </r>
  <r>
    <n v="4445"/>
    <s v="US-2011-147704"/>
    <x v="2"/>
    <x v="912"/>
    <d v="2011-11-21T00:00:00"/>
    <x v="1"/>
    <s v="SR-20740"/>
    <x v="256"/>
    <x v="2"/>
    <s v="United States"/>
    <s v="Bloomington"/>
    <x v="14"/>
    <n v="47401"/>
    <x v="2"/>
    <s v="OFF-EN-10004483"/>
    <x v="1"/>
    <x v="12"/>
    <x v="1335"/>
    <x v="2561"/>
    <n v="5"/>
    <n v="0"/>
    <n v="36.824499999999993"/>
  </r>
  <r>
    <n v="4446"/>
    <s v="US-2011-147704"/>
    <x v="2"/>
    <x v="912"/>
    <d v="2011-11-21T00:00:00"/>
    <x v="1"/>
    <s v="SR-20740"/>
    <x v="256"/>
    <x v="2"/>
    <s v="United States"/>
    <s v="Bloomington"/>
    <x v="14"/>
    <n v="47401"/>
    <x v="2"/>
    <s v="OFF-PA-10003270"/>
    <x v="1"/>
    <x v="10"/>
    <x v="1415"/>
    <x v="3381"/>
    <n v="6"/>
    <n v="0"/>
    <n v="14.256"/>
  </r>
  <r>
    <n v="4447"/>
    <s v="US-2011-147704"/>
    <x v="2"/>
    <x v="912"/>
    <d v="2011-11-21T00:00:00"/>
    <x v="1"/>
    <s v="SR-20740"/>
    <x v="256"/>
    <x v="2"/>
    <s v="United States"/>
    <s v="Bloomington"/>
    <x v="14"/>
    <n v="47401"/>
    <x v="2"/>
    <s v="OFF-BI-10001634"/>
    <x v="1"/>
    <x v="8"/>
    <x v="24"/>
    <x v="2769"/>
    <n v="4"/>
    <n v="0"/>
    <n v="14.268800000000001"/>
  </r>
  <r>
    <n v="4448"/>
    <s v="US-2011-147704"/>
    <x v="2"/>
    <x v="912"/>
    <d v="2011-11-21T00:00:00"/>
    <x v="1"/>
    <s v="SR-20740"/>
    <x v="256"/>
    <x v="2"/>
    <s v="United States"/>
    <s v="Bloomington"/>
    <x v="14"/>
    <n v="47401"/>
    <x v="2"/>
    <s v="OFF-ST-10000675"/>
    <x v="1"/>
    <x v="4"/>
    <x v="295"/>
    <x v="3382"/>
    <n v="5"/>
    <n v="0"/>
    <n v="42.362499999999997"/>
  </r>
  <r>
    <n v="4449"/>
    <s v="CA-2012-121965"/>
    <x v="1"/>
    <x v="974"/>
    <d v="2012-06-23T00:00:00"/>
    <x v="1"/>
    <s v="LH-17155"/>
    <x v="109"/>
    <x v="0"/>
    <s v="United States"/>
    <s v="Los Angeles"/>
    <x v="1"/>
    <n v="90032"/>
    <x v="1"/>
    <s v="FUR-FU-10000732"/>
    <x v="0"/>
    <x v="5"/>
    <x v="540"/>
    <x v="2391"/>
    <n v="2"/>
    <n v="0"/>
    <n v="4.0191999999999997"/>
  </r>
  <r>
    <n v="4450"/>
    <s v="CA-2012-121965"/>
    <x v="1"/>
    <x v="974"/>
    <d v="2012-06-23T00:00:00"/>
    <x v="1"/>
    <s v="LH-17155"/>
    <x v="109"/>
    <x v="0"/>
    <s v="United States"/>
    <s v="Los Angeles"/>
    <x v="1"/>
    <n v="90032"/>
    <x v="1"/>
    <s v="OFF-PA-10004355"/>
    <x v="1"/>
    <x v="10"/>
    <x v="1094"/>
    <x v="90"/>
    <n v="1"/>
    <n v="0"/>
    <n v="3.1104000000000003"/>
  </r>
  <r>
    <n v="4451"/>
    <s v="CA-2012-121965"/>
    <x v="1"/>
    <x v="974"/>
    <d v="2012-06-23T00:00:00"/>
    <x v="1"/>
    <s v="LH-17155"/>
    <x v="109"/>
    <x v="0"/>
    <s v="United States"/>
    <s v="Los Angeles"/>
    <x v="1"/>
    <n v="90032"/>
    <x v="1"/>
    <s v="OFF-EN-10000056"/>
    <x v="1"/>
    <x v="12"/>
    <x v="627"/>
    <x v="737"/>
    <n v="3"/>
    <n v="0"/>
    <n v="87.744299999999981"/>
  </r>
  <r>
    <n v="4452"/>
    <s v="CA-2013-147137"/>
    <x v="0"/>
    <x v="975"/>
    <d v="2013-07-07T00:00:00"/>
    <x v="2"/>
    <s v="AA-10645"/>
    <x v="731"/>
    <x v="0"/>
    <s v="United States"/>
    <s v="San Francisco"/>
    <x v="1"/>
    <n v="94109"/>
    <x v="1"/>
    <s v="FUR-FU-10000221"/>
    <x v="0"/>
    <x v="5"/>
    <x v="529"/>
    <x v="3383"/>
    <n v="5"/>
    <n v="0"/>
    <n v="8.6359999999999992"/>
  </r>
  <r>
    <n v="4453"/>
    <s v="CA-2013-147137"/>
    <x v="0"/>
    <x v="975"/>
    <d v="2013-07-07T00:00:00"/>
    <x v="2"/>
    <s v="AA-10645"/>
    <x v="731"/>
    <x v="0"/>
    <s v="United States"/>
    <s v="San Francisco"/>
    <x v="1"/>
    <n v="94109"/>
    <x v="1"/>
    <s v="OFF-EN-10003567"/>
    <x v="1"/>
    <x v="12"/>
    <x v="1643"/>
    <x v="3384"/>
    <n v="2"/>
    <n v="0"/>
    <n v="20.661200000000001"/>
  </r>
  <r>
    <n v="4454"/>
    <s v="CA-2013-147137"/>
    <x v="0"/>
    <x v="975"/>
    <d v="2013-07-07T00:00:00"/>
    <x v="2"/>
    <s v="AA-10645"/>
    <x v="731"/>
    <x v="0"/>
    <s v="United States"/>
    <s v="San Francisco"/>
    <x v="1"/>
    <n v="94109"/>
    <x v="1"/>
    <s v="FUR-BO-10001811"/>
    <x v="0"/>
    <x v="0"/>
    <x v="779"/>
    <x v="3385"/>
    <n v="5"/>
    <n v="0.15"/>
    <n v="225.73499999999993"/>
  </r>
  <r>
    <n v="4455"/>
    <s v="CA-2013-147137"/>
    <x v="0"/>
    <x v="975"/>
    <d v="2013-07-07T00:00:00"/>
    <x v="2"/>
    <s v="AA-10645"/>
    <x v="731"/>
    <x v="0"/>
    <s v="United States"/>
    <s v="San Francisco"/>
    <x v="1"/>
    <n v="94109"/>
    <x v="1"/>
    <s v="OFF-ST-10002486"/>
    <x v="1"/>
    <x v="4"/>
    <x v="693"/>
    <x v="3386"/>
    <n v="4"/>
    <n v="0"/>
    <n v="0.5583999999999989"/>
  </r>
  <r>
    <n v="4456"/>
    <s v="US-2012-146745"/>
    <x v="1"/>
    <x v="37"/>
    <d v="2012-09-08T00:00:00"/>
    <x v="1"/>
    <s v="AS-10630"/>
    <x v="357"/>
    <x v="2"/>
    <s v="United States"/>
    <s v="San Francisco"/>
    <x v="1"/>
    <n v="94110"/>
    <x v="1"/>
    <s v="FUR-CH-10002372"/>
    <x v="0"/>
    <x v="1"/>
    <x v="390"/>
    <x v="434"/>
    <n v="2"/>
    <n v="0.2"/>
    <n v="-12.956799999999994"/>
  </r>
  <r>
    <n v="4457"/>
    <s v="US-2012-146745"/>
    <x v="1"/>
    <x v="37"/>
    <d v="2012-09-08T00:00:00"/>
    <x v="1"/>
    <s v="AS-10630"/>
    <x v="357"/>
    <x v="2"/>
    <s v="United States"/>
    <s v="San Francisco"/>
    <x v="1"/>
    <n v="94110"/>
    <x v="1"/>
    <s v="OFF-BI-10003274"/>
    <x v="1"/>
    <x v="8"/>
    <x v="122"/>
    <x v="2925"/>
    <n v="2"/>
    <n v="0.2"/>
    <n v="2.1492"/>
  </r>
  <r>
    <n v="4458"/>
    <s v="CA-2014-115175"/>
    <x v="3"/>
    <x v="783"/>
    <d v="2014-08-13T00:00:00"/>
    <x v="1"/>
    <s v="MC-17575"/>
    <x v="430"/>
    <x v="0"/>
    <s v="United States"/>
    <s v="San Jose"/>
    <x v="1"/>
    <n v="95123"/>
    <x v="1"/>
    <s v="OFF-PA-10001878"/>
    <x v="1"/>
    <x v="10"/>
    <x v="1161"/>
    <x v="1672"/>
    <n v="5"/>
    <n v="0"/>
    <n v="114.93849999999998"/>
  </r>
  <r>
    <n v="4459"/>
    <s v="CA-2014-105851"/>
    <x v="3"/>
    <x v="677"/>
    <d v="2014-03-21T00:00:00"/>
    <x v="1"/>
    <s v="SE-20110"/>
    <x v="339"/>
    <x v="0"/>
    <s v="United States"/>
    <s v="Denver"/>
    <x v="22"/>
    <n v="80219"/>
    <x v="1"/>
    <s v="OFF-SU-10002881"/>
    <x v="1"/>
    <x v="14"/>
    <x v="461"/>
    <x v="3387"/>
    <n v="2"/>
    <n v="0.2"/>
    <n v="-299.8116"/>
  </r>
  <r>
    <n v="4460"/>
    <s v="US-2014-125717"/>
    <x v="3"/>
    <x v="394"/>
    <d v="2014-10-02T00:00:00"/>
    <x v="2"/>
    <s v="DS-13030"/>
    <x v="284"/>
    <x v="2"/>
    <s v="United States"/>
    <s v="Aurora"/>
    <x v="22"/>
    <n v="80013"/>
    <x v="1"/>
    <s v="FUR-FU-10001979"/>
    <x v="0"/>
    <x v="5"/>
    <x v="509"/>
    <x v="3388"/>
    <n v="1"/>
    <n v="0.2"/>
    <n v="3.2776000000000014"/>
  </r>
  <r>
    <n v="4461"/>
    <s v="US-2014-125717"/>
    <x v="3"/>
    <x v="394"/>
    <d v="2014-10-02T00:00:00"/>
    <x v="2"/>
    <s v="DS-13030"/>
    <x v="284"/>
    <x v="2"/>
    <s v="United States"/>
    <s v="Aurora"/>
    <x v="22"/>
    <n v="80013"/>
    <x v="1"/>
    <s v="OFF-ST-10001522"/>
    <x v="1"/>
    <x v="4"/>
    <x v="195"/>
    <x v="2772"/>
    <n v="2"/>
    <n v="0.2"/>
    <n v="-29.436800000000012"/>
  </r>
  <r>
    <n v="4462"/>
    <s v="US-2014-125717"/>
    <x v="3"/>
    <x v="394"/>
    <d v="2014-10-02T00:00:00"/>
    <x v="2"/>
    <s v="DS-13030"/>
    <x v="284"/>
    <x v="2"/>
    <s v="United States"/>
    <s v="Aurora"/>
    <x v="22"/>
    <n v="80013"/>
    <x v="1"/>
    <s v="TEC-AC-10003657"/>
    <x v="2"/>
    <x v="11"/>
    <x v="151"/>
    <x v="157"/>
    <n v="2"/>
    <n v="0.2"/>
    <n v="1.359599999999995"/>
  </r>
  <r>
    <n v="4463"/>
    <s v="US-2014-125717"/>
    <x v="3"/>
    <x v="394"/>
    <d v="2014-10-02T00:00:00"/>
    <x v="2"/>
    <s v="DS-13030"/>
    <x v="284"/>
    <x v="2"/>
    <s v="United States"/>
    <s v="Aurora"/>
    <x v="22"/>
    <n v="80013"/>
    <x v="1"/>
    <s v="OFF-BI-10001718"/>
    <x v="1"/>
    <x v="8"/>
    <x v="1216"/>
    <x v="1996"/>
    <n v="4"/>
    <n v="0.7"/>
    <n v="-58.861599999999981"/>
  </r>
  <r>
    <n v="4464"/>
    <s v="US-2014-125717"/>
    <x v="3"/>
    <x v="394"/>
    <d v="2014-10-02T00:00:00"/>
    <x v="2"/>
    <s v="DS-13030"/>
    <x v="284"/>
    <x v="2"/>
    <s v="United States"/>
    <s v="Aurora"/>
    <x v="22"/>
    <n v="80013"/>
    <x v="1"/>
    <s v="OFF-PA-10003022"/>
    <x v="1"/>
    <x v="10"/>
    <x v="1644"/>
    <x v="646"/>
    <n v="3"/>
    <n v="0.2"/>
    <n v="5.2026000000000003"/>
  </r>
  <r>
    <n v="4465"/>
    <s v="US-2014-125717"/>
    <x v="3"/>
    <x v="394"/>
    <d v="2014-10-02T00:00:00"/>
    <x v="2"/>
    <s v="DS-13030"/>
    <x v="284"/>
    <x v="2"/>
    <s v="United States"/>
    <s v="Aurora"/>
    <x v="22"/>
    <n v="80013"/>
    <x v="1"/>
    <s v="OFF-AP-10000891"/>
    <x v="1"/>
    <x v="9"/>
    <x v="163"/>
    <x v="3389"/>
    <n v="2"/>
    <n v="0.2"/>
    <n v="26.22399999999999"/>
  </r>
  <r>
    <n v="4466"/>
    <s v="CA-2012-163895"/>
    <x v="1"/>
    <x v="976"/>
    <d v="2012-08-11T00:00:00"/>
    <x v="1"/>
    <s v="NS-18640"/>
    <x v="374"/>
    <x v="1"/>
    <s v="United States"/>
    <s v="Boise"/>
    <x v="45"/>
    <n v="83704"/>
    <x v="1"/>
    <s v="OFF-BI-10004970"/>
    <x v="1"/>
    <x v="8"/>
    <x v="908"/>
    <x v="106"/>
    <n v="1"/>
    <n v="0.2"/>
    <n v="1.1151"/>
  </r>
  <r>
    <n v="4467"/>
    <s v="CA-2014-168641"/>
    <x v="3"/>
    <x v="221"/>
    <d v="2014-12-02T00:00:00"/>
    <x v="1"/>
    <s v="KA-16525"/>
    <x v="567"/>
    <x v="0"/>
    <s v="United States"/>
    <s v="New York City"/>
    <x v="15"/>
    <n v="10035"/>
    <x v="3"/>
    <s v="OFF-AR-10003759"/>
    <x v="1"/>
    <x v="6"/>
    <x v="838"/>
    <x v="3390"/>
    <n v="9"/>
    <n v="0"/>
    <n v="7.3709999999999996"/>
  </r>
  <r>
    <n v="4468"/>
    <s v="CA-2014-168641"/>
    <x v="3"/>
    <x v="221"/>
    <d v="2014-12-02T00:00:00"/>
    <x v="1"/>
    <s v="KA-16525"/>
    <x v="567"/>
    <x v="0"/>
    <s v="United States"/>
    <s v="New York City"/>
    <x v="15"/>
    <n v="10035"/>
    <x v="3"/>
    <s v="OFF-EN-10003001"/>
    <x v="1"/>
    <x v="12"/>
    <x v="955"/>
    <x v="1244"/>
    <n v="2"/>
    <n v="0"/>
    <n v="78.941199999999995"/>
  </r>
  <r>
    <n v="4469"/>
    <s v="CA-2014-168641"/>
    <x v="3"/>
    <x v="221"/>
    <d v="2014-12-02T00:00:00"/>
    <x v="1"/>
    <s v="KA-16525"/>
    <x v="567"/>
    <x v="0"/>
    <s v="United States"/>
    <s v="New York City"/>
    <x v="15"/>
    <n v="10035"/>
    <x v="3"/>
    <s v="FUR-BO-10000780"/>
    <x v="0"/>
    <x v="0"/>
    <x v="1309"/>
    <x v="244"/>
    <n v="2"/>
    <n v="0.2"/>
    <n v="-16.078399999999988"/>
  </r>
  <r>
    <n v="4470"/>
    <s v="CA-2014-168641"/>
    <x v="3"/>
    <x v="221"/>
    <d v="2014-12-02T00:00:00"/>
    <x v="1"/>
    <s v="KA-16525"/>
    <x v="567"/>
    <x v="0"/>
    <s v="United States"/>
    <s v="New York City"/>
    <x v="15"/>
    <n v="10035"/>
    <x v="3"/>
    <s v="OFF-PA-10001972"/>
    <x v="1"/>
    <x v="10"/>
    <x v="1169"/>
    <x v="91"/>
    <n v="2"/>
    <n v="0"/>
    <n v="6.2208000000000006"/>
  </r>
  <r>
    <n v="4471"/>
    <s v="CA-2014-156895"/>
    <x v="3"/>
    <x v="540"/>
    <d v="2014-05-13T00:00:00"/>
    <x v="1"/>
    <s v="DJ-13510"/>
    <x v="137"/>
    <x v="1"/>
    <s v="United States"/>
    <s v="Philadelphia"/>
    <x v="9"/>
    <n v="19140"/>
    <x v="3"/>
    <s v="FUR-CH-10003535"/>
    <x v="0"/>
    <x v="1"/>
    <x v="1513"/>
    <x v="3391"/>
    <n v="3"/>
    <n v="0.3"/>
    <n v="-23.782199999999996"/>
  </r>
  <r>
    <n v="4472"/>
    <s v="CA-2014-121300"/>
    <x v="3"/>
    <x v="365"/>
    <d v="2014-09-30T00:00:00"/>
    <x v="3"/>
    <s v="MG-17680"/>
    <x v="67"/>
    <x v="2"/>
    <s v="United States"/>
    <s v="Mentor"/>
    <x v="24"/>
    <n v="44060"/>
    <x v="3"/>
    <s v="FUR-CH-10003774"/>
    <x v="0"/>
    <x v="1"/>
    <x v="1185"/>
    <x v="1346"/>
    <n v="1"/>
    <n v="0.3"/>
    <n v="-15.466600000000003"/>
  </r>
  <r>
    <n v="4473"/>
    <s v="CA-2014-121300"/>
    <x v="3"/>
    <x v="365"/>
    <d v="2014-09-30T00:00:00"/>
    <x v="3"/>
    <s v="MG-17680"/>
    <x v="67"/>
    <x v="2"/>
    <s v="United States"/>
    <s v="Mentor"/>
    <x v="24"/>
    <n v="44060"/>
    <x v="3"/>
    <s v="TEC-AC-10004571"/>
    <x v="2"/>
    <x v="11"/>
    <x v="404"/>
    <x v="1977"/>
    <n v="3"/>
    <n v="0.2"/>
    <n v="65.993400000000008"/>
  </r>
  <r>
    <n v="4474"/>
    <s v="CA-2014-121300"/>
    <x v="3"/>
    <x v="365"/>
    <d v="2014-09-30T00:00:00"/>
    <x v="3"/>
    <s v="MG-17680"/>
    <x v="67"/>
    <x v="2"/>
    <s v="United States"/>
    <s v="Mentor"/>
    <x v="24"/>
    <n v="44060"/>
    <x v="3"/>
    <s v="FUR-TA-10004442"/>
    <x v="0"/>
    <x v="3"/>
    <x v="1645"/>
    <x v="2458"/>
    <n v="2"/>
    <n v="0.4"/>
    <n v="-189.32100000000003"/>
  </r>
  <r>
    <n v="4475"/>
    <s v="CA-2014-121300"/>
    <x v="3"/>
    <x v="365"/>
    <d v="2014-09-30T00:00:00"/>
    <x v="3"/>
    <s v="MG-17680"/>
    <x v="67"/>
    <x v="2"/>
    <s v="United States"/>
    <s v="Mentor"/>
    <x v="24"/>
    <n v="44060"/>
    <x v="3"/>
    <s v="OFF-PA-10002787"/>
    <x v="1"/>
    <x v="10"/>
    <x v="1267"/>
    <x v="12"/>
    <n v="3"/>
    <n v="0.2"/>
    <n v="5.4432"/>
  </r>
  <r>
    <n v="4476"/>
    <s v="CA-2014-121300"/>
    <x v="3"/>
    <x v="365"/>
    <d v="2014-09-30T00:00:00"/>
    <x v="3"/>
    <s v="MG-17680"/>
    <x v="67"/>
    <x v="2"/>
    <s v="United States"/>
    <s v="Mentor"/>
    <x v="24"/>
    <n v="44060"/>
    <x v="3"/>
    <s v="FUR-FU-10004586"/>
    <x v="0"/>
    <x v="5"/>
    <x v="1473"/>
    <x v="3392"/>
    <n v="4"/>
    <n v="0.2"/>
    <n v="7.436799999999999"/>
  </r>
  <r>
    <n v="4477"/>
    <s v="CA-2014-121300"/>
    <x v="3"/>
    <x v="365"/>
    <d v="2014-09-30T00:00:00"/>
    <x v="3"/>
    <s v="MG-17680"/>
    <x v="67"/>
    <x v="2"/>
    <s v="United States"/>
    <s v="Mentor"/>
    <x v="24"/>
    <n v="44060"/>
    <x v="3"/>
    <s v="OFF-PA-10002606"/>
    <x v="1"/>
    <x v="10"/>
    <x v="1592"/>
    <x v="582"/>
    <n v="2"/>
    <n v="0.2"/>
    <n v="2.6399999999999997"/>
  </r>
  <r>
    <n v="4478"/>
    <s v="CA-2014-130211"/>
    <x v="3"/>
    <x v="760"/>
    <d v="2014-10-23T00:00:00"/>
    <x v="3"/>
    <s v="BD-11620"/>
    <x v="379"/>
    <x v="0"/>
    <s v="United States"/>
    <s v="Lawton"/>
    <x v="26"/>
    <n v="73505"/>
    <x v="2"/>
    <s v="OFF-ST-10000129"/>
    <x v="1"/>
    <x v="4"/>
    <x v="1646"/>
    <x v="3393"/>
    <n v="3"/>
    <n v="0"/>
    <n v="23.316299999999984"/>
  </r>
  <r>
    <n v="4479"/>
    <s v="CA-2014-130211"/>
    <x v="3"/>
    <x v="760"/>
    <d v="2014-10-23T00:00:00"/>
    <x v="3"/>
    <s v="BD-11620"/>
    <x v="379"/>
    <x v="0"/>
    <s v="United States"/>
    <s v="Lawton"/>
    <x v="26"/>
    <n v="73505"/>
    <x v="2"/>
    <s v="FUR-TA-10003748"/>
    <x v="0"/>
    <x v="3"/>
    <x v="208"/>
    <x v="3394"/>
    <n v="2"/>
    <n v="0"/>
    <n v="54.775599999999997"/>
  </r>
  <r>
    <n v="4480"/>
    <s v="CA-2011-147235"/>
    <x v="2"/>
    <x v="977"/>
    <d v="2011-03-28T00:00:00"/>
    <x v="1"/>
    <s v="CD-11920"/>
    <x v="303"/>
    <x v="0"/>
    <s v="United States"/>
    <s v="New York City"/>
    <x v="15"/>
    <n v="10024"/>
    <x v="3"/>
    <s v="OFF-PA-10004948"/>
    <x v="1"/>
    <x v="10"/>
    <x v="1647"/>
    <x v="1691"/>
    <n v="5"/>
    <n v="0"/>
    <n v="11.703000000000001"/>
  </r>
  <r>
    <n v="4481"/>
    <s v="CA-2013-109365"/>
    <x v="0"/>
    <x v="54"/>
    <d v="2013-11-09T00:00:00"/>
    <x v="1"/>
    <s v="XP-21865"/>
    <x v="190"/>
    <x v="0"/>
    <s v="United States"/>
    <s v="Los Angeles"/>
    <x v="1"/>
    <n v="90049"/>
    <x v="1"/>
    <s v="OFF-FA-10001561"/>
    <x v="1"/>
    <x v="13"/>
    <x v="831"/>
    <x v="53"/>
    <n v="7"/>
    <n v="0"/>
    <n v="5.0358000000000001"/>
  </r>
  <r>
    <n v="4482"/>
    <s v="CA-2013-109365"/>
    <x v="0"/>
    <x v="54"/>
    <d v="2013-11-09T00:00:00"/>
    <x v="1"/>
    <s v="XP-21865"/>
    <x v="190"/>
    <x v="0"/>
    <s v="United States"/>
    <s v="Los Angeles"/>
    <x v="1"/>
    <n v="90049"/>
    <x v="1"/>
    <s v="OFF-AP-10002998"/>
    <x v="1"/>
    <x v="9"/>
    <x v="1635"/>
    <x v="3395"/>
    <n v="2"/>
    <n v="0"/>
    <n v="14.295599999999997"/>
  </r>
  <r>
    <n v="4483"/>
    <s v="CA-2013-109365"/>
    <x v="0"/>
    <x v="54"/>
    <d v="2013-11-09T00:00:00"/>
    <x v="1"/>
    <s v="XP-21865"/>
    <x v="190"/>
    <x v="0"/>
    <s v="United States"/>
    <s v="Los Angeles"/>
    <x v="1"/>
    <n v="90049"/>
    <x v="1"/>
    <s v="OFF-BI-10003981"/>
    <x v="1"/>
    <x v="8"/>
    <x v="109"/>
    <x v="2226"/>
    <n v="12"/>
    <n v="0.2"/>
    <n v="15.799199999999999"/>
  </r>
  <r>
    <n v="4484"/>
    <s v="CA-2013-109365"/>
    <x v="0"/>
    <x v="54"/>
    <d v="2013-11-09T00:00:00"/>
    <x v="1"/>
    <s v="XP-21865"/>
    <x v="190"/>
    <x v="0"/>
    <s v="United States"/>
    <s v="Los Angeles"/>
    <x v="1"/>
    <n v="90049"/>
    <x v="1"/>
    <s v="OFF-PA-10001725"/>
    <x v="1"/>
    <x v="10"/>
    <x v="1648"/>
    <x v="2248"/>
    <n v="3"/>
    <n v="0"/>
    <n v="56.977199999999996"/>
  </r>
  <r>
    <n v="4485"/>
    <s v="CA-2013-109365"/>
    <x v="0"/>
    <x v="54"/>
    <d v="2013-11-09T00:00:00"/>
    <x v="1"/>
    <s v="XP-21865"/>
    <x v="190"/>
    <x v="0"/>
    <s v="United States"/>
    <s v="Los Angeles"/>
    <x v="1"/>
    <n v="90049"/>
    <x v="1"/>
    <s v="OFF-BI-10002071"/>
    <x v="1"/>
    <x v="8"/>
    <x v="692"/>
    <x v="3396"/>
    <n v="2"/>
    <n v="0.2"/>
    <n v="3.0211999999999994"/>
  </r>
  <r>
    <n v="4486"/>
    <s v="CA-2013-109365"/>
    <x v="0"/>
    <x v="54"/>
    <d v="2013-11-09T00:00:00"/>
    <x v="1"/>
    <s v="XP-21865"/>
    <x v="190"/>
    <x v="0"/>
    <s v="United States"/>
    <s v="Los Angeles"/>
    <x v="1"/>
    <n v="90049"/>
    <x v="1"/>
    <s v="OFF-PA-10000477"/>
    <x v="1"/>
    <x v="10"/>
    <x v="1261"/>
    <x v="541"/>
    <n v="3"/>
    <n v="0"/>
    <n v="9.3312000000000008"/>
  </r>
  <r>
    <n v="4487"/>
    <s v="CA-2013-109365"/>
    <x v="0"/>
    <x v="54"/>
    <d v="2013-11-09T00:00:00"/>
    <x v="1"/>
    <s v="XP-21865"/>
    <x v="190"/>
    <x v="0"/>
    <s v="United States"/>
    <s v="Los Angeles"/>
    <x v="1"/>
    <n v="90049"/>
    <x v="1"/>
    <s v="OFF-PA-10004359"/>
    <x v="1"/>
    <x v="10"/>
    <x v="1059"/>
    <x v="1836"/>
    <n v="3"/>
    <n v="0"/>
    <n v="150.98399999999998"/>
  </r>
  <r>
    <n v="4488"/>
    <s v="CA-2012-162621"/>
    <x v="1"/>
    <x v="577"/>
    <d v="2012-09-11T00:00:00"/>
    <x v="1"/>
    <s v="CA-12055"/>
    <x v="402"/>
    <x v="2"/>
    <s v="United States"/>
    <s v="Houston"/>
    <x v="5"/>
    <n v="77036"/>
    <x v="2"/>
    <s v="OFF-BI-10000962"/>
    <x v="1"/>
    <x v="8"/>
    <x v="1504"/>
    <x v="3397"/>
    <n v="5"/>
    <n v="0.8"/>
    <n v="-25.218500000000006"/>
  </r>
  <r>
    <n v="4489"/>
    <s v="CA-2012-162621"/>
    <x v="1"/>
    <x v="577"/>
    <d v="2012-09-11T00:00:00"/>
    <x v="1"/>
    <s v="CA-12055"/>
    <x v="402"/>
    <x v="2"/>
    <s v="United States"/>
    <s v="Houston"/>
    <x v="5"/>
    <n v="77036"/>
    <x v="2"/>
    <s v="OFF-SU-10003567"/>
    <x v="1"/>
    <x v="14"/>
    <x v="1489"/>
    <x v="3398"/>
    <n v="9"/>
    <n v="0.2"/>
    <n v="-14.687999999999999"/>
  </r>
  <r>
    <n v="4490"/>
    <s v="CA-2012-162621"/>
    <x v="1"/>
    <x v="577"/>
    <d v="2012-09-11T00:00:00"/>
    <x v="1"/>
    <s v="CA-12055"/>
    <x v="402"/>
    <x v="2"/>
    <s v="United States"/>
    <s v="Houston"/>
    <x v="5"/>
    <n v="77036"/>
    <x v="2"/>
    <s v="OFF-BI-10003708"/>
    <x v="1"/>
    <x v="8"/>
    <x v="969"/>
    <x v="3399"/>
    <n v="3"/>
    <n v="0.8"/>
    <n v="-7.8225000000000016"/>
  </r>
  <r>
    <n v="4491"/>
    <s v="CA-2014-105921"/>
    <x v="3"/>
    <x v="718"/>
    <d v="2014-08-22T00:00:00"/>
    <x v="1"/>
    <s v="JM-15250"/>
    <x v="49"/>
    <x v="0"/>
    <s v="United States"/>
    <s v="Los Angeles"/>
    <x v="1"/>
    <n v="90032"/>
    <x v="1"/>
    <s v="FUR-TA-10001095"/>
    <x v="0"/>
    <x v="3"/>
    <x v="611"/>
    <x v="3400"/>
    <n v="3"/>
    <n v="0.2"/>
    <n v="5.2287000000000035"/>
  </r>
  <r>
    <n v="4492"/>
    <s v="CA-2011-150798"/>
    <x v="2"/>
    <x v="588"/>
    <d v="2011-12-03T00:00:00"/>
    <x v="0"/>
    <s v="JK-15730"/>
    <x v="300"/>
    <x v="0"/>
    <s v="United States"/>
    <s v="Columbus"/>
    <x v="24"/>
    <n v="43229"/>
    <x v="3"/>
    <s v="TEC-CO-10001571"/>
    <x v="2"/>
    <x v="16"/>
    <x v="1554"/>
    <x v="3401"/>
    <n v="2"/>
    <n v="0.4"/>
    <n v="109.99799999999999"/>
  </r>
  <r>
    <n v="4493"/>
    <s v="CA-2011-150798"/>
    <x v="2"/>
    <x v="588"/>
    <d v="2011-12-03T00:00:00"/>
    <x v="0"/>
    <s v="JK-15730"/>
    <x v="300"/>
    <x v="0"/>
    <s v="United States"/>
    <s v="Columbus"/>
    <x v="24"/>
    <n v="43229"/>
    <x v="3"/>
    <s v="FUR-FU-10000221"/>
    <x v="0"/>
    <x v="5"/>
    <x v="529"/>
    <x v="3402"/>
    <n v="2"/>
    <n v="0.2"/>
    <n v="1.4223999999999997"/>
  </r>
  <r>
    <n v="4494"/>
    <s v="CA-2011-150798"/>
    <x v="2"/>
    <x v="588"/>
    <d v="2011-12-03T00:00:00"/>
    <x v="0"/>
    <s v="JK-15730"/>
    <x v="300"/>
    <x v="0"/>
    <s v="United States"/>
    <s v="Columbus"/>
    <x v="24"/>
    <n v="43229"/>
    <x v="3"/>
    <s v="OFF-PA-10001972"/>
    <x v="1"/>
    <x v="10"/>
    <x v="1169"/>
    <x v="1590"/>
    <n v="7"/>
    <n v="0.2"/>
    <n v="12.700800000000001"/>
  </r>
  <r>
    <n v="4495"/>
    <s v="CA-2011-150798"/>
    <x v="2"/>
    <x v="588"/>
    <d v="2011-12-03T00:00:00"/>
    <x v="0"/>
    <s v="JK-15730"/>
    <x v="300"/>
    <x v="0"/>
    <s v="United States"/>
    <s v="Columbus"/>
    <x v="24"/>
    <n v="43229"/>
    <x v="3"/>
    <s v="FUR-CH-10000015"/>
    <x v="0"/>
    <x v="1"/>
    <x v="373"/>
    <x v="3403"/>
    <n v="6"/>
    <n v="0.3"/>
    <n v="-51.983999999999924"/>
  </r>
  <r>
    <n v="4496"/>
    <s v="CA-2014-112753"/>
    <x v="3"/>
    <x v="978"/>
    <d v="2014-06-24T00:00:00"/>
    <x v="1"/>
    <s v="CC-12670"/>
    <x v="113"/>
    <x v="0"/>
    <s v="United States"/>
    <s v="Los Angeles"/>
    <x v="1"/>
    <n v="90032"/>
    <x v="1"/>
    <s v="FUR-BO-10004015"/>
    <x v="0"/>
    <x v="0"/>
    <x v="569"/>
    <x v="3404"/>
    <n v="9"/>
    <n v="0.15"/>
    <n v="75.593699999999899"/>
  </r>
  <r>
    <n v="4497"/>
    <s v="CA-2014-112753"/>
    <x v="3"/>
    <x v="978"/>
    <d v="2014-06-24T00:00:00"/>
    <x v="1"/>
    <s v="CC-12670"/>
    <x v="113"/>
    <x v="0"/>
    <s v="United States"/>
    <s v="Los Angeles"/>
    <x v="1"/>
    <n v="90032"/>
    <x v="1"/>
    <s v="OFF-PA-10002036"/>
    <x v="1"/>
    <x v="10"/>
    <x v="325"/>
    <x v="789"/>
    <n v="6"/>
    <n v="0"/>
    <n v="19.051200000000001"/>
  </r>
  <r>
    <n v="4498"/>
    <s v="CA-2014-155075"/>
    <x v="3"/>
    <x v="574"/>
    <d v="2014-12-10T00:00:00"/>
    <x v="1"/>
    <s v="GW-14605"/>
    <x v="543"/>
    <x v="0"/>
    <s v="United States"/>
    <s v="Philadelphia"/>
    <x v="9"/>
    <n v="19140"/>
    <x v="3"/>
    <s v="OFF-BI-10003650"/>
    <x v="1"/>
    <x v="8"/>
    <x v="115"/>
    <x v="3405"/>
    <n v="4"/>
    <n v="0.7"/>
    <n v="-462.86239999999998"/>
  </r>
  <r>
    <n v="4499"/>
    <s v="CA-2011-103401"/>
    <x v="2"/>
    <x v="871"/>
    <d v="2011-11-26T00:00:00"/>
    <x v="1"/>
    <s v="GR-14560"/>
    <x v="744"/>
    <x v="1"/>
    <s v="United States"/>
    <s v="San Francisco"/>
    <x v="1"/>
    <n v="94110"/>
    <x v="1"/>
    <s v="OFF-PA-10003309"/>
    <x v="1"/>
    <x v="10"/>
    <x v="1143"/>
    <x v="91"/>
    <n v="2"/>
    <n v="0"/>
    <n v="6.2208000000000006"/>
  </r>
  <r>
    <n v="4500"/>
    <s v="CA-2013-124814"/>
    <x v="0"/>
    <x v="342"/>
    <d v="2013-04-17T00:00:00"/>
    <x v="1"/>
    <s v="FM-14215"/>
    <x v="524"/>
    <x v="1"/>
    <s v="United States"/>
    <s v="Bakersfield"/>
    <x v="1"/>
    <n v="93309"/>
    <x v="1"/>
    <s v="OFF-PA-10002787"/>
    <x v="1"/>
    <x v="10"/>
    <x v="1267"/>
    <x v="91"/>
    <n v="2"/>
    <n v="0"/>
    <n v="6.2208000000000006"/>
  </r>
  <r>
    <n v="4501"/>
    <s v="CA-2013-124814"/>
    <x v="0"/>
    <x v="342"/>
    <d v="2013-04-17T00:00:00"/>
    <x v="1"/>
    <s v="FM-14215"/>
    <x v="524"/>
    <x v="1"/>
    <s v="United States"/>
    <s v="Bakersfield"/>
    <x v="1"/>
    <n v="93309"/>
    <x v="1"/>
    <s v="OFF-BI-10000174"/>
    <x v="1"/>
    <x v="8"/>
    <x v="1435"/>
    <x v="350"/>
    <n v="5"/>
    <n v="0.2"/>
    <n v="8.1199999999999974"/>
  </r>
  <r>
    <n v="4502"/>
    <s v="CA-2011-116757"/>
    <x v="2"/>
    <x v="479"/>
    <d v="2011-07-04T00:00:00"/>
    <x v="1"/>
    <s v="MS-17980"/>
    <x v="99"/>
    <x v="1"/>
    <s v="United States"/>
    <s v="Houston"/>
    <x v="5"/>
    <n v="77095"/>
    <x v="2"/>
    <s v="OFF-PA-10002005"/>
    <x v="1"/>
    <x v="10"/>
    <x v="505"/>
    <x v="233"/>
    <n v="5"/>
    <n v="0.2"/>
    <n v="9.0719999999999992"/>
  </r>
  <r>
    <n v="4503"/>
    <s v="CA-2011-116757"/>
    <x v="2"/>
    <x v="479"/>
    <d v="2011-07-04T00:00:00"/>
    <x v="1"/>
    <s v="MS-17980"/>
    <x v="99"/>
    <x v="1"/>
    <s v="United States"/>
    <s v="Houston"/>
    <x v="5"/>
    <n v="77095"/>
    <x v="2"/>
    <s v="OFF-FA-10002815"/>
    <x v="1"/>
    <x v="13"/>
    <x v="33"/>
    <x v="3406"/>
    <n v="6"/>
    <n v="0.2"/>
    <n v="7.1928000000000001"/>
  </r>
  <r>
    <n v="4504"/>
    <s v="US-2011-138247"/>
    <x v="2"/>
    <x v="163"/>
    <d v="2011-12-29T00:00:00"/>
    <x v="1"/>
    <s v="BF-11170"/>
    <x v="408"/>
    <x v="2"/>
    <s v="United States"/>
    <s v="Los Angeles"/>
    <x v="1"/>
    <n v="90045"/>
    <x v="1"/>
    <s v="TEC-PH-10000213"/>
    <x v="2"/>
    <x v="7"/>
    <x v="1649"/>
    <x v="3407"/>
    <n v="7"/>
    <n v="0.2"/>
    <n v="17.365599999999993"/>
  </r>
  <r>
    <n v="4505"/>
    <s v="US-2011-138247"/>
    <x v="2"/>
    <x v="163"/>
    <d v="2011-12-29T00:00:00"/>
    <x v="1"/>
    <s v="BF-11170"/>
    <x v="408"/>
    <x v="2"/>
    <s v="United States"/>
    <s v="Los Angeles"/>
    <x v="1"/>
    <n v="90045"/>
    <x v="1"/>
    <s v="OFF-AP-10000828"/>
    <x v="1"/>
    <x v="9"/>
    <x v="1087"/>
    <x v="2759"/>
    <n v="2"/>
    <n v="0"/>
    <n v="101.34879999999998"/>
  </r>
  <r>
    <n v="4506"/>
    <s v="US-2011-138247"/>
    <x v="2"/>
    <x v="163"/>
    <d v="2011-12-29T00:00:00"/>
    <x v="1"/>
    <s v="BF-11170"/>
    <x v="408"/>
    <x v="2"/>
    <s v="United States"/>
    <s v="Los Angeles"/>
    <x v="1"/>
    <n v="90045"/>
    <x v="1"/>
    <s v="TEC-AC-10004708"/>
    <x v="2"/>
    <x v="11"/>
    <x v="337"/>
    <x v="3408"/>
    <n v="3"/>
    <n v="0"/>
    <n v="13.198499999999999"/>
  </r>
  <r>
    <n v="4507"/>
    <s v="US-2011-138247"/>
    <x v="2"/>
    <x v="163"/>
    <d v="2011-12-29T00:00:00"/>
    <x v="1"/>
    <s v="BF-11170"/>
    <x v="408"/>
    <x v="2"/>
    <s v="United States"/>
    <s v="Los Angeles"/>
    <x v="1"/>
    <n v="90045"/>
    <x v="1"/>
    <s v="TEC-PH-10001530"/>
    <x v="2"/>
    <x v="7"/>
    <x v="632"/>
    <x v="3409"/>
    <n v="3"/>
    <n v="0.2"/>
    <n v="51.148499999999984"/>
  </r>
  <r>
    <n v="4508"/>
    <s v="US-2011-138247"/>
    <x v="2"/>
    <x v="163"/>
    <d v="2011-12-29T00:00:00"/>
    <x v="1"/>
    <s v="BF-11170"/>
    <x v="408"/>
    <x v="2"/>
    <s v="United States"/>
    <s v="Los Angeles"/>
    <x v="1"/>
    <n v="90045"/>
    <x v="1"/>
    <s v="OFF-ST-10002301"/>
    <x v="1"/>
    <x v="4"/>
    <x v="1490"/>
    <x v="2422"/>
    <n v="1"/>
    <n v="0"/>
    <n v="0.20339999999999847"/>
  </r>
  <r>
    <n v="4509"/>
    <s v="US-2011-138247"/>
    <x v="2"/>
    <x v="163"/>
    <d v="2011-12-29T00:00:00"/>
    <x v="1"/>
    <s v="BF-11170"/>
    <x v="408"/>
    <x v="2"/>
    <s v="United States"/>
    <s v="Los Angeles"/>
    <x v="1"/>
    <n v="90045"/>
    <x v="1"/>
    <s v="FUR-FU-10002554"/>
    <x v="0"/>
    <x v="5"/>
    <x v="912"/>
    <x v="1169"/>
    <n v="1"/>
    <n v="0"/>
    <n v="5.5176999999999978"/>
  </r>
  <r>
    <n v="4510"/>
    <s v="CA-2014-167003"/>
    <x v="3"/>
    <x v="979"/>
    <d v="2014-05-30T00:00:00"/>
    <x v="1"/>
    <s v="VS-21820"/>
    <x v="745"/>
    <x v="0"/>
    <s v="United States"/>
    <s v="Los Angeles"/>
    <x v="1"/>
    <n v="90036"/>
    <x v="1"/>
    <s v="FUR-TA-10001520"/>
    <x v="0"/>
    <x v="3"/>
    <x v="711"/>
    <x v="2473"/>
    <n v="3"/>
    <n v="0.2"/>
    <n v="-6.423300000000026"/>
  </r>
  <r>
    <n v="4511"/>
    <s v="CA-2013-119935"/>
    <x v="0"/>
    <x v="338"/>
    <d v="2013-11-15T00:00:00"/>
    <x v="1"/>
    <s v="KM-16225"/>
    <x v="366"/>
    <x v="1"/>
    <s v="United States"/>
    <s v="Springfield"/>
    <x v="25"/>
    <n v="65807"/>
    <x v="2"/>
    <s v="FUR-FU-10001085"/>
    <x v="0"/>
    <x v="5"/>
    <x v="1590"/>
    <x v="3410"/>
    <n v="2"/>
    <n v="0"/>
    <n v="17.157999999999998"/>
  </r>
  <r>
    <n v="4512"/>
    <s v="CA-2013-119935"/>
    <x v="0"/>
    <x v="338"/>
    <d v="2013-11-15T00:00:00"/>
    <x v="1"/>
    <s v="KM-16225"/>
    <x v="366"/>
    <x v="1"/>
    <s v="United States"/>
    <s v="Springfield"/>
    <x v="25"/>
    <n v="65807"/>
    <x v="2"/>
    <s v="OFF-BI-10001597"/>
    <x v="1"/>
    <x v="8"/>
    <x v="790"/>
    <x v="3411"/>
    <n v="2"/>
    <n v="0"/>
    <n v="39.340799999999994"/>
  </r>
  <r>
    <n v="4513"/>
    <s v="CA-2013-118969"/>
    <x v="0"/>
    <x v="824"/>
    <d v="2013-10-04T00:00:00"/>
    <x v="2"/>
    <s v="LP-17095"/>
    <x v="431"/>
    <x v="0"/>
    <s v="United States"/>
    <s v="Phoenix"/>
    <x v="16"/>
    <n v="85023"/>
    <x v="1"/>
    <s v="OFF-BI-10002429"/>
    <x v="1"/>
    <x v="8"/>
    <x v="467"/>
    <x v="3412"/>
    <n v="6"/>
    <n v="0.7"/>
    <n v="-40.180799999999991"/>
  </r>
  <r>
    <n v="4514"/>
    <s v="CA-2013-145240"/>
    <x v="0"/>
    <x v="47"/>
    <d v="2013-09-09T00:00:00"/>
    <x v="2"/>
    <s v="BG-11740"/>
    <x v="696"/>
    <x v="0"/>
    <s v="United States"/>
    <s v="Houston"/>
    <x v="5"/>
    <n v="77070"/>
    <x v="2"/>
    <s v="OFF-ST-10001590"/>
    <x v="1"/>
    <x v="4"/>
    <x v="146"/>
    <x v="3413"/>
    <n v="1"/>
    <n v="0.2"/>
    <n v="0.8087999999999993"/>
  </r>
  <r>
    <n v="4515"/>
    <s v="CA-2013-120873"/>
    <x v="0"/>
    <x v="189"/>
    <d v="2013-11-02T00:00:00"/>
    <x v="0"/>
    <s v="BW-11200"/>
    <x v="572"/>
    <x v="0"/>
    <s v="United States"/>
    <s v="Hampton"/>
    <x v="17"/>
    <n v="23666"/>
    <x v="0"/>
    <s v="FUR-CH-10000847"/>
    <x v="0"/>
    <x v="1"/>
    <x v="986"/>
    <x v="3414"/>
    <n v="1"/>
    <n v="0"/>
    <n v="75.654799999999994"/>
  </r>
  <r>
    <n v="4516"/>
    <s v="US-2014-111920"/>
    <x v="3"/>
    <x v="760"/>
    <d v="2014-10-27T00:00:00"/>
    <x v="1"/>
    <s v="PS-18970"/>
    <x v="28"/>
    <x v="2"/>
    <s v="United States"/>
    <s v="Tulsa"/>
    <x v="26"/>
    <n v="74133"/>
    <x v="2"/>
    <s v="OFF-AR-10003179"/>
    <x v="1"/>
    <x v="6"/>
    <x v="1565"/>
    <x v="2978"/>
    <n v="4"/>
    <n v="0"/>
    <n v="12.025199999999998"/>
  </r>
  <r>
    <n v="4517"/>
    <s v="US-2013-128678"/>
    <x v="0"/>
    <x v="306"/>
    <d v="2013-09-21T00:00:00"/>
    <x v="1"/>
    <s v="RB-19570"/>
    <x v="262"/>
    <x v="0"/>
    <s v="United States"/>
    <s v="Seattle"/>
    <x v="4"/>
    <n v="98105"/>
    <x v="1"/>
    <s v="OFF-PA-10000807"/>
    <x v="1"/>
    <x v="10"/>
    <x v="1650"/>
    <x v="1591"/>
    <n v="5"/>
    <n v="0"/>
    <n v="10.058"/>
  </r>
  <r>
    <n v="4518"/>
    <s v="US-2013-128678"/>
    <x v="0"/>
    <x v="306"/>
    <d v="2013-09-21T00:00:00"/>
    <x v="1"/>
    <s v="RB-19570"/>
    <x v="262"/>
    <x v="0"/>
    <s v="United States"/>
    <s v="Seattle"/>
    <x v="4"/>
    <n v="98105"/>
    <x v="1"/>
    <s v="OFF-BI-10002103"/>
    <x v="1"/>
    <x v="8"/>
    <x v="525"/>
    <x v="3415"/>
    <n v="7"/>
    <n v="0.2"/>
    <n v="15.815799999999999"/>
  </r>
  <r>
    <n v="4519"/>
    <s v="CA-2013-101385"/>
    <x v="0"/>
    <x v="477"/>
    <d v="2013-10-02T00:00:00"/>
    <x v="1"/>
    <s v="JW-16075"/>
    <x v="493"/>
    <x v="0"/>
    <s v="United States"/>
    <s v="San Francisco"/>
    <x v="1"/>
    <n v="94109"/>
    <x v="1"/>
    <s v="OFF-AR-10004441"/>
    <x v="1"/>
    <x v="6"/>
    <x v="153"/>
    <x v="3416"/>
    <n v="4"/>
    <n v="0"/>
    <n v="6.9551999999999996"/>
  </r>
  <r>
    <n v="4520"/>
    <s v="CA-2014-107167"/>
    <x v="3"/>
    <x v="193"/>
    <d v="2014-06-15T00:00:00"/>
    <x v="1"/>
    <s v="ND-18460"/>
    <x v="540"/>
    <x v="1"/>
    <s v="United States"/>
    <s v="Jacksonville"/>
    <x v="2"/>
    <n v="32216"/>
    <x v="0"/>
    <s v="OFF-ST-10003805"/>
    <x v="1"/>
    <x v="4"/>
    <x v="1651"/>
    <x v="3417"/>
    <n v="8"/>
    <n v="0.2"/>
    <n v="84.219999999999857"/>
  </r>
  <r>
    <n v="4521"/>
    <s v="CA-2011-109491"/>
    <x v="2"/>
    <x v="980"/>
    <d v="2011-02-27T00:00:00"/>
    <x v="1"/>
    <s v="LC-16930"/>
    <x v="18"/>
    <x v="1"/>
    <s v="United States"/>
    <s v="Richmond"/>
    <x v="14"/>
    <n v="47374"/>
    <x v="2"/>
    <s v="TEC-AC-10001284"/>
    <x v="2"/>
    <x v="11"/>
    <x v="1172"/>
    <x v="1038"/>
    <n v="3"/>
    <n v="0"/>
    <n v="22.4316"/>
  </r>
  <r>
    <n v="4522"/>
    <s v="CA-2011-109491"/>
    <x v="2"/>
    <x v="980"/>
    <d v="2011-02-27T00:00:00"/>
    <x v="1"/>
    <s v="LC-16930"/>
    <x v="18"/>
    <x v="1"/>
    <s v="United States"/>
    <s v="Richmond"/>
    <x v="14"/>
    <n v="47374"/>
    <x v="2"/>
    <s v="FUR-FU-10000221"/>
    <x v="0"/>
    <x v="5"/>
    <x v="529"/>
    <x v="2352"/>
    <n v="4"/>
    <n v="0"/>
    <n v="6.9087999999999994"/>
  </r>
  <r>
    <n v="4523"/>
    <s v="CA-2014-105445"/>
    <x v="3"/>
    <x v="297"/>
    <d v="2014-02-26T00:00:00"/>
    <x v="0"/>
    <s v="BP-11095"/>
    <x v="162"/>
    <x v="1"/>
    <s v="United States"/>
    <s v="Louisville"/>
    <x v="22"/>
    <n v="80027"/>
    <x v="1"/>
    <s v="OFF-FA-10001229"/>
    <x v="1"/>
    <x v="13"/>
    <x v="33"/>
    <x v="3418"/>
    <n v="3"/>
    <n v="0.2"/>
    <n v="3.065399999999999"/>
  </r>
  <r>
    <n v="4524"/>
    <s v="CA-2011-107454"/>
    <x v="2"/>
    <x v="981"/>
    <d v="2011-11-06T00:00:00"/>
    <x v="1"/>
    <s v="RD-19720"/>
    <x v="742"/>
    <x v="0"/>
    <s v="United States"/>
    <s v="New York City"/>
    <x v="15"/>
    <n v="10024"/>
    <x v="3"/>
    <s v="OFF-LA-10001569"/>
    <x v="1"/>
    <x v="2"/>
    <x v="633"/>
    <x v="1981"/>
    <n v="7"/>
    <n v="0"/>
    <n v="16.035599999999999"/>
  </r>
  <r>
    <n v="4525"/>
    <s v="CA-2011-107454"/>
    <x v="2"/>
    <x v="981"/>
    <d v="2011-11-06T00:00:00"/>
    <x v="1"/>
    <s v="RD-19720"/>
    <x v="742"/>
    <x v="0"/>
    <s v="United States"/>
    <s v="New York City"/>
    <x v="15"/>
    <n v="10024"/>
    <x v="3"/>
    <s v="FUR-FU-10004018"/>
    <x v="0"/>
    <x v="5"/>
    <x v="927"/>
    <x v="3419"/>
    <n v="6"/>
    <n v="0"/>
    <n v="24.121800000000004"/>
  </r>
  <r>
    <n v="4526"/>
    <s v="US-2014-105046"/>
    <x v="3"/>
    <x v="729"/>
    <d v="2014-07-24T00:00:00"/>
    <x v="1"/>
    <s v="BE-11335"/>
    <x v="336"/>
    <x v="2"/>
    <s v="United States"/>
    <s v="Rome"/>
    <x v="15"/>
    <n v="13440"/>
    <x v="3"/>
    <s v="TEC-PH-10004536"/>
    <x v="2"/>
    <x v="7"/>
    <x v="149"/>
    <x v="3420"/>
    <n v="2"/>
    <n v="0"/>
    <n v="67.495000000000005"/>
  </r>
  <r>
    <n v="4527"/>
    <s v="US-2014-105046"/>
    <x v="3"/>
    <x v="729"/>
    <d v="2014-07-24T00:00:00"/>
    <x v="1"/>
    <s v="BE-11335"/>
    <x v="336"/>
    <x v="2"/>
    <s v="United States"/>
    <s v="Rome"/>
    <x v="15"/>
    <n v="13440"/>
    <x v="3"/>
    <s v="OFF-PA-10004353"/>
    <x v="1"/>
    <x v="10"/>
    <x v="1652"/>
    <x v="3421"/>
    <n v="5"/>
    <n v="0"/>
    <n v="47.952000000000005"/>
  </r>
  <r>
    <n v="4528"/>
    <s v="US-2014-105046"/>
    <x v="3"/>
    <x v="729"/>
    <d v="2014-07-24T00:00:00"/>
    <x v="1"/>
    <s v="BE-11335"/>
    <x v="336"/>
    <x v="2"/>
    <s v="United States"/>
    <s v="Rome"/>
    <x v="15"/>
    <n v="13440"/>
    <x v="3"/>
    <s v="FUR-FU-10004848"/>
    <x v="0"/>
    <x v="5"/>
    <x v="1301"/>
    <x v="3422"/>
    <n v="4"/>
    <n v="0"/>
    <n v="14.459599999999998"/>
  </r>
  <r>
    <n v="4529"/>
    <s v="CA-2014-152856"/>
    <x v="3"/>
    <x v="565"/>
    <d v="2014-09-11T00:00:00"/>
    <x v="0"/>
    <s v="RS-19765"/>
    <x v="276"/>
    <x v="1"/>
    <s v="United States"/>
    <s v="Marion"/>
    <x v="24"/>
    <n v="43302"/>
    <x v="3"/>
    <s v="TEC-AC-10004864"/>
    <x v="2"/>
    <x v="11"/>
    <x v="1289"/>
    <x v="3423"/>
    <n v="4"/>
    <n v="0.2"/>
    <n v="33.589200000000005"/>
  </r>
  <r>
    <n v="4530"/>
    <s v="CA-2013-134691"/>
    <x v="0"/>
    <x v="696"/>
    <d v="2013-11-19T00:00:00"/>
    <x v="1"/>
    <s v="KC-16540"/>
    <x v="110"/>
    <x v="0"/>
    <s v="United States"/>
    <s v="Houston"/>
    <x v="5"/>
    <n v="77041"/>
    <x v="2"/>
    <s v="OFF-BI-10002393"/>
    <x v="1"/>
    <x v="8"/>
    <x v="1188"/>
    <x v="3424"/>
    <n v="2"/>
    <n v="0.8"/>
    <n v="-3.9032000000000009"/>
  </r>
  <r>
    <n v="4531"/>
    <s v="CA-2013-118759"/>
    <x v="0"/>
    <x v="696"/>
    <d v="2013-11-18T00:00:00"/>
    <x v="2"/>
    <s v="MB-17305"/>
    <x v="93"/>
    <x v="0"/>
    <s v="United States"/>
    <s v="New York City"/>
    <x v="15"/>
    <n v="10009"/>
    <x v="3"/>
    <s v="FUR-CH-10002335"/>
    <x v="0"/>
    <x v="1"/>
    <x v="623"/>
    <x v="1262"/>
    <n v="2"/>
    <n v="0.1"/>
    <n v="72.534400000000005"/>
  </r>
  <r>
    <n v="4532"/>
    <s v="CA-2013-118759"/>
    <x v="0"/>
    <x v="696"/>
    <d v="2013-11-18T00:00:00"/>
    <x v="2"/>
    <s v="MB-17305"/>
    <x v="93"/>
    <x v="0"/>
    <s v="United States"/>
    <s v="New York City"/>
    <x v="15"/>
    <n v="10009"/>
    <x v="3"/>
    <s v="OFF-ST-10001590"/>
    <x v="1"/>
    <x v="4"/>
    <x v="146"/>
    <x v="3425"/>
    <n v="3"/>
    <n v="0"/>
    <n v="10.514399999999998"/>
  </r>
  <r>
    <n v="4533"/>
    <s v="CA-2011-140403"/>
    <x v="2"/>
    <x v="982"/>
    <d v="2011-10-10T00:00:00"/>
    <x v="3"/>
    <s v="TN-21040"/>
    <x v="184"/>
    <x v="2"/>
    <s v="United States"/>
    <s v="Manteca"/>
    <x v="1"/>
    <n v="95336"/>
    <x v="1"/>
    <s v="FUR-CH-10002774"/>
    <x v="0"/>
    <x v="1"/>
    <x v="23"/>
    <x v="1919"/>
    <n v="3"/>
    <n v="0.2"/>
    <n v="13.764599999999994"/>
  </r>
  <r>
    <n v="4534"/>
    <s v="CA-2011-140403"/>
    <x v="2"/>
    <x v="982"/>
    <d v="2011-10-10T00:00:00"/>
    <x v="3"/>
    <s v="TN-21040"/>
    <x v="184"/>
    <x v="2"/>
    <s v="United States"/>
    <s v="Manteca"/>
    <x v="1"/>
    <n v="95336"/>
    <x v="1"/>
    <s v="OFF-EN-10001219"/>
    <x v="1"/>
    <x v="12"/>
    <x v="583"/>
    <x v="770"/>
    <n v="2"/>
    <n v="0"/>
    <n v="7.4871999999999996"/>
  </r>
  <r>
    <n v="4535"/>
    <s v="CA-2012-163104"/>
    <x v="1"/>
    <x v="531"/>
    <d v="2012-03-26T00:00:00"/>
    <x v="1"/>
    <s v="MC-18130"/>
    <x v="305"/>
    <x v="1"/>
    <s v="United States"/>
    <s v="Los Angeles"/>
    <x v="1"/>
    <n v="90004"/>
    <x v="1"/>
    <s v="OFF-PA-10001947"/>
    <x v="1"/>
    <x v="10"/>
    <x v="354"/>
    <x v="493"/>
    <n v="2"/>
    <n v="0"/>
    <n v="5.8604000000000003"/>
  </r>
  <r>
    <n v="4536"/>
    <s v="CA-2014-138464"/>
    <x v="3"/>
    <x v="141"/>
    <d v="2014-07-13T00:00:00"/>
    <x v="1"/>
    <s v="VF-21715"/>
    <x v="665"/>
    <x v="2"/>
    <s v="United States"/>
    <s v="Seattle"/>
    <x v="4"/>
    <n v="98115"/>
    <x v="1"/>
    <s v="FUR-FU-10003142"/>
    <x v="0"/>
    <x v="5"/>
    <x v="1201"/>
    <x v="3426"/>
    <n v="3"/>
    <n v="0"/>
    <n v="4.9103999999999992"/>
  </r>
  <r>
    <n v="4537"/>
    <s v="CA-2014-138464"/>
    <x v="3"/>
    <x v="141"/>
    <d v="2014-07-13T00:00:00"/>
    <x v="1"/>
    <s v="VF-21715"/>
    <x v="665"/>
    <x v="2"/>
    <s v="United States"/>
    <s v="Seattle"/>
    <x v="4"/>
    <n v="98115"/>
    <x v="1"/>
    <s v="OFF-BI-10001543"/>
    <x v="1"/>
    <x v="8"/>
    <x v="375"/>
    <x v="1808"/>
    <n v="3"/>
    <n v="0.2"/>
    <n v="30.231600000000007"/>
  </r>
  <r>
    <n v="4538"/>
    <s v="CA-2014-138464"/>
    <x v="3"/>
    <x v="141"/>
    <d v="2014-07-13T00:00:00"/>
    <x v="1"/>
    <s v="VF-21715"/>
    <x v="665"/>
    <x v="2"/>
    <s v="United States"/>
    <s v="Seattle"/>
    <x v="4"/>
    <n v="98115"/>
    <x v="1"/>
    <s v="OFF-AR-10003560"/>
    <x v="1"/>
    <x v="6"/>
    <x v="482"/>
    <x v="2614"/>
    <n v="3"/>
    <n v="0"/>
    <n v="6.2015999999999991"/>
  </r>
  <r>
    <n v="4539"/>
    <s v="CA-2014-138464"/>
    <x v="3"/>
    <x v="141"/>
    <d v="2014-07-13T00:00:00"/>
    <x v="1"/>
    <s v="VF-21715"/>
    <x v="665"/>
    <x v="2"/>
    <s v="United States"/>
    <s v="Seattle"/>
    <x v="4"/>
    <n v="98115"/>
    <x v="1"/>
    <s v="OFF-AR-10004757"/>
    <x v="1"/>
    <x v="6"/>
    <x v="342"/>
    <x v="2805"/>
    <n v="4"/>
    <n v="0"/>
    <n v="4.3295999999999992"/>
  </r>
  <r>
    <n v="4540"/>
    <s v="CA-2012-104129"/>
    <x v="1"/>
    <x v="914"/>
    <d v="2012-03-02T00:00:00"/>
    <x v="1"/>
    <s v="ES-14080"/>
    <x v="20"/>
    <x v="1"/>
    <s v="United States"/>
    <s v="Providence"/>
    <x v="34"/>
    <n v="2908"/>
    <x v="3"/>
    <s v="TEC-PH-10003800"/>
    <x v="2"/>
    <x v="7"/>
    <x v="504"/>
    <x v="2815"/>
    <n v="2"/>
    <n v="0"/>
    <n v="1.0597999999999956"/>
  </r>
  <r>
    <n v="4541"/>
    <s v="CA-2012-104129"/>
    <x v="1"/>
    <x v="914"/>
    <d v="2012-03-02T00:00:00"/>
    <x v="1"/>
    <s v="ES-14080"/>
    <x v="20"/>
    <x v="1"/>
    <s v="United States"/>
    <s v="Providence"/>
    <x v="34"/>
    <n v="2908"/>
    <x v="3"/>
    <s v="FUR-TA-10004152"/>
    <x v="0"/>
    <x v="3"/>
    <x v="1507"/>
    <x v="3427"/>
    <n v="7"/>
    <n v="0.3"/>
    <n v="-28.22399999999999"/>
  </r>
  <r>
    <n v="4542"/>
    <s v="US-2014-132206"/>
    <x v="3"/>
    <x v="114"/>
    <d v="2014-06-22T00:00:00"/>
    <x v="1"/>
    <s v="MK-17905"/>
    <x v="149"/>
    <x v="1"/>
    <s v="United States"/>
    <s v="Chicago"/>
    <x v="10"/>
    <n v="60653"/>
    <x v="2"/>
    <s v="OFF-BI-10000756"/>
    <x v="1"/>
    <x v="8"/>
    <x v="15"/>
    <x v="3428"/>
    <n v="7"/>
    <n v="0.8"/>
    <n v="-8.9040000000000035"/>
  </r>
  <r>
    <n v="4543"/>
    <s v="CA-2014-113474"/>
    <x v="3"/>
    <x v="983"/>
    <d v="2014-04-01T00:00:00"/>
    <x v="2"/>
    <s v="TM-21490"/>
    <x v="746"/>
    <x v="0"/>
    <s v="United States"/>
    <s v="Oklahoma City"/>
    <x v="26"/>
    <n v="73120"/>
    <x v="2"/>
    <s v="OFF-EN-10004206"/>
    <x v="1"/>
    <x v="12"/>
    <x v="1653"/>
    <x v="3429"/>
    <n v="2"/>
    <n v="0"/>
    <n v="149.8956"/>
  </r>
  <r>
    <n v="4544"/>
    <s v="CA-2012-126557"/>
    <x v="1"/>
    <x v="984"/>
    <d v="2012-07-17T00:00:00"/>
    <x v="0"/>
    <s v="RL-19615"/>
    <x v="210"/>
    <x v="0"/>
    <s v="United States"/>
    <s v="Chicago"/>
    <x v="10"/>
    <n v="60610"/>
    <x v="2"/>
    <s v="FUR-CH-10004477"/>
    <x v="0"/>
    <x v="1"/>
    <x v="211"/>
    <x v="3430"/>
    <n v="9"/>
    <n v="0.3"/>
    <n v="-5.4801000000000215"/>
  </r>
  <r>
    <n v="4545"/>
    <s v="CA-2012-126557"/>
    <x v="1"/>
    <x v="984"/>
    <d v="2012-07-17T00:00:00"/>
    <x v="0"/>
    <s v="RL-19615"/>
    <x v="210"/>
    <x v="0"/>
    <s v="United States"/>
    <s v="Chicago"/>
    <x v="10"/>
    <n v="60610"/>
    <x v="2"/>
    <s v="TEC-PH-10003505"/>
    <x v="2"/>
    <x v="7"/>
    <x v="901"/>
    <x v="1490"/>
    <n v="2"/>
    <n v="0.2"/>
    <n v="16.703999999999986"/>
  </r>
  <r>
    <n v="4546"/>
    <s v="CA-2012-126557"/>
    <x v="1"/>
    <x v="984"/>
    <d v="2012-07-17T00:00:00"/>
    <x v="0"/>
    <s v="RL-19615"/>
    <x v="210"/>
    <x v="0"/>
    <s v="United States"/>
    <s v="Chicago"/>
    <x v="10"/>
    <n v="60610"/>
    <x v="2"/>
    <s v="TEC-PH-10000526"/>
    <x v="2"/>
    <x v="7"/>
    <x v="1463"/>
    <x v="3431"/>
    <n v="7"/>
    <n v="0.2"/>
    <n v="53.754400000000004"/>
  </r>
  <r>
    <n v="4547"/>
    <s v="CA-2012-126557"/>
    <x v="1"/>
    <x v="984"/>
    <d v="2012-07-17T00:00:00"/>
    <x v="0"/>
    <s v="RL-19615"/>
    <x v="210"/>
    <x v="0"/>
    <s v="United States"/>
    <s v="Chicago"/>
    <x v="10"/>
    <n v="60610"/>
    <x v="2"/>
    <s v="OFF-BI-10003314"/>
    <x v="1"/>
    <x v="8"/>
    <x v="305"/>
    <x v="3432"/>
    <n v="2"/>
    <n v="0.8"/>
    <n v="-2.9884000000000004"/>
  </r>
  <r>
    <n v="4548"/>
    <s v="CA-2012-126557"/>
    <x v="1"/>
    <x v="984"/>
    <d v="2012-07-17T00:00:00"/>
    <x v="0"/>
    <s v="RL-19615"/>
    <x v="210"/>
    <x v="0"/>
    <s v="United States"/>
    <s v="Chicago"/>
    <x v="10"/>
    <n v="60610"/>
    <x v="2"/>
    <s v="OFF-AR-10003190"/>
    <x v="1"/>
    <x v="6"/>
    <x v="643"/>
    <x v="2789"/>
    <n v="3"/>
    <n v="0.2"/>
    <n v="0.69120000000000026"/>
  </r>
  <r>
    <n v="4549"/>
    <s v="CA-2012-126557"/>
    <x v="1"/>
    <x v="984"/>
    <d v="2012-07-17T00:00:00"/>
    <x v="0"/>
    <s v="RL-19615"/>
    <x v="210"/>
    <x v="0"/>
    <s v="United States"/>
    <s v="Chicago"/>
    <x v="10"/>
    <n v="60610"/>
    <x v="2"/>
    <s v="FUR-FU-10001861"/>
    <x v="0"/>
    <x v="5"/>
    <x v="272"/>
    <x v="3433"/>
    <n v="1"/>
    <n v="0.6"/>
    <n v="-2.1340000000000003"/>
  </r>
  <r>
    <n v="4550"/>
    <s v="CA-2012-126557"/>
    <x v="1"/>
    <x v="984"/>
    <d v="2012-07-17T00:00:00"/>
    <x v="0"/>
    <s v="RL-19615"/>
    <x v="210"/>
    <x v="0"/>
    <s v="United States"/>
    <s v="Chicago"/>
    <x v="10"/>
    <n v="60610"/>
    <x v="2"/>
    <s v="TEC-PH-10003963"/>
    <x v="2"/>
    <x v="7"/>
    <x v="512"/>
    <x v="3434"/>
    <n v="4"/>
    <n v="0.2"/>
    <n v="49.437599999999975"/>
  </r>
  <r>
    <n v="4551"/>
    <s v="US-2014-107636"/>
    <x v="3"/>
    <x v="504"/>
    <d v="2014-05-03T00:00:00"/>
    <x v="2"/>
    <s v="NM-18520"/>
    <x v="392"/>
    <x v="0"/>
    <s v="United States"/>
    <s v="Manchester"/>
    <x v="29"/>
    <n v="6040"/>
    <x v="3"/>
    <s v="OFF-LA-10003388"/>
    <x v="1"/>
    <x v="2"/>
    <x v="1654"/>
    <x v="1784"/>
    <n v="2"/>
    <n v="0"/>
    <n v="2.8224"/>
  </r>
  <r>
    <n v="4552"/>
    <s v="US-2011-165862"/>
    <x v="2"/>
    <x v="985"/>
    <d v="2011-07-17T00:00:00"/>
    <x v="1"/>
    <s v="GK-14620"/>
    <x v="136"/>
    <x v="1"/>
    <s v="United States"/>
    <s v="Los Angeles"/>
    <x v="1"/>
    <n v="90049"/>
    <x v="1"/>
    <s v="FUR-TA-10002855"/>
    <x v="0"/>
    <x v="3"/>
    <x v="1189"/>
    <x v="3435"/>
    <n v="3"/>
    <n v="0.2"/>
    <n v="4.3901999999999788"/>
  </r>
  <r>
    <n v="4553"/>
    <s v="US-2011-106334"/>
    <x v="2"/>
    <x v="422"/>
    <d v="2012-01-02T00:00:00"/>
    <x v="1"/>
    <s v="JF-15490"/>
    <x v="223"/>
    <x v="0"/>
    <s v="United States"/>
    <s v="San Francisco"/>
    <x v="1"/>
    <n v="94122"/>
    <x v="1"/>
    <s v="FUR-CH-10004886"/>
    <x v="0"/>
    <x v="1"/>
    <x v="366"/>
    <x v="2186"/>
    <n v="3"/>
    <n v="0.2"/>
    <n v="23.027999999999992"/>
  </r>
  <r>
    <n v="4554"/>
    <s v="US-2011-106334"/>
    <x v="2"/>
    <x v="422"/>
    <d v="2012-01-02T00:00:00"/>
    <x v="1"/>
    <s v="JF-15490"/>
    <x v="223"/>
    <x v="0"/>
    <s v="United States"/>
    <s v="San Francisco"/>
    <x v="1"/>
    <n v="94122"/>
    <x v="1"/>
    <s v="OFF-PA-10003657"/>
    <x v="1"/>
    <x v="10"/>
    <x v="624"/>
    <x v="1387"/>
    <n v="3"/>
    <n v="0"/>
    <n v="5.7779999999999987"/>
  </r>
  <r>
    <n v="4555"/>
    <s v="CA-2013-101448"/>
    <x v="0"/>
    <x v="535"/>
    <d v="2013-03-02T00:00:00"/>
    <x v="0"/>
    <s v="EB-13930"/>
    <x v="518"/>
    <x v="0"/>
    <s v="United States"/>
    <s v="La Crosse"/>
    <x v="6"/>
    <n v="54601"/>
    <x v="2"/>
    <s v="OFF-BI-10004738"/>
    <x v="1"/>
    <x v="8"/>
    <x v="92"/>
    <x v="3436"/>
    <n v="3"/>
    <n v="0"/>
    <n v="28.410000000000004"/>
  </r>
  <r>
    <n v="4556"/>
    <s v="CA-2012-130218"/>
    <x v="1"/>
    <x v="391"/>
    <d v="2012-03-26T00:00:00"/>
    <x v="2"/>
    <s v="SG-20470"/>
    <x v="495"/>
    <x v="0"/>
    <s v="United States"/>
    <s v="Florence"/>
    <x v="20"/>
    <n v="29501"/>
    <x v="0"/>
    <s v="OFF-FA-10003112"/>
    <x v="1"/>
    <x v="13"/>
    <x v="33"/>
    <x v="1629"/>
    <n v="4"/>
    <n v="0"/>
    <n v="14.201999999999998"/>
  </r>
  <r>
    <n v="4557"/>
    <s v="CA-2012-130218"/>
    <x v="1"/>
    <x v="391"/>
    <d v="2012-03-26T00:00:00"/>
    <x v="2"/>
    <s v="SG-20470"/>
    <x v="495"/>
    <x v="0"/>
    <s v="United States"/>
    <s v="Florence"/>
    <x v="20"/>
    <n v="29501"/>
    <x v="0"/>
    <s v="OFF-ST-10002486"/>
    <x v="1"/>
    <x v="4"/>
    <x v="693"/>
    <x v="3386"/>
    <n v="4"/>
    <n v="0"/>
    <n v="0.5583999999999989"/>
  </r>
  <r>
    <n v="4558"/>
    <s v="US-2014-117331"/>
    <x v="3"/>
    <x v="208"/>
    <d v="2014-10-29T00:00:00"/>
    <x v="1"/>
    <s v="ND-18370"/>
    <x v="444"/>
    <x v="0"/>
    <s v="United States"/>
    <s v="Glendale"/>
    <x v="16"/>
    <n v="85301"/>
    <x v="1"/>
    <s v="OFF-BI-10003984"/>
    <x v="1"/>
    <x v="8"/>
    <x v="690"/>
    <x v="3437"/>
    <n v="1"/>
    <n v="0.7"/>
    <n v="-6.5618999999999996"/>
  </r>
  <r>
    <n v="4559"/>
    <s v="CA-2011-127383"/>
    <x v="2"/>
    <x v="520"/>
    <d v="2012-01-05T00:00:00"/>
    <x v="1"/>
    <s v="CM-11815"/>
    <x v="698"/>
    <x v="1"/>
    <s v="United States"/>
    <s v="El Paso"/>
    <x v="5"/>
    <n v="79907"/>
    <x v="2"/>
    <s v="OFF-EN-10004773"/>
    <x v="1"/>
    <x v="12"/>
    <x v="33"/>
    <x v="2000"/>
    <n v="2"/>
    <n v="0.2"/>
    <n v="17.968399999999995"/>
  </r>
  <r>
    <n v="4560"/>
    <s v="CA-2011-110219"/>
    <x v="2"/>
    <x v="952"/>
    <d v="2011-05-08T00:00:00"/>
    <x v="2"/>
    <s v="EB-13870"/>
    <x v="12"/>
    <x v="0"/>
    <s v="United States"/>
    <s v="San Antonio"/>
    <x v="5"/>
    <n v="78207"/>
    <x v="2"/>
    <s v="FUR-CH-10001146"/>
    <x v="0"/>
    <x v="1"/>
    <x v="64"/>
    <x v="3438"/>
    <n v="3"/>
    <n v="0.3"/>
    <n v="-9.1335000000000122"/>
  </r>
  <r>
    <n v="4561"/>
    <s v="CA-2012-118871"/>
    <x v="1"/>
    <x v="784"/>
    <d v="2012-12-09T00:00:00"/>
    <x v="0"/>
    <s v="HM-14860"/>
    <x v="447"/>
    <x v="1"/>
    <s v="United States"/>
    <s v="Los Angeles"/>
    <x v="1"/>
    <n v="90049"/>
    <x v="1"/>
    <s v="OFF-EN-10003296"/>
    <x v="1"/>
    <x v="12"/>
    <x v="229"/>
    <x v="3439"/>
    <n v="3"/>
    <n v="0"/>
    <n v="122.148"/>
  </r>
  <r>
    <n v="4562"/>
    <s v="CA-2012-118871"/>
    <x v="1"/>
    <x v="784"/>
    <d v="2012-12-09T00:00:00"/>
    <x v="0"/>
    <s v="HM-14860"/>
    <x v="447"/>
    <x v="1"/>
    <s v="United States"/>
    <s v="Los Angeles"/>
    <x v="1"/>
    <n v="90049"/>
    <x v="1"/>
    <s v="TEC-PH-10000193"/>
    <x v="2"/>
    <x v="7"/>
    <x v="1655"/>
    <x v="3440"/>
    <n v="3"/>
    <n v="0.2"/>
    <n v="8.2763999999999953"/>
  </r>
  <r>
    <n v="4563"/>
    <s v="CA-2012-118871"/>
    <x v="1"/>
    <x v="784"/>
    <d v="2012-12-09T00:00:00"/>
    <x v="0"/>
    <s v="HM-14860"/>
    <x v="447"/>
    <x v="1"/>
    <s v="United States"/>
    <s v="Los Angeles"/>
    <x v="1"/>
    <n v="90049"/>
    <x v="1"/>
    <s v="FUR-FU-10002111"/>
    <x v="0"/>
    <x v="5"/>
    <x v="1656"/>
    <x v="3441"/>
    <n v="5"/>
    <n v="0"/>
    <n v="13.832000000000001"/>
  </r>
  <r>
    <n v="4564"/>
    <s v="CA-2014-129490"/>
    <x v="3"/>
    <x v="986"/>
    <d v="2014-10-01T00:00:00"/>
    <x v="1"/>
    <s v="SJ-20125"/>
    <x v="319"/>
    <x v="2"/>
    <s v="United States"/>
    <s v="Miramar"/>
    <x v="2"/>
    <n v="33023"/>
    <x v="0"/>
    <s v="FUR-CH-10003298"/>
    <x v="0"/>
    <x v="1"/>
    <x v="1567"/>
    <x v="3442"/>
    <n v="4"/>
    <n v="0.2"/>
    <n v="-57.631200000000035"/>
  </r>
  <r>
    <n v="4565"/>
    <s v="CA-2011-101175"/>
    <x v="2"/>
    <x v="337"/>
    <d v="2011-12-14T00:00:00"/>
    <x v="1"/>
    <s v="DM-12955"/>
    <x v="678"/>
    <x v="1"/>
    <s v="United States"/>
    <s v="Mesa"/>
    <x v="16"/>
    <n v="85204"/>
    <x v="1"/>
    <s v="OFF-ST-10004950"/>
    <x v="1"/>
    <x v="4"/>
    <x v="1000"/>
    <x v="997"/>
    <n v="6"/>
    <n v="0.2"/>
    <n v="-1.2588000000000008"/>
  </r>
  <r>
    <n v="4566"/>
    <s v="US-2014-149510"/>
    <x v="3"/>
    <x v="734"/>
    <d v="2014-12-11T00:00:00"/>
    <x v="1"/>
    <s v="MC-17575"/>
    <x v="430"/>
    <x v="0"/>
    <s v="United States"/>
    <s v="Fayetteville"/>
    <x v="3"/>
    <n v="28314"/>
    <x v="0"/>
    <s v="OFF-AP-10002350"/>
    <x v="1"/>
    <x v="9"/>
    <x v="545"/>
    <x v="962"/>
    <n v="3"/>
    <n v="0.2"/>
    <n v="4.5215999999999994"/>
  </r>
  <r>
    <n v="4567"/>
    <s v="US-2014-149510"/>
    <x v="3"/>
    <x v="734"/>
    <d v="2014-12-11T00:00:00"/>
    <x v="1"/>
    <s v="MC-17575"/>
    <x v="430"/>
    <x v="0"/>
    <s v="United States"/>
    <s v="Fayetteville"/>
    <x v="3"/>
    <n v="28314"/>
    <x v="0"/>
    <s v="OFF-BI-10004233"/>
    <x v="1"/>
    <x v="8"/>
    <x v="1377"/>
    <x v="3443"/>
    <n v="6"/>
    <n v="0.7"/>
    <n v="-21.1068"/>
  </r>
  <r>
    <n v="4568"/>
    <s v="US-2014-149510"/>
    <x v="3"/>
    <x v="734"/>
    <d v="2014-12-11T00:00:00"/>
    <x v="1"/>
    <s v="MC-17575"/>
    <x v="430"/>
    <x v="0"/>
    <s v="United States"/>
    <s v="Fayetteville"/>
    <x v="3"/>
    <n v="28314"/>
    <x v="0"/>
    <s v="OFF-PA-10001892"/>
    <x v="1"/>
    <x v="10"/>
    <x v="815"/>
    <x v="671"/>
    <n v="4"/>
    <n v="0.2"/>
    <n v="8.8623999999999992"/>
  </r>
  <r>
    <n v="4569"/>
    <s v="CA-2012-111990"/>
    <x v="1"/>
    <x v="627"/>
    <d v="2012-11-13T00:00:00"/>
    <x v="1"/>
    <s v="DB-13660"/>
    <x v="551"/>
    <x v="0"/>
    <s v="United States"/>
    <s v="Houston"/>
    <x v="5"/>
    <n v="77095"/>
    <x v="2"/>
    <s v="OFF-BI-10003291"/>
    <x v="1"/>
    <x v="8"/>
    <x v="44"/>
    <x v="3444"/>
    <n v="6"/>
    <n v="0.8"/>
    <n v="-17.285400000000006"/>
  </r>
  <r>
    <n v="4570"/>
    <s v="CA-2011-169460"/>
    <x v="2"/>
    <x v="987"/>
    <d v="2011-04-21T00:00:00"/>
    <x v="0"/>
    <s v="NF-18595"/>
    <x v="376"/>
    <x v="2"/>
    <s v="United States"/>
    <s v="San Jose"/>
    <x v="1"/>
    <n v="95123"/>
    <x v="1"/>
    <s v="FUR-FU-10004017"/>
    <x v="0"/>
    <x v="5"/>
    <x v="1570"/>
    <x v="3001"/>
    <n v="3"/>
    <n v="0"/>
    <n v="26.648999999999997"/>
  </r>
  <r>
    <n v="4571"/>
    <s v="US-2012-152128"/>
    <x v="1"/>
    <x v="442"/>
    <d v="2012-05-27T00:00:00"/>
    <x v="0"/>
    <s v="NM-18445"/>
    <x v="134"/>
    <x v="2"/>
    <s v="United States"/>
    <s v="Wichita"/>
    <x v="41"/>
    <n v="67212"/>
    <x v="2"/>
    <s v="OFF-AR-10002445"/>
    <x v="1"/>
    <x v="6"/>
    <x v="1637"/>
    <x v="3355"/>
    <n v="3"/>
    <n v="0"/>
    <n v="8.071200000000001"/>
  </r>
  <r>
    <n v="4572"/>
    <s v="US-2012-152128"/>
    <x v="1"/>
    <x v="442"/>
    <d v="2012-05-27T00:00:00"/>
    <x v="0"/>
    <s v="NM-18445"/>
    <x v="134"/>
    <x v="2"/>
    <s v="United States"/>
    <s v="Wichita"/>
    <x v="41"/>
    <n v="67212"/>
    <x v="2"/>
    <s v="OFF-BI-10001718"/>
    <x v="1"/>
    <x v="8"/>
    <x v="1216"/>
    <x v="3445"/>
    <n v="2"/>
    <n v="0"/>
    <n v="60.141199999999998"/>
  </r>
  <r>
    <n v="4573"/>
    <s v="CA-2014-126662"/>
    <x v="3"/>
    <x v="729"/>
    <d v="2014-07-22T00:00:00"/>
    <x v="1"/>
    <s v="AB-10255"/>
    <x v="437"/>
    <x v="2"/>
    <s v="United States"/>
    <s v="Los Angeles"/>
    <x v="1"/>
    <n v="90036"/>
    <x v="1"/>
    <s v="TEC-CO-10004202"/>
    <x v="2"/>
    <x v="16"/>
    <x v="836"/>
    <x v="2006"/>
    <n v="2"/>
    <n v="0.2"/>
    <n v="89.996999999999986"/>
  </r>
  <r>
    <n v="4574"/>
    <s v="CA-2013-139395"/>
    <x v="0"/>
    <x v="939"/>
    <d v="2013-12-19T00:00:00"/>
    <x v="1"/>
    <s v="MG-17650"/>
    <x v="377"/>
    <x v="2"/>
    <s v="United States"/>
    <s v="Jackson"/>
    <x v="12"/>
    <n v="49201"/>
    <x v="2"/>
    <s v="TEC-PH-10002103"/>
    <x v="2"/>
    <x v="7"/>
    <x v="534"/>
    <x v="2854"/>
    <n v="7"/>
    <n v="0"/>
    <n v="184.22039999999998"/>
  </r>
  <r>
    <n v="4575"/>
    <s v="CA-2013-139395"/>
    <x v="0"/>
    <x v="939"/>
    <d v="2013-12-19T00:00:00"/>
    <x v="1"/>
    <s v="MG-17650"/>
    <x v="377"/>
    <x v="2"/>
    <s v="United States"/>
    <s v="Jackson"/>
    <x v="12"/>
    <n v="49201"/>
    <x v="2"/>
    <s v="FUR-FU-10003724"/>
    <x v="0"/>
    <x v="5"/>
    <x v="887"/>
    <x v="3446"/>
    <n v="4"/>
    <n v="0"/>
    <n v="8.7047999999999988"/>
  </r>
  <r>
    <n v="4576"/>
    <s v="CA-2013-139395"/>
    <x v="0"/>
    <x v="939"/>
    <d v="2013-12-19T00:00:00"/>
    <x v="1"/>
    <s v="MG-17650"/>
    <x v="377"/>
    <x v="2"/>
    <s v="United States"/>
    <s v="Jackson"/>
    <x v="12"/>
    <n v="49201"/>
    <x v="2"/>
    <s v="OFF-AR-10003732"/>
    <x v="1"/>
    <x v="6"/>
    <x v="321"/>
    <x v="2255"/>
    <n v="5"/>
    <n v="0"/>
    <n v="3.6139999999999994"/>
  </r>
  <r>
    <n v="4577"/>
    <s v="CA-2013-139395"/>
    <x v="0"/>
    <x v="939"/>
    <d v="2013-12-19T00:00:00"/>
    <x v="1"/>
    <s v="MG-17650"/>
    <x v="377"/>
    <x v="2"/>
    <s v="United States"/>
    <s v="Jackson"/>
    <x v="12"/>
    <n v="49201"/>
    <x v="2"/>
    <s v="OFF-ST-10000885"/>
    <x v="1"/>
    <x v="4"/>
    <x v="1657"/>
    <x v="3447"/>
    <n v="2"/>
    <n v="0"/>
    <n v="6.7149999999999999"/>
  </r>
  <r>
    <n v="4578"/>
    <s v="US-2011-121734"/>
    <x v="2"/>
    <x v="909"/>
    <d v="2011-04-16T00:00:00"/>
    <x v="1"/>
    <s v="SE-20110"/>
    <x v="339"/>
    <x v="0"/>
    <s v="United States"/>
    <s v="Lewiston"/>
    <x v="45"/>
    <n v="83501"/>
    <x v="1"/>
    <s v="OFF-BI-10004817"/>
    <x v="1"/>
    <x v="8"/>
    <x v="1199"/>
    <x v="2094"/>
    <n v="1"/>
    <n v="0.2"/>
    <n v="3.3543999999999996"/>
  </r>
  <r>
    <n v="4579"/>
    <s v="CA-2012-110947"/>
    <x v="1"/>
    <x v="988"/>
    <d v="2012-06-15T00:00:00"/>
    <x v="1"/>
    <s v="AG-10765"/>
    <x v="326"/>
    <x v="2"/>
    <s v="United States"/>
    <s v="Hampton"/>
    <x v="17"/>
    <n v="23666"/>
    <x v="0"/>
    <s v="OFF-BI-10001670"/>
    <x v="1"/>
    <x v="8"/>
    <x v="438"/>
    <x v="3448"/>
    <n v="3"/>
    <n v="0"/>
    <n v="56.550000000000004"/>
  </r>
  <r>
    <n v="4580"/>
    <s v="US-2011-150126"/>
    <x v="2"/>
    <x v="923"/>
    <d v="2011-08-02T00:00:00"/>
    <x v="1"/>
    <s v="AS-10045"/>
    <x v="442"/>
    <x v="1"/>
    <s v="United States"/>
    <s v="New York City"/>
    <x v="15"/>
    <n v="10035"/>
    <x v="3"/>
    <s v="OFF-PA-10002709"/>
    <x v="1"/>
    <x v="10"/>
    <x v="1658"/>
    <x v="3449"/>
    <n v="11"/>
    <n v="0"/>
    <n v="32.232199999999999"/>
  </r>
  <r>
    <n v="4581"/>
    <s v="CA-2012-164427"/>
    <x v="1"/>
    <x v="374"/>
    <d v="2012-08-06T00:00:00"/>
    <x v="1"/>
    <s v="AR-10405"/>
    <x v="153"/>
    <x v="1"/>
    <s v="United States"/>
    <s v="Hattiesburg"/>
    <x v="35"/>
    <n v="39401"/>
    <x v="0"/>
    <s v="TEC-AC-10004469"/>
    <x v="2"/>
    <x v="11"/>
    <x v="238"/>
    <x v="3450"/>
    <n v="6"/>
    <n v="0"/>
    <n v="105.46800000000002"/>
  </r>
  <r>
    <n v="4582"/>
    <s v="CA-2013-120250"/>
    <x v="0"/>
    <x v="251"/>
    <d v="2013-09-23T00:00:00"/>
    <x v="2"/>
    <s v="AP-10720"/>
    <x v="399"/>
    <x v="2"/>
    <s v="United States"/>
    <s v="Philadelphia"/>
    <x v="9"/>
    <n v="19140"/>
    <x v="3"/>
    <s v="FUR-FU-10003424"/>
    <x v="0"/>
    <x v="5"/>
    <x v="1659"/>
    <x v="3451"/>
    <n v="3"/>
    <n v="0.2"/>
    <n v="3.8447999999999967"/>
  </r>
  <r>
    <n v="4583"/>
    <s v="CA-2013-121993"/>
    <x v="0"/>
    <x v="224"/>
    <d v="2013-06-13T00:00:00"/>
    <x v="2"/>
    <s v="JB-16000"/>
    <x v="677"/>
    <x v="0"/>
    <s v="United States"/>
    <s v="Philadelphia"/>
    <x v="9"/>
    <n v="19140"/>
    <x v="3"/>
    <s v="OFF-LA-10003720"/>
    <x v="1"/>
    <x v="2"/>
    <x v="1627"/>
    <x v="3452"/>
    <n v="8"/>
    <n v="0.2"/>
    <n v="7.9703999999999997"/>
  </r>
  <r>
    <n v="4584"/>
    <s v="US-2013-100405"/>
    <x v="0"/>
    <x v="370"/>
    <d v="2013-08-29T00:00:00"/>
    <x v="0"/>
    <s v="TS-21430"/>
    <x v="747"/>
    <x v="1"/>
    <s v="United States"/>
    <s v="Los Angeles"/>
    <x v="1"/>
    <n v="90045"/>
    <x v="1"/>
    <s v="OFF-AR-10000390"/>
    <x v="1"/>
    <x v="6"/>
    <x v="105"/>
    <x v="341"/>
    <n v="2"/>
    <n v="0"/>
    <n v="3.7995999999999999"/>
  </r>
  <r>
    <n v="4585"/>
    <s v="US-2014-163790"/>
    <x v="3"/>
    <x v="808"/>
    <d v="2014-11-05T00:00:00"/>
    <x v="0"/>
    <s v="NL-18310"/>
    <x v="644"/>
    <x v="2"/>
    <s v="United States"/>
    <s v="Danville"/>
    <x v="1"/>
    <n v="94526"/>
    <x v="1"/>
    <s v="OFF-EN-10001335"/>
    <x v="1"/>
    <x v="12"/>
    <x v="462"/>
    <x v="3453"/>
    <n v="7"/>
    <n v="0"/>
    <n v="38.29"/>
  </r>
  <r>
    <n v="4586"/>
    <s v="US-2014-163790"/>
    <x v="3"/>
    <x v="808"/>
    <d v="2014-11-05T00:00:00"/>
    <x v="0"/>
    <s v="NL-18310"/>
    <x v="644"/>
    <x v="2"/>
    <s v="United States"/>
    <s v="Danville"/>
    <x v="1"/>
    <n v="94526"/>
    <x v="1"/>
    <s v="OFF-AR-10003469"/>
    <x v="1"/>
    <x v="6"/>
    <x v="1249"/>
    <x v="3454"/>
    <n v="5"/>
    <n v="0"/>
    <n v="4.2240000000000002"/>
  </r>
  <r>
    <n v="4587"/>
    <s v="US-2014-163790"/>
    <x v="3"/>
    <x v="808"/>
    <d v="2014-11-05T00:00:00"/>
    <x v="0"/>
    <s v="NL-18310"/>
    <x v="644"/>
    <x v="2"/>
    <s v="United States"/>
    <s v="Danville"/>
    <x v="1"/>
    <n v="94526"/>
    <x v="1"/>
    <s v="OFF-BI-10003718"/>
    <x v="1"/>
    <x v="8"/>
    <x v="1660"/>
    <x v="3455"/>
    <n v="6"/>
    <n v="0.2"/>
    <n v="206.62319999999997"/>
  </r>
  <r>
    <n v="4588"/>
    <s v="US-2014-163790"/>
    <x v="3"/>
    <x v="808"/>
    <d v="2014-11-05T00:00:00"/>
    <x v="0"/>
    <s v="NL-18310"/>
    <x v="644"/>
    <x v="2"/>
    <s v="United States"/>
    <s v="Danville"/>
    <x v="1"/>
    <n v="94526"/>
    <x v="1"/>
    <s v="OFF-FA-10004838"/>
    <x v="1"/>
    <x v="13"/>
    <x v="792"/>
    <x v="2271"/>
    <n v="3"/>
    <n v="0"/>
    <n v="0.16740000000000022"/>
  </r>
  <r>
    <n v="4589"/>
    <s v="US-2014-163790"/>
    <x v="3"/>
    <x v="808"/>
    <d v="2014-11-05T00:00:00"/>
    <x v="0"/>
    <s v="NL-18310"/>
    <x v="644"/>
    <x v="2"/>
    <s v="United States"/>
    <s v="Danville"/>
    <x v="1"/>
    <n v="94526"/>
    <x v="1"/>
    <s v="FUR-FU-10002508"/>
    <x v="0"/>
    <x v="5"/>
    <x v="1661"/>
    <x v="3456"/>
    <n v="3"/>
    <n v="0"/>
    <n v="10.508400000000002"/>
  </r>
  <r>
    <n v="4590"/>
    <s v="US-2014-163790"/>
    <x v="3"/>
    <x v="808"/>
    <d v="2014-11-05T00:00:00"/>
    <x v="0"/>
    <s v="NL-18310"/>
    <x v="644"/>
    <x v="2"/>
    <s v="United States"/>
    <s v="Danville"/>
    <x v="1"/>
    <n v="94526"/>
    <x v="1"/>
    <s v="OFF-ST-10001511"/>
    <x v="1"/>
    <x v="4"/>
    <x v="551"/>
    <x v="3457"/>
    <n v="7"/>
    <n v="0"/>
    <n v="22.627499999999962"/>
  </r>
  <r>
    <n v="4591"/>
    <s v="CA-2013-129868"/>
    <x v="0"/>
    <x v="482"/>
    <d v="2014-01-01T00:00:00"/>
    <x v="1"/>
    <s v="MC-18130"/>
    <x v="305"/>
    <x v="1"/>
    <s v="United States"/>
    <s v="Los Angeles"/>
    <x v="1"/>
    <n v="90004"/>
    <x v="1"/>
    <s v="OFF-SU-10000952"/>
    <x v="1"/>
    <x v="14"/>
    <x v="1256"/>
    <x v="2788"/>
    <n v="2"/>
    <n v="0"/>
    <n v="4.9728000000000012"/>
  </r>
  <r>
    <n v="4592"/>
    <s v="CA-2013-129868"/>
    <x v="0"/>
    <x v="482"/>
    <d v="2014-01-01T00:00:00"/>
    <x v="1"/>
    <s v="MC-18130"/>
    <x v="305"/>
    <x v="1"/>
    <s v="United States"/>
    <s v="Los Angeles"/>
    <x v="1"/>
    <n v="90004"/>
    <x v="1"/>
    <s v="TEC-PH-10002275"/>
    <x v="2"/>
    <x v="7"/>
    <x v="7"/>
    <x v="3164"/>
    <n v="2"/>
    <n v="0.2"/>
    <n v="30.238400000000013"/>
  </r>
  <r>
    <n v="4593"/>
    <s v="CA-2013-129868"/>
    <x v="0"/>
    <x v="482"/>
    <d v="2014-01-01T00:00:00"/>
    <x v="1"/>
    <s v="MC-18130"/>
    <x v="305"/>
    <x v="1"/>
    <s v="United States"/>
    <s v="Los Angeles"/>
    <x v="1"/>
    <n v="90004"/>
    <x v="1"/>
    <s v="FUR-CH-10003535"/>
    <x v="0"/>
    <x v="1"/>
    <x v="1513"/>
    <x v="1770"/>
    <n v="3"/>
    <n v="0.2"/>
    <n v="-5.4882000000000062"/>
  </r>
  <r>
    <n v="4594"/>
    <s v="CA-2013-129868"/>
    <x v="0"/>
    <x v="482"/>
    <d v="2014-01-01T00:00:00"/>
    <x v="1"/>
    <s v="MC-18130"/>
    <x v="305"/>
    <x v="1"/>
    <s v="United States"/>
    <s v="Los Angeles"/>
    <x v="1"/>
    <n v="90004"/>
    <x v="1"/>
    <s v="OFF-AP-10004052"/>
    <x v="1"/>
    <x v="9"/>
    <x v="1662"/>
    <x v="2307"/>
    <n v="2"/>
    <n v="0"/>
    <n v="2.0540000000000003"/>
  </r>
  <r>
    <n v="4595"/>
    <s v="CA-2013-129868"/>
    <x v="0"/>
    <x v="482"/>
    <d v="2014-01-01T00:00:00"/>
    <x v="1"/>
    <s v="MC-18130"/>
    <x v="305"/>
    <x v="1"/>
    <s v="United States"/>
    <s v="Los Angeles"/>
    <x v="1"/>
    <n v="90004"/>
    <x v="1"/>
    <s v="FUR-TA-10003473"/>
    <x v="0"/>
    <x v="3"/>
    <x v="214"/>
    <x v="3458"/>
    <n v="3"/>
    <n v="0.2"/>
    <n v="33.851700000000051"/>
  </r>
  <r>
    <n v="4596"/>
    <s v="CA-2013-129868"/>
    <x v="0"/>
    <x v="482"/>
    <d v="2014-01-01T00:00:00"/>
    <x v="1"/>
    <s v="MC-18130"/>
    <x v="305"/>
    <x v="1"/>
    <s v="United States"/>
    <s v="Los Angeles"/>
    <x v="1"/>
    <n v="90004"/>
    <x v="1"/>
    <s v="OFF-AR-10001897"/>
    <x v="1"/>
    <x v="6"/>
    <x v="640"/>
    <x v="3459"/>
    <n v="3"/>
    <n v="0"/>
    <n v="15.111600000000001"/>
  </r>
  <r>
    <n v="4597"/>
    <s v="CA-2013-140564"/>
    <x v="0"/>
    <x v="5"/>
    <d v="2013-12-11T00:00:00"/>
    <x v="0"/>
    <s v="TC-21475"/>
    <x v="679"/>
    <x v="2"/>
    <s v="United States"/>
    <s v="Washington"/>
    <x v="40"/>
    <n v="20016"/>
    <x v="3"/>
    <s v="OFF-AR-10000034"/>
    <x v="1"/>
    <x v="6"/>
    <x v="744"/>
    <x v="3460"/>
    <n v="8"/>
    <n v="0"/>
    <n v="13.2288"/>
  </r>
  <r>
    <n v="4598"/>
    <s v="US-2014-169502"/>
    <x v="3"/>
    <x v="735"/>
    <d v="2014-09-02T00:00:00"/>
    <x v="1"/>
    <s v="MG-17650"/>
    <x v="377"/>
    <x v="2"/>
    <s v="United States"/>
    <s v="Milwaukee"/>
    <x v="6"/>
    <n v="53209"/>
    <x v="2"/>
    <s v="OFF-SU-10004115"/>
    <x v="1"/>
    <x v="14"/>
    <x v="510"/>
    <x v="3461"/>
    <n v="3"/>
    <n v="0"/>
    <n v="5.8887000000000009"/>
  </r>
  <r>
    <n v="4599"/>
    <s v="US-2014-169502"/>
    <x v="3"/>
    <x v="735"/>
    <d v="2014-09-02T00:00:00"/>
    <x v="1"/>
    <s v="MG-17650"/>
    <x v="377"/>
    <x v="2"/>
    <s v="United States"/>
    <s v="Milwaukee"/>
    <x v="6"/>
    <n v="53209"/>
    <x v="2"/>
    <s v="OFF-AP-10001947"/>
    <x v="1"/>
    <x v="9"/>
    <x v="1528"/>
    <x v="3462"/>
    <n v="5"/>
    <n v="0"/>
    <n v="26.563999999999997"/>
  </r>
  <r>
    <n v="4600"/>
    <s v="CA-2012-146948"/>
    <x v="1"/>
    <x v="747"/>
    <d v="2012-07-20T00:00:00"/>
    <x v="1"/>
    <s v="MG-17890"/>
    <x v="450"/>
    <x v="2"/>
    <s v="United States"/>
    <s v="Baltimore"/>
    <x v="39"/>
    <n v="21215"/>
    <x v="3"/>
    <s v="FUR-CH-10004853"/>
    <x v="0"/>
    <x v="1"/>
    <x v="526"/>
    <x v="3463"/>
    <n v="1"/>
    <n v="0"/>
    <n v="43.784199999999984"/>
  </r>
  <r>
    <n v="4601"/>
    <s v="CA-2012-146948"/>
    <x v="1"/>
    <x v="747"/>
    <d v="2012-07-20T00:00:00"/>
    <x v="1"/>
    <s v="MG-17890"/>
    <x v="450"/>
    <x v="2"/>
    <s v="United States"/>
    <s v="Baltimore"/>
    <x v="39"/>
    <n v="21215"/>
    <x v="3"/>
    <s v="OFF-EN-10000483"/>
    <x v="1"/>
    <x v="12"/>
    <x v="369"/>
    <x v="3464"/>
    <n v="9"/>
    <n v="0"/>
    <n v="63.134999999999991"/>
  </r>
  <r>
    <n v="4602"/>
    <s v="CA-2012-146948"/>
    <x v="1"/>
    <x v="747"/>
    <d v="2012-07-20T00:00:00"/>
    <x v="1"/>
    <s v="MG-17890"/>
    <x v="450"/>
    <x v="2"/>
    <s v="United States"/>
    <s v="Baltimore"/>
    <x v="39"/>
    <n v="21215"/>
    <x v="3"/>
    <s v="OFF-FA-10001332"/>
    <x v="1"/>
    <x v="13"/>
    <x v="1561"/>
    <x v="132"/>
    <n v="4"/>
    <n v="0"/>
    <n v="5.4143999999999997"/>
  </r>
  <r>
    <n v="4603"/>
    <s v="US-2012-113327"/>
    <x v="1"/>
    <x v="989"/>
    <d v="2012-05-29T00:00:00"/>
    <x v="0"/>
    <s v="BF-11170"/>
    <x v="408"/>
    <x v="2"/>
    <s v="United States"/>
    <s v="Jacksonville"/>
    <x v="3"/>
    <n v="28540"/>
    <x v="0"/>
    <s v="OFF-PA-10003790"/>
    <x v="1"/>
    <x v="10"/>
    <x v="1250"/>
    <x v="3465"/>
    <n v="1"/>
    <n v="0.2"/>
    <n v="5.9383999999999988"/>
  </r>
  <r>
    <n v="4604"/>
    <s v="US-2012-113327"/>
    <x v="1"/>
    <x v="989"/>
    <d v="2012-05-29T00:00:00"/>
    <x v="0"/>
    <s v="BF-11170"/>
    <x v="408"/>
    <x v="2"/>
    <s v="United States"/>
    <s v="Jacksonville"/>
    <x v="3"/>
    <n v="28540"/>
    <x v="0"/>
    <s v="OFF-PA-10003134"/>
    <x v="1"/>
    <x v="10"/>
    <x v="1663"/>
    <x v="3466"/>
    <n v="4"/>
    <n v="0.2"/>
    <n v="53.804799999999986"/>
  </r>
  <r>
    <n v="4605"/>
    <s v="US-2012-113327"/>
    <x v="1"/>
    <x v="989"/>
    <d v="2012-05-29T00:00:00"/>
    <x v="0"/>
    <s v="BF-11170"/>
    <x v="408"/>
    <x v="2"/>
    <s v="United States"/>
    <s v="Jacksonville"/>
    <x v="3"/>
    <n v="28540"/>
    <x v="0"/>
    <s v="OFF-EN-10004459"/>
    <x v="1"/>
    <x v="12"/>
    <x v="655"/>
    <x v="2096"/>
    <n v="2"/>
    <n v="0.2"/>
    <n v="4.4311999999999996"/>
  </r>
  <r>
    <n v="4606"/>
    <s v="US-2012-113327"/>
    <x v="1"/>
    <x v="989"/>
    <d v="2012-05-29T00:00:00"/>
    <x v="0"/>
    <s v="BF-11170"/>
    <x v="408"/>
    <x v="2"/>
    <s v="United States"/>
    <s v="Jacksonville"/>
    <x v="3"/>
    <n v="28540"/>
    <x v="0"/>
    <s v="TEC-AC-10003628"/>
    <x v="2"/>
    <x v="11"/>
    <x v="244"/>
    <x v="3467"/>
    <n v="7"/>
    <n v="0.2"/>
    <n v="50.383200000000016"/>
  </r>
  <r>
    <n v="4607"/>
    <s v="CA-2012-135020"/>
    <x v="1"/>
    <x v="71"/>
    <d v="2012-06-02T00:00:00"/>
    <x v="1"/>
    <s v="MS-17770"/>
    <x v="474"/>
    <x v="0"/>
    <s v="United States"/>
    <s v="Rochester"/>
    <x v="15"/>
    <n v="14609"/>
    <x v="3"/>
    <s v="TEC-PH-10004093"/>
    <x v="2"/>
    <x v="7"/>
    <x v="40"/>
    <x v="3468"/>
    <n v="1"/>
    <n v="0"/>
    <n v="13.3371"/>
  </r>
  <r>
    <n v="4608"/>
    <s v="CA-2012-135020"/>
    <x v="1"/>
    <x v="71"/>
    <d v="2012-06-02T00:00:00"/>
    <x v="1"/>
    <s v="MS-17770"/>
    <x v="474"/>
    <x v="0"/>
    <s v="United States"/>
    <s v="Rochester"/>
    <x v="15"/>
    <n v="14609"/>
    <x v="3"/>
    <s v="OFF-ST-10001490"/>
    <x v="1"/>
    <x v="4"/>
    <x v="513"/>
    <x v="3469"/>
    <n v="3"/>
    <n v="0"/>
    <n v="160.62299999999993"/>
  </r>
  <r>
    <n v="4609"/>
    <s v="CA-2012-135020"/>
    <x v="1"/>
    <x v="71"/>
    <d v="2012-06-02T00:00:00"/>
    <x v="1"/>
    <s v="MS-17770"/>
    <x v="474"/>
    <x v="0"/>
    <s v="United States"/>
    <s v="Rochester"/>
    <x v="15"/>
    <n v="14609"/>
    <x v="3"/>
    <s v="OFF-BI-10000605"/>
    <x v="1"/>
    <x v="8"/>
    <x v="531"/>
    <x v="861"/>
    <n v="2"/>
    <n v="0.2"/>
    <n v="2.0573999999999995"/>
  </r>
  <r>
    <n v="4610"/>
    <s v="CA-2012-135020"/>
    <x v="1"/>
    <x v="71"/>
    <d v="2012-06-02T00:00:00"/>
    <x v="1"/>
    <s v="MS-17770"/>
    <x v="474"/>
    <x v="0"/>
    <s v="United States"/>
    <s v="Rochester"/>
    <x v="15"/>
    <n v="14609"/>
    <x v="3"/>
    <s v="OFF-PA-10004255"/>
    <x v="1"/>
    <x v="10"/>
    <x v="1306"/>
    <x v="1568"/>
    <n v="7"/>
    <n v="0"/>
    <n v="21.772800000000004"/>
  </r>
  <r>
    <n v="4611"/>
    <s v="US-2014-141852"/>
    <x v="3"/>
    <x v="45"/>
    <d v="2014-11-15T00:00:00"/>
    <x v="1"/>
    <s v="JE-15745"/>
    <x v="32"/>
    <x v="0"/>
    <s v="United States"/>
    <s v="Oceanside"/>
    <x v="1"/>
    <n v="92054"/>
    <x v="1"/>
    <s v="FUR-FU-10000023"/>
    <x v="0"/>
    <x v="5"/>
    <x v="322"/>
    <x v="349"/>
    <n v="8"/>
    <n v="0"/>
    <n v="20.732800000000001"/>
  </r>
  <r>
    <n v="4612"/>
    <s v="CA-2013-109407"/>
    <x v="0"/>
    <x v="990"/>
    <d v="2013-01-26T00:00:00"/>
    <x v="0"/>
    <s v="HG-14965"/>
    <x v="428"/>
    <x v="1"/>
    <s v="United States"/>
    <s v="Gulfport"/>
    <x v="35"/>
    <n v="39503"/>
    <x v="0"/>
    <s v="OFF-BI-10000285"/>
    <x v="1"/>
    <x v="8"/>
    <x v="456"/>
    <x v="3470"/>
    <n v="4"/>
    <n v="0"/>
    <n v="15.68"/>
  </r>
  <r>
    <n v="4613"/>
    <s v="US-2014-165953"/>
    <x v="3"/>
    <x v="413"/>
    <d v="2014-01-07T00:00:00"/>
    <x v="1"/>
    <s v="EP-13915"/>
    <x v="212"/>
    <x v="0"/>
    <s v="United States"/>
    <s v="Jacksonville"/>
    <x v="2"/>
    <n v="32216"/>
    <x v="0"/>
    <s v="OFF-AR-10000588"/>
    <x v="1"/>
    <x v="6"/>
    <x v="393"/>
    <x v="1662"/>
    <n v="3"/>
    <n v="0.2"/>
    <n v="3.571200000000001"/>
  </r>
  <r>
    <n v="4614"/>
    <s v="US-2014-165953"/>
    <x v="3"/>
    <x v="413"/>
    <d v="2014-01-07T00:00:00"/>
    <x v="1"/>
    <s v="EP-13915"/>
    <x v="212"/>
    <x v="0"/>
    <s v="United States"/>
    <s v="Jacksonville"/>
    <x v="2"/>
    <n v="32216"/>
    <x v="0"/>
    <s v="OFF-PA-10002250"/>
    <x v="1"/>
    <x v="10"/>
    <x v="699"/>
    <x v="3471"/>
    <n v="5"/>
    <n v="0.2"/>
    <n v="8.218"/>
  </r>
  <r>
    <n v="4615"/>
    <s v="CA-2013-144540"/>
    <x v="0"/>
    <x v="64"/>
    <d v="2013-09-11T00:00:00"/>
    <x v="1"/>
    <s v="GH-14410"/>
    <x v="689"/>
    <x v="2"/>
    <s v="United States"/>
    <s v="Houston"/>
    <x v="5"/>
    <n v="77070"/>
    <x v="2"/>
    <s v="OFF-AP-10002457"/>
    <x v="1"/>
    <x v="9"/>
    <x v="544"/>
    <x v="3472"/>
    <n v="3"/>
    <n v="0.8"/>
    <n v="-166.39350000000002"/>
  </r>
  <r>
    <n v="4616"/>
    <s v="CA-2013-144540"/>
    <x v="0"/>
    <x v="64"/>
    <d v="2013-09-11T00:00:00"/>
    <x v="1"/>
    <s v="GH-14410"/>
    <x v="689"/>
    <x v="2"/>
    <s v="United States"/>
    <s v="Houston"/>
    <x v="5"/>
    <n v="77070"/>
    <x v="2"/>
    <s v="OFF-FA-10002763"/>
    <x v="1"/>
    <x v="13"/>
    <x v="1411"/>
    <x v="2696"/>
    <n v="9"/>
    <n v="0.2"/>
    <n v="4.2659999999999973"/>
  </r>
  <r>
    <n v="4617"/>
    <s v="CA-2012-159863"/>
    <x v="1"/>
    <x v="406"/>
    <d v="2012-09-07T00:00:00"/>
    <x v="0"/>
    <s v="DS-13180"/>
    <x v="103"/>
    <x v="1"/>
    <s v="United States"/>
    <s v="Houston"/>
    <x v="5"/>
    <n v="77095"/>
    <x v="2"/>
    <s v="TEC-AC-10000109"/>
    <x v="2"/>
    <x v="11"/>
    <x v="200"/>
    <x v="3473"/>
    <n v="3"/>
    <n v="0.2"/>
    <n v="6.7188000000000088"/>
  </r>
  <r>
    <n v="4618"/>
    <s v="CA-2012-117800"/>
    <x v="1"/>
    <x v="481"/>
    <d v="2012-09-26T00:00:00"/>
    <x v="1"/>
    <s v="TH-21550"/>
    <x v="274"/>
    <x v="2"/>
    <s v="United States"/>
    <s v="Everett"/>
    <x v="31"/>
    <n v="2149"/>
    <x v="3"/>
    <s v="TEC-PH-10002415"/>
    <x v="2"/>
    <x v="7"/>
    <x v="1517"/>
    <x v="3474"/>
    <n v="2"/>
    <n v="0"/>
    <n v="147.47500000000002"/>
  </r>
  <r>
    <n v="4619"/>
    <s v="CA-2012-117800"/>
    <x v="1"/>
    <x v="481"/>
    <d v="2012-09-26T00:00:00"/>
    <x v="1"/>
    <s v="TH-21550"/>
    <x v="274"/>
    <x v="2"/>
    <s v="United States"/>
    <s v="Everett"/>
    <x v="31"/>
    <n v="2149"/>
    <x v="3"/>
    <s v="FUR-CH-10000785"/>
    <x v="0"/>
    <x v="1"/>
    <x v="320"/>
    <x v="3116"/>
    <n v="3"/>
    <n v="0"/>
    <n v="141.1644"/>
  </r>
  <r>
    <n v="4620"/>
    <s v="CA-2014-145219"/>
    <x v="3"/>
    <x v="165"/>
    <d v="2014-12-26T00:00:00"/>
    <x v="2"/>
    <s v="RM-19675"/>
    <x v="84"/>
    <x v="2"/>
    <s v="United States"/>
    <s v="Los Angeles"/>
    <x v="1"/>
    <n v="90049"/>
    <x v="1"/>
    <s v="TEC-CO-10001449"/>
    <x v="2"/>
    <x v="16"/>
    <x v="303"/>
    <x v="3475"/>
    <n v="6"/>
    <n v="0.2"/>
    <n v="1007.9831999999999"/>
  </r>
  <r>
    <n v="4621"/>
    <s v="CA-2014-145219"/>
    <x v="3"/>
    <x v="165"/>
    <d v="2014-12-26T00:00:00"/>
    <x v="2"/>
    <s v="RM-19675"/>
    <x v="84"/>
    <x v="2"/>
    <s v="United States"/>
    <s v="Los Angeles"/>
    <x v="1"/>
    <n v="90049"/>
    <x v="1"/>
    <s v="OFF-BI-10001670"/>
    <x v="1"/>
    <x v="8"/>
    <x v="438"/>
    <x v="3476"/>
    <n v="3"/>
    <n v="0.2"/>
    <n v="33.93"/>
  </r>
  <r>
    <n v="4622"/>
    <s v="CA-2012-161214"/>
    <x v="1"/>
    <x v="348"/>
    <d v="2012-10-08T00:00:00"/>
    <x v="0"/>
    <s v="SF-20965"/>
    <x v="245"/>
    <x v="1"/>
    <s v="United States"/>
    <s v="Wilmington"/>
    <x v="13"/>
    <n v="19805"/>
    <x v="3"/>
    <s v="OFF-ST-10001328"/>
    <x v="1"/>
    <x v="4"/>
    <x v="176"/>
    <x v="3477"/>
    <n v="5"/>
    <n v="0"/>
    <n v="21.714000000000002"/>
  </r>
  <r>
    <n v="4623"/>
    <s v="CA-2014-147228"/>
    <x v="3"/>
    <x v="428"/>
    <d v="2014-09-15T00:00:00"/>
    <x v="1"/>
    <s v="SO-20335"/>
    <x v="2"/>
    <x v="0"/>
    <s v="United States"/>
    <s v="Columbia"/>
    <x v="18"/>
    <n v="38401"/>
    <x v="0"/>
    <s v="OFF-SU-10001225"/>
    <x v="1"/>
    <x v="14"/>
    <x v="33"/>
    <x v="3478"/>
    <n v="3"/>
    <n v="0.2"/>
    <n v="-1.9872000000000005"/>
  </r>
  <r>
    <n v="4624"/>
    <s v="CA-2014-147228"/>
    <x v="3"/>
    <x v="428"/>
    <d v="2014-09-15T00:00:00"/>
    <x v="1"/>
    <s v="SO-20335"/>
    <x v="2"/>
    <x v="0"/>
    <s v="United States"/>
    <s v="Columbia"/>
    <x v="18"/>
    <n v="38401"/>
    <x v="0"/>
    <s v="OFF-PA-10000357"/>
    <x v="1"/>
    <x v="10"/>
    <x v="1219"/>
    <x v="3479"/>
    <n v="4"/>
    <n v="0.2"/>
    <n v="62.137599999999992"/>
  </r>
  <r>
    <n v="4625"/>
    <s v="CA-2014-147228"/>
    <x v="3"/>
    <x v="428"/>
    <d v="2014-09-15T00:00:00"/>
    <x v="1"/>
    <s v="SO-20335"/>
    <x v="2"/>
    <x v="0"/>
    <s v="United States"/>
    <s v="Columbia"/>
    <x v="18"/>
    <n v="38401"/>
    <x v="0"/>
    <s v="OFF-ST-10000046"/>
    <x v="1"/>
    <x v="4"/>
    <x v="757"/>
    <x v="3480"/>
    <n v="2"/>
    <n v="0.2"/>
    <n v="-3.2309999999999945"/>
  </r>
  <r>
    <n v="4626"/>
    <s v="CA-2014-147228"/>
    <x v="3"/>
    <x v="428"/>
    <d v="2014-09-15T00:00:00"/>
    <x v="1"/>
    <s v="SO-20335"/>
    <x v="2"/>
    <x v="0"/>
    <s v="United States"/>
    <s v="Columbia"/>
    <x v="18"/>
    <n v="38401"/>
    <x v="0"/>
    <s v="FUR-FU-10000023"/>
    <x v="0"/>
    <x v="5"/>
    <x v="322"/>
    <x v="3481"/>
    <n v="3"/>
    <n v="0.2"/>
    <n v="4.240800000000001"/>
  </r>
  <r>
    <n v="4627"/>
    <s v="CA-2013-101336"/>
    <x v="0"/>
    <x v="373"/>
    <d v="2013-11-19T00:00:00"/>
    <x v="1"/>
    <s v="CK-12760"/>
    <x v="316"/>
    <x v="1"/>
    <s v="United States"/>
    <s v="New York City"/>
    <x v="15"/>
    <n v="10011"/>
    <x v="3"/>
    <s v="OFF-ST-10003455"/>
    <x v="1"/>
    <x v="4"/>
    <x v="169"/>
    <x v="3477"/>
    <n v="5"/>
    <n v="0"/>
    <n v="20.163000000000004"/>
  </r>
  <r>
    <n v="4628"/>
    <s v="CA-2013-101336"/>
    <x v="0"/>
    <x v="373"/>
    <d v="2013-11-19T00:00:00"/>
    <x v="1"/>
    <s v="CK-12760"/>
    <x v="316"/>
    <x v="1"/>
    <s v="United States"/>
    <s v="New York City"/>
    <x v="15"/>
    <n v="10011"/>
    <x v="3"/>
    <s v="OFF-ST-10000876"/>
    <x v="1"/>
    <x v="4"/>
    <x v="251"/>
    <x v="3482"/>
    <n v="2"/>
    <n v="0"/>
    <n v="6.9664000000000001"/>
  </r>
  <r>
    <n v="4629"/>
    <s v="CA-2013-101336"/>
    <x v="0"/>
    <x v="373"/>
    <d v="2013-11-19T00:00:00"/>
    <x v="1"/>
    <s v="CK-12760"/>
    <x v="316"/>
    <x v="1"/>
    <s v="United States"/>
    <s v="New York City"/>
    <x v="15"/>
    <n v="10011"/>
    <x v="3"/>
    <s v="OFF-AR-10003582"/>
    <x v="1"/>
    <x v="6"/>
    <x v="1451"/>
    <x v="3483"/>
    <n v="5"/>
    <n v="0"/>
    <n v="39.410000000000011"/>
  </r>
  <r>
    <n v="4630"/>
    <s v="CA-2013-101336"/>
    <x v="0"/>
    <x v="373"/>
    <d v="2013-11-19T00:00:00"/>
    <x v="1"/>
    <s v="CK-12760"/>
    <x v="316"/>
    <x v="1"/>
    <s v="United States"/>
    <s v="New York City"/>
    <x v="15"/>
    <n v="10011"/>
    <x v="3"/>
    <s v="OFF-ST-10004258"/>
    <x v="1"/>
    <x v="4"/>
    <x v="754"/>
    <x v="905"/>
    <n v="3"/>
    <n v="0"/>
    <n v="9.8901000000000039"/>
  </r>
  <r>
    <n v="4631"/>
    <s v="US-2012-126235"/>
    <x v="1"/>
    <x v="52"/>
    <d v="2012-10-15T00:00:00"/>
    <x v="3"/>
    <s v="GA-14725"/>
    <x v="315"/>
    <x v="0"/>
    <s v="United States"/>
    <s v="Mount Pleasant"/>
    <x v="12"/>
    <n v="48858"/>
    <x v="2"/>
    <s v="FUR-FU-10000719"/>
    <x v="0"/>
    <x v="5"/>
    <x v="1664"/>
    <x v="1819"/>
    <n v="2"/>
    <n v="0"/>
    <n v="6.1704000000000008"/>
  </r>
  <r>
    <n v="4632"/>
    <s v="CA-2014-168396"/>
    <x v="3"/>
    <x v="646"/>
    <d v="2014-08-09T00:00:00"/>
    <x v="0"/>
    <s v="BD-11725"/>
    <x v="232"/>
    <x v="0"/>
    <s v="United States"/>
    <s v="San Francisco"/>
    <x v="1"/>
    <n v="94122"/>
    <x v="1"/>
    <s v="OFF-LA-10001297"/>
    <x v="1"/>
    <x v="2"/>
    <x v="483"/>
    <x v="2678"/>
    <n v="5"/>
    <n v="0"/>
    <n v="24.84"/>
  </r>
  <r>
    <n v="4633"/>
    <s v="CA-2014-168396"/>
    <x v="3"/>
    <x v="646"/>
    <d v="2014-08-09T00:00:00"/>
    <x v="0"/>
    <s v="BD-11725"/>
    <x v="232"/>
    <x v="0"/>
    <s v="United States"/>
    <s v="San Francisco"/>
    <x v="1"/>
    <n v="94122"/>
    <x v="1"/>
    <s v="FUR-FU-10000723"/>
    <x v="0"/>
    <x v="5"/>
    <x v="475"/>
    <x v="3484"/>
    <n v="3"/>
    <n v="0"/>
    <n v="11.156400000000005"/>
  </r>
  <r>
    <n v="4634"/>
    <s v="CA-2012-130456"/>
    <x v="1"/>
    <x v="291"/>
    <d v="2012-08-26T00:00:00"/>
    <x v="1"/>
    <s v="DS-13180"/>
    <x v="103"/>
    <x v="1"/>
    <s v="United States"/>
    <s v="San Francisco"/>
    <x v="1"/>
    <n v="94122"/>
    <x v="1"/>
    <s v="FUR-BO-10003893"/>
    <x v="0"/>
    <x v="0"/>
    <x v="1665"/>
    <x v="3485"/>
    <n v="6"/>
    <n v="0.15"/>
    <n v="34.493999999999971"/>
  </r>
  <r>
    <n v="4635"/>
    <s v="CA-2012-130456"/>
    <x v="1"/>
    <x v="291"/>
    <d v="2012-08-26T00:00:00"/>
    <x v="1"/>
    <s v="DS-13180"/>
    <x v="103"/>
    <x v="1"/>
    <s v="United States"/>
    <s v="San Francisco"/>
    <x v="1"/>
    <n v="94122"/>
    <x v="1"/>
    <s v="OFF-ST-10000736"/>
    <x v="1"/>
    <x v="4"/>
    <x v="455"/>
    <x v="1240"/>
    <n v="1"/>
    <n v="0"/>
    <n v="3.2391999999999967"/>
  </r>
  <r>
    <n v="4636"/>
    <s v="CA-2014-116288"/>
    <x v="3"/>
    <x v="846"/>
    <d v="2014-03-18T00:00:00"/>
    <x v="1"/>
    <s v="BS-11380"/>
    <x v="510"/>
    <x v="1"/>
    <s v="United States"/>
    <s v="San Francisco"/>
    <x v="1"/>
    <n v="94122"/>
    <x v="1"/>
    <s v="OFF-ST-10000736"/>
    <x v="1"/>
    <x v="4"/>
    <x v="455"/>
    <x v="423"/>
    <n v="3"/>
    <n v="0"/>
    <n v="9.7175999999999902"/>
  </r>
  <r>
    <n v="4637"/>
    <s v="CA-2014-168228"/>
    <x v="3"/>
    <x v="842"/>
    <d v="2014-04-30T00:00:00"/>
    <x v="2"/>
    <s v="AP-10915"/>
    <x v="275"/>
    <x v="0"/>
    <s v="United States"/>
    <s v="Los Angeles"/>
    <x v="1"/>
    <n v="90045"/>
    <x v="1"/>
    <s v="OFF-AR-10003373"/>
    <x v="1"/>
    <x v="6"/>
    <x v="287"/>
    <x v="1862"/>
    <n v="4"/>
    <n v="0"/>
    <n v="33.458399999999997"/>
  </r>
  <r>
    <n v="4638"/>
    <s v="CA-2014-168228"/>
    <x v="3"/>
    <x v="842"/>
    <d v="2014-04-30T00:00:00"/>
    <x v="2"/>
    <s v="AP-10915"/>
    <x v="275"/>
    <x v="0"/>
    <s v="United States"/>
    <s v="Los Angeles"/>
    <x v="1"/>
    <n v="90045"/>
    <x v="1"/>
    <s v="OFF-AR-10000390"/>
    <x v="1"/>
    <x v="6"/>
    <x v="105"/>
    <x v="714"/>
    <n v="3"/>
    <n v="0"/>
    <n v="5.6993999999999998"/>
  </r>
  <r>
    <n v="4639"/>
    <s v="CA-2014-168228"/>
    <x v="3"/>
    <x v="842"/>
    <d v="2014-04-30T00:00:00"/>
    <x v="2"/>
    <s v="AP-10915"/>
    <x v="275"/>
    <x v="0"/>
    <s v="United States"/>
    <s v="Los Angeles"/>
    <x v="1"/>
    <n v="90045"/>
    <x v="1"/>
    <s v="OFF-AR-10001725"/>
    <x v="1"/>
    <x v="6"/>
    <x v="1540"/>
    <x v="2885"/>
    <n v="2"/>
    <n v="0"/>
    <n v="12.298000000000002"/>
  </r>
  <r>
    <n v="4640"/>
    <s v="CA-2013-102162"/>
    <x v="0"/>
    <x v="108"/>
    <d v="2013-09-17T00:00:00"/>
    <x v="1"/>
    <s v="JF-15565"/>
    <x v="535"/>
    <x v="0"/>
    <s v="United States"/>
    <s v="Newport News"/>
    <x v="17"/>
    <n v="23602"/>
    <x v="0"/>
    <s v="TEC-CO-10001943"/>
    <x v="2"/>
    <x v="16"/>
    <x v="1666"/>
    <x v="3486"/>
    <n v="8"/>
    <n v="0"/>
    <n v="751.9624"/>
  </r>
  <r>
    <n v="4641"/>
    <s v="CA-2013-102162"/>
    <x v="0"/>
    <x v="108"/>
    <d v="2013-09-17T00:00:00"/>
    <x v="1"/>
    <s v="JF-15565"/>
    <x v="535"/>
    <x v="0"/>
    <s v="United States"/>
    <s v="Newport News"/>
    <x v="17"/>
    <n v="23602"/>
    <x v="0"/>
    <s v="OFF-EN-10002312"/>
    <x v="1"/>
    <x v="12"/>
    <x v="1453"/>
    <x v="3487"/>
    <n v="1"/>
    <n v="0"/>
    <n v="5.4340999999999999"/>
  </r>
  <r>
    <n v="4642"/>
    <s v="CA-2014-130141"/>
    <x v="3"/>
    <x v="760"/>
    <d v="2014-10-25T00:00:00"/>
    <x v="0"/>
    <s v="HA-14905"/>
    <x v="456"/>
    <x v="0"/>
    <s v="United States"/>
    <s v="Fort Collins"/>
    <x v="22"/>
    <n v="80525"/>
    <x v="1"/>
    <s v="OFF-BI-10000831"/>
    <x v="1"/>
    <x v="8"/>
    <x v="441"/>
    <x v="3488"/>
    <n v="4"/>
    <n v="0.7"/>
    <n v="-2.5343999999999998"/>
  </r>
  <r>
    <n v="4643"/>
    <s v="CA-2014-130141"/>
    <x v="3"/>
    <x v="760"/>
    <d v="2014-10-25T00:00:00"/>
    <x v="0"/>
    <s v="HA-14905"/>
    <x v="456"/>
    <x v="0"/>
    <s v="United States"/>
    <s v="Fort Collins"/>
    <x v="22"/>
    <n v="80525"/>
    <x v="1"/>
    <s v="FUR-CH-10000749"/>
    <x v="0"/>
    <x v="1"/>
    <x v="1667"/>
    <x v="1087"/>
    <n v="4"/>
    <n v="0.2"/>
    <n v="-28.95679999999993"/>
  </r>
  <r>
    <n v="4644"/>
    <s v="CA-2012-147501"/>
    <x v="1"/>
    <x v="991"/>
    <d v="2012-08-06T00:00:00"/>
    <x v="1"/>
    <s v="Co-12640"/>
    <x v="476"/>
    <x v="0"/>
    <s v="United States"/>
    <s v="Seattle"/>
    <x v="4"/>
    <n v="98105"/>
    <x v="1"/>
    <s v="OFF-BI-10002003"/>
    <x v="1"/>
    <x v="8"/>
    <x v="1384"/>
    <x v="2925"/>
    <n v="2"/>
    <n v="0.2"/>
    <n v="2.1492"/>
  </r>
  <r>
    <n v="4645"/>
    <s v="CA-2012-147501"/>
    <x v="1"/>
    <x v="991"/>
    <d v="2012-08-06T00:00:00"/>
    <x v="1"/>
    <s v="Co-12640"/>
    <x v="476"/>
    <x v="0"/>
    <s v="United States"/>
    <s v="Seattle"/>
    <x v="4"/>
    <n v="98105"/>
    <x v="1"/>
    <s v="TEC-MA-10001972"/>
    <x v="2"/>
    <x v="15"/>
    <x v="1469"/>
    <x v="2729"/>
    <n v="2"/>
    <n v="0.2"/>
    <n v="41.880000000000024"/>
  </r>
  <r>
    <n v="4646"/>
    <s v="CA-2013-143910"/>
    <x v="0"/>
    <x v="399"/>
    <d v="2013-08-17T00:00:00"/>
    <x v="1"/>
    <s v="BC-11125"/>
    <x v="604"/>
    <x v="2"/>
    <s v="United States"/>
    <s v="New York City"/>
    <x v="15"/>
    <n v="10011"/>
    <x v="3"/>
    <s v="FUR-CH-10000225"/>
    <x v="0"/>
    <x v="1"/>
    <x v="401"/>
    <x v="3489"/>
    <n v="2"/>
    <n v="0.1"/>
    <n v="-8.0980000000000167"/>
  </r>
  <r>
    <n v="4647"/>
    <s v="CA-2011-146885"/>
    <x v="2"/>
    <x v="992"/>
    <d v="2011-06-05T00:00:00"/>
    <x v="1"/>
    <s v="EB-13840"/>
    <x v="225"/>
    <x v="1"/>
    <s v="United States"/>
    <s v="Richmond"/>
    <x v="17"/>
    <n v="23223"/>
    <x v="0"/>
    <s v="OFF-PA-10001622"/>
    <x v="1"/>
    <x v="10"/>
    <x v="695"/>
    <x v="3490"/>
    <n v="3"/>
    <n v="0"/>
    <n v="6.1289999999999996"/>
  </r>
  <r>
    <n v="4648"/>
    <s v="CA-2013-139556"/>
    <x v="0"/>
    <x v="993"/>
    <d v="2013-05-02T00:00:00"/>
    <x v="1"/>
    <s v="DB-13360"/>
    <x v="748"/>
    <x v="2"/>
    <s v="United States"/>
    <s v="New York City"/>
    <x v="15"/>
    <n v="10009"/>
    <x v="3"/>
    <s v="FUR-CH-10004983"/>
    <x v="0"/>
    <x v="1"/>
    <x v="1560"/>
    <x v="3491"/>
    <n v="3"/>
    <n v="0.1"/>
    <n v="62.782199999999975"/>
  </r>
  <r>
    <n v="4649"/>
    <s v="CA-2014-129357"/>
    <x v="3"/>
    <x v="304"/>
    <d v="2014-05-20T00:00:00"/>
    <x v="1"/>
    <s v="KB-16585"/>
    <x v="10"/>
    <x v="1"/>
    <s v="United States"/>
    <s v="Seattle"/>
    <x v="4"/>
    <n v="98103"/>
    <x v="1"/>
    <s v="OFF-PA-10003228"/>
    <x v="1"/>
    <x v="10"/>
    <x v="1668"/>
    <x v="3492"/>
    <n v="9"/>
    <n v="0"/>
    <n v="206.88929999999996"/>
  </r>
  <r>
    <n v="4650"/>
    <s v="CA-2014-129357"/>
    <x v="3"/>
    <x v="304"/>
    <d v="2014-05-20T00:00:00"/>
    <x v="1"/>
    <s v="KB-16585"/>
    <x v="10"/>
    <x v="1"/>
    <s v="United States"/>
    <s v="Seattle"/>
    <x v="4"/>
    <n v="98103"/>
    <x v="1"/>
    <s v="OFF-SU-10004498"/>
    <x v="1"/>
    <x v="14"/>
    <x v="500"/>
    <x v="3493"/>
    <n v="5"/>
    <n v="0"/>
    <n v="1.9320000000000004"/>
  </r>
  <r>
    <n v="4651"/>
    <s v="CA-2014-150987"/>
    <x v="3"/>
    <x v="798"/>
    <d v="2014-04-13T00:00:00"/>
    <x v="1"/>
    <s v="AH-10120"/>
    <x v="571"/>
    <x v="2"/>
    <s v="United States"/>
    <s v="San Francisco"/>
    <x v="1"/>
    <n v="94110"/>
    <x v="1"/>
    <s v="OFF-PA-10001878"/>
    <x v="1"/>
    <x v="10"/>
    <x v="1161"/>
    <x v="1672"/>
    <n v="5"/>
    <n v="0"/>
    <n v="114.93849999999998"/>
  </r>
  <r>
    <n v="4652"/>
    <s v="CA-2014-150987"/>
    <x v="3"/>
    <x v="798"/>
    <d v="2014-04-13T00:00:00"/>
    <x v="1"/>
    <s v="AH-10120"/>
    <x v="571"/>
    <x v="2"/>
    <s v="United States"/>
    <s v="San Francisco"/>
    <x v="1"/>
    <n v="94110"/>
    <x v="1"/>
    <s v="OFF-PA-10002923"/>
    <x v="1"/>
    <x v="10"/>
    <x v="1417"/>
    <x v="3494"/>
    <n v="4"/>
    <n v="0"/>
    <n v="97.88"/>
  </r>
  <r>
    <n v="4653"/>
    <s v="CA-2014-132647"/>
    <x v="3"/>
    <x v="922"/>
    <d v="2014-02-24T00:00:00"/>
    <x v="1"/>
    <s v="GH-14410"/>
    <x v="689"/>
    <x v="2"/>
    <s v="United States"/>
    <s v="Perth Amboy"/>
    <x v="30"/>
    <n v="8861"/>
    <x v="3"/>
    <s v="OFF-PA-10001838"/>
    <x v="1"/>
    <x v="10"/>
    <x v="999"/>
    <x v="2722"/>
    <n v="2"/>
    <n v="0"/>
    <n v="5.7623999999999995"/>
  </r>
  <r>
    <n v="4654"/>
    <s v="CA-2014-132647"/>
    <x v="3"/>
    <x v="922"/>
    <d v="2014-02-24T00:00:00"/>
    <x v="1"/>
    <s v="GH-14410"/>
    <x v="689"/>
    <x v="2"/>
    <s v="United States"/>
    <s v="Perth Amboy"/>
    <x v="30"/>
    <n v="8861"/>
    <x v="3"/>
    <s v="OFF-ST-10003123"/>
    <x v="1"/>
    <x v="4"/>
    <x v="1268"/>
    <x v="3495"/>
    <n v="5"/>
    <n v="0"/>
    <n v="39.947999999999993"/>
  </r>
  <r>
    <n v="4655"/>
    <s v="CA-2014-159107"/>
    <x v="3"/>
    <x v="92"/>
    <d v="2014-06-27T00:00:00"/>
    <x v="0"/>
    <s v="KT-16480"/>
    <x v="409"/>
    <x v="0"/>
    <s v="United States"/>
    <s v="San Francisco"/>
    <x v="1"/>
    <n v="94110"/>
    <x v="1"/>
    <s v="OFF-FA-10001332"/>
    <x v="1"/>
    <x v="13"/>
    <x v="1561"/>
    <x v="709"/>
    <n v="1"/>
    <n v="0"/>
    <n v="1.3535999999999999"/>
  </r>
  <r>
    <n v="4656"/>
    <s v="CA-2011-160738"/>
    <x v="2"/>
    <x v="952"/>
    <d v="2011-05-10T00:00:00"/>
    <x v="1"/>
    <s v="KH-16330"/>
    <x v="542"/>
    <x v="1"/>
    <s v="United States"/>
    <s v="Freeport"/>
    <x v="10"/>
    <n v="61032"/>
    <x v="2"/>
    <s v="OFF-ST-10003442"/>
    <x v="1"/>
    <x v="4"/>
    <x v="86"/>
    <x v="3496"/>
    <n v="2"/>
    <n v="0.2"/>
    <n v="3.9591999999999992"/>
  </r>
  <r>
    <n v="4657"/>
    <s v="CA-2012-112130"/>
    <x v="1"/>
    <x v="910"/>
    <d v="2012-05-07T00:00:00"/>
    <x v="1"/>
    <s v="SV-20785"/>
    <x v="647"/>
    <x v="0"/>
    <s v="United States"/>
    <s v="Philadelphia"/>
    <x v="9"/>
    <n v="19140"/>
    <x v="3"/>
    <s v="OFF-AR-10001468"/>
    <x v="1"/>
    <x v="6"/>
    <x v="718"/>
    <x v="3497"/>
    <n v="2"/>
    <n v="0.2"/>
    <n v="14.227200000000003"/>
  </r>
  <r>
    <n v="4658"/>
    <s v="CA-2012-112130"/>
    <x v="1"/>
    <x v="910"/>
    <d v="2012-05-07T00:00:00"/>
    <x v="1"/>
    <s v="SV-20785"/>
    <x v="647"/>
    <x v="0"/>
    <s v="United States"/>
    <s v="Philadelphia"/>
    <x v="9"/>
    <n v="19140"/>
    <x v="3"/>
    <s v="OFF-AP-10003266"/>
    <x v="1"/>
    <x v="9"/>
    <x v="661"/>
    <x v="775"/>
    <n v="2"/>
    <n v="0.2"/>
    <n v="6.5164"/>
  </r>
  <r>
    <n v="4659"/>
    <s v="CA-2012-112130"/>
    <x v="1"/>
    <x v="910"/>
    <d v="2012-05-07T00:00:00"/>
    <x v="1"/>
    <s v="SV-20785"/>
    <x v="647"/>
    <x v="0"/>
    <s v="United States"/>
    <s v="Philadelphia"/>
    <x v="9"/>
    <n v="19140"/>
    <x v="3"/>
    <s v="OFF-PA-10002230"/>
    <x v="1"/>
    <x v="10"/>
    <x v="384"/>
    <x v="892"/>
    <n v="2"/>
    <n v="0.2"/>
    <n v="2.8884000000000007"/>
  </r>
  <r>
    <n v="4660"/>
    <s v="CA-2012-112130"/>
    <x v="1"/>
    <x v="910"/>
    <d v="2012-05-07T00:00:00"/>
    <x v="1"/>
    <s v="SV-20785"/>
    <x v="647"/>
    <x v="0"/>
    <s v="United States"/>
    <s v="Philadelphia"/>
    <x v="9"/>
    <n v="19140"/>
    <x v="3"/>
    <s v="OFF-AP-10003622"/>
    <x v="1"/>
    <x v="9"/>
    <x v="188"/>
    <x v="3498"/>
    <n v="7"/>
    <n v="0.2"/>
    <n v="2.0474999999999994"/>
  </r>
  <r>
    <n v="4661"/>
    <s v="CA-2012-112130"/>
    <x v="1"/>
    <x v="910"/>
    <d v="2012-05-07T00:00:00"/>
    <x v="1"/>
    <s v="SV-20785"/>
    <x v="647"/>
    <x v="0"/>
    <s v="United States"/>
    <s v="Philadelphia"/>
    <x v="9"/>
    <n v="19140"/>
    <x v="3"/>
    <s v="TEC-AC-10001542"/>
    <x v="2"/>
    <x v="11"/>
    <x v="1669"/>
    <x v="289"/>
    <n v="3"/>
    <n v="0.2"/>
    <n v="-0.3444000000000047"/>
  </r>
  <r>
    <n v="4662"/>
    <s v="CA-2012-112130"/>
    <x v="1"/>
    <x v="910"/>
    <d v="2012-05-07T00:00:00"/>
    <x v="1"/>
    <s v="SV-20785"/>
    <x v="647"/>
    <x v="0"/>
    <s v="United States"/>
    <s v="Philadelphia"/>
    <x v="9"/>
    <n v="19140"/>
    <x v="3"/>
    <s v="FUR-CH-10002965"/>
    <x v="0"/>
    <x v="1"/>
    <x v="226"/>
    <x v="2818"/>
    <n v="6"/>
    <n v="0.3"/>
    <n v="-36.176400000000001"/>
  </r>
  <r>
    <n v="4663"/>
    <s v="CA-2012-112130"/>
    <x v="1"/>
    <x v="910"/>
    <d v="2012-05-07T00:00:00"/>
    <x v="1"/>
    <s v="SV-20785"/>
    <x v="647"/>
    <x v="0"/>
    <s v="United States"/>
    <s v="Philadelphia"/>
    <x v="9"/>
    <n v="19140"/>
    <x v="3"/>
    <s v="OFF-ST-10000563"/>
    <x v="1"/>
    <x v="4"/>
    <x v="894"/>
    <x v="3499"/>
    <n v="3"/>
    <n v="0.2"/>
    <n v="-9.5940000000000012"/>
  </r>
  <r>
    <n v="4664"/>
    <s v="CA-2013-111409"/>
    <x v="0"/>
    <x v="31"/>
    <d v="2013-09-23T00:00:00"/>
    <x v="1"/>
    <s v="PO-18850"/>
    <x v="138"/>
    <x v="0"/>
    <s v="United States"/>
    <s v="Jacksonville"/>
    <x v="2"/>
    <n v="32216"/>
    <x v="0"/>
    <s v="OFF-LA-10002787"/>
    <x v="1"/>
    <x v="2"/>
    <x v="542"/>
    <x v="3500"/>
    <n v="1"/>
    <n v="0.2"/>
    <n v="1.0499999999999998"/>
  </r>
  <r>
    <n v="4665"/>
    <s v="CA-2013-116232"/>
    <x v="0"/>
    <x v="897"/>
    <d v="2013-09-27T00:00:00"/>
    <x v="1"/>
    <s v="AC-10450"/>
    <x v="549"/>
    <x v="0"/>
    <s v="United States"/>
    <s v="Pembroke Pines"/>
    <x v="2"/>
    <n v="33024"/>
    <x v="0"/>
    <s v="OFF-BI-10004022"/>
    <x v="1"/>
    <x v="8"/>
    <x v="748"/>
    <x v="3501"/>
    <n v="9"/>
    <n v="0.7"/>
    <n v="-6.0047999999999977"/>
  </r>
  <r>
    <n v="4666"/>
    <s v="CA-2013-116232"/>
    <x v="0"/>
    <x v="897"/>
    <d v="2013-09-27T00:00:00"/>
    <x v="1"/>
    <s v="AC-10450"/>
    <x v="549"/>
    <x v="0"/>
    <s v="United States"/>
    <s v="Pembroke Pines"/>
    <x v="2"/>
    <n v="33024"/>
    <x v="0"/>
    <s v="OFF-LA-10001158"/>
    <x v="1"/>
    <x v="2"/>
    <x v="319"/>
    <x v="3416"/>
    <n v="2"/>
    <n v="0.2"/>
    <n v="5.7960000000000003"/>
  </r>
  <r>
    <n v="4667"/>
    <s v="CA-2013-116547"/>
    <x v="0"/>
    <x v="994"/>
    <d v="2013-01-17T00:00:00"/>
    <x v="1"/>
    <s v="KB-16585"/>
    <x v="10"/>
    <x v="1"/>
    <s v="United States"/>
    <s v="Seattle"/>
    <x v="4"/>
    <n v="98115"/>
    <x v="1"/>
    <s v="FUR-FU-10000076"/>
    <x v="0"/>
    <x v="5"/>
    <x v="875"/>
    <x v="710"/>
    <n v="4"/>
    <n v="0"/>
    <n v="34.365600000000008"/>
  </r>
  <r>
    <n v="4668"/>
    <s v="CA-2013-116547"/>
    <x v="0"/>
    <x v="994"/>
    <d v="2013-01-17T00:00:00"/>
    <x v="1"/>
    <s v="KB-16585"/>
    <x v="10"/>
    <x v="1"/>
    <s v="United States"/>
    <s v="Seattle"/>
    <x v="4"/>
    <n v="98115"/>
    <x v="1"/>
    <s v="TEC-AC-10002335"/>
    <x v="2"/>
    <x v="11"/>
    <x v="339"/>
    <x v="3502"/>
    <n v="2"/>
    <n v="0"/>
    <n v="13.296199999999999"/>
  </r>
  <r>
    <n v="4669"/>
    <s v="US-2014-133200"/>
    <x v="3"/>
    <x v="636"/>
    <d v="2014-05-12T00:00:00"/>
    <x v="1"/>
    <s v="DB-13555"/>
    <x v="587"/>
    <x v="1"/>
    <s v="United States"/>
    <s v="Fort Worth"/>
    <x v="5"/>
    <n v="76106"/>
    <x v="2"/>
    <s v="OFF-BI-10002827"/>
    <x v="1"/>
    <x v="8"/>
    <x v="549"/>
    <x v="3503"/>
    <n v="10"/>
    <n v="0.8"/>
    <n v="-18.802"/>
  </r>
  <r>
    <n v="4670"/>
    <s v="US-2014-133200"/>
    <x v="3"/>
    <x v="636"/>
    <d v="2014-05-12T00:00:00"/>
    <x v="1"/>
    <s v="DB-13555"/>
    <x v="587"/>
    <x v="1"/>
    <s v="United States"/>
    <s v="Fort Worth"/>
    <x v="5"/>
    <n v="76106"/>
    <x v="2"/>
    <s v="FUR-BO-10001601"/>
    <x v="0"/>
    <x v="0"/>
    <x v="414"/>
    <x v="3504"/>
    <n v="7"/>
    <n v="0.32"/>
    <n v="-119.19180000000006"/>
  </r>
  <r>
    <n v="4671"/>
    <s v="US-2014-133200"/>
    <x v="3"/>
    <x v="636"/>
    <d v="2014-05-12T00:00:00"/>
    <x v="1"/>
    <s v="DB-13555"/>
    <x v="587"/>
    <x v="1"/>
    <s v="United States"/>
    <s v="Fort Worth"/>
    <x v="5"/>
    <n v="76106"/>
    <x v="2"/>
    <s v="OFF-ST-10001932"/>
    <x v="1"/>
    <x v="4"/>
    <x v="1641"/>
    <x v="3505"/>
    <n v="5"/>
    <n v="0.2"/>
    <n v="-57.950999999999993"/>
  </r>
  <r>
    <n v="4672"/>
    <s v="CA-2013-133550"/>
    <x v="0"/>
    <x v="995"/>
    <d v="2013-08-07T00:00:00"/>
    <x v="1"/>
    <s v="KL-16645"/>
    <x v="107"/>
    <x v="0"/>
    <s v="United States"/>
    <s v="Detroit"/>
    <x v="12"/>
    <n v="48205"/>
    <x v="2"/>
    <s v="OFF-AP-10001005"/>
    <x v="1"/>
    <x v="9"/>
    <x v="1131"/>
    <x v="3506"/>
    <n v="4"/>
    <n v="0.1"/>
    <n v="72.357999999999976"/>
  </r>
  <r>
    <n v="4673"/>
    <s v="CA-2013-133550"/>
    <x v="0"/>
    <x v="995"/>
    <d v="2013-08-07T00:00:00"/>
    <x v="1"/>
    <s v="KL-16645"/>
    <x v="107"/>
    <x v="0"/>
    <s v="United States"/>
    <s v="Detroit"/>
    <x v="12"/>
    <n v="48205"/>
    <x v="2"/>
    <s v="TEC-PH-10004042"/>
    <x v="2"/>
    <x v="7"/>
    <x v="553"/>
    <x v="3507"/>
    <n v="4"/>
    <n v="0"/>
    <n v="165.34960000000001"/>
  </r>
  <r>
    <n v="4674"/>
    <s v="CA-2013-133550"/>
    <x v="0"/>
    <x v="995"/>
    <d v="2013-08-07T00:00:00"/>
    <x v="1"/>
    <s v="KL-16645"/>
    <x v="107"/>
    <x v="0"/>
    <s v="United States"/>
    <s v="Detroit"/>
    <x v="12"/>
    <n v="48205"/>
    <x v="2"/>
    <s v="TEC-PH-10001079"/>
    <x v="2"/>
    <x v="7"/>
    <x v="1246"/>
    <x v="3508"/>
    <n v="1"/>
    <n v="0"/>
    <n v="33.3172"/>
  </r>
  <r>
    <n v="4675"/>
    <s v="CA-2013-133550"/>
    <x v="0"/>
    <x v="995"/>
    <d v="2013-08-07T00:00:00"/>
    <x v="1"/>
    <s v="KL-16645"/>
    <x v="107"/>
    <x v="0"/>
    <s v="United States"/>
    <s v="Detroit"/>
    <x v="12"/>
    <n v="48205"/>
    <x v="2"/>
    <s v="FUR-FU-10002918"/>
    <x v="0"/>
    <x v="5"/>
    <x v="266"/>
    <x v="1050"/>
    <n v="3"/>
    <n v="0"/>
    <n v="30.023400000000009"/>
  </r>
  <r>
    <n v="4676"/>
    <s v="CA-2014-139416"/>
    <x v="3"/>
    <x v="996"/>
    <d v="2014-03-30T00:00:00"/>
    <x v="0"/>
    <s v="AG-10270"/>
    <x v="8"/>
    <x v="0"/>
    <s v="United States"/>
    <s v="Philadelphia"/>
    <x v="9"/>
    <n v="19120"/>
    <x v="3"/>
    <s v="FUR-FU-10003832"/>
    <x v="0"/>
    <x v="5"/>
    <x v="1420"/>
    <x v="1660"/>
    <n v="2"/>
    <n v="0.2"/>
    <n v="1.5007999999999999"/>
  </r>
  <r>
    <n v="4677"/>
    <s v="CA-2011-114510"/>
    <x v="2"/>
    <x v="619"/>
    <d v="2011-03-19T00:00:00"/>
    <x v="1"/>
    <s v="JF-15295"/>
    <x v="639"/>
    <x v="0"/>
    <s v="United States"/>
    <s v="Logan"/>
    <x v="7"/>
    <n v="84321"/>
    <x v="1"/>
    <s v="OFF-BI-10001617"/>
    <x v="1"/>
    <x v="8"/>
    <x v="1315"/>
    <x v="3509"/>
    <n v="4"/>
    <n v="0.2"/>
    <n v="11.167199999999999"/>
  </r>
  <r>
    <n v="4678"/>
    <s v="CA-2011-114510"/>
    <x v="2"/>
    <x v="619"/>
    <d v="2011-03-19T00:00:00"/>
    <x v="1"/>
    <s v="JF-15295"/>
    <x v="639"/>
    <x v="0"/>
    <s v="United States"/>
    <s v="Logan"/>
    <x v="7"/>
    <n v="84321"/>
    <x v="1"/>
    <s v="OFF-ST-10000736"/>
    <x v="1"/>
    <x v="4"/>
    <x v="455"/>
    <x v="1240"/>
    <n v="1"/>
    <n v="0"/>
    <n v="3.2391999999999967"/>
  </r>
  <r>
    <n v="4679"/>
    <s v="CA-2011-114510"/>
    <x v="2"/>
    <x v="619"/>
    <d v="2011-03-19T00:00:00"/>
    <x v="1"/>
    <s v="JF-15295"/>
    <x v="639"/>
    <x v="0"/>
    <s v="United States"/>
    <s v="Logan"/>
    <x v="7"/>
    <n v="84321"/>
    <x v="1"/>
    <s v="TEC-AC-10004877"/>
    <x v="2"/>
    <x v="11"/>
    <x v="1670"/>
    <x v="137"/>
    <n v="12"/>
    <n v="0"/>
    <n v="6.6239999999999952"/>
  </r>
  <r>
    <n v="4680"/>
    <s v="CA-2011-114510"/>
    <x v="2"/>
    <x v="619"/>
    <d v="2011-03-19T00:00:00"/>
    <x v="1"/>
    <s v="JF-15295"/>
    <x v="639"/>
    <x v="0"/>
    <s v="United States"/>
    <s v="Logan"/>
    <x v="7"/>
    <n v="84321"/>
    <x v="1"/>
    <s v="OFF-ST-10003221"/>
    <x v="1"/>
    <x v="4"/>
    <x v="33"/>
    <x v="794"/>
    <n v="2"/>
    <n v="0"/>
    <n v="5.7672000000000008"/>
  </r>
  <r>
    <n v="4681"/>
    <s v="CA-2011-114510"/>
    <x v="2"/>
    <x v="619"/>
    <d v="2011-03-19T00:00:00"/>
    <x v="1"/>
    <s v="JF-15295"/>
    <x v="639"/>
    <x v="0"/>
    <s v="United States"/>
    <s v="Logan"/>
    <x v="7"/>
    <n v="84321"/>
    <x v="1"/>
    <s v="OFF-BI-10003007"/>
    <x v="1"/>
    <x v="8"/>
    <x v="1542"/>
    <x v="3510"/>
    <n v="2"/>
    <n v="0.2"/>
    <n v="20.165599999999998"/>
  </r>
  <r>
    <n v="4682"/>
    <s v="CA-2013-169215"/>
    <x v="0"/>
    <x v="216"/>
    <d v="2013-07-19T00:00:00"/>
    <x v="0"/>
    <s v="RE-19450"/>
    <x v="681"/>
    <x v="0"/>
    <s v="United States"/>
    <s v="Auburn"/>
    <x v="15"/>
    <n v="13021"/>
    <x v="3"/>
    <s v="OFF-FA-10000936"/>
    <x v="1"/>
    <x v="13"/>
    <x v="1298"/>
    <x v="3511"/>
    <n v="9"/>
    <n v="0"/>
    <n v="13.324499999999999"/>
  </r>
  <r>
    <n v="4683"/>
    <s v="CA-2013-127698"/>
    <x v="0"/>
    <x v="49"/>
    <d v="2013-12-02T00:00:00"/>
    <x v="3"/>
    <s v="MV-18190"/>
    <x v="160"/>
    <x v="0"/>
    <s v="United States"/>
    <s v="Raleigh"/>
    <x v="3"/>
    <n v="27604"/>
    <x v="0"/>
    <s v="TEC-PH-10003811"/>
    <x v="2"/>
    <x v="7"/>
    <x v="1187"/>
    <x v="3512"/>
    <n v="9"/>
    <n v="0.2"/>
    <n v="86.392799999999994"/>
  </r>
  <r>
    <n v="4684"/>
    <s v="CA-2013-159912"/>
    <x v="0"/>
    <x v="48"/>
    <d v="2013-09-04T00:00:00"/>
    <x v="1"/>
    <s v="GB-14530"/>
    <x v="334"/>
    <x v="1"/>
    <s v="United States"/>
    <s v="Philadelphia"/>
    <x v="9"/>
    <n v="19120"/>
    <x v="3"/>
    <s v="FUR-TA-10004152"/>
    <x v="0"/>
    <x v="3"/>
    <x v="1507"/>
    <x v="3513"/>
    <n v="4"/>
    <n v="0.4"/>
    <n v="-56.448000000000008"/>
  </r>
  <r>
    <n v="4685"/>
    <s v="CA-2013-159912"/>
    <x v="0"/>
    <x v="48"/>
    <d v="2013-09-04T00:00:00"/>
    <x v="1"/>
    <s v="GB-14530"/>
    <x v="334"/>
    <x v="1"/>
    <s v="United States"/>
    <s v="Philadelphia"/>
    <x v="9"/>
    <n v="19120"/>
    <x v="3"/>
    <s v="FUR-BO-10002853"/>
    <x v="0"/>
    <x v="0"/>
    <x v="1613"/>
    <x v="3514"/>
    <n v="4"/>
    <n v="0.5"/>
    <n v="-81.94"/>
  </r>
  <r>
    <n v="4686"/>
    <s v="CA-2013-159912"/>
    <x v="0"/>
    <x v="48"/>
    <d v="2013-09-04T00:00:00"/>
    <x v="1"/>
    <s v="GB-14530"/>
    <x v="334"/>
    <x v="1"/>
    <s v="United States"/>
    <s v="Philadelphia"/>
    <x v="9"/>
    <n v="19120"/>
    <x v="3"/>
    <s v="OFF-BI-10002071"/>
    <x v="1"/>
    <x v="8"/>
    <x v="692"/>
    <x v="3515"/>
    <n v="2"/>
    <n v="0.7"/>
    <n v="-2.7887999999999993"/>
  </r>
  <r>
    <n v="4687"/>
    <s v="CA-2013-159912"/>
    <x v="0"/>
    <x v="48"/>
    <d v="2013-09-04T00:00:00"/>
    <x v="1"/>
    <s v="GB-14530"/>
    <x v="334"/>
    <x v="1"/>
    <s v="United States"/>
    <s v="Philadelphia"/>
    <x v="9"/>
    <n v="19120"/>
    <x v="3"/>
    <s v="OFF-FA-10000053"/>
    <x v="1"/>
    <x v="13"/>
    <x v="953"/>
    <x v="1814"/>
    <n v="7"/>
    <n v="0.2"/>
    <n v="-2.3813999999999993"/>
  </r>
  <r>
    <n v="4688"/>
    <s v="CA-2013-101987"/>
    <x v="0"/>
    <x v="890"/>
    <d v="2013-07-01T00:00:00"/>
    <x v="1"/>
    <s v="HL-15040"/>
    <x v="332"/>
    <x v="0"/>
    <s v="United States"/>
    <s v="Richmond"/>
    <x v="14"/>
    <n v="47374"/>
    <x v="2"/>
    <s v="TEC-PH-10001305"/>
    <x v="2"/>
    <x v="7"/>
    <x v="1671"/>
    <x v="3516"/>
    <n v="9"/>
    <n v="0"/>
    <n v="123.45480000000005"/>
  </r>
  <r>
    <n v="4689"/>
    <s v="US-2014-154851"/>
    <x v="3"/>
    <x v="983"/>
    <d v="2014-04-04T00:00:00"/>
    <x v="1"/>
    <s v="BP-11155"/>
    <x v="669"/>
    <x v="0"/>
    <s v="United States"/>
    <s v="Lancaster"/>
    <x v="9"/>
    <n v="17602"/>
    <x v="3"/>
    <s v="OFF-BI-10001525"/>
    <x v="1"/>
    <x v="8"/>
    <x v="31"/>
    <x v="3517"/>
    <n v="5"/>
    <n v="0.7"/>
    <n v="-4.7625000000000011"/>
  </r>
  <r>
    <n v="4690"/>
    <s v="CA-2011-138681"/>
    <x v="2"/>
    <x v="414"/>
    <d v="2011-12-22T00:00:00"/>
    <x v="2"/>
    <s v="CT-11995"/>
    <x v="564"/>
    <x v="0"/>
    <s v="United States"/>
    <s v="Tucson"/>
    <x v="16"/>
    <n v="85705"/>
    <x v="1"/>
    <s v="FUR-FU-10001876"/>
    <x v="0"/>
    <x v="5"/>
    <x v="1394"/>
    <x v="3518"/>
    <n v="2"/>
    <n v="0.2"/>
    <n v="10.393599999999998"/>
  </r>
  <r>
    <n v="4691"/>
    <s v="CA-2011-138681"/>
    <x v="2"/>
    <x v="414"/>
    <d v="2011-12-22T00:00:00"/>
    <x v="2"/>
    <s v="CT-11995"/>
    <x v="564"/>
    <x v="0"/>
    <s v="United States"/>
    <s v="Tucson"/>
    <x v="16"/>
    <n v="85705"/>
    <x v="1"/>
    <s v="TEC-AC-10003628"/>
    <x v="2"/>
    <x v="11"/>
    <x v="244"/>
    <x v="981"/>
    <n v="3"/>
    <n v="0.2"/>
    <n v="21.592800000000011"/>
  </r>
  <r>
    <n v="4692"/>
    <s v="CA-2011-138681"/>
    <x v="2"/>
    <x v="414"/>
    <d v="2011-12-22T00:00:00"/>
    <x v="2"/>
    <s v="CT-11995"/>
    <x v="564"/>
    <x v="0"/>
    <s v="United States"/>
    <s v="Tucson"/>
    <x v="16"/>
    <n v="85705"/>
    <x v="1"/>
    <s v="FUR-CH-10004860"/>
    <x v="0"/>
    <x v="1"/>
    <x v="210"/>
    <x v="2516"/>
    <n v="3"/>
    <n v="0.2"/>
    <n v="-42.411600000000035"/>
  </r>
  <r>
    <n v="4693"/>
    <s v="CA-2011-138681"/>
    <x v="2"/>
    <x v="414"/>
    <d v="2011-12-22T00:00:00"/>
    <x v="2"/>
    <s v="CT-11995"/>
    <x v="564"/>
    <x v="0"/>
    <s v="United States"/>
    <s v="Tucson"/>
    <x v="16"/>
    <n v="85705"/>
    <x v="1"/>
    <s v="OFF-PA-10000357"/>
    <x v="1"/>
    <x v="10"/>
    <x v="1219"/>
    <x v="3519"/>
    <n v="5"/>
    <n v="0.2"/>
    <n v="77.671999999999983"/>
  </r>
  <r>
    <n v="4694"/>
    <s v="CA-2011-138681"/>
    <x v="2"/>
    <x v="414"/>
    <d v="2011-12-22T00:00:00"/>
    <x v="2"/>
    <s v="CT-11995"/>
    <x v="564"/>
    <x v="0"/>
    <s v="United States"/>
    <s v="Tucson"/>
    <x v="16"/>
    <n v="85705"/>
    <x v="1"/>
    <s v="OFF-PA-10003270"/>
    <x v="1"/>
    <x v="10"/>
    <x v="1415"/>
    <x v="582"/>
    <n v="2"/>
    <n v="0.2"/>
    <n v="2.6399999999999997"/>
  </r>
  <r>
    <n v="4695"/>
    <s v="US-2012-138121"/>
    <x v="1"/>
    <x v="997"/>
    <d v="2012-12-17T00:00:00"/>
    <x v="3"/>
    <s v="JL-15835"/>
    <x v="252"/>
    <x v="0"/>
    <s v="United States"/>
    <s v="Detroit"/>
    <x v="12"/>
    <n v="48205"/>
    <x v="2"/>
    <s v="OFF-BI-10000320"/>
    <x v="1"/>
    <x v="8"/>
    <x v="768"/>
    <x v="3520"/>
    <n v="4"/>
    <n v="0"/>
    <n v="14.4648"/>
  </r>
  <r>
    <n v="4696"/>
    <s v="US-2012-138121"/>
    <x v="1"/>
    <x v="997"/>
    <d v="2012-12-17T00:00:00"/>
    <x v="3"/>
    <s v="JL-15835"/>
    <x v="252"/>
    <x v="0"/>
    <s v="United States"/>
    <s v="Detroit"/>
    <x v="12"/>
    <n v="48205"/>
    <x v="2"/>
    <s v="FUR-CH-10003846"/>
    <x v="0"/>
    <x v="1"/>
    <x v="915"/>
    <x v="3367"/>
    <n v="3"/>
    <n v="0"/>
    <n v="48.470400000000012"/>
  </r>
  <r>
    <n v="4697"/>
    <s v="US-2012-138121"/>
    <x v="1"/>
    <x v="997"/>
    <d v="2012-12-17T00:00:00"/>
    <x v="3"/>
    <s v="JL-15835"/>
    <x v="252"/>
    <x v="0"/>
    <s v="United States"/>
    <s v="Detroit"/>
    <x v="12"/>
    <n v="48205"/>
    <x v="2"/>
    <s v="FUR-CH-10004875"/>
    <x v="0"/>
    <x v="1"/>
    <x v="1436"/>
    <x v="3521"/>
    <n v="2"/>
    <n v="0"/>
    <n v="38.437200000000004"/>
  </r>
  <r>
    <n v="4698"/>
    <s v="US-2012-138121"/>
    <x v="1"/>
    <x v="997"/>
    <d v="2012-12-17T00:00:00"/>
    <x v="3"/>
    <s v="JL-15835"/>
    <x v="252"/>
    <x v="0"/>
    <s v="United States"/>
    <s v="Detroit"/>
    <x v="12"/>
    <n v="48205"/>
    <x v="2"/>
    <s v="FUR-CH-10003817"/>
    <x v="0"/>
    <x v="1"/>
    <x v="162"/>
    <x v="3522"/>
    <n v="9"/>
    <n v="0"/>
    <n v="136.66500000000002"/>
  </r>
  <r>
    <n v="4699"/>
    <s v="US-2012-138121"/>
    <x v="1"/>
    <x v="997"/>
    <d v="2012-12-17T00:00:00"/>
    <x v="3"/>
    <s v="JL-15835"/>
    <x v="252"/>
    <x v="0"/>
    <s v="United States"/>
    <s v="Detroit"/>
    <x v="12"/>
    <n v="48205"/>
    <x v="2"/>
    <s v="FUR-FU-10002116"/>
    <x v="0"/>
    <x v="5"/>
    <x v="1431"/>
    <x v="3523"/>
    <n v="3"/>
    <n v="0"/>
    <n v="14.849099999999979"/>
  </r>
  <r>
    <n v="4700"/>
    <s v="CA-2014-140298"/>
    <x v="3"/>
    <x v="943"/>
    <d v="2014-05-18T00:00:00"/>
    <x v="1"/>
    <s v="JK-16120"/>
    <x v="451"/>
    <x v="2"/>
    <s v="United States"/>
    <s v="Austin"/>
    <x v="5"/>
    <n v="78745"/>
    <x v="2"/>
    <s v="OFF-AR-10003481"/>
    <x v="1"/>
    <x v="6"/>
    <x v="1591"/>
    <x v="797"/>
    <n v="2"/>
    <n v="0.2"/>
    <n v="0.59039999999999915"/>
  </r>
  <r>
    <n v="4701"/>
    <s v="CA-2014-140298"/>
    <x v="3"/>
    <x v="943"/>
    <d v="2014-05-18T00:00:00"/>
    <x v="1"/>
    <s v="JK-16120"/>
    <x v="451"/>
    <x v="2"/>
    <s v="United States"/>
    <s v="Austin"/>
    <x v="5"/>
    <n v="78745"/>
    <x v="2"/>
    <s v="OFF-ST-10004180"/>
    <x v="1"/>
    <x v="4"/>
    <x v="241"/>
    <x v="3524"/>
    <n v="2"/>
    <n v="0.2"/>
    <n v="-14.883200000000002"/>
  </r>
  <r>
    <n v="4702"/>
    <s v="CA-2014-140298"/>
    <x v="3"/>
    <x v="943"/>
    <d v="2014-05-18T00:00:00"/>
    <x v="1"/>
    <s v="JK-16120"/>
    <x v="451"/>
    <x v="2"/>
    <s v="United States"/>
    <s v="Austin"/>
    <x v="5"/>
    <n v="78745"/>
    <x v="2"/>
    <s v="OFF-PA-10003657"/>
    <x v="1"/>
    <x v="10"/>
    <x v="624"/>
    <x v="1312"/>
    <n v="2"/>
    <n v="0.2"/>
    <n v="2.1399999999999992"/>
  </r>
  <r>
    <n v="4703"/>
    <s v="CA-2014-140298"/>
    <x v="3"/>
    <x v="943"/>
    <d v="2014-05-18T00:00:00"/>
    <x v="1"/>
    <s v="JK-16120"/>
    <x v="451"/>
    <x v="2"/>
    <s v="United States"/>
    <s v="Austin"/>
    <x v="5"/>
    <n v="78745"/>
    <x v="2"/>
    <s v="FUR-FU-10001967"/>
    <x v="0"/>
    <x v="5"/>
    <x v="293"/>
    <x v="3525"/>
    <n v="1"/>
    <n v="0.6"/>
    <n v="-6.9964999999999993"/>
  </r>
  <r>
    <n v="4704"/>
    <s v="CA-2013-166240"/>
    <x v="0"/>
    <x v="890"/>
    <d v="2013-06-29T00:00:00"/>
    <x v="1"/>
    <s v="DH-13075"/>
    <x v="704"/>
    <x v="1"/>
    <s v="United States"/>
    <s v="Houston"/>
    <x v="5"/>
    <n v="77095"/>
    <x v="2"/>
    <s v="OFF-AP-10002082"/>
    <x v="1"/>
    <x v="9"/>
    <x v="1092"/>
    <x v="3526"/>
    <n v="2"/>
    <n v="0.8"/>
    <n v="-19.602000000000007"/>
  </r>
  <r>
    <n v="4705"/>
    <s v="CA-2013-158435"/>
    <x v="0"/>
    <x v="624"/>
    <d v="2013-05-19T00:00:00"/>
    <x v="2"/>
    <s v="AG-10900"/>
    <x v="151"/>
    <x v="0"/>
    <s v="United States"/>
    <s v="Waterbury"/>
    <x v="29"/>
    <n v="6708"/>
    <x v="3"/>
    <s v="OFF-SU-10000381"/>
    <x v="1"/>
    <x v="14"/>
    <x v="654"/>
    <x v="3527"/>
    <n v="7"/>
    <n v="0"/>
    <n v="18.899299999999997"/>
  </r>
  <r>
    <n v="4706"/>
    <s v="CA-2013-158435"/>
    <x v="0"/>
    <x v="624"/>
    <d v="2013-05-19T00:00:00"/>
    <x v="2"/>
    <s v="AG-10900"/>
    <x v="151"/>
    <x v="0"/>
    <s v="United States"/>
    <s v="Waterbury"/>
    <x v="29"/>
    <n v="6708"/>
    <x v="3"/>
    <s v="OFF-LA-10002475"/>
    <x v="1"/>
    <x v="2"/>
    <x v="148"/>
    <x v="2"/>
    <n v="2"/>
    <n v="0"/>
    <n v="6.8713999999999995"/>
  </r>
  <r>
    <n v="4707"/>
    <s v="CA-2013-158435"/>
    <x v="0"/>
    <x v="624"/>
    <d v="2013-05-19T00:00:00"/>
    <x v="2"/>
    <s v="AG-10900"/>
    <x v="151"/>
    <x v="0"/>
    <s v="United States"/>
    <s v="Waterbury"/>
    <x v="29"/>
    <n v="6708"/>
    <x v="3"/>
    <s v="FUR-FU-10003975"/>
    <x v="0"/>
    <x v="5"/>
    <x v="775"/>
    <x v="3528"/>
    <n v="4"/>
    <n v="0"/>
    <n v="17.323999999999984"/>
  </r>
  <r>
    <n v="4708"/>
    <s v="CA-2014-138149"/>
    <x v="3"/>
    <x v="222"/>
    <d v="2014-07-01T00:00:00"/>
    <x v="2"/>
    <s v="WB-21850"/>
    <x v="576"/>
    <x v="0"/>
    <s v="United States"/>
    <s v="Los Angeles"/>
    <x v="1"/>
    <n v="90049"/>
    <x v="1"/>
    <s v="OFF-BI-10003091"/>
    <x v="1"/>
    <x v="8"/>
    <x v="1165"/>
    <x v="1658"/>
    <n v="5"/>
    <n v="0.2"/>
    <n v="302.37299999999993"/>
  </r>
  <r>
    <n v="4709"/>
    <s v="CA-2014-138149"/>
    <x v="3"/>
    <x v="222"/>
    <d v="2014-07-01T00:00:00"/>
    <x v="2"/>
    <s v="WB-21850"/>
    <x v="576"/>
    <x v="0"/>
    <s v="United States"/>
    <s v="Los Angeles"/>
    <x v="1"/>
    <n v="90049"/>
    <x v="1"/>
    <s v="OFF-ST-10002974"/>
    <x v="1"/>
    <x v="4"/>
    <x v="123"/>
    <x v="3529"/>
    <n v="3"/>
    <n v="0"/>
    <n v="39.212999999999994"/>
  </r>
  <r>
    <n v="4710"/>
    <s v="CA-2014-138149"/>
    <x v="3"/>
    <x v="222"/>
    <d v="2014-07-01T00:00:00"/>
    <x v="2"/>
    <s v="WB-21850"/>
    <x v="576"/>
    <x v="0"/>
    <s v="United States"/>
    <s v="Los Angeles"/>
    <x v="1"/>
    <n v="90049"/>
    <x v="1"/>
    <s v="OFF-AR-10000255"/>
    <x v="1"/>
    <x v="6"/>
    <x v="799"/>
    <x v="2643"/>
    <n v="2"/>
    <n v="0"/>
    <n v="3.0367999999999995"/>
  </r>
  <r>
    <n v="4711"/>
    <s v="CA-2014-138149"/>
    <x v="3"/>
    <x v="222"/>
    <d v="2014-07-01T00:00:00"/>
    <x v="2"/>
    <s v="WB-21850"/>
    <x v="576"/>
    <x v="0"/>
    <s v="United States"/>
    <s v="Los Angeles"/>
    <x v="1"/>
    <n v="90049"/>
    <x v="1"/>
    <s v="TEC-AC-10001284"/>
    <x v="2"/>
    <x v="11"/>
    <x v="1172"/>
    <x v="1038"/>
    <n v="3"/>
    <n v="0"/>
    <n v="22.4316"/>
  </r>
  <r>
    <n v="4712"/>
    <s v="CA-2011-112403"/>
    <x v="2"/>
    <x v="691"/>
    <d v="2011-03-31T00:00:00"/>
    <x v="3"/>
    <s v="JO-15280"/>
    <x v="123"/>
    <x v="0"/>
    <s v="United States"/>
    <s v="Philadelphia"/>
    <x v="9"/>
    <n v="19120"/>
    <x v="3"/>
    <s v="OFF-BI-10003529"/>
    <x v="1"/>
    <x v="8"/>
    <x v="788"/>
    <x v="3530"/>
    <n v="1"/>
    <n v="0.7"/>
    <n v="-0.59639999999999982"/>
  </r>
  <r>
    <n v="4713"/>
    <s v="CA-2011-108273"/>
    <x v="2"/>
    <x v="757"/>
    <d v="2011-12-21T00:00:00"/>
    <x v="1"/>
    <s v="EJ-13720"/>
    <x v="719"/>
    <x v="0"/>
    <s v="United States"/>
    <s v="Huntsville"/>
    <x v="5"/>
    <n v="77340"/>
    <x v="2"/>
    <s v="OFF-PA-10000029"/>
    <x v="1"/>
    <x v="10"/>
    <x v="803"/>
    <x v="1590"/>
    <n v="7"/>
    <n v="0.2"/>
    <n v="12.700800000000001"/>
  </r>
  <r>
    <n v="4714"/>
    <s v="CA-2011-108273"/>
    <x v="2"/>
    <x v="757"/>
    <d v="2011-12-21T00:00:00"/>
    <x v="1"/>
    <s v="EJ-13720"/>
    <x v="719"/>
    <x v="0"/>
    <s v="United States"/>
    <s v="Huntsville"/>
    <x v="5"/>
    <n v="77340"/>
    <x v="2"/>
    <s v="FUR-FU-10002116"/>
    <x v="0"/>
    <x v="5"/>
    <x v="1431"/>
    <x v="3531"/>
    <n v="2"/>
    <n v="0.6"/>
    <n v="-74.952600000000004"/>
  </r>
  <r>
    <n v="4715"/>
    <s v="CA-2014-121643"/>
    <x v="3"/>
    <x v="796"/>
    <d v="2014-05-21T00:00:00"/>
    <x v="2"/>
    <s v="AB-10105"/>
    <x v="455"/>
    <x v="0"/>
    <s v="United States"/>
    <s v="Portland"/>
    <x v="21"/>
    <n v="97206"/>
    <x v="1"/>
    <s v="TEC-PH-10002200"/>
    <x v="2"/>
    <x v="7"/>
    <x v="1471"/>
    <x v="3532"/>
    <n v="2"/>
    <n v="0.2"/>
    <n v="38.779199999999989"/>
  </r>
  <r>
    <n v="4716"/>
    <s v="US-2012-122910"/>
    <x v="1"/>
    <x v="793"/>
    <d v="2012-05-16T00:00:00"/>
    <x v="1"/>
    <s v="LT-16765"/>
    <x v="398"/>
    <x v="0"/>
    <s v="United States"/>
    <s v="Louisville"/>
    <x v="22"/>
    <n v="80027"/>
    <x v="1"/>
    <s v="TEC-PH-10000441"/>
    <x v="2"/>
    <x v="7"/>
    <x v="1046"/>
    <x v="1227"/>
    <n v="2"/>
    <n v="0.2"/>
    <n v="20.158400000000015"/>
  </r>
  <r>
    <n v="4717"/>
    <s v="CA-2014-143126"/>
    <x v="3"/>
    <x v="734"/>
    <d v="2014-12-08T00:00:00"/>
    <x v="0"/>
    <s v="CM-12655"/>
    <x v="475"/>
    <x v="2"/>
    <s v="United States"/>
    <s v="Seattle"/>
    <x v="4"/>
    <n v="98115"/>
    <x v="1"/>
    <s v="FUR-TA-10002958"/>
    <x v="0"/>
    <x v="3"/>
    <x v="956"/>
    <x v="3533"/>
    <n v="2"/>
    <n v="0"/>
    <n v="88.733199999999954"/>
  </r>
  <r>
    <n v="4718"/>
    <s v="CA-2012-129042"/>
    <x v="1"/>
    <x v="295"/>
    <d v="2012-12-17T00:00:00"/>
    <x v="1"/>
    <s v="EM-13960"/>
    <x v="75"/>
    <x v="0"/>
    <s v="United States"/>
    <s v="Baltimore"/>
    <x v="39"/>
    <n v="21215"/>
    <x v="3"/>
    <s v="OFF-AR-10001662"/>
    <x v="1"/>
    <x v="6"/>
    <x v="443"/>
    <x v="3534"/>
    <n v="3"/>
    <n v="0"/>
    <n v="2.2194000000000007"/>
  </r>
  <r>
    <n v="4719"/>
    <s v="CA-2012-109736"/>
    <x v="1"/>
    <x v="998"/>
    <d v="2012-10-11T00:00:00"/>
    <x v="2"/>
    <s v="DJ-13420"/>
    <x v="249"/>
    <x v="1"/>
    <s v="United States"/>
    <s v="San Francisco"/>
    <x v="1"/>
    <n v="94109"/>
    <x v="1"/>
    <s v="OFF-PA-10004101"/>
    <x v="1"/>
    <x v="10"/>
    <x v="506"/>
    <x v="1568"/>
    <n v="7"/>
    <n v="0"/>
    <n v="21.772800000000004"/>
  </r>
  <r>
    <n v="4720"/>
    <s v="CA-2012-142601"/>
    <x v="1"/>
    <x v="24"/>
    <d v="2012-04-20T00:00:00"/>
    <x v="0"/>
    <s v="DE-13255"/>
    <x v="368"/>
    <x v="2"/>
    <s v="United States"/>
    <s v="Los Angeles"/>
    <x v="1"/>
    <n v="90004"/>
    <x v="1"/>
    <s v="OFF-ST-10002756"/>
    <x v="1"/>
    <x v="4"/>
    <x v="270"/>
    <x v="3535"/>
    <n v="7"/>
    <n v="0"/>
    <n v="9.4717000000000837"/>
  </r>
  <r>
    <n v="4721"/>
    <s v="CA-2012-142601"/>
    <x v="1"/>
    <x v="24"/>
    <d v="2012-04-20T00:00:00"/>
    <x v="0"/>
    <s v="DE-13255"/>
    <x v="368"/>
    <x v="2"/>
    <s v="United States"/>
    <s v="Los Angeles"/>
    <x v="1"/>
    <n v="90004"/>
    <x v="1"/>
    <s v="OFF-PA-10000483"/>
    <x v="1"/>
    <x v="10"/>
    <x v="1672"/>
    <x v="1168"/>
    <n v="2"/>
    <n v="0"/>
    <n v="27.881999999999998"/>
  </r>
  <r>
    <n v="4722"/>
    <s v="CA-2011-106229"/>
    <x v="2"/>
    <x v="159"/>
    <d v="2011-06-11T00:00:00"/>
    <x v="0"/>
    <s v="NR-18550"/>
    <x v="749"/>
    <x v="0"/>
    <s v="United States"/>
    <s v="Aurora"/>
    <x v="10"/>
    <n v="60505"/>
    <x v="2"/>
    <s v="FUR-TA-10002041"/>
    <x v="0"/>
    <x v="3"/>
    <x v="358"/>
    <x v="3536"/>
    <n v="3"/>
    <n v="0.5"/>
    <n v="-209.76929999999999"/>
  </r>
  <r>
    <n v="4723"/>
    <s v="US-2014-135230"/>
    <x v="3"/>
    <x v="853"/>
    <d v="2014-09-08T00:00:00"/>
    <x v="1"/>
    <s v="CK-12325"/>
    <x v="278"/>
    <x v="2"/>
    <s v="United States"/>
    <s v="Seattle"/>
    <x v="4"/>
    <n v="98103"/>
    <x v="1"/>
    <s v="OFF-AR-10001166"/>
    <x v="1"/>
    <x v="6"/>
    <x v="33"/>
    <x v="3537"/>
    <n v="1"/>
    <n v="0"/>
    <n v="2.9561999999999999"/>
  </r>
  <r>
    <n v="4724"/>
    <s v="CA-2013-159653"/>
    <x v="0"/>
    <x v="730"/>
    <d v="2013-05-23T00:00:00"/>
    <x v="3"/>
    <s v="JF-15490"/>
    <x v="223"/>
    <x v="0"/>
    <s v="United States"/>
    <s v="Athens"/>
    <x v="32"/>
    <n v="30605"/>
    <x v="0"/>
    <s v="OFF-LA-10004345"/>
    <x v="1"/>
    <x v="2"/>
    <x v="517"/>
    <x v="1674"/>
    <n v="3"/>
    <n v="0"/>
    <n v="7.2176999999999998"/>
  </r>
  <r>
    <n v="4725"/>
    <s v="CA-2013-131968"/>
    <x v="0"/>
    <x v="583"/>
    <d v="2013-11-16T00:00:00"/>
    <x v="1"/>
    <s v="LB-16795"/>
    <x v="697"/>
    <x v="2"/>
    <s v="United States"/>
    <s v="Apopka"/>
    <x v="2"/>
    <n v="32712"/>
    <x v="0"/>
    <s v="OFF-BI-10002852"/>
    <x v="1"/>
    <x v="8"/>
    <x v="91"/>
    <x v="3538"/>
    <n v="2"/>
    <n v="0.7"/>
    <n v="-6.921599999999998"/>
  </r>
  <r>
    <n v="4726"/>
    <s v="CA-2013-131968"/>
    <x v="0"/>
    <x v="583"/>
    <d v="2013-11-16T00:00:00"/>
    <x v="1"/>
    <s v="LB-16795"/>
    <x v="697"/>
    <x v="2"/>
    <s v="United States"/>
    <s v="Apopka"/>
    <x v="2"/>
    <n v="32712"/>
    <x v="0"/>
    <s v="OFF-AP-10001058"/>
    <x v="1"/>
    <x v="9"/>
    <x v="137"/>
    <x v="3539"/>
    <n v="3"/>
    <n v="0.2"/>
    <n v="50.36579999999995"/>
  </r>
  <r>
    <n v="4727"/>
    <s v="CA-2011-119151"/>
    <x v="2"/>
    <x v="641"/>
    <d v="2011-11-29T00:00:00"/>
    <x v="0"/>
    <s v="MP-18175"/>
    <x v="486"/>
    <x v="2"/>
    <s v="United States"/>
    <s v="New York City"/>
    <x v="15"/>
    <n v="10009"/>
    <x v="3"/>
    <s v="OFF-ST-10003470"/>
    <x v="1"/>
    <x v="4"/>
    <x v="1339"/>
    <x v="2105"/>
    <n v="4"/>
    <n v="0"/>
    <n v="55.895999999999958"/>
  </r>
  <r>
    <n v="4728"/>
    <s v="CA-2011-119151"/>
    <x v="2"/>
    <x v="641"/>
    <d v="2011-11-29T00:00:00"/>
    <x v="0"/>
    <s v="MP-18175"/>
    <x v="486"/>
    <x v="2"/>
    <s v="United States"/>
    <s v="New York City"/>
    <x v="15"/>
    <n v="10009"/>
    <x v="3"/>
    <s v="FUR-BO-10003159"/>
    <x v="0"/>
    <x v="0"/>
    <x v="1100"/>
    <x v="3540"/>
    <n v="3"/>
    <n v="0.2"/>
    <n v="-37.943400000000025"/>
  </r>
  <r>
    <n v="4729"/>
    <s v="CA-2011-123323"/>
    <x v="2"/>
    <x v="845"/>
    <d v="2011-11-12T00:00:00"/>
    <x v="1"/>
    <s v="LH-16900"/>
    <x v="23"/>
    <x v="0"/>
    <s v="United States"/>
    <s v="San Francisco"/>
    <x v="1"/>
    <n v="94110"/>
    <x v="1"/>
    <s v="OFF-BI-10003684"/>
    <x v="1"/>
    <x v="8"/>
    <x v="707"/>
    <x v="3541"/>
    <n v="7"/>
    <n v="0.2"/>
    <n v="46.178999999999988"/>
  </r>
  <r>
    <n v="4730"/>
    <s v="CA-2013-124681"/>
    <x v="0"/>
    <x v="427"/>
    <d v="2013-07-24T00:00:00"/>
    <x v="0"/>
    <s v="SV-20935"/>
    <x v="603"/>
    <x v="0"/>
    <s v="United States"/>
    <s v="Dallas"/>
    <x v="5"/>
    <n v="75217"/>
    <x v="2"/>
    <s v="TEC-AC-10000487"/>
    <x v="2"/>
    <x v="11"/>
    <x v="1673"/>
    <x v="3542"/>
    <n v="3"/>
    <n v="0.2"/>
    <n v="3.3098999999999998"/>
  </r>
  <r>
    <n v="4731"/>
    <s v="US-2012-103996"/>
    <x v="1"/>
    <x v="368"/>
    <d v="2012-03-31T00:00:00"/>
    <x v="0"/>
    <s v="RB-19435"/>
    <x v="579"/>
    <x v="0"/>
    <s v="United States"/>
    <s v="San Diego"/>
    <x v="1"/>
    <n v="92105"/>
    <x v="1"/>
    <s v="OFF-PA-10001736"/>
    <x v="1"/>
    <x v="10"/>
    <x v="129"/>
    <x v="3543"/>
    <n v="6"/>
    <n v="0"/>
    <n v="99.940799999999982"/>
  </r>
  <r>
    <n v="4732"/>
    <s v="US-2012-103996"/>
    <x v="1"/>
    <x v="368"/>
    <d v="2012-03-31T00:00:00"/>
    <x v="0"/>
    <s v="RB-19435"/>
    <x v="579"/>
    <x v="0"/>
    <s v="United States"/>
    <s v="San Diego"/>
    <x v="1"/>
    <n v="92105"/>
    <x v="1"/>
    <s v="OFF-PA-10001609"/>
    <x v="1"/>
    <x v="10"/>
    <x v="1107"/>
    <x v="3544"/>
    <n v="3"/>
    <n v="0"/>
    <n v="4.5401999999999996"/>
  </r>
  <r>
    <n v="4733"/>
    <s v="US-2012-103996"/>
    <x v="1"/>
    <x v="368"/>
    <d v="2012-03-31T00:00:00"/>
    <x v="0"/>
    <s v="RB-19435"/>
    <x v="579"/>
    <x v="0"/>
    <s v="United States"/>
    <s v="San Diego"/>
    <x v="1"/>
    <n v="92105"/>
    <x v="1"/>
    <s v="TEC-AC-10003116"/>
    <x v="2"/>
    <x v="11"/>
    <x v="920"/>
    <x v="3545"/>
    <n v="3"/>
    <n v="0"/>
    <n v="20.767499999999998"/>
  </r>
  <r>
    <n v="4734"/>
    <s v="US-2012-103996"/>
    <x v="1"/>
    <x v="368"/>
    <d v="2012-03-31T00:00:00"/>
    <x v="0"/>
    <s v="RB-19435"/>
    <x v="579"/>
    <x v="0"/>
    <s v="United States"/>
    <s v="San Diego"/>
    <x v="1"/>
    <n v="92105"/>
    <x v="1"/>
    <s v="FUR-FU-10004586"/>
    <x v="0"/>
    <x v="5"/>
    <x v="1473"/>
    <x v="3546"/>
    <n v="3"/>
    <n v="0"/>
    <n v="9.5615999999999985"/>
  </r>
  <r>
    <n v="4735"/>
    <s v="CA-2013-120530"/>
    <x v="0"/>
    <x v="281"/>
    <d v="2013-04-13T00:00:00"/>
    <x v="1"/>
    <s v="Dl-13600"/>
    <x v="114"/>
    <x v="1"/>
    <s v="United States"/>
    <s v="New York City"/>
    <x v="15"/>
    <n v="10035"/>
    <x v="3"/>
    <s v="FUR-CH-10000454"/>
    <x v="0"/>
    <x v="1"/>
    <x v="1"/>
    <x v="3547"/>
    <n v="3"/>
    <n v="0.1"/>
    <n v="146.38799999999998"/>
  </r>
  <r>
    <n v="4736"/>
    <s v="CA-2012-155054"/>
    <x v="1"/>
    <x v="385"/>
    <d v="2012-06-19T00:00:00"/>
    <x v="1"/>
    <s v="PS-19045"/>
    <x v="390"/>
    <x v="2"/>
    <s v="United States"/>
    <s v="Lewiston"/>
    <x v="43"/>
    <n v="4240"/>
    <x v="3"/>
    <s v="OFF-BI-10004970"/>
    <x v="1"/>
    <x v="8"/>
    <x v="908"/>
    <x v="341"/>
    <n v="2"/>
    <n v="0"/>
    <n v="3.8822000000000001"/>
  </r>
  <r>
    <n v="4737"/>
    <s v="CA-2012-155054"/>
    <x v="1"/>
    <x v="385"/>
    <d v="2012-06-19T00:00:00"/>
    <x v="1"/>
    <s v="PS-19045"/>
    <x v="390"/>
    <x v="2"/>
    <s v="United States"/>
    <s v="Lewiston"/>
    <x v="43"/>
    <n v="4240"/>
    <x v="3"/>
    <s v="OFF-BI-10002824"/>
    <x v="1"/>
    <x v="8"/>
    <x v="523"/>
    <x v="3548"/>
    <n v="2"/>
    <n v="0"/>
    <n v="13.427999999999997"/>
  </r>
  <r>
    <n v="4738"/>
    <s v="CA-2012-155054"/>
    <x v="1"/>
    <x v="385"/>
    <d v="2012-06-19T00:00:00"/>
    <x v="1"/>
    <s v="PS-19045"/>
    <x v="390"/>
    <x v="2"/>
    <s v="United States"/>
    <s v="Lewiston"/>
    <x v="43"/>
    <n v="4240"/>
    <x v="3"/>
    <s v="TEC-AC-10003657"/>
    <x v="2"/>
    <x v="11"/>
    <x v="151"/>
    <x v="3549"/>
    <n v="2"/>
    <n v="0"/>
    <n v="14.955599999999997"/>
  </r>
  <r>
    <n v="4739"/>
    <s v="CA-2012-105725"/>
    <x v="1"/>
    <x v="954"/>
    <d v="2012-02-24T00:00:00"/>
    <x v="1"/>
    <s v="GT-14755"/>
    <x v="150"/>
    <x v="0"/>
    <s v="United States"/>
    <s v="Long Beach"/>
    <x v="1"/>
    <n v="90805"/>
    <x v="1"/>
    <s v="OFF-LA-10003510"/>
    <x v="1"/>
    <x v="2"/>
    <x v="575"/>
    <x v="3550"/>
    <n v="2"/>
    <n v="0"/>
    <n v="28.087600000000002"/>
  </r>
  <r>
    <n v="4740"/>
    <s v="CA-2012-105725"/>
    <x v="1"/>
    <x v="954"/>
    <d v="2012-02-24T00:00:00"/>
    <x v="1"/>
    <s v="GT-14755"/>
    <x v="150"/>
    <x v="0"/>
    <s v="United States"/>
    <s v="Long Beach"/>
    <x v="1"/>
    <n v="90805"/>
    <x v="1"/>
    <s v="FUR-TA-10001676"/>
    <x v="0"/>
    <x v="3"/>
    <x v="957"/>
    <x v="3551"/>
    <n v="1"/>
    <n v="0.2"/>
    <n v="-0.88860000000000205"/>
  </r>
  <r>
    <n v="4741"/>
    <s v="CA-2014-164364"/>
    <x v="3"/>
    <x v="105"/>
    <d v="2014-11-17T00:00:00"/>
    <x v="1"/>
    <s v="CS-12355"/>
    <x v="394"/>
    <x v="0"/>
    <s v="United States"/>
    <s v="Seattle"/>
    <x v="4"/>
    <n v="98115"/>
    <x v="1"/>
    <s v="OFF-LA-10004853"/>
    <x v="1"/>
    <x v="2"/>
    <x v="683"/>
    <x v="745"/>
    <n v="2"/>
    <n v="0"/>
    <n v="4.5815999999999999"/>
  </r>
  <r>
    <n v="4742"/>
    <s v="CA-2014-164364"/>
    <x v="3"/>
    <x v="105"/>
    <d v="2014-11-17T00:00:00"/>
    <x v="1"/>
    <s v="CS-12355"/>
    <x v="394"/>
    <x v="0"/>
    <s v="United States"/>
    <s v="Seattle"/>
    <x v="4"/>
    <n v="98115"/>
    <x v="1"/>
    <s v="OFF-AR-10000315"/>
    <x v="1"/>
    <x v="6"/>
    <x v="1297"/>
    <x v="3307"/>
    <n v="3"/>
    <n v="0"/>
    <n v="2.3025000000000002"/>
  </r>
  <r>
    <n v="4743"/>
    <s v="CA-2014-164364"/>
    <x v="3"/>
    <x v="105"/>
    <d v="2014-11-17T00:00:00"/>
    <x v="1"/>
    <s v="CS-12355"/>
    <x v="394"/>
    <x v="0"/>
    <s v="United States"/>
    <s v="Seattle"/>
    <x v="4"/>
    <n v="98115"/>
    <x v="1"/>
    <s v="OFF-SU-10000381"/>
    <x v="1"/>
    <x v="14"/>
    <x v="654"/>
    <x v="1056"/>
    <n v="3"/>
    <n v="0"/>
    <n v="8.0996999999999986"/>
  </r>
  <r>
    <n v="4744"/>
    <s v="CA-2014-168123"/>
    <x v="3"/>
    <x v="916"/>
    <d v="2014-03-06T00:00:00"/>
    <x v="3"/>
    <s v="JD-16060"/>
    <x v="148"/>
    <x v="0"/>
    <s v="United States"/>
    <s v="Rochester"/>
    <x v="11"/>
    <n v="55901"/>
    <x v="2"/>
    <s v="OFF-FA-10002763"/>
    <x v="1"/>
    <x v="13"/>
    <x v="1411"/>
    <x v="2307"/>
    <n v="2"/>
    <n v="0"/>
    <n v="2.5279999999999996"/>
  </r>
  <r>
    <n v="4745"/>
    <s v="CA-2014-168123"/>
    <x v="3"/>
    <x v="916"/>
    <d v="2014-03-06T00:00:00"/>
    <x v="3"/>
    <s v="JD-16060"/>
    <x v="148"/>
    <x v="0"/>
    <s v="United States"/>
    <s v="Rochester"/>
    <x v="11"/>
    <n v="55901"/>
    <x v="2"/>
    <s v="OFF-ST-10000877"/>
    <x v="1"/>
    <x v="4"/>
    <x v="1104"/>
    <x v="3552"/>
    <n v="4"/>
    <n v="0"/>
    <n v="57.501599999999996"/>
  </r>
  <r>
    <n v="4746"/>
    <s v="CA-2014-168123"/>
    <x v="3"/>
    <x v="916"/>
    <d v="2014-03-06T00:00:00"/>
    <x v="3"/>
    <s v="JD-16060"/>
    <x v="148"/>
    <x v="0"/>
    <s v="United States"/>
    <s v="Rochester"/>
    <x v="11"/>
    <n v="55901"/>
    <x v="2"/>
    <s v="OFF-BI-10001071"/>
    <x v="1"/>
    <x v="8"/>
    <x v="663"/>
    <x v="3445"/>
    <n v="2"/>
    <n v="0"/>
    <n v="62.700400000000002"/>
  </r>
  <r>
    <n v="4747"/>
    <s v="CA-2014-168123"/>
    <x v="3"/>
    <x v="916"/>
    <d v="2014-03-06T00:00:00"/>
    <x v="3"/>
    <s v="JD-16060"/>
    <x v="148"/>
    <x v="0"/>
    <s v="United States"/>
    <s v="Rochester"/>
    <x v="11"/>
    <n v="55901"/>
    <x v="2"/>
    <s v="OFF-BI-10001097"/>
    <x v="1"/>
    <x v="8"/>
    <x v="789"/>
    <x v="3553"/>
    <n v="3"/>
    <n v="0"/>
    <n v="9.158100000000001"/>
  </r>
  <r>
    <n v="4748"/>
    <s v="CA-2013-120005"/>
    <x v="0"/>
    <x v="840"/>
    <d v="2013-03-04T00:00:00"/>
    <x v="3"/>
    <s v="TS-21160"/>
    <x v="378"/>
    <x v="1"/>
    <s v="United States"/>
    <s v="San Francisco"/>
    <x v="1"/>
    <n v="94110"/>
    <x v="1"/>
    <s v="OFF-SU-10004782"/>
    <x v="1"/>
    <x v="14"/>
    <x v="1548"/>
    <x v="3554"/>
    <n v="3"/>
    <n v="0"/>
    <n v="7.6049999999999978"/>
  </r>
  <r>
    <n v="4749"/>
    <s v="CA-2013-120005"/>
    <x v="0"/>
    <x v="840"/>
    <d v="2013-03-04T00:00:00"/>
    <x v="3"/>
    <s v="TS-21160"/>
    <x v="378"/>
    <x v="1"/>
    <s v="United States"/>
    <s v="San Francisco"/>
    <x v="1"/>
    <n v="94110"/>
    <x v="1"/>
    <s v="FUR-FU-10000672"/>
    <x v="0"/>
    <x v="5"/>
    <x v="1508"/>
    <x v="2691"/>
    <n v="3"/>
    <n v="0"/>
    <n v="11.995199999999997"/>
  </r>
  <r>
    <n v="4750"/>
    <s v="CA-2013-123526"/>
    <x v="0"/>
    <x v="435"/>
    <d v="2013-12-26T00:00:00"/>
    <x v="2"/>
    <s v="BV-11245"/>
    <x v="296"/>
    <x v="1"/>
    <s v="United States"/>
    <s v="Seattle"/>
    <x v="4"/>
    <n v="98103"/>
    <x v="1"/>
    <s v="OFF-PA-10002986"/>
    <x v="1"/>
    <x v="10"/>
    <x v="477"/>
    <x v="657"/>
    <n v="5"/>
    <n v="0"/>
    <n v="16.032"/>
  </r>
  <r>
    <n v="4751"/>
    <s v="CA-2013-127649"/>
    <x v="0"/>
    <x v="877"/>
    <d v="2013-10-10T00:00:00"/>
    <x v="2"/>
    <s v="DL-13495"/>
    <x v="393"/>
    <x v="1"/>
    <s v="United States"/>
    <s v="Spokane"/>
    <x v="4"/>
    <n v="99207"/>
    <x v="1"/>
    <s v="TEC-MA-10001972"/>
    <x v="2"/>
    <x v="15"/>
    <x v="1469"/>
    <x v="2524"/>
    <n v="3"/>
    <n v="0.2"/>
    <n v="62.82000000000005"/>
  </r>
  <r>
    <n v="4752"/>
    <s v="CA-2013-159989"/>
    <x v="0"/>
    <x v="10"/>
    <d v="2013-12-14T00:00:00"/>
    <x v="1"/>
    <s v="EB-13870"/>
    <x v="12"/>
    <x v="0"/>
    <s v="United States"/>
    <s v="Franklin"/>
    <x v="18"/>
    <n v="37064"/>
    <x v="0"/>
    <s v="TEC-PH-10000169"/>
    <x v="2"/>
    <x v="7"/>
    <x v="1029"/>
    <x v="1390"/>
    <n v="3"/>
    <n v="0.2"/>
    <n v="-9.153000000000004"/>
  </r>
  <r>
    <n v="4753"/>
    <s v="CA-2014-103499"/>
    <x v="3"/>
    <x v="225"/>
    <d v="2014-11-25T00:00:00"/>
    <x v="1"/>
    <s v="ES-14020"/>
    <x v="301"/>
    <x v="0"/>
    <s v="United States"/>
    <s v="Jackson"/>
    <x v="18"/>
    <n v="38301"/>
    <x v="0"/>
    <s v="FUR-CH-10001482"/>
    <x v="0"/>
    <x v="1"/>
    <x v="536"/>
    <x v="3555"/>
    <n v="2"/>
    <n v="0.2"/>
    <n v="-23.576400000000007"/>
  </r>
  <r>
    <n v="4754"/>
    <s v="US-2012-167220"/>
    <x v="1"/>
    <x v="295"/>
    <d v="2012-12-16T00:00:00"/>
    <x v="1"/>
    <s v="JB-15925"/>
    <x v="102"/>
    <x v="0"/>
    <s v="United States"/>
    <s v="Austin"/>
    <x v="5"/>
    <n v="78745"/>
    <x v="2"/>
    <s v="TEC-AC-10002018"/>
    <x v="2"/>
    <x v="11"/>
    <x v="1674"/>
    <x v="4"/>
    <n v="4"/>
    <n v="0.2"/>
    <n v="6.4308000000000014"/>
  </r>
  <r>
    <n v="4755"/>
    <s v="CA-2014-126354"/>
    <x v="3"/>
    <x v="447"/>
    <d v="2014-02-09T00:00:00"/>
    <x v="1"/>
    <s v="SC-20380"/>
    <x v="618"/>
    <x v="0"/>
    <s v="United States"/>
    <s v="Pembroke Pines"/>
    <x v="2"/>
    <n v="33024"/>
    <x v="0"/>
    <s v="OFF-BI-10000301"/>
    <x v="1"/>
    <x v="8"/>
    <x v="619"/>
    <x v="3556"/>
    <n v="2"/>
    <n v="0.7"/>
    <n v="-2.5880000000000001"/>
  </r>
  <r>
    <n v="4756"/>
    <s v="CA-2014-126354"/>
    <x v="3"/>
    <x v="447"/>
    <d v="2014-02-09T00:00:00"/>
    <x v="1"/>
    <s v="SC-20380"/>
    <x v="618"/>
    <x v="0"/>
    <s v="United States"/>
    <s v="Pembroke Pines"/>
    <x v="2"/>
    <n v="33024"/>
    <x v="0"/>
    <s v="OFF-PA-10004381"/>
    <x v="1"/>
    <x v="10"/>
    <x v="1675"/>
    <x v="912"/>
    <n v="3"/>
    <n v="0.2"/>
    <n v="40.353599999999986"/>
  </r>
  <r>
    <n v="4757"/>
    <s v="CA-2014-169817"/>
    <x v="3"/>
    <x v="296"/>
    <d v="2014-09-26T00:00:00"/>
    <x v="1"/>
    <s v="EB-13870"/>
    <x v="12"/>
    <x v="0"/>
    <s v="United States"/>
    <s v="Philadelphia"/>
    <x v="9"/>
    <n v="19143"/>
    <x v="3"/>
    <s v="OFF-BI-10004141"/>
    <x v="1"/>
    <x v="8"/>
    <x v="1287"/>
    <x v="3557"/>
    <n v="2"/>
    <n v="0.7"/>
    <n v="-1.5264000000000002"/>
  </r>
  <r>
    <n v="4758"/>
    <s v="US-2014-144582"/>
    <x v="3"/>
    <x v="504"/>
    <d v="2014-05-06T00:00:00"/>
    <x v="1"/>
    <s v="TC-21475"/>
    <x v="679"/>
    <x v="2"/>
    <s v="United States"/>
    <s v="Danville"/>
    <x v="10"/>
    <n v="61832"/>
    <x v="2"/>
    <s v="OFF-BI-10001575"/>
    <x v="1"/>
    <x v="8"/>
    <x v="577"/>
    <x v="3558"/>
    <n v="7"/>
    <n v="0.8"/>
    <n v="-69.395200000000031"/>
  </r>
  <r>
    <n v="4759"/>
    <s v="CA-2011-121573"/>
    <x v="2"/>
    <x v="935"/>
    <d v="2011-11-07T00:00:00"/>
    <x v="1"/>
    <s v="SG-20605"/>
    <x v="611"/>
    <x v="0"/>
    <s v="United States"/>
    <s v="New York City"/>
    <x v="15"/>
    <n v="10009"/>
    <x v="3"/>
    <s v="TEC-PH-10000984"/>
    <x v="2"/>
    <x v="7"/>
    <x v="465"/>
    <x v="3559"/>
    <n v="4"/>
    <n v="0"/>
    <n v="219.50880000000006"/>
  </r>
  <r>
    <n v="4760"/>
    <s v="CA-2011-121573"/>
    <x v="2"/>
    <x v="935"/>
    <d v="2011-11-07T00:00:00"/>
    <x v="1"/>
    <s v="SG-20605"/>
    <x v="611"/>
    <x v="0"/>
    <s v="United States"/>
    <s v="New York City"/>
    <x v="15"/>
    <n v="10009"/>
    <x v="3"/>
    <s v="OFF-BI-10000666"/>
    <x v="1"/>
    <x v="8"/>
    <x v="980"/>
    <x v="786"/>
    <n v="2"/>
    <n v="0.2"/>
    <n v="18.335999999999999"/>
  </r>
  <r>
    <n v="4761"/>
    <s v="CA-2011-121573"/>
    <x v="2"/>
    <x v="935"/>
    <d v="2011-11-07T00:00:00"/>
    <x v="1"/>
    <s v="SG-20605"/>
    <x v="611"/>
    <x v="0"/>
    <s v="United States"/>
    <s v="New York City"/>
    <x v="15"/>
    <n v="10009"/>
    <x v="3"/>
    <s v="OFF-BI-10003712"/>
    <x v="1"/>
    <x v="8"/>
    <x v="689"/>
    <x v="3560"/>
    <n v="2"/>
    <n v="0.2"/>
    <n v="2.8477999999999994"/>
  </r>
  <r>
    <n v="4762"/>
    <s v="CA-2013-117660"/>
    <x v="0"/>
    <x v="945"/>
    <d v="2014-01-05T00:00:00"/>
    <x v="1"/>
    <s v="BM-11785"/>
    <x v="298"/>
    <x v="0"/>
    <s v="United States"/>
    <s v="Columbus"/>
    <x v="24"/>
    <n v="43229"/>
    <x v="3"/>
    <s v="OFF-LA-10003720"/>
    <x v="1"/>
    <x v="2"/>
    <x v="1627"/>
    <x v="2184"/>
    <n v="2"/>
    <n v="0.2"/>
    <n v="1.9925999999999999"/>
  </r>
  <r>
    <n v="4763"/>
    <s v="CA-2013-117660"/>
    <x v="0"/>
    <x v="945"/>
    <d v="2014-01-05T00:00:00"/>
    <x v="1"/>
    <s v="BM-11785"/>
    <x v="298"/>
    <x v="0"/>
    <s v="United States"/>
    <s v="Columbus"/>
    <x v="24"/>
    <n v="43229"/>
    <x v="3"/>
    <s v="OFF-SU-10001664"/>
    <x v="1"/>
    <x v="14"/>
    <x v="1232"/>
    <x v="3561"/>
    <n v="2"/>
    <n v="0.2"/>
    <n v="1.0284"/>
  </r>
  <r>
    <n v="4764"/>
    <s v="CA-2011-112851"/>
    <x v="2"/>
    <x v="328"/>
    <d v="2011-09-21T00:00:00"/>
    <x v="1"/>
    <s v="NR-18550"/>
    <x v="749"/>
    <x v="0"/>
    <s v="United States"/>
    <s v="Chula Vista"/>
    <x v="1"/>
    <n v="91911"/>
    <x v="1"/>
    <s v="OFF-EN-10001453"/>
    <x v="1"/>
    <x v="12"/>
    <x v="1676"/>
    <x v="1101"/>
    <n v="3"/>
    <n v="0"/>
    <n v="85.981799999999993"/>
  </r>
  <r>
    <n v="4765"/>
    <s v="CA-2014-123701"/>
    <x v="3"/>
    <x v="221"/>
    <d v="2014-11-28T00:00:00"/>
    <x v="2"/>
    <s v="PG-18820"/>
    <x v="310"/>
    <x v="0"/>
    <s v="United States"/>
    <s v="San Francisco"/>
    <x v="1"/>
    <n v="94110"/>
    <x v="1"/>
    <s v="OFF-AR-10001860"/>
    <x v="1"/>
    <x v="6"/>
    <x v="907"/>
    <x v="3562"/>
    <n v="4"/>
    <n v="0"/>
    <n v="9.9936000000000007"/>
  </r>
  <r>
    <n v="4766"/>
    <s v="CA-2012-118227"/>
    <x v="1"/>
    <x v="999"/>
    <d v="2012-04-28T00:00:00"/>
    <x v="1"/>
    <s v="DB-13270"/>
    <x v="489"/>
    <x v="2"/>
    <s v="United States"/>
    <s v="New York City"/>
    <x v="15"/>
    <n v="10009"/>
    <x v="3"/>
    <s v="OFF-AR-10001044"/>
    <x v="1"/>
    <x v="6"/>
    <x v="1042"/>
    <x v="2467"/>
    <n v="1"/>
    <n v="0"/>
    <n v="7.5370999999999988"/>
  </r>
  <r>
    <n v="4767"/>
    <s v="CA-2012-123155"/>
    <x v="1"/>
    <x v="1000"/>
    <d v="2012-03-12T00:00:00"/>
    <x v="2"/>
    <s v="NS-18640"/>
    <x v="374"/>
    <x v="1"/>
    <s v="United States"/>
    <s v="San Antonio"/>
    <x v="5"/>
    <n v="78207"/>
    <x v="2"/>
    <s v="TEC-AC-10002473"/>
    <x v="2"/>
    <x v="11"/>
    <x v="713"/>
    <x v="3563"/>
    <n v="5"/>
    <n v="0.2"/>
    <n v="29.798999999999999"/>
  </r>
  <r>
    <n v="4768"/>
    <s v="CA-2012-123155"/>
    <x v="1"/>
    <x v="1000"/>
    <d v="2012-03-12T00:00:00"/>
    <x v="2"/>
    <s v="NS-18640"/>
    <x v="374"/>
    <x v="1"/>
    <s v="United States"/>
    <s v="San Antonio"/>
    <x v="5"/>
    <n v="78207"/>
    <x v="2"/>
    <s v="TEC-PH-10001809"/>
    <x v="2"/>
    <x v="7"/>
    <x v="1164"/>
    <x v="3564"/>
    <n v="3"/>
    <n v="0.2"/>
    <n v="22.492499999999993"/>
  </r>
  <r>
    <n v="4769"/>
    <s v="CA-2014-158883"/>
    <x v="3"/>
    <x v="455"/>
    <d v="2014-06-04T00:00:00"/>
    <x v="3"/>
    <s v="CS-11860"/>
    <x v="750"/>
    <x v="0"/>
    <s v="United States"/>
    <s v="Jacksonville"/>
    <x v="3"/>
    <n v="28540"/>
    <x v="0"/>
    <s v="OFF-PA-10004733"/>
    <x v="1"/>
    <x v="10"/>
    <x v="1571"/>
    <x v="869"/>
    <n v="4"/>
    <n v="0.2"/>
    <n v="9.1871999999999989"/>
  </r>
  <r>
    <n v="4770"/>
    <s v="US-2013-114888"/>
    <x v="0"/>
    <x v="251"/>
    <d v="2013-09-25T00:00:00"/>
    <x v="0"/>
    <s v="CC-12430"/>
    <x v="254"/>
    <x v="2"/>
    <s v="United States"/>
    <s v="San Francisco"/>
    <x v="1"/>
    <n v="94109"/>
    <x v="1"/>
    <s v="OFF-BI-10003355"/>
    <x v="1"/>
    <x v="8"/>
    <x v="586"/>
    <x v="1655"/>
    <n v="3"/>
    <n v="0.2"/>
    <n v="4.1832000000000003"/>
  </r>
  <r>
    <n v="4771"/>
    <s v="US-2013-114888"/>
    <x v="0"/>
    <x v="251"/>
    <d v="2013-09-25T00:00:00"/>
    <x v="0"/>
    <s v="CC-12430"/>
    <x v="254"/>
    <x v="2"/>
    <s v="United States"/>
    <s v="San Francisco"/>
    <x v="1"/>
    <n v="94109"/>
    <x v="1"/>
    <s v="OFF-SU-10001212"/>
    <x v="1"/>
    <x v="14"/>
    <x v="1677"/>
    <x v="875"/>
    <n v="3"/>
    <n v="0"/>
    <n v="1.8719999999999997"/>
  </r>
  <r>
    <n v="4772"/>
    <s v="US-2011-167262"/>
    <x v="2"/>
    <x v="656"/>
    <d v="2011-11-03T00:00:00"/>
    <x v="0"/>
    <s v="AC-10450"/>
    <x v="549"/>
    <x v="0"/>
    <s v="United States"/>
    <s v="Avondale"/>
    <x v="16"/>
    <n v="85323"/>
    <x v="1"/>
    <s v="TEC-PH-10000486"/>
    <x v="2"/>
    <x v="7"/>
    <x v="39"/>
    <x v="3565"/>
    <n v="8"/>
    <n v="0.2"/>
    <n v="83.512799999999913"/>
  </r>
  <r>
    <n v="4773"/>
    <s v="CA-2014-119746"/>
    <x v="3"/>
    <x v="51"/>
    <d v="2014-11-28T00:00:00"/>
    <x v="1"/>
    <s v="CM-12385"/>
    <x v="200"/>
    <x v="0"/>
    <s v="United States"/>
    <s v="Chicago"/>
    <x v="10"/>
    <n v="60610"/>
    <x v="2"/>
    <s v="FUR-FU-10004909"/>
    <x v="0"/>
    <x v="5"/>
    <x v="1348"/>
    <x v="3566"/>
    <n v="1"/>
    <n v="0.6"/>
    <n v="-4.0400000000000009"/>
  </r>
  <r>
    <n v="4774"/>
    <s v="CA-2014-119746"/>
    <x v="3"/>
    <x v="51"/>
    <d v="2014-11-28T00:00:00"/>
    <x v="1"/>
    <s v="CM-12385"/>
    <x v="200"/>
    <x v="0"/>
    <s v="United States"/>
    <s v="Chicago"/>
    <x v="10"/>
    <n v="60610"/>
    <x v="2"/>
    <s v="OFF-LA-10001613"/>
    <x v="1"/>
    <x v="2"/>
    <x v="736"/>
    <x v="132"/>
    <n v="5"/>
    <n v="0.2"/>
    <n v="4.1760000000000002"/>
  </r>
  <r>
    <n v="4775"/>
    <s v="CA-2014-119746"/>
    <x v="3"/>
    <x v="51"/>
    <d v="2014-11-28T00:00:00"/>
    <x v="1"/>
    <s v="CM-12385"/>
    <x v="200"/>
    <x v="0"/>
    <s v="United States"/>
    <s v="Chicago"/>
    <x v="10"/>
    <n v="60610"/>
    <x v="2"/>
    <s v="TEC-PH-10004447"/>
    <x v="2"/>
    <x v="7"/>
    <x v="857"/>
    <x v="2705"/>
    <n v="2"/>
    <n v="0.2"/>
    <n v="16.678799999999995"/>
  </r>
  <r>
    <n v="4776"/>
    <s v="CA-2014-108091"/>
    <x v="3"/>
    <x v="673"/>
    <d v="2014-11-22T00:00:00"/>
    <x v="1"/>
    <s v="EK-13795"/>
    <x v="735"/>
    <x v="2"/>
    <s v="United States"/>
    <s v="Escondido"/>
    <x v="1"/>
    <n v="92025"/>
    <x v="1"/>
    <s v="OFF-AR-10000255"/>
    <x v="1"/>
    <x v="6"/>
    <x v="799"/>
    <x v="371"/>
    <n v="4"/>
    <n v="0"/>
    <n v="6.073599999999999"/>
  </r>
  <r>
    <n v="4777"/>
    <s v="CA-2013-101630"/>
    <x v="0"/>
    <x v="317"/>
    <d v="2013-02-23T00:00:00"/>
    <x v="0"/>
    <s v="CK-12760"/>
    <x v="316"/>
    <x v="1"/>
    <s v="United States"/>
    <s v="Long Beach"/>
    <x v="15"/>
    <n v="11561"/>
    <x v="3"/>
    <s v="OFF-LA-10004425"/>
    <x v="1"/>
    <x v="2"/>
    <x v="33"/>
    <x v="1313"/>
    <n v="3"/>
    <n v="0"/>
    <n v="4.0749000000000004"/>
  </r>
  <r>
    <n v="4778"/>
    <s v="CA-2013-101630"/>
    <x v="0"/>
    <x v="317"/>
    <d v="2013-02-23T00:00:00"/>
    <x v="0"/>
    <s v="CK-12760"/>
    <x v="316"/>
    <x v="1"/>
    <s v="United States"/>
    <s v="Long Beach"/>
    <x v="15"/>
    <n v="11561"/>
    <x v="3"/>
    <s v="OFF-SU-10001664"/>
    <x v="1"/>
    <x v="14"/>
    <x v="1232"/>
    <x v="3567"/>
    <n v="3"/>
    <n v="0"/>
    <n v="6.6846000000000005"/>
  </r>
  <r>
    <n v="4779"/>
    <s v="CA-2014-132346"/>
    <x v="3"/>
    <x v="659"/>
    <d v="2014-11-12T00:00:00"/>
    <x v="1"/>
    <s v="PK-19075"/>
    <x v="7"/>
    <x v="0"/>
    <s v="United States"/>
    <s v="Newark"/>
    <x v="13"/>
    <n v="19711"/>
    <x v="3"/>
    <s v="OFF-AP-10000696"/>
    <x v="1"/>
    <x v="9"/>
    <x v="332"/>
    <x v="3568"/>
    <n v="7"/>
    <n v="0"/>
    <n v="33.310199999999995"/>
  </r>
  <r>
    <n v="4780"/>
    <s v="CA-2011-150301"/>
    <x v="2"/>
    <x v="1001"/>
    <d v="2011-07-10T00:00:00"/>
    <x v="2"/>
    <s v="MH-18025"/>
    <x v="659"/>
    <x v="0"/>
    <s v="United States"/>
    <s v="Buffalo"/>
    <x v="15"/>
    <n v="14215"/>
    <x v="3"/>
    <s v="FUR-CH-10002647"/>
    <x v="0"/>
    <x v="1"/>
    <x v="470"/>
    <x v="3569"/>
    <n v="1"/>
    <n v="0.1"/>
    <n v="10.647000000000004"/>
  </r>
  <r>
    <n v="4781"/>
    <s v="CA-2011-159310"/>
    <x v="2"/>
    <x v="845"/>
    <d v="2011-11-12T00:00:00"/>
    <x v="1"/>
    <s v="SC-20725"/>
    <x v="56"/>
    <x v="0"/>
    <s v="United States"/>
    <s v="Houston"/>
    <x v="5"/>
    <n v="77070"/>
    <x v="2"/>
    <s v="FUR-CH-10002758"/>
    <x v="0"/>
    <x v="1"/>
    <x v="1402"/>
    <x v="3570"/>
    <n v="4"/>
    <n v="0.3"/>
    <n v="0"/>
  </r>
  <r>
    <n v="4782"/>
    <s v="CA-2011-159310"/>
    <x v="2"/>
    <x v="845"/>
    <d v="2011-11-12T00:00:00"/>
    <x v="1"/>
    <s v="SC-20725"/>
    <x v="56"/>
    <x v="0"/>
    <s v="United States"/>
    <s v="Houston"/>
    <x v="5"/>
    <n v="77070"/>
    <x v="2"/>
    <s v="OFF-BI-10000201"/>
    <x v="1"/>
    <x v="8"/>
    <x v="1678"/>
    <x v="3571"/>
    <n v="3"/>
    <n v="0.8"/>
    <n v="-2.214"/>
  </r>
  <r>
    <n v="4783"/>
    <s v="CA-2011-159310"/>
    <x v="2"/>
    <x v="845"/>
    <d v="2011-11-12T00:00:00"/>
    <x v="1"/>
    <s v="SC-20725"/>
    <x v="56"/>
    <x v="0"/>
    <s v="United States"/>
    <s v="Houston"/>
    <x v="5"/>
    <n v="77070"/>
    <x v="2"/>
    <s v="OFF-SU-10004115"/>
    <x v="1"/>
    <x v="14"/>
    <x v="510"/>
    <x v="3572"/>
    <n v="7"/>
    <n v="0.2"/>
    <n v="3.5623000000000022"/>
  </r>
  <r>
    <n v="4784"/>
    <s v="US-2014-147984"/>
    <x v="3"/>
    <x v="480"/>
    <d v="2014-02-02T00:00:00"/>
    <x v="1"/>
    <s v="GB-14575"/>
    <x v="673"/>
    <x v="0"/>
    <s v="United States"/>
    <s v="Wichita"/>
    <x v="41"/>
    <n v="67212"/>
    <x v="2"/>
    <s v="OFF-PA-10000806"/>
    <x v="1"/>
    <x v="10"/>
    <x v="948"/>
    <x v="1007"/>
    <n v="5"/>
    <n v="0"/>
    <n v="137.15100000000001"/>
  </r>
  <r>
    <n v="4785"/>
    <s v="CA-2012-104346"/>
    <x v="1"/>
    <x v="555"/>
    <d v="2012-12-16T00:00:00"/>
    <x v="1"/>
    <s v="IM-15070"/>
    <x v="5"/>
    <x v="0"/>
    <s v="United States"/>
    <s v="Colorado Springs"/>
    <x v="22"/>
    <n v="80906"/>
    <x v="1"/>
    <s v="OFF-AR-10001473"/>
    <x v="1"/>
    <x v="6"/>
    <x v="1332"/>
    <x v="1332"/>
    <n v="5"/>
    <n v="0.2"/>
    <n v="1.1480000000000006"/>
  </r>
  <r>
    <n v="4786"/>
    <s v="CA-2012-104346"/>
    <x v="1"/>
    <x v="555"/>
    <d v="2012-12-16T00:00:00"/>
    <x v="1"/>
    <s v="IM-15070"/>
    <x v="5"/>
    <x v="0"/>
    <s v="United States"/>
    <s v="Colorado Springs"/>
    <x v="22"/>
    <n v="80906"/>
    <x v="1"/>
    <s v="FUR-BO-10003450"/>
    <x v="0"/>
    <x v="0"/>
    <x v="1344"/>
    <x v="3573"/>
    <n v="4"/>
    <n v="0.7"/>
    <n v="-143.79040000000001"/>
  </r>
  <r>
    <n v="4787"/>
    <s v="CA-2012-104346"/>
    <x v="1"/>
    <x v="555"/>
    <d v="2012-12-16T00:00:00"/>
    <x v="1"/>
    <s v="IM-15070"/>
    <x v="5"/>
    <x v="0"/>
    <s v="United States"/>
    <s v="Colorado Springs"/>
    <x v="22"/>
    <n v="80906"/>
    <x v="1"/>
    <s v="OFF-AR-10001545"/>
    <x v="1"/>
    <x v="6"/>
    <x v="812"/>
    <x v="1728"/>
    <n v="3"/>
    <n v="0.2"/>
    <n v="0.47519999999999984"/>
  </r>
  <r>
    <n v="4788"/>
    <s v="CA-2012-104346"/>
    <x v="1"/>
    <x v="555"/>
    <d v="2012-12-16T00:00:00"/>
    <x v="1"/>
    <s v="IM-15070"/>
    <x v="5"/>
    <x v="0"/>
    <s v="United States"/>
    <s v="Colorado Springs"/>
    <x v="22"/>
    <n v="80906"/>
    <x v="1"/>
    <s v="TEC-AC-10004396"/>
    <x v="2"/>
    <x v="11"/>
    <x v="1679"/>
    <x v="3574"/>
    <n v="4"/>
    <n v="0.2"/>
    <n v="-6.5339999999999954"/>
  </r>
  <r>
    <n v="4789"/>
    <s v="CA-2012-104346"/>
    <x v="1"/>
    <x v="555"/>
    <d v="2012-12-16T00:00:00"/>
    <x v="1"/>
    <s v="IM-15070"/>
    <x v="5"/>
    <x v="0"/>
    <s v="United States"/>
    <s v="Colorado Springs"/>
    <x v="22"/>
    <n v="80906"/>
    <x v="1"/>
    <s v="FUR-FU-10002456"/>
    <x v="0"/>
    <x v="5"/>
    <x v="1009"/>
    <x v="3575"/>
    <n v="9"/>
    <n v="0.2"/>
    <n v="15.069600000000007"/>
  </r>
  <r>
    <n v="4790"/>
    <s v="CA-2012-104346"/>
    <x v="1"/>
    <x v="555"/>
    <d v="2012-12-16T00:00:00"/>
    <x v="1"/>
    <s v="IM-15070"/>
    <x v="5"/>
    <x v="0"/>
    <s v="United States"/>
    <s v="Colorado Springs"/>
    <x v="22"/>
    <n v="80906"/>
    <x v="1"/>
    <s v="FUR-FU-10001473"/>
    <x v="0"/>
    <x v="5"/>
    <x v="984"/>
    <x v="3576"/>
    <n v="5"/>
    <n v="0.2"/>
    <n v="10.983999999999996"/>
  </r>
  <r>
    <n v="4791"/>
    <s v="CA-2012-104346"/>
    <x v="1"/>
    <x v="555"/>
    <d v="2012-12-16T00:00:00"/>
    <x v="1"/>
    <s v="IM-15070"/>
    <x v="5"/>
    <x v="0"/>
    <s v="United States"/>
    <s v="Colorado Springs"/>
    <x v="22"/>
    <n v="80906"/>
    <x v="1"/>
    <s v="FUR-TA-10000849"/>
    <x v="0"/>
    <x v="3"/>
    <x v="1318"/>
    <x v="3577"/>
    <n v="5"/>
    <n v="0.5"/>
    <n v="-248.16599999999994"/>
  </r>
  <r>
    <n v="4792"/>
    <s v="CA-2012-104346"/>
    <x v="1"/>
    <x v="555"/>
    <d v="2012-12-16T00:00:00"/>
    <x v="1"/>
    <s v="IM-15070"/>
    <x v="5"/>
    <x v="0"/>
    <s v="United States"/>
    <s v="Colorado Springs"/>
    <x v="22"/>
    <n v="80906"/>
    <x v="1"/>
    <s v="OFF-PA-10001166"/>
    <x v="1"/>
    <x v="10"/>
    <x v="1680"/>
    <x v="633"/>
    <n v="3"/>
    <n v="0.2"/>
    <n v="28.706399999999991"/>
  </r>
  <r>
    <n v="4793"/>
    <s v="CA-2012-104346"/>
    <x v="1"/>
    <x v="555"/>
    <d v="2012-12-16T00:00:00"/>
    <x v="1"/>
    <s v="IM-15070"/>
    <x v="5"/>
    <x v="0"/>
    <s v="United States"/>
    <s v="Colorado Springs"/>
    <x v="22"/>
    <n v="80906"/>
    <x v="1"/>
    <s v="OFF-PA-10003256"/>
    <x v="1"/>
    <x v="10"/>
    <x v="96"/>
    <x v="3578"/>
    <n v="3"/>
    <n v="0.2"/>
    <n v="9.6935999999999964"/>
  </r>
  <r>
    <n v="4794"/>
    <s v="US-2012-141684"/>
    <x v="1"/>
    <x v="685"/>
    <d v="2012-07-04T00:00:00"/>
    <x v="1"/>
    <s v="MM-18055"/>
    <x v="514"/>
    <x v="0"/>
    <s v="United States"/>
    <s v="New York City"/>
    <x v="15"/>
    <n v="10011"/>
    <x v="3"/>
    <s v="OFF-PA-10002870"/>
    <x v="1"/>
    <x v="10"/>
    <x v="893"/>
    <x v="1614"/>
    <n v="4"/>
    <n v="0"/>
    <n v="11.231999999999999"/>
  </r>
  <r>
    <n v="4795"/>
    <s v="CA-2012-144722"/>
    <x v="1"/>
    <x v="199"/>
    <d v="2012-03-23T00:00:00"/>
    <x v="1"/>
    <s v="MF-18250"/>
    <x v="751"/>
    <x v="1"/>
    <s v="United States"/>
    <s v="Los Angeles"/>
    <x v="1"/>
    <n v="90036"/>
    <x v="1"/>
    <s v="FUR-FU-10001215"/>
    <x v="0"/>
    <x v="5"/>
    <x v="1600"/>
    <x v="3579"/>
    <n v="1"/>
    <n v="0"/>
    <n v="18.114600000000003"/>
  </r>
  <r>
    <n v="4796"/>
    <s v="CA-2012-120516"/>
    <x v="1"/>
    <x v="863"/>
    <d v="2012-08-17T00:00:00"/>
    <x v="1"/>
    <s v="CK-12595"/>
    <x v="242"/>
    <x v="0"/>
    <s v="United States"/>
    <s v="Marietta"/>
    <x v="32"/>
    <n v="30062"/>
    <x v="0"/>
    <s v="OFF-BI-10004187"/>
    <x v="1"/>
    <x v="8"/>
    <x v="33"/>
    <x v="719"/>
    <n v="3"/>
    <n v="0"/>
    <n v="2.7071999999999994"/>
  </r>
  <r>
    <n v="4797"/>
    <s v="US-2013-148901"/>
    <x v="0"/>
    <x v="675"/>
    <d v="2013-05-20T00:00:00"/>
    <x v="1"/>
    <s v="MK-17905"/>
    <x v="149"/>
    <x v="1"/>
    <s v="United States"/>
    <s v="Jacksonville"/>
    <x v="2"/>
    <n v="32216"/>
    <x v="0"/>
    <s v="OFF-BI-10001718"/>
    <x v="1"/>
    <x v="8"/>
    <x v="1216"/>
    <x v="3580"/>
    <n v="3"/>
    <n v="0.7"/>
    <n v="-44.146199999999979"/>
  </r>
  <r>
    <n v="4798"/>
    <s v="US-2013-148901"/>
    <x v="0"/>
    <x v="675"/>
    <d v="2013-05-20T00:00:00"/>
    <x v="1"/>
    <s v="MK-17905"/>
    <x v="149"/>
    <x v="1"/>
    <s v="United States"/>
    <s v="Jacksonville"/>
    <x v="2"/>
    <n v="32216"/>
    <x v="0"/>
    <s v="OFF-PA-10004983"/>
    <x v="1"/>
    <x v="10"/>
    <x v="1323"/>
    <x v="277"/>
    <n v="6"/>
    <n v="0.2"/>
    <n v="10.8864"/>
  </r>
  <r>
    <n v="4799"/>
    <s v="US-2013-148901"/>
    <x v="0"/>
    <x v="675"/>
    <d v="2013-05-20T00:00:00"/>
    <x v="1"/>
    <s v="MK-17905"/>
    <x v="149"/>
    <x v="1"/>
    <s v="United States"/>
    <s v="Jacksonville"/>
    <x v="2"/>
    <n v="32216"/>
    <x v="0"/>
    <s v="FUR-FU-10002396"/>
    <x v="0"/>
    <x v="5"/>
    <x v="1581"/>
    <x v="3581"/>
    <n v="3"/>
    <n v="0.2"/>
    <n v="8.3028000000000031"/>
  </r>
  <r>
    <n v="4800"/>
    <s v="US-2013-148901"/>
    <x v="0"/>
    <x v="675"/>
    <d v="2013-05-20T00:00:00"/>
    <x v="1"/>
    <s v="MK-17905"/>
    <x v="149"/>
    <x v="1"/>
    <s v="United States"/>
    <s v="Jacksonville"/>
    <x v="2"/>
    <n v="32216"/>
    <x v="0"/>
    <s v="TEC-PH-10003988"/>
    <x v="2"/>
    <x v="7"/>
    <x v="47"/>
    <x v="3582"/>
    <n v="5"/>
    <n v="0.2"/>
    <n v="4.3600000000000012"/>
  </r>
  <r>
    <n v="4801"/>
    <s v="US-2013-148901"/>
    <x v="0"/>
    <x v="675"/>
    <d v="2013-05-20T00:00:00"/>
    <x v="1"/>
    <s v="MK-17905"/>
    <x v="149"/>
    <x v="1"/>
    <s v="United States"/>
    <s v="Jacksonville"/>
    <x v="2"/>
    <n v="32216"/>
    <x v="0"/>
    <s v="OFF-AR-10002467"/>
    <x v="1"/>
    <x v="6"/>
    <x v="1681"/>
    <x v="411"/>
    <n v="2"/>
    <n v="0.2"/>
    <n v="0.41720000000000046"/>
  </r>
  <r>
    <n v="4802"/>
    <s v="US-2013-148901"/>
    <x v="0"/>
    <x v="675"/>
    <d v="2013-05-20T00:00:00"/>
    <x v="1"/>
    <s v="MK-17905"/>
    <x v="149"/>
    <x v="1"/>
    <s v="United States"/>
    <s v="Jacksonville"/>
    <x v="2"/>
    <n v="32216"/>
    <x v="0"/>
    <s v="OFF-BI-10004002"/>
    <x v="1"/>
    <x v="8"/>
    <x v="152"/>
    <x v="3583"/>
    <n v="2"/>
    <n v="0.7"/>
    <n v="-7.6119999999999983"/>
  </r>
  <r>
    <n v="4803"/>
    <s v="US-2013-148901"/>
    <x v="0"/>
    <x v="675"/>
    <d v="2013-05-20T00:00:00"/>
    <x v="1"/>
    <s v="MK-17905"/>
    <x v="149"/>
    <x v="1"/>
    <s v="United States"/>
    <s v="Jacksonville"/>
    <x v="2"/>
    <n v="32216"/>
    <x v="0"/>
    <s v="OFF-BI-10002309"/>
    <x v="1"/>
    <x v="8"/>
    <x v="78"/>
    <x v="3584"/>
    <n v="8"/>
    <n v="0.7"/>
    <n v="-9.8207999999999984"/>
  </r>
  <r>
    <n v="4804"/>
    <s v="CA-2014-136364"/>
    <x v="3"/>
    <x v="1002"/>
    <d v="2014-07-18T00:00:00"/>
    <x v="0"/>
    <s v="MH-17455"/>
    <x v="708"/>
    <x v="0"/>
    <s v="United States"/>
    <s v="Philadelphia"/>
    <x v="9"/>
    <n v="19140"/>
    <x v="3"/>
    <s v="TEC-PH-10003885"/>
    <x v="2"/>
    <x v="7"/>
    <x v="772"/>
    <x v="3585"/>
    <n v="1"/>
    <n v="0.4"/>
    <n v="-7.2589000000000041"/>
  </r>
  <r>
    <n v="4805"/>
    <s v="CA-2014-136364"/>
    <x v="3"/>
    <x v="1002"/>
    <d v="2014-07-18T00:00:00"/>
    <x v="0"/>
    <s v="MH-17455"/>
    <x v="708"/>
    <x v="0"/>
    <s v="United States"/>
    <s v="Philadelphia"/>
    <x v="9"/>
    <n v="19140"/>
    <x v="3"/>
    <s v="FUR-FU-10002501"/>
    <x v="0"/>
    <x v="5"/>
    <x v="1284"/>
    <x v="3586"/>
    <n v="9"/>
    <n v="0.2"/>
    <n v="19.339199999999998"/>
  </r>
  <r>
    <n v="4806"/>
    <s v="CA-2012-137708"/>
    <x v="1"/>
    <x v="6"/>
    <d v="2012-11-25T00:00:00"/>
    <x v="0"/>
    <s v="NG-18430"/>
    <x v="159"/>
    <x v="0"/>
    <s v="United States"/>
    <s v="Los Angeles"/>
    <x v="1"/>
    <n v="90008"/>
    <x v="1"/>
    <s v="OFF-PA-10000176"/>
    <x v="1"/>
    <x v="10"/>
    <x v="634"/>
    <x v="2479"/>
    <n v="2"/>
    <n v="0"/>
    <n v="18.211199999999998"/>
  </r>
  <r>
    <n v="4807"/>
    <s v="CA-2012-137708"/>
    <x v="1"/>
    <x v="6"/>
    <d v="2012-11-25T00:00:00"/>
    <x v="0"/>
    <s v="NG-18430"/>
    <x v="159"/>
    <x v="0"/>
    <s v="United States"/>
    <s v="Los Angeles"/>
    <x v="1"/>
    <n v="90008"/>
    <x v="1"/>
    <s v="OFF-PA-10000327"/>
    <x v="1"/>
    <x v="10"/>
    <x v="1428"/>
    <x v="3587"/>
    <n v="10"/>
    <n v="0"/>
    <n v="19.259999999999998"/>
  </r>
  <r>
    <n v="4808"/>
    <s v="CA-2012-137708"/>
    <x v="1"/>
    <x v="6"/>
    <d v="2012-11-25T00:00:00"/>
    <x v="0"/>
    <s v="NG-18430"/>
    <x v="159"/>
    <x v="0"/>
    <s v="United States"/>
    <s v="Los Angeles"/>
    <x v="1"/>
    <n v="90008"/>
    <x v="1"/>
    <s v="OFF-ST-10004634"/>
    <x v="1"/>
    <x v="4"/>
    <x v="597"/>
    <x v="687"/>
    <n v="3"/>
    <n v="0"/>
    <n v="10.088999999999999"/>
  </r>
  <r>
    <n v="4809"/>
    <s v="CA-2011-149055"/>
    <x v="2"/>
    <x v="533"/>
    <d v="2011-11-28T00:00:00"/>
    <x v="1"/>
    <s v="PB-19210"/>
    <x v="536"/>
    <x v="1"/>
    <s v="United States"/>
    <s v="Philadelphia"/>
    <x v="9"/>
    <n v="19134"/>
    <x v="3"/>
    <s v="OFF-EN-10003040"/>
    <x v="1"/>
    <x v="12"/>
    <x v="1224"/>
    <x v="3588"/>
    <n v="3"/>
    <n v="0.2"/>
    <n v="21.197700000000001"/>
  </r>
  <r>
    <n v="4810"/>
    <s v="CA-2012-151589"/>
    <x v="1"/>
    <x v="17"/>
    <d v="2012-12-30T00:00:00"/>
    <x v="2"/>
    <s v="RE-19450"/>
    <x v="681"/>
    <x v="0"/>
    <s v="United States"/>
    <s v="Eau Claire"/>
    <x v="6"/>
    <n v="54703"/>
    <x v="2"/>
    <s v="OFF-PA-10003228"/>
    <x v="1"/>
    <x v="10"/>
    <x v="1668"/>
    <x v="3589"/>
    <n v="4"/>
    <n v="0"/>
    <n v="91.950799999999987"/>
  </r>
  <r>
    <n v="4811"/>
    <s v="CA-2012-151589"/>
    <x v="1"/>
    <x v="17"/>
    <d v="2012-12-30T00:00:00"/>
    <x v="2"/>
    <s v="RE-19450"/>
    <x v="681"/>
    <x v="0"/>
    <s v="United States"/>
    <s v="Eau Claire"/>
    <x v="6"/>
    <n v="54703"/>
    <x v="2"/>
    <s v="TEC-PH-10004345"/>
    <x v="2"/>
    <x v="7"/>
    <x v="1167"/>
    <x v="3590"/>
    <n v="2"/>
    <n v="0"/>
    <n v="71.97"/>
  </r>
  <r>
    <n v="4812"/>
    <s v="CA-2013-121370"/>
    <x v="0"/>
    <x v="696"/>
    <d v="2013-11-20T00:00:00"/>
    <x v="0"/>
    <s v="EB-14110"/>
    <x v="686"/>
    <x v="0"/>
    <s v="United States"/>
    <s v="Philadelphia"/>
    <x v="9"/>
    <n v="19134"/>
    <x v="3"/>
    <s v="FUR-CH-10000785"/>
    <x v="0"/>
    <x v="1"/>
    <x v="320"/>
    <x v="3591"/>
    <n v="3"/>
    <n v="0.3"/>
    <n v="-21.717600000000004"/>
  </r>
  <r>
    <n v="4813"/>
    <s v="CA-2013-121370"/>
    <x v="0"/>
    <x v="696"/>
    <d v="2013-11-20T00:00:00"/>
    <x v="0"/>
    <s v="EB-14110"/>
    <x v="686"/>
    <x v="0"/>
    <s v="United States"/>
    <s v="Philadelphia"/>
    <x v="9"/>
    <n v="19134"/>
    <x v="3"/>
    <s v="TEC-CO-10004115"/>
    <x v="2"/>
    <x v="16"/>
    <x v="356"/>
    <x v="3592"/>
    <n v="4"/>
    <n v="0.4"/>
    <n v="179.99639999999999"/>
  </r>
  <r>
    <n v="4814"/>
    <s v="CA-2013-121370"/>
    <x v="0"/>
    <x v="696"/>
    <d v="2013-11-20T00:00:00"/>
    <x v="0"/>
    <s v="EB-14110"/>
    <x v="686"/>
    <x v="0"/>
    <s v="United States"/>
    <s v="Philadelphia"/>
    <x v="9"/>
    <n v="19134"/>
    <x v="3"/>
    <s v="FUR-FU-10002813"/>
    <x v="0"/>
    <x v="5"/>
    <x v="1682"/>
    <x v="3593"/>
    <n v="3"/>
    <n v="0.2"/>
    <n v="9.7151999999999941"/>
  </r>
  <r>
    <n v="4815"/>
    <s v="CA-2013-111696"/>
    <x v="0"/>
    <x v="541"/>
    <d v="2013-05-11T00:00:00"/>
    <x v="2"/>
    <s v="TB-21625"/>
    <x v="577"/>
    <x v="0"/>
    <s v="United States"/>
    <s v="Los Angeles"/>
    <x v="1"/>
    <n v="90004"/>
    <x v="1"/>
    <s v="OFF-PA-10002751"/>
    <x v="1"/>
    <x v="10"/>
    <x v="150"/>
    <x v="1465"/>
    <n v="3"/>
    <n v="0"/>
    <n v="8.0730000000000004"/>
  </r>
  <r>
    <n v="4816"/>
    <s v="CA-2011-139598"/>
    <x v="2"/>
    <x v="58"/>
    <d v="2011-12-31T00:00:00"/>
    <x v="1"/>
    <s v="MG-17695"/>
    <x v="726"/>
    <x v="0"/>
    <s v="United States"/>
    <s v="Philadelphia"/>
    <x v="9"/>
    <n v="19134"/>
    <x v="3"/>
    <s v="OFF-PA-10004569"/>
    <x v="1"/>
    <x v="10"/>
    <x v="227"/>
    <x v="3594"/>
    <n v="3"/>
    <n v="0.2"/>
    <n v="6.1640999999999995"/>
  </r>
  <r>
    <n v="4817"/>
    <s v="CA-2011-139598"/>
    <x v="2"/>
    <x v="58"/>
    <d v="2011-12-31T00:00:00"/>
    <x v="1"/>
    <s v="MG-17695"/>
    <x v="726"/>
    <x v="0"/>
    <s v="United States"/>
    <s v="Philadelphia"/>
    <x v="9"/>
    <n v="19134"/>
    <x v="3"/>
    <s v="OFF-AP-10002998"/>
    <x v="1"/>
    <x v="9"/>
    <x v="1635"/>
    <x v="3595"/>
    <n v="2"/>
    <n v="0.2"/>
    <n v="5.6315999999999971"/>
  </r>
  <r>
    <n v="4818"/>
    <s v="CA-2011-139598"/>
    <x v="2"/>
    <x v="58"/>
    <d v="2011-12-31T00:00:00"/>
    <x v="1"/>
    <s v="MG-17695"/>
    <x v="726"/>
    <x v="0"/>
    <s v="United States"/>
    <s v="Philadelphia"/>
    <x v="9"/>
    <n v="19134"/>
    <x v="3"/>
    <s v="OFF-AP-10003287"/>
    <x v="1"/>
    <x v="9"/>
    <x v="538"/>
    <x v="3596"/>
    <n v="2"/>
    <n v="0.2"/>
    <n v="8.1551999999999971"/>
  </r>
  <r>
    <n v="4819"/>
    <s v="CA-2011-139598"/>
    <x v="2"/>
    <x v="58"/>
    <d v="2011-12-31T00:00:00"/>
    <x v="1"/>
    <s v="MG-17695"/>
    <x v="726"/>
    <x v="0"/>
    <s v="United States"/>
    <s v="Philadelphia"/>
    <x v="9"/>
    <n v="19134"/>
    <x v="3"/>
    <s v="OFF-ST-10001370"/>
    <x v="1"/>
    <x v="4"/>
    <x v="1023"/>
    <x v="3597"/>
    <n v="4"/>
    <n v="0.2"/>
    <n v="-42.588000000000036"/>
  </r>
  <r>
    <n v="4820"/>
    <s v="CA-2014-117436"/>
    <x v="3"/>
    <x v="110"/>
    <d v="2014-06-15T00:00:00"/>
    <x v="1"/>
    <s v="LW-17125"/>
    <x v="752"/>
    <x v="0"/>
    <s v="United States"/>
    <s v="Norwich"/>
    <x v="29"/>
    <n v="6360"/>
    <x v="3"/>
    <s v="OFF-BI-10004040"/>
    <x v="1"/>
    <x v="8"/>
    <x v="1478"/>
    <x v="3598"/>
    <n v="2"/>
    <n v="0"/>
    <n v="5.0763999999999996"/>
  </r>
  <r>
    <n v="4821"/>
    <s v="CA-2012-140025"/>
    <x v="1"/>
    <x v="1003"/>
    <d v="2012-04-11T00:00:00"/>
    <x v="1"/>
    <s v="PF-19120"/>
    <x v="724"/>
    <x v="0"/>
    <s v="United States"/>
    <s v="San Antonio"/>
    <x v="5"/>
    <n v="78207"/>
    <x v="2"/>
    <s v="OFF-AP-10002651"/>
    <x v="1"/>
    <x v="9"/>
    <x v="1341"/>
    <x v="3599"/>
    <n v="8"/>
    <n v="0.8"/>
    <n v="-1181.2824000000003"/>
  </r>
  <r>
    <n v="4822"/>
    <s v="CA-2012-140025"/>
    <x v="1"/>
    <x v="1003"/>
    <d v="2012-04-11T00:00:00"/>
    <x v="1"/>
    <s v="PF-19120"/>
    <x v="724"/>
    <x v="0"/>
    <s v="United States"/>
    <s v="San Antonio"/>
    <x v="5"/>
    <n v="78207"/>
    <x v="2"/>
    <s v="TEC-AC-10002402"/>
    <x v="2"/>
    <x v="11"/>
    <x v="651"/>
    <x v="3130"/>
    <n v="6"/>
    <n v="0.2"/>
    <n v="47.993999999999971"/>
  </r>
  <r>
    <n v="4823"/>
    <s v="CA-2013-134222"/>
    <x v="0"/>
    <x v="212"/>
    <d v="2013-07-12T00:00:00"/>
    <x v="3"/>
    <s v="NZ-18565"/>
    <x v="125"/>
    <x v="2"/>
    <s v="United States"/>
    <s v="Yuma"/>
    <x v="16"/>
    <n v="85364"/>
    <x v="1"/>
    <s v="OFF-BI-10001658"/>
    <x v="1"/>
    <x v="8"/>
    <x v="439"/>
    <x v="3600"/>
    <n v="6"/>
    <n v="0.7"/>
    <n v="-35.884799999999984"/>
  </r>
  <r>
    <n v="4824"/>
    <s v="CA-2013-140018"/>
    <x v="0"/>
    <x v="831"/>
    <d v="2013-11-27T00:00:00"/>
    <x v="1"/>
    <s v="CK-12205"/>
    <x v="237"/>
    <x v="0"/>
    <s v="United States"/>
    <s v="Columbus"/>
    <x v="24"/>
    <n v="43229"/>
    <x v="3"/>
    <s v="TEC-MA-10000752"/>
    <x v="2"/>
    <x v="15"/>
    <x v="1683"/>
    <x v="3601"/>
    <n v="7"/>
    <n v="0.7"/>
    <n v="-24.275999999999996"/>
  </r>
  <r>
    <n v="4825"/>
    <s v="CA-2013-140018"/>
    <x v="0"/>
    <x v="831"/>
    <d v="2013-11-27T00:00:00"/>
    <x v="1"/>
    <s v="CK-12205"/>
    <x v="237"/>
    <x v="0"/>
    <s v="United States"/>
    <s v="Columbus"/>
    <x v="24"/>
    <n v="43229"/>
    <x v="3"/>
    <s v="FUR-CH-10003817"/>
    <x v="0"/>
    <x v="1"/>
    <x v="162"/>
    <x v="3602"/>
    <n v="3"/>
    <n v="0.3"/>
    <n v="-9.1109999999999971"/>
  </r>
  <r>
    <n v="4826"/>
    <s v="CA-2013-140018"/>
    <x v="0"/>
    <x v="831"/>
    <d v="2013-11-27T00:00:00"/>
    <x v="1"/>
    <s v="CK-12205"/>
    <x v="237"/>
    <x v="0"/>
    <s v="United States"/>
    <s v="Columbus"/>
    <x v="24"/>
    <n v="43229"/>
    <x v="3"/>
    <s v="FUR-FU-10001876"/>
    <x v="0"/>
    <x v="5"/>
    <x v="1394"/>
    <x v="2540"/>
    <n v="3"/>
    <n v="0.2"/>
    <n v="15.590399999999995"/>
  </r>
  <r>
    <n v="4827"/>
    <s v="US-2014-136707"/>
    <x v="3"/>
    <x v="105"/>
    <d v="2014-11-16T00:00:00"/>
    <x v="2"/>
    <s v="JE-15610"/>
    <x v="531"/>
    <x v="1"/>
    <s v="United States"/>
    <s v="Los Angeles"/>
    <x v="1"/>
    <n v="90036"/>
    <x v="1"/>
    <s v="OFF-BI-10003460"/>
    <x v="1"/>
    <x v="8"/>
    <x v="234"/>
    <x v="3603"/>
    <n v="4"/>
    <n v="0.2"/>
    <n v="4.9055999999999997"/>
  </r>
  <r>
    <n v="4828"/>
    <s v="CA-2011-152562"/>
    <x v="2"/>
    <x v="301"/>
    <d v="2011-11-08T00:00:00"/>
    <x v="1"/>
    <s v="JO-15145"/>
    <x v="705"/>
    <x v="1"/>
    <s v="United States"/>
    <s v="Richmond"/>
    <x v="0"/>
    <n v="40475"/>
    <x v="0"/>
    <s v="OFF-ST-10000464"/>
    <x v="1"/>
    <x v="4"/>
    <x v="1135"/>
    <x v="2876"/>
    <n v="2"/>
    <n v="0"/>
    <n v="19.465600000000002"/>
  </r>
  <r>
    <n v="4829"/>
    <s v="CA-2011-152562"/>
    <x v="2"/>
    <x v="301"/>
    <d v="2011-11-08T00:00:00"/>
    <x v="1"/>
    <s v="JO-15145"/>
    <x v="705"/>
    <x v="1"/>
    <s v="United States"/>
    <s v="Richmond"/>
    <x v="0"/>
    <n v="40475"/>
    <x v="0"/>
    <s v="OFF-AR-10001919"/>
    <x v="1"/>
    <x v="6"/>
    <x v="853"/>
    <x v="719"/>
    <n v="3"/>
    <n v="0"/>
    <n v="1.6355999999999997"/>
  </r>
  <r>
    <n v="4830"/>
    <s v="CA-2013-152408"/>
    <x v="0"/>
    <x v="666"/>
    <d v="2013-05-22T00:00:00"/>
    <x v="1"/>
    <s v="TT-21220"/>
    <x v="627"/>
    <x v="0"/>
    <s v="United States"/>
    <s v="New York City"/>
    <x v="15"/>
    <n v="10035"/>
    <x v="3"/>
    <s v="OFF-BI-10002393"/>
    <x v="1"/>
    <x v="8"/>
    <x v="1188"/>
    <x v="3604"/>
    <n v="3"/>
    <n v="0.2"/>
    <n v="4.4771999999999998"/>
  </r>
  <r>
    <n v="4831"/>
    <s v="CA-2011-120278"/>
    <x v="2"/>
    <x v="845"/>
    <d v="2011-11-12T00:00:00"/>
    <x v="1"/>
    <s v="MS-17365"/>
    <x v="333"/>
    <x v="0"/>
    <s v="United States"/>
    <s v="Wausau"/>
    <x v="6"/>
    <n v="54401"/>
    <x v="2"/>
    <s v="OFF-AP-10001293"/>
    <x v="1"/>
    <x v="9"/>
    <x v="1337"/>
    <x v="3605"/>
    <n v="6"/>
    <n v="0"/>
    <n v="68.846399999999988"/>
  </r>
  <r>
    <n v="4832"/>
    <s v="CA-2011-120278"/>
    <x v="2"/>
    <x v="845"/>
    <d v="2011-11-12T00:00:00"/>
    <x v="1"/>
    <s v="MS-17365"/>
    <x v="333"/>
    <x v="0"/>
    <s v="United States"/>
    <s v="Wausau"/>
    <x v="6"/>
    <n v="54401"/>
    <x v="2"/>
    <s v="OFF-ST-10004258"/>
    <x v="1"/>
    <x v="4"/>
    <x v="754"/>
    <x v="905"/>
    <n v="3"/>
    <n v="0"/>
    <n v="9.8901000000000039"/>
  </r>
  <r>
    <n v="4833"/>
    <s v="CA-2011-120278"/>
    <x v="2"/>
    <x v="845"/>
    <d v="2011-11-12T00:00:00"/>
    <x v="1"/>
    <s v="MS-17365"/>
    <x v="333"/>
    <x v="0"/>
    <s v="United States"/>
    <s v="Wausau"/>
    <x v="6"/>
    <n v="54401"/>
    <x v="2"/>
    <s v="OFF-ST-10002214"/>
    <x v="1"/>
    <x v="4"/>
    <x v="994"/>
    <x v="2433"/>
    <n v="2"/>
    <n v="0"/>
    <n v="5.8707999999999991"/>
  </r>
  <r>
    <n v="4834"/>
    <s v="CA-2011-120278"/>
    <x v="2"/>
    <x v="845"/>
    <d v="2011-11-12T00:00:00"/>
    <x v="1"/>
    <s v="MS-17365"/>
    <x v="333"/>
    <x v="0"/>
    <s v="United States"/>
    <s v="Wausau"/>
    <x v="6"/>
    <n v="54401"/>
    <x v="2"/>
    <s v="OFF-BI-10004970"/>
    <x v="1"/>
    <x v="8"/>
    <x v="908"/>
    <x v="714"/>
    <n v="3"/>
    <n v="0"/>
    <n v="5.8232999999999997"/>
  </r>
  <r>
    <n v="4835"/>
    <s v="CA-2014-167661"/>
    <x v="3"/>
    <x v="361"/>
    <d v="2014-10-11T00:00:00"/>
    <x v="1"/>
    <s v="MP-18175"/>
    <x v="486"/>
    <x v="2"/>
    <s v="United States"/>
    <s v="San Francisco"/>
    <x v="1"/>
    <n v="94110"/>
    <x v="1"/>
    <s v="OFF-BI-10002571"/>
    <x v="1"/>
    <x v="8"/>
    <x v="1204"/>
    <x v="3089"/>
    <n v="5"/>
    <n v="0.2"/>
    <n v="13.472999999999999"/>
  </r>
  <r>
    <n v="4836"/>
    <s v="CA-2014-167661"/>
    <x v="3"/>
    <x v="361"/>
    <d v="2014-10-11T00:00:00"/>
    <x v="1"/>
    <s v="MP-18175"/>
    <x v="486"/>
    <x v="2"/>
    <s v="United States"/>
    <s v="San Francisco"/>
    <x v="1"/>
    <n v="94110"/>
    <x v="1"/>
    <s v="OFF-PA-10002581"/>
    <x v="1"/>
    <x v="10"/>
    <x v="1300"/>
    <x v="1168"/>
    <n v="2"/>
    <n v="0"/>
    <n v="27.881999999999998"/>
  </r>
  <r>
    <n v="4837"/>
    <s v="CA-2014-167661"/>
    <x v="3"/>
    <x v="361"/>
    <d v="2014-10-11T00:00:00"/>
    <x v="1"/>
    <s v="MP-18175"/>
    <x v="486"/>
    <x v="2"/>
    <s v="United States"/>
    <s v="San Francisco"/>
    <x v="1"/>
    <n v="94110"/>
    <x v="1"/>
    <s v="OFF-BI-10001097"/>
    <x v="1"/>
    <x v="8"/>
    <x v="789"/>
    <x v="958"/>
    <n v="4"/>
    <n v="0.2"/>
    <n v="7.2267999999999999"/>
  </r>
  <r>
    <n v="4838"/>
    <s v="CA-2014-106831"/>
    <x v="3"/>
    <x v="702"/>
    <d v="2014-06-04T00:00:00"/>
    <x v="2"/>
    <s v="FH-14350"/>
    <x v="651"/>
    <x v="0"/>
    <s v="United States"/>
    <s v="Dublin"/>
    <x v="24"/>
    <n v="43017"/>
    <x v="3"/>
    <s v="OFF-BI-10003429"/>
    <x v="1"/>
    <x v="8"/>
    <x v="844"/>
    <x v="3606"/>
    <n v="2"/>
    <n v="0.7"/>
    <n v="-2.6585999999999999"/>
  </r>
  <r>
    <n v="4839"/>
    <s v="CA-2014-106831"/>
    <x v="3"/>
    <x v="702"/>
    <d v="2014-06-04T00:00:00"/>
    <x v="2"/>
    <s v="FH-14350"/>
    <x v="651"/>
    <x v="0"/>
    <s v="United States"/>
    <s v="Dublin"/>
    <x v="24"/>
    <n v="43017"/>
    <x v="3"/>
    <s v="OFF-PA-10000682"/>
    <x v="1"/>
    <x v="10"/>
    <x v="859"/>
    <x v="3607"/>
    <n v="6"/>
    <n v="0.2"/>
    <n v="10.057200000000002"/>
  </r>
  <r>
    <n v="4840"/>
    <s v="CA-2014-106831"/>
    <x v="3"/>
    <x v="702"/>
    <d v="2014-06-04T00:00:00"/>
    <x v="2"/>
    <s v="FH-14350"/>
    <x v="651"/>
    <x v="0"/>
    <s v="United States"/>
    <s v="Dublin"/>
    <x v="24"/>
    <n v="43017"/>
    <x v="3"/>
    <s v="TEC-PH-10001700"/>
    <x v="2"/>
    <x v="7"/>
    <x v="193"/>
    <x v="3608"/>
    <n v="4"/>
    <n v="0.4"/>
    <n v="-34.314799999999991"/>
  </r>
  <r>
    <n v="4841"/>
    <s v="CA-2014-154123"/>
    <x v="3"/>
    <x v="225"/>
    <d v="2014-11-26T00:00:00"/>
    <x v="1"/>
    <s v="SC-20050"/>
    <x v="337"/>
    <x v="2"/>
    <s v="United States"/>
    <s v="Henderson"/>
    <x v="0"/>
    <n v="42420"/>
    <x v="0"/>
    <s v="FUR-FU-10000629"/>
    <x v="0"/>
    <x v="5"/>
    <x v="93"/>
    <x v="3609"/>
    <n v="2"/>
    <n v="0"/>
    <n v="11.583600000000001"/>
  </r>
  <r>
    <n v="4842"/>
    <s v="CA-2013-136049"/>
    <x v="0"/>
    <x v="443"/>
    <d v="2013-12-29T00:00:00"/>
    <x v="1"/>
    <s v="NM-18520"/>
    <x v="392"/>
    <x v="0"/>
    <s v="United States"/>
    <s v="Bowling Green"/>
    <x v="24"/>
    <n v="43402"/>
    <x v="3"/>
    <s v="OFF-BI-10001267"/>
    <x v="1"/>
    <x v="8"/>
    <x v="1466"/>
    <x v="3610"/>
    <n v="3"/>
    <n v="0.7"/>
    <n v="-4.0722000000000023"/>
  </r>
  <r>
    <n v="4843"/>
    <s v="CA-2014-118402"/>
    <x v="3"/>
    <x v="365"/>
    <d v="2014-10-05T00:00:00"/>
    <x v="1"/>
    <s v="JO-15280"/>
    <x v="123"/>
    <x v="0"/>
    <s v="United States"/>
    <s v="Memphis"/>
    <x v="18"/>
    <n v="38109"/>
    <x v="0"/>
    <s v="OFF-ST-10001418"/>
    <x v="1"/>
    <x v="4"/>
    <x v="870"/>
    <x v="3611"/>
    <n v="5"/>
    <n v="0.2"/>
    <n v="-54.881999999999998"/>
  </r>
  <r>
    <n v="4844"/>
    <s v="US-2013-139388"/>
    <x v="0"/>
    <x v="77"/>
    <d v="2013-11-10T00:00:00"/>
    <x v="2"/>
    <s v="CC-12475"/>
    <x v="693"/>
    <x v="0"/>
    <s v="United States"/>
    <s v="Lakewood"/>
    <x v="30"/>
    <n v="8701"/>
    <x v="3"/>
    <s v="OFF-FA-10004968"/>
    <x v="1"/>
    <x v="13"/>
    <x v="1010"/>
    <x v="3612"/>
    <n v="4"/>
    <n v="0"/>
    <n v="0.2992000000000008"/>
  </r>
  <r>
    <n v="4845"/>
    <s v="US-2011-128685"/>
    <x v="2"/>
    <x v="527"/>
    <d v="2011-04-05T00:00:00"/>
    <x v="2"/>
    <s v="MZ-17515"/>
    <x v="89"/>
    <x v="1"/>
    <s v="United States"/>
    <s v="Los Angeles"/>
    <x v="1"/>
    <n v="90008"/>
    <x v="1"/>
    <s v="OFF-BI-10004140"/>
    <x v="1"/>
    <x v="8"/>
    <x v="304"/>
    <x v="1600"/>
    <n v="2"/>
    <n v="0.2"/>
    <n v="2.2449999999999992"/>
  </r>
  <r>
    <n v="4846"/>
    <s v="CA-2012-124044"/>
    <x v="1"/>
    <x v="862"/>
    <d v="2012-07-26T00:00:00"/>
    <x v="0"/>
    <s v="MS-17830"/>
    <x v="234"/>
    <x v="0"/>
    <s v="United States"/>
    <s v="Rochester"/>
    <x v="15"/>
    <n v="14609"/>
    <x v="3"/>
    <s v="OFF-BI-10003460"/>
    <x v="1"/>
    <x v="8"/>
    <x v="234"/>
    <x v="3613"/>
    <n v="3"/>
    <n v="0.2"/>
    <n v="3.6791999999999998"/>
  </r>
  <r>
    <n v="4847"/>
    <s v="CA-2011-164469"/>
    <x v="2"/>
    <x v="402"/>
    <d v="2011-06-27T00:00:00"/>
    <x v="0"/>
    <s v="GK-14620"/>
    <x v="136"/>
    <x v="1"/>
    <s v="United States"/>
    <s v="Salem"/>
    <x v="21"/>
    <n v="97301"/>
    <x v="1"/>
    <s v="TEC-PH-10002115"/>
    <x v="2"/>
    <x v="7"/>
    <x v="793"/>
    <x v="1274"/>
    <n v="5"/>
    <n v="0.2"/>
    <n v="19.796999999999997"/>
  </r>
  <r>
    <n v="4848"/>
    <s v="CA-2011-164469"/>
    <x v="2"/>
    <x v="402"/>
    <d v="2011-06-27T00:00:00"/>
    <x v="0"/>
    <s v="GK-14620"/>
    <x v="136"/>
    <x v="1"/>
    <s v="United States"/>
    <s v="Salem"/>
    <x v="21"/>
    <n v="97301"/>
    <x v="1"/>
    <s v="OFF-AR-10003478"/>
    <x v="1"/>
    <x v="6"/>
    <x v="355"/>
    <x v="3614"/>
    <n v="11"/>
    <n v="0.2"/>
    <n v="17.908000000000001"/>
  </r>
  <r>
    <n v="4849"/>
    <s v="CA-2011-164469"/>
    <x v="2"/>
    <x v="402"/>
    <d v="2011-06-27T00:00:00"/>
    <x v="0"/>
    <s v="GK-14620"/>
    <x v="136"/>
    <x v="1"/>
    <s v="United States"/>
    <s v="Salem"/>
    <x v="21"/>
    <n v="97301"/>
    <x v="1"/>
    <s v="OFF-AR-10000475"/>
    <x v="1"/>
    <x v="6"/>
    <x v="1111"/>
    <x v="1747"/>
    <n v="1"/>
    <n v="0.2"/>
    <n v="0.8162000000000007"/>
  </r>
  <r>
    <n v="4850"/>
    <s v="CA-2011-107818"/>
    <x v="2"/>
    <x v="78"/>
    <d v="2011-09-14T00:00:00"/>
    <x v="1"/>
    <s v="MC-17275"/>
    <x v="507"/>
    <x v="0"/>
    <s v="United States"/>
    <s v="Pasco"/>
    <x v="4"/>
    <n v="99301"/>
    <x v="1"/>
    <s v="OFF-AR-10003045"/>
    <x v="1"/>
    <x v="6"/>
    <x v="420"/>
    <x v="490"/>
    <n v="2"/>
    <n v="0"/>
    <n v="2.6459999999999999"/>
  </r>
  <r>
    <n v="4851"/>
    <s v="CA-2011-107818"/>
    <x v="2"/>
    <x v="78"/>
    <d v="2011-09-14T00:00:00"/>
    <x v="1"/>
    <s v="MC-17275"/>
    <x v="507"/>
    <x v="0"/>
    <s v="United States"/>
    <s v="Pasco"/>
    <x v="4"/>
    <n v="99301"/>
    <x v="1"/>
    <s v="FUR-CH-10000454"/>
    <x v="0"/>
    <x v="1"/>
    <x v="1"/>
    <x v="3615"/>
    <n v="5"/>
    <n v="0.2"/>
    <n v="121.98999999999992"/>
  </r>
  <r>
    <n v="4852"/>
    <s v="CA-2011-107818"/>
    <x v="2"/>
    <x v="78"/>
    <d v="2011-09-14T00:00:00"/>
    <x v="1"/>
    <s v="MC-17275"/>
    <x v="507"/>
    <x v="0"/>
    <s v="United States"/>
    <s v="Pasco"/>
    <x v="4"/>
    <n v="99301"/>
    <x v="1"/>
    <s v="OFF-AR-10000380"/>
    <x v="1"/>
    <x v="6"/>
    <x v="108"/>
    <x v="3616"/>
    <n v="8"/>
    <n v="0"/>
    <n v="91.151999999999958"/>
  </r>
  <r>
    <n v="4853"/>
    <s v="CA-2011-107818"/>
    <x v="2"/>
    <x v="78"/>
    <d v="2011-09-14T00:00:00"/>
    <x v="1"/>
    <s v="MC-17275"/>
    <x v="507"/>
    <x v="0"/>
    <s v="United States"/>
    <s v="Pasco"/>
    <x v="4"/>
    <n v="99301"/>
    <x v="1"/>
    <s v="OFF-ST-10000736"/>
    <x v="1"/>
    <x v="4"/>
    <x v="455"/>
    <x v="1065"/>
    <n v="6"/>
    <n v="0"/>
    <n v="19.43519999999998"/>
  </r>
  <r>
    <n v="4854"/>
    <s v="CA-2011-113320"/>
    <x v="2"/>
    <x v="432"/>
    <d v="2011-12-15T00:00:00"/>
    <x v="0"/>
    <s v="LH-17155"/>
    <x v="109"/>
    <x v="0"/>
    <s v="United States"/>
    <s v="Oakland"/>
    <x v="1"/>
    <n v="94601"/>
    <x v="1"/>
    <s v="FUR-FU-10004270"/>
    <x v="0"/>
    <x v="5"/>
    <x v="989"/>
    <x v="3617"/>
    <n v="3"/>
    <n v="0"/>
    <n v="4.5144000000000002"/>
  </r>
  <r>
    <n v="4855"/>
    <s v="CA-2011-113320"/>
    <x v="2"/>
    <x v="432"/>
    <d v="2011-12-15T00:00:00"/>
    <x v="0"/>
    <s v="LH-17155"/>
    <x v="109"/>
    <x v="0"/>
    <s v="United States"/>
    <s v="Oakland"/>
    <x v="1"/>
    <n v="94601"/>
    <x v="1"/>
    <s v="OFF-ST-10000617"/>
    <x v="1"/>
    <x v="4"/>
    <x v="379"/>
    <x v="3090"/>
    <n v="3"/>
    <n v="0"/>
    <n v="0.62579999999999902"/>
  </r>
  <r>
    <n v="4856"/>
    <s v="CA-2011-113320"/>
    <x v="2"/>
    <x v="432"/>
    <d v="2011-12-15T00:00:00"/>
    <x v="0"/>
    <s v="LH-17155"/>
    <x v="109"/>
    <x v="0"/>
    <s v="United States"/>
    <s v="Oakland"/>
    <x v="1"/>
    <n v="94601"/>
    <x v="1"/>
    <s v="FUR-FU-10001706"/>
    <x v="0"/>
    <x v="5"/>
    <x v="50"/>
    <x v="357"/>
    <n v="3"/>
    <n v="0"/>
    <n v="4.4352"/>
  </r>
  <r>
    <n v="4857"/>
    <s v="CA-2012-137526"/>
    <x v="1"/>
    <x v="1004"/>
    <d v="2012-01-17T00:00:00"/>
    <x v="1"/>
    <s v="PB-19150"/>
    <x v="171"/>
    <x v="0"/>
    <s v="United States"/>
    <s v="Los Angeles"/>
    <x v="1"/>
    <n v="90004"/>
    <x v="1"/>
    <s v="OFF-BI-10003364"/>
    <x v="1"/>
    <x v="8"/>
    <x v="698"/>
    <x v="823"/>
    <n v="3"/>
    <n v="0.2"/>
    <n v="24.502800000000001"/>
  </r>
  <r>
    <n v="4858"/>
    <s v="CA-2012-137526"/>
    <x v="1"/>
    <x v="1004"/>
    <d v="2012-01-17T00:00:00"/>
    <x v="1"/>
    <s v="PB-19150"/>
    <x v="171"/>
    <x v="0"/>
    <s v="United States"/>
    <s v="Los Angeles"/>
    <x v="1"/>
    <n v="90004"/>
    <x v="1"/>
    <s v="FUR-FU-10001861"/>
    <x v="0"/>
    <x v="5"/>
    <x v="272"/>
    <x v="292"/>
    <n v="4"/>
    <n v="0"/>
    <n v="38.023999999999994"/>
  </r>
  <r>
    <n v="4859"/>
    <s v="CA-2012-137526"/>
    <x v="1"/>
    <x v="1004"/>
    <d v="2012-01-17T00:00:00"/>
    <x v="1"/>
    <s v="PB-19150"/>
    <x v="171"/>
    <x v="0"/>
    <s v="United States"/>
    <s v="Los Angeles"/>
    <x v="1"/>
    <n v="90004"/>
    <x v="1"/>
    <s v="FUR-FU-10004845"/>
    <x v="0"/>
    <x v="5"/>
    <x v="1684"/>
    <x v="3618"/>
    <n v="9"/>
    <n v="0"/>
    <n v="92.969999999999985"/>
  </r>
  <r>
    <n v="4860"/>
    <s v="CA-2014-136063"/>
    <x v="3"/>
    <x v="934"/>
    <d v="2014-12-20T00:00:00"/>
    <x v="1"/>
    <s v="SS-20140"/>
    <x v="164"/>
    <x v="1"/>
    <s v="United States"/>
    <s v="Oak Park"/>
    <x v="10"/>
    <n v="60302"/>
    <x v="2"/>
    <s v="OFF-AR-10000823"/>
    <x v="1"/>
    <x v="6"/>
    <x v="1043"/>
    <x v="1330"/>
    <n v="7"/>
    <n v="0.2"/>
    <n v="1.0192000000000001"/>
  </r>
  <r>
    <n v="4861"/>
    <s v="CA-2013-101546"/>
    <x v="0"/>
    <x v="122"/>
    <d v="2013-12-25T00:00:00"/>
    <x v="1"/>
    <s v="GK-14620"/>
    <x v="136"/>
    <x v="1"/>
    <s v="United States"/>
    <s v="Morristown"/>
    <x v="30"/>
    <n v="7960"/>
    <x v="3"/>
    <s v="OFF-BI-10001359"/>
    <x v="1"/>
    <x v="8"/>
    <x v="1153"/>
    <x v="1639"/>
    <n v="2"/>
    <n v="0"/>
    <n v="843.17059999999992"/>
  </r>
  <r>
    <n v="4862"/>
    <s v="CA-2011-138940"/>
    <x v="2"/>
    <x v="909"/>
    <d v="2011-04-16T00:00:00"/>
    <x v="0"/>
    <s v="GM-14455"/>
    <x v="39"/>
    <x v="2"/>
    <s v="United States"/>
    <s v="Austin"/>
    <x v="5"/>
    <n v="78745"/>
    <x v="2"/>
    <s v="TEC-PH-10001835"/>
    <x v="2"/>
    <x v="7"/>
    <x v="1333"/>
    <x v="3619"/>
    <n v="6"/>
    <n v="0.2"/>
    <n v="265.42320000000001"/>
  </r>
  <r>
    <n v="4863"/>
    <s v="CA-2013-125164"/>
    <x v="0"/>
    <x v="338"/>
    <d v="2013-11-15T00:00:00"/>
    <x v="1"/>
    <s v="SH-19975"/>
    <x v="64"/>
    <x v="1"/>
    <s v="United States"/>
    <s v="New York City"/>
    <x v="15"/>
    <n v="10011"/>
    <x v="3"/>
    <s v="OFF-BI-10001191"/>
    <x v="1"/>
    <x v="8"/>
    <x v="970"/>
    <x v="3620"/>
    <n v="1"/>
    <n v="0.2"/>
    <n v="7.3834"/>
  </r>
  <r>
    <n v="4864"/>
    <s v="CA-2013-125164"/>
    <x v="0"/>
    <x v="338"/>
    <d v="2013-11-15T00:00:00"/>
    <x v="1"/>
    <s v="SH-19975"/>
    <x v="64"/>
    <x v="1"/>
    <s v="United States"/>
    <s v="New York City"/>
    <x v="15"/>
    <n v="10011"/>
    <x v="3"/>
    <s v="OFF-BI-10003982"/>
    <x v="1"/>
    <x v="8"/>
    <x v="346"/>
    <x v="3621"/>
    <n v="3"/>
    <n v="0.2"/>
    <n v="16.823699999999999"/>
  </r>
  <r>
    <n v="4865"/>
    <s v="CA-2014-163531"/>
    <x v="3"/>
    <x v="335"/>
    <d v="2014-07-01T00:00:00"/>
    <x v="1"/>
    <s v="SC-20725"/>
    <x v="56"/>
    <x v="0"/>
    <s v="United States"/>
    <s v="New York City"/>
    <x v="15"/>
    <n v="10024"/>
    <x v="3"/>
    <s v="TEC-PH-10001425"/>
    <x v="2"/>
    <x v="7"/>
    <x v="511"/>
    <x v="764"/>
    <n v="3"/>
    <n v="0"/>
    <n v="67.191599999999994"/>
  </r>
  <r>
    <n v="4866"/>
    <s v="CA-2014-122490"/>
    <x v="3"/>
    <x v="38"/>
    <d v="2014-11-19T00:00:00"/>
    <x v="1"/>
    <s v="TT-21070"/>
    <x v="74"/>
    <x v="0"/>
    <s v="United States"/>
    <s v="Seattle"/>
    <x v="4"/>
    <n v="98103"/>
    <x v="1"/>
    <s v="FUR-CH-10001215"/>
    <x v="0"/>
    <x v="1"/>
    <x v="440"/>
    <x v="3622"/>
    <n v="6"/>
    <n v="0.2"/>
    <n v="150.29399999999998"/>
  </r>
  <r>
    <n v="4867"/>
    <s v="CA-2014-122490"/>
    <x v="3"/>
    <x v="38"/>
    <d v="2014-11-19T00:00:00"/>
    <x v="1"/>
    <s v="TT-21070"/>
    <x v="74"/>
    <x v="0"/>
    <s v="United States"/>
    <s v="Seattle"/>
    <x v="4"/>
    <n v="98103"/>
    <x v="1"/>
    <s v="OFF-BI-10001718"/>
    <x v="1"/>
    <x v="8"/>
    <x v="1216"/>
    <x v="3623"/>
    <n v="11"/>
    <n v="0.2"/>
    <n v="190.02059999999997"/>
  </r>
  <r>
    <n v="4868"/>
    <s v="CA-2014-122490"/>
    <x v="3"/>
    <x v="38"/>
    <d v="2014-11-19T00:00:00"/>
    <x v="1"/>
    <s v="TT-21070"/>
    <x v="74"/>
    <x v="0"/>
    <s v="United States"/>
    <s v="Seattle"/>
    <x v="4"/>
    <n v="98103"/>
    <x v="1"/>
    <s v="OFF-ST-10000991"/>
    <x v="1"/>
    <x v="4"/>
    <x v="155"/>
    <x v="3216"/>
    <n v="3"/>
    <n v="0"/>
    <n v="10.347300000000004"/>
  </r>
  <r>
    <n v="4869"/>
    <s v="CA-2014-122490"/>
    <x v="3"/>
    <x v="38"/>
    <d v="2014-11-19T00:00:00"/>
    <x v="1"/>
    <s v="TT-21070"/>
    <x v="74"/>
    <x v="0"/>
    <s v="United States"/>
    <s v="Seattle"/>
    <x v="4"/>
    <n v="98103"/>
    <x v="1"/>
    <s v="OFF-LA-10001613"/>
    <x v="1"/>
    <x v="2"/>
    <x v="736"/>
    <x v="880"/>
    <n v="3"/>
    <n v="0"/>
    <n v="4.2336"/>
  </r>
  <r>
    <n v="4870"/>
    <s v="CA-2014-131366"/>
    <x v="3"/>
    <x v="221"/>
    <d v="2014-11-30T00:00:00"/>
    <x v="1"/>
    <s v="SC-20440"/>
    <x v="464"/>
    <x v="1"/>
    <s v="United States"/>
    <s v="Lancaster"/>
    <x v="9"/>
    <n v="17602"/>
    <x v="3"/>
    <s v="TEC-PH-10003437"/>
    <x v="2"/>
    <x v="7"/>
    <x v="913"/>
    <x v="3624"/>
    <n v="2"/>
    <n v="0.4"/>
    <n v="-14.998000000000012"/>
  </r>
  <r>
    <n v="4871"/>
    <s v="CA-2014-131366"/>
    <x v="3"/>
    <x v="221"/>
    <d v="2014-11-30T00:00:00"/>
    <x v="1"/>
    <s v="SC-20440"/>
    <x v="464"/>
    <x v="1"/>
    <s v="United States"/>
    <s v="Lancaster"/>
    <x v="9"/>
    <n v="17602"/>
    <x v="3"/>
    <s v="OFF-PA-10000675"/>
    <x v="1"/>
    <x v="10"/>
    <x v="1106"/>
    <x v="2343"/>
    <n v="7"/>
    <n v="0.2"/>
    <n v="83.209699999999998"/>
  </r>
  <r>
    <n v="4872"/>
    <s v="CA-2014-164042"/>
    <x v="3"/>
    <x v="979"/>
    <d v="2014-05-28T00:00:00"/>
    <x v="1"/>
    <s v="KL-16645"/>
    <x v="107"/>
    <x v="0"/>
    <s v="United States"/>
    <s v="Houston"/>
    <x v="5"/>
    <n v="77095"/>
    <x v="2"/>
    <s v="OFF-FA-10000840"/>
    <x v="1"/>
    <x v="13"/>
    <x v="1685"/>
    <x v="3625"/>
    <n v="2"/>
    <n v="0.2"/>
    <n v="0.61559999999999993"/>
  </r>
  <r>
    <n v="4873"/>
    <s v="CA-2014-164042"/>
    <x v="3"/>
    <x v="979"/>
    <d v="2014-05-28T00:00:00"/>
    <x v="1"/>
    <s v="KL-16645"/>
    <x v="107"/>
    <x v="0"/>
    <s v="United States"/>
    <s v="Houston"/>
    <x v="5"/>
    <n v="77095"/>
    <x v="2"/>
    <s v="OFF-AP-10001947"/>
    <x v="1"/>
    <x v="9"/>
    <x v="1528"/>
    <x v="3626"/>
    <n v="5"/>
    <n v="0.8"/>
    <n v="-46.716000000000008"/>
  </r>
  <r>
    <n v="4874"/>
    <s v="CA-2014-164042"/>
    <x v="3"/>
    <x v="979"/>
    <d v="2014-05-28T00:00:00"/>
    <x v="1"/>
    <s v="KL-16645"/>
    <x v="107"/>
    <x v="0"/>
    <s v="United States"/>
    <s v="Houston"/>
    <x v="5"/>
    <n v="77095"/>
    <x v="2"/>
    <s v="OFF-ST-10002301"/>
    <x v="1"/>
    <x v="4"/>
    <x v="1490"/>
    <x v="3627"/>
    <n v="3"/>
    <n v="0.2"/>
    <n v="-11.593800000000005"/>
  </r>
  <r>
    <n v="4875"/>
    <s v="CA-2014-164042"/>
    <x v="3"/>
    <x v="979"/>
    <d v="2014-05-28T00:00:00"/>
    <x v="1"/>
    <s v="KL-16645"/>
    <x v="107"/>
    <x v="0"/>
    <s v="United States"/>
    <s v="Houston"/>
    <x v="5"/>
    <n v="77095"/>
    <x v="2"/>
    <s v="OFF-BI-10001922"/>
    <x v="1"/>
    <x v="8"/>
    <x v="302"/>
    <x v="3628"/>
    <n v="1"/>
    <n v="0.8"/>
    <n v="-1.9602000000000008"/>
  </r>
  <r>
    <n v="4876"/>
    <s v="CA-2011-132864"/>
    <x v="2"/>
    <x v="266"/>
    <d v="2011-12-07T00:00:00"/>
    <x v="1"/>
    <s v="KN-16390"/>
    <x v="471"/>
    <x v="1"/>
    <s v="United States"/>
    <s v="Columbus"/>
    <x v="24"/>
    <n v="43229"/>
    <x v="3"/>
    <s v="TEC-AC-10001267"/>
    <x v="2"/>
    <x v="11"/>
    <x v="533"/>
    <x v="600"/>
    <n v="5"/>
    <n v="0.2"/>
    <n v="29.950000000000003"/>
  </r>
  <r>
    <n v="4877"/>
    <s v="US-2011-155817"/>
    <x v="2"/>
    <x v="462"/>
    <d v="2011-10-09T00:00:00"/>
    <x v="1"/>
    <s v="SL-20155"/>
    <x v="359"/>
    <x v="2"/>
    <s v="United States"/>
    <s v="Durham"/>
    <x v="3"/>
    <n v="27707"/>
    <x v="0"/>
    <s v="OFF-ST-10000532"/>
    <x v="1"/>
    <x v="4"/>
    <x v="1403"/>
    <x v="3629"/>
    <n v="2"/>
    <n v="0.2"/>
    <n v="4.6175999999999995"/>
  </r>
  <r>
    <n v="4878"/>
    <s v="US-2011-155817"/>
    <x v="2"/>
    <x v="462"/>
    <d v="2011-10-09T00:00:00"/>
    <x v="1"/>
    <s v="SL-20155"/>
    <x v="359"/>
    <x v="2"/>
    <s v="United States"/>
    <s v="Durham"/>
    <x v="3"/>
    <n v="27707"/>
    <x v="0"/>
    <s v="OFF-AR-10002335"/>
    <x v="1"/>
    <x v="6"/>
    <x v="673"/>
    <x v="3630"/>
    <n v="3"/>
    <n v="0.2"/>
    <n v="0.46440000000000037"/>
  </r>
  <r>
    <n v="4879"/>
    <s v="US-2013-131891"/>
    <x v="0"/>
    <x v="875"/>
    <d v="2013-08-01T00:00:00"/>
    <x v="2"/>
    <s v="PW-19240"/>
    <x v="617"/>
    <x v="0"/>
    <s v="United States"/>
    <s v="Pensacola"/>
    <x v="2"/>
    <n v="32503"/>
    <x v="0"/>
    <s v="OFF-BI-10000201"/>
    <x v="1"/>
    <x v="8"/>
    <x v="1678"/>
    <x v="3631"/>
    <n v="3"/>
    <n v="0.7"/>
    <n v="-1.4760000000000004"/>
  </r>
  <r>
    <n v="4880"/>
    <s v="CA-2014-143567"/>
    <x v="3"/>
    <x v="808"/>
    <d v="2014-11-06T00:00:00"/>
    <x v="0"/>
    <s v="TB-21175"/>
    <x v="533"/>
    <x v="1"/>
    <s v="United States"/>
    <s v="Henderson"/>
    <x v="0"/>
    <n v="42420"/>
    <x v="0"/>
    <s v="OFF-EN-10004846"/>
    <x v="1"/>
    <x v="12"/>
    <x v="1488"/>
    <x v="3632"/>
    <n v="2"/>
    <n v="0"/>
    <n v="2.6068000000000002"/>
  </r>
  <r>
    <n v="4881"/>
    <s v="CA-2014-143567"/>
    <x v="3"/>
    <x v="808"/>
    <d v="2014-11-06T00:00:00"/>
    <x v="0"/>
    <s v="TB-21175"/>
    <x v="533"/>
    <x v="1"/>
    <s v="United States"/>
    <s v="Henderson"/>
    <x v="0"/>
    <n v="42420"/>
    <x v="0"/>
    <s v="FUR-CH-10000454"/>
    <x v="0"/>
    <x v="1"/>
    <x v="1"/>
    <x v="3615"/>
    <n v="4"/>
    <n v="0"/>
    <n v="292.77599999999995"/>
  </r>
  <r>
    <n v="4882"/>
    <s v="CA-2014-143567"/>
    <x v="3"/>
    <x v="808"/>
    <d v="2014-11-06T00:00:00"/>
    <x v="0"/>
    <s v="TB-21175"/>
    <x v="533"/>
    <x v="1"/>
    <s v="United States"/>
    <s v="Henderson"/>
    <x v="0"/>
    <n v="42420"/>
    <x v="0"/>
    <s v="TEC-AC-10004145"/>
    <x v="2"/>
    <x v="11"/>
    <x v="1264"/>
    <x v="3633"/>
    <n v="9"/>
    <n v="0"/>
    <n v="517.47930000000008"/>
  </r>
  <r>
    <n v="4883"/>
    <s v="CA-2014-143567"/>
    <x v="3"/>
    <x v="808"/>
    <d v="2014-11-06T00:00:00"/>
    <x v="0"/>
    <s v="TB-21175"/>
    <x v="533"/>
    <x v="1"/>
    <s v="United States"/>
    <s v="Henderson"/>
    <x v="0"/>
    <n v="42420"/>
    <x v="0"/>
    <s v="OFF-ST-10001580"/>
    <x v="1"/>
    <x v="4"/>
    <x v="351"/>
    <x v="3634"/>
    <n v="4"/>
    <n v="0"/>
    <n v="16.7776"/>
  </r>
  <r>
    <n v="4884"/>
    <s v="CA-2014-104080"/>
    <x v="3"/>
    <x v="144"/>
    <d v="2014-03-16T00:00:00"/>
    <x v="1"/>
    <s v="AH-10210"/>
    <x v="117"/>
    <x v="0"/>
    <s v="United States"/>
    <s v="Anaheim"/>
    <x v="1"/>
    <n v="92804"/>
    <x v="1"/>
    <s v="OFF-BI-10003876"/>
    <x v="1"/>
    <x v="8"/>
    <x v="1617"/>
    <x v="3635"/>
    <n v="5"/>
    <n v="0.2"/>
    <n v="64.199999999999989"/>
  </r>
  <r>
    <n v="4885"/>
    <s v="CA-2014-104080"/>
    <x v="3"/>
    <x v="144"/>
    <d v="2014-03-16T00:00:00"/>
    <x v="1"/>
    <s v="AH-10210"/>
    <x v="117"/>
    <x v="0"/>
    <s v="United States"/>
    <s v="Anaheim"/>
    <x v="1"/>
    <n v="92804"/>
    <x v="1"/>
    <s v="OFF-AR-10001972"/>
    <x v="1"/>
    <x v="6"/>
    <x v="1623"/>
    <x v="3636"/>
    <n v="2"/>
    <n v="0"/>
    <n v="0.87360000000000015"/>
  </r>
  <r>
    <n v="4886"/>
    <s v="CA-2011-151379"/>
    <x v="2"/>
    <x v="757"/>
    <d v="2011-12-20T00:00:00"/>
    <x v="1"/>
    <s v="SC-20695"/>
    <x v="281"/>
    <x v="1"/>
    <s v="United States"/>
    <s v="Detroit"/>
    <x v="12"/>
    <n v="48227"/>
    <x v="2"/>
    <s v="OFF-PA-10000595"/>
    <x v="1"/>
    <x v="10"/>
    <x v="1117"/>
    <x v="1159"/>
    <n v="5"/>
    <n v="0"/>
    <n v="52.531999999999996"/>
  </r>
  <r>
    <n v="4887"/>
    <s v="CA-2013-163167"/>
    <x v="0"/>
    <x v="85"/>
    <d v="2013-12-02T00:00:00"/>
    <x v="0"/>
    <s v="RF-19345"/>
    <x v="575"/>
    <x v="1"/>
    <s v="United States"/>
    <s v="Marietta"/>
    <x v="32"/>
    <n v="30062"/>
    <x v="0"/>
    <s v="FUR-CH-10004477"/>
    <x v="0"/>
    <x v="1"/>
    <x v="211"/>
    <x v="3637"/>
    <n v="3"/>
    <n v="0"/>
    <n v="52.974299999999992"/>
  </r>
  <r>
    <n v="4888"/>
    <s v="CA-2013-163167"/>
    <x v="0"/>
    <x v="85"/>
    <d v="2013-12-02T00:00:00"/>
    <x v="0"/>
    <s v="RF-19345"/>
    <x v="575"/>
    <x v="1"/>
    <s v="United States"/>
    <s v="Marietta"/>
    <x v="32"/>
    <n v="30062"/>
    <x v="0"/>
    <s v="TEC-AC-10003441"/>
    <x v="2"/>
    <x v="11"/>
    <x v="652"/>
    <x v="3638"/>
    <n v="6"/>
    <n v="0"/>
    <n v="6.1019999999999968"/>
  </r>
  <r>
    <n v="4889"/>
    <s v="CA-2013-163167"/>
    <x v="0"/>
    <x v="85"/>
    <d v="2013-12-02T00:00:00"/>
    <x v="0"/>
    <s v="RF-19345"/>
    <x v="575"/>
    <x v="1"/>
    <s v="United States"/>
    <s v="Marietta"/>
    <x v="32"/>
    <n v="30062"/>
    <x v="0"/>
    <s v="OFF-ST-10004459"/>
    <x v="1"/>
    <x v="4"/>
    <x v="454"/>
    <x v="494"/>
    <n v="3"/>
    <n v="0"/>
    <n v="56.300999999999988"/>
  </r>
  <r>
    <n v="4890"/>
    <s v="CA-2013-163167"/>
    <x v="0"/>
    <x v="85"/>
    <d v="2013-12-02T00:00:00"/>
    <x v="0"/>
    <s v="RF-19345"/>
    <x v="575"/>
    <x v="1"/>
    <s v="United States"/>
    <s v="Marietta"/>
    <x v="32"/>
    <n v="30062"/>
    <x v="0"/>
    <s v="OFF-ST-10003805"/>
    <x v="1"/>
    <x v="4"/>
    <x v="1651"/>
    <x v="3639"/>
    <n v="6"/>
    <n v="0"/>
    <n v="315.82499999999993"/>
  </r>
  <r>
    <n v="4891"/>
    <s v="CA-2013-135776"/>
    <x v="0"/>
    <x v="443"/>
    <d v="2013-12-31T00:00:00"/>
    <x v="1"/>
    <s v="EH-13765"/>
    <x v="553"/>
    <x v="1"/>
    <s v="United States"/>
    <s v="Seattle"/>
    <x v="4"/>
    <n v="98103"/>
    <x v="1"/>
    <s v="OFF-AR-10001246"/>
    <x v="1"/>
    <x v="6"/>
    <x v="450"/>
    <x v="138"/>
    <n v="3"/>
    <n v="0"/>
    <n v="2.5577999999999994"/>
  </r>
  <r>
    <n v="4892"/>
    <s v="CA-2013-135776"/>
    <x v="0"/>
    <x v="443"/>
    <d v="2013-12-31T00:00:00"/>
    <x v="1"/>
    <s v="EH-13765"/>
    <x v="553"/>
    <x v="1"/>
    <s v="United States"/>
    <s v="Seattle"/>
    <x v="4"/>
    <n v="98103"/>
    <x v="1"/>
    <s v="OFF-PA-10001295"/>
    <x v="1"/>
    <x v="10"/>
    <x v="1211"/>
    <x v="2479"/>
    <n v="2"/>
    <n v="0"/>
    <n v="18.211199999999998"/>
  </r>
  <r>
    <n v="4893"/>
    <s v="CA-2013-135776"/>
    <x v="0"/>
    <x v="443"/>
    <d v="2013-12-31T00:00:00"/>
    <x v="1"/>
    <s v="EH-13765"/>
    <x v="553"/>
    <x v="1"/>
    <s v="United States"/>
    <s v="Seattle"/>
    <x v="4"/>
    <n v="98103"/>
    <x v="1"/>
    <s v="OFF-AR-10001231"/>
    <x v="1"/>
    <x v="6"/>
    <x v="1686"/>
    <x v="3640"/>
    <n v="2"/>
    <n v="0"/>
    <n v="1.1760000000000002"/>
  </r>
  <r>
    <n v="4894"/>
    <s v="CA-2013-135776"/>
    <x v="0"/>
    <x v="443"/>
    <d v="2013-12-31T00:00:00"/>
    <x v="1"/>
    <s v="EH-13765"/>
    <x v="553"/>
    <x v="1"/>
    <s v="United States"/>
    <s v="Seattle"/>
    <x v="4"/>
    <n v="98103"/>
    <x v="1"/>
    <s v="OFF-ST-10002743"/>
    <x v="1"/>
    <x v="4"/>
    <x v="413"/>
    <x v="3641"/>
    <n v="2"/>
    <n v="0"/>
    <n v="2.2727999999999895"/>
  </r>
  <r>
    <n v="4895"/>
    <s v="CA-2013-135776"/>
    <x v="0"/>
    <x v="443"/>
    <d v="2013-12-31T00:00:00"/>
    <x v="1"/>
    <s v="EH-13765"/>
    <x v="553"/>
    <x v="1"/>
    <s v="United States"/>
    <s v="Seattle"/>
    <x v="4"/>
    <n v="98103"/>
    <x v="1"/>
    <s v="OFF-PA-10004327"/>
    <x v="1"/>
    <x v="10"/>
    <x v="136"/>
    <x v="3642"/>
    <n v="1"/>
    <n v="0"/>
    <n v="22.991999999999997"/>
  </r>
  <r>
    <n v="4896"/>
    <s v="CA-2013-135776"/>
    <x v="0"/>
    <x v="443"/>
    <d v="2013-12-31T00:00:00"/>
    <x v="1"/>
    <s v="EH-13765"/>
    <x v="553"/>
    <x v="1"/>
    <s v="United States"/>
    <s v="Seattle"/>
    <x v="4"/>
    <n v="98103"/>
    <x v="1"/>
    <s v="OFF-EN-10004773"/>
    <x v="1"/>
    <x v="12"/>
    <x v="33"/>
    <x v="1168"/>
    <n v="2"/>
    <n v="0"/>
    <n v="30.360399999999998"/>
  </r>
  <r>
    <n v="4897"/>
    <s v="CA-2013-135776"/>
    <x v="0"/>
    <x v="443"/>
    <d v="2013-12-31T00:00:00"/>
    <x v="1"/>
    <s v="EH-13765"/>
    <x v="553"/>
    <x v="1"/>
    <s v="United States"/>
    <s v="Seattle"/>
    <x v="4"/>
    <n v="98103"/>
    <x v="1"/>
    <s v="OFF-ST-10003470"/>
    <x v="1"/>
    <x v="4"/>
    <x v="1339"/>
    <x v="2105"/>
    <n v="4"/>
    <n v="0"/>
    <n v="55.895999999999958"/>
  </r>
  <r>
    <n v="4898"/>
    <s v="US-2011-122021"/>
    <x v="2"/>
    <x v="771"/>
    <d v="2011-10-17T00:00:00"/>
    <x v="2"/>
    <s v="AC-10660"/>
    <x v="663"/>
    <x v="0"/>
    <s v="United States"/>
    <s v="Parma"/>
    <x v="24"/>
    <n v="44134"/>
    <x v="3"/>
    <s v="FUR-CH-10003761"/>
    <x v="0"/>
    <x v="1"/>
    <x v="1379"/>
    <x v="1727"/>
    <n v="2"/>
    <n v="0.3"/>
    <n v="-7.8588000000000022"/>
  </r>
  <r>
    <n v="4899"/>
    <s v="US-2011-122021"/>
    <x v="2"/>
    <x v="771"/>
    <d v="2011-10-17T00:00:00"/>
    <x v="2"/>
    <s v="AC-10660"/>
    <x v="663"/>
    <x v="0"/>
    <s v="United States"/>
    <s v="Parma"/>
    <x v="24"/>
    <n v="44134"/>
    <x v="3"/>
    <s v="OFF-PA-10002230"/>
    <x v="1"/>
    <x v="10"/>
    <x v="384"/>
    <x v="892"/>
    <n v="2"/>
    <n v="0.2"/>
    <n v="2.8884000000000007"/>
  </r>
  <r>
    <n v="4900"/>
    <s v="CA-2013-130484"/>
    <x v="0"/>
    <x v="250"/>
    <d v="2013-08-28T00:00:00"/>
    <x v="1"/>
    <s v="SG-20470"/>
    <x v="495"/>
    <x v="0"/>
    <s v="United States"/>
    <s v="Gresham"/>
    <x v="21"/>
    <n v="97030"/>
    <x v="1"/>
    <s v="OFF-BI-10000088"/>
    <x v="1"/>
    <x v="8"/>
    <x v="1025"/>
    <x v="3643"/>
    <n v="8"/>
    <n v="0.7"/>
    <n v="-18.446399999999997"/>
  </r>
  <r>
    <n v="4901"/>
    <s v="CA-2014-120936"/>
    <x v="3"/>
    <x v="94"/>
    <d v="2014-12-22T00:00:00"/>
    <x v="1"/>
    <s v="CA-12310"/>
    <x v="119"/>
    <x v="1"/>
    <s v="United States"/>
    <s v="Anaheim"/>
    <x v="1"/>
    <n v="92804"/>
    <x v="1"/>
    <s v="OFF-ST-10001526"/>
    <x v="1"/>
    <x v="4"/>
    <x v="764"/>
    <x v="2289"/>
    <n v="4"/>
    <n v="0"/>
    <n v="125.14319999999998"/>
  </r>
  <r>
    <n v="4902"/>
    <s v="CA-2014-120936"/>
    <x v="3"/>
    <x v="94"/>
    <d v="2014-12-22T00:00:00"/>
    <x v="1"/>
    <s v="CA-12310"/>
    <x v="119"/>
    <x v="1"/>
    <s v="United States"/>
    <s v="Anaheim"/>
    <x v="1"/>
    <n v="92804"/>
    <x v="1"/>
    <s v="OFF-SU-10002557"/>
    <x v="1"/>
    <x v="14"/>
    <x v="1329"/>
    <x v="62"/>
    <n v="1"/>
    <n v="0"/>
    <n v="3.6348000000000003"/>
  </r>
  <r>
    <n v="4903"/>
    <s v="CA-2014-110884"/>
    <x v="3"/>
    <x v="469"/>
    <d v="2014-03-13T00:00:00"/>
    <x v="1"/>
    <s v="SH-20395"/>
    <x v="129"/>
    <x v="0"/>
    <s v="United States"/>
    <s v="New York City"/>
    <x v="15"/>
    <n v="10035"/>
    <x v="3"/>
    <s v="OFF-BI-10003669"/>
    <x v="1"/>
    <x v="8"/>
    <x v="796"/>
    <x v="243"/>
    <n v="6"/>
    <n v="0.2"/>
    <n v="9.0719999999999992"/>
  </r>
  <r>
    <n v="4904"/>
    <s v="CA-2014-110884"/>
    <x v="3"/>
    <x v="469"/>
    <d v="2014-03-13T00:00:00"/>
    <x v="1"/>
    <s v="SH-20395"/>
    <x v="129"/>
    <x v="0"/>
    <s v="United States"/>
    <s v="New York City"/>
    <x v="15"/>
    <n v="10035"/>
    <x v="3"/>
    <s v="OFF-LA-10003510"/>
    <x v="1"/>
    <x v="2"/>
    <x v="575"/>
    <x v="3644"/>
    <n v="3"/>
    <n v="0"/>
    <n v="42.131399999999999"/>
  </r>
  <r>
    <n v="4905"/>
    <s v="US-2011-161613"/>
    <x v="2"/>
    <x v="588"/>
    <d v="2011-12-03T00:00:00"/>
    <x v="0"/>
    <s v="MC-17605"/>
    <x v="204"/>
    <x v="1"/>
    <s v="United States"/>
    <s v="Houston"/>
    <x v="5"/>
    <n v="77070"/>
    <x v="2"/>
    <s v="FUR-CH-10003746"/>
    <x v="0"/>
    <x v="1"/>
    <x v="617"/>
    <x v="3645"/>
    <n v="3"/>
    <n v="0.3"/>
    <n v="-19.258800000000008"/>
  </r>
  <r>
    <n v="4906"/>
    <s v="US-2011-146353"/>
    <x v="2"/>
    <x v="1005"/>
    <d v="2011-10-16T00:00:00"/>
    <x v="0"/>
    <s v="JE-15610"/>
    <x v="531"/>
    <x v="1"/>
    <s v="United States"/>
    <s v="Concord"/>
    <x v="38"/>
    <n v="3301"/>
    <x v="3"/>
    <s v="OFF-BI-10003476"/>
    <x v="1"/>
    <x v="8"/>
    <x v="1526"/>
    <x v="3310"/>
    <n v="4"/>
    <n v="0"/>
    <n v="11.0016"/>
  </r>
  <r>
    <n v="4907"/>
    <s v="US-2011-146353"/>
    <x v="2"/>
    <x v="1005"/>
    <d v="2011-10-16T00:00:00"/>
    <x v="0"/>
    <s v="JE-15610"/>
    <x v="531"/>
    <x v="1"/>
    <s v="United States"/>
    <s v="Concord"/>
    <x v="38"/>
    <n v="3301"/>
    <x v="3"/>
    <s v="OFF-ST-10001469"/>
    <x v="1"/>
    <x v="4"/>
    <x v="394"/>
    <x v="3646"/>
    <n v="5"/>
    <n v="0"/>
    <n v="16.193999999999988"/>
  </r>
  <r>
    <n v="4908"/>
    <s v="CA-2011-133809"/>
    <x v="2"/>
    <x v="728"/>
    <d v="2011-11-23T00:00:00"/>
    <x v="0"/>
    <s v="MS-17530"/>
    <x v="652"/>
    <x v="0"/>
    <s v="United States"/>
    <s v="Fairfield"/>
    <x v="24"/>
    <n v="45014"/>
    <x v="3"/>
    <s v="OFF-BI-10001757"/>
    <x v="1"/>
    <x v="8"/>
    <x v="1158"/>
    <x v="3647"/>
    <n v="8"/>
    <n v="0.7"/>
    <n v="-8.659200000000002"/>
  </r>
  <r>
    <n v="4909"/>
    <s v="CA-2011-133809"/>
    <x v="2"/>
    <x v="728"/>
    <d v="2011-11-23T00:00:00"/>
    <x v="0"/>
    <s v="MS-17530"/>
    <x v="652"/>
    <x v="0"/>
    <s v="United States"/>
    <s v="Fairfield"/>
    <x v="24"/>
    <n v="45014"/>
    <x v="3"/>
    <s v="TEC-PH-10004875"/>
    <x v="2"/>
    <x v="7"/>
    <x v="1687"/>
    <x v="3648"/>
    <n v="2"/>
    <n v="0.4"/>
    <n v="-2.0773999999999999"/>
  </r>
  <r>
    <n v="4910"/>
    <s v="CA-2014-127306"/>
    <x v="3"/>
    <x v="424"/>
    <d v="2014-01-19T00:00:00"/>
    <x v="1"/>
    <s v="BH-11710"/>
    <x v="3"/>
    <x v="0"/>
    <s v="United States"/>
    <s v="Johnson City"/>
    <x v="18"/>
    <n v="37604"/>
    <x v="0"/>
    <s v="OFF-EN-10001219"/>
    <x v="1"/>
    <x v="12"/>
    <x v="583"/>
    <x v="829"/>
    <n v="3"/>
    <n v="0.2"/>
    <n v="6.6467999999999989"/>
  </r>
  <r>
    <n v="4911"/>
    <s v="CA-2014-127306"/>
    <x v="3"/>
    <x v="424"/>
    <d v="2014-01-19T00:00:00"/>
    <x v="1"/>
    <s v="BH-11710"/>
    <x v="3"/>
    <x v="0"/>
    <s v="United States"/>
    <s v="Johnson City"/>
    <x v="18"/>
    <n v="37604"/>
    <x v="0"/>
    <s v="OFF-PA-10000019"/>
    <x v="1"/>
    <x v="10"/>
    <x v="704"/>
    <x v="1590"/>
    <n v="7"/>
    <n v="0.2"/>
    <n v="12.700800000000001"/>
  </r>
  <r>
    <n v="4912"/>
    <s v="CA-2014-127306"/>
    <x v="3"/>
    <x v="424"/>
    <d v="2014-01-19T00:00:00"/>
    <x v="1"/>
    <s v="BH-11710"/>
    <x v="3"/>
    <x v="0"/>
    <s v="United States"/>
    <s v="Johnson City"/>
    <x v="18"/>
    <n v="37604"/>
    <x v="0"/>
    <s v="TEC-PH-10001924"/>
    <x v="2"/>
    <x v="7"/>
    <x v="426"/>
    <x v="1781"/>
    <n v="2"/>
    <n v="0.2"/>
    <n v="6.9990000000000059"/>
  </r>
  <r>
    <n v="4913"/>
    <s v="CA-2014-127306"/>
    <x v="3"/>
    <x v="424"/>
    <d v="2014-01-19T00:00:00"/>
    <x v="1"/>
    <s v="BH-11710"/>
    <x v="3"/>
    <x v="0"/>
    <s v="United States"/>
    <s v="Johnson City"/>
    <x v="18"/>
    <n v="37604"/>
    <x v="0"/>
    <s v="OFF-BI-10002003"/>
    <x v="1"/>
    <x v="8"/>
    <x v="1384"/>
    <x v="3649"/>
    <n v="5"/>
    <n v="0.7"/>
    <n v="-4.577"/>
  </r>
  <r>
    <n v="4914"/>
    <s v="CA-2014-127306"/>
    <x v="3"/>
    <x v="424"/>
    <d v="2014-01-19T00:00:00"/>
    <x v="1"/>
    <s v="BH-11710"/>
    <x v="3"/>
    <x v="0"/>
    <s v="United States"/>
    <s v="Johnson City"/>
    <x v="18"/>
    <n v="37604"/>
    <x v="0"/>
    <s v="OFF-BI-10003727"/>
    <x v="1"/>
    <x v="8"/>
    <x v="797"/>
    <x v="3650"/>
    <n v="2"/>
    <n v="0.7"/>
    <n v="-1.8391999999999999"/>
  </r>
  <r>
    <n v="4915"/>
    <s v="CA-2012-161830"/>
    <x v="1"/>
    <x v="496"/>
    <d v="2012-09-26T00:00:00"/>
    <x v="0"/>
    <s v="ME-17725"/>
    <x v="250"/>
    <x v="0"/>
    <s v="United States"/>
    <s v="Seattle"/>
    <x v="4"/>
    <n v="98105"/>
    <x v="1"/>
    <s v="OFF-AR-10004042"/>
    <x v="1"/>
    <x v="6"/>
    <x v="30"/>
    <x v="3651"/>
    <n v="2"/>
    <n v="0"/>
    <n v="10.428399999999996"/>
  </r>
  <r>
    <n v="4916"/>
    <s v="CA-2012-161830"/>
    <x v="1"/>
    <x v="496"/>
    <d v="2012-09-26T00:00:00"/>
    <x v="0"/>
    <s v="ME-17725"/>
    <x v="250"/>
    <x v="0"/>
    <s v="United States"/>
    <s v="Seattle"/>
    <x v="4"/>
    <n v="98105"/>
    <x v="1"/>
    <s v="OFF-BI-10001097"/>
    <x v="1"/>
    <x v="8"/>
    <x v="789"/>
    <x v="3652"/>
    <n v="3"/>
    <n v="0.2"/>
    <n v="5.4201000000000006"/>
  </r>
  <r>
    <n v="4917"/>
    <s v="CA-2014-163125"/>
    <x v="3"/>
    <x v="449"/>
    <d v="2014-10-12T00:00:00"/>
    <x v="0"/>
    <s v="MB-17305"/>
    <x v="93"/>
    <x v="0"/>
    <s v="United States"/>
    <s v="League City"/>
    <x v="5"/>
    <n v="77573"/>
    <x v="2"/>
    <s v="OFF-AR-10004344"/>
    <x v="1"/>
    <x v="6"/>
    <x v="365"/>
    <x v="3653"/>
    <n v="7"/>
    <n v="0.2"/>
    <n v="5.8750999999999962"/>
  </r>
  <r>
    <n v="4918"/>
    <s v="CA-2014-163125"/>
    <x v="3"/>
    <x v="449"/>
    <d v="2014-10-12T00:00:00"/>
    <x v="0"/>
    <s v="MB-17305"/>
    <x v="93"/>
    <x v="0"/>
    <s v="United States"/>
    <s v="League City"/>
    <x v="5"/>
    <n v="77573"/>
    <x v="2"/>
    <s v="FUR-CH-10001802"/>
    <x v="0"/>
    <x v="1"/>
    <x v="1688"/>
    <x v="3654"/>
    <n v="3"/>
    <n v="0.3"/>
    <n v="-32.664599999999993"/>
  </r>
  <r>
    <n v="4919"/>
    <s v="CA-2013-160304"/>
    <x v="0"/>
    <x v="1006"/>
    <d v="2013-01-07T00:00:00"/>
    <x v="1"/>
    <s v="BM-11575"/>
    <x v="606"/>
    <x v="1"/>
    <s v="United States"/>
    <s v="Gaithersburg"/>
    <x v="39"/>
    <n v="20877"/>
    <x v="3"/>
    <s v="FUR-BO-10004709"/>
    <x v="0"/>
    <x v="0"/>
    <x v="263"/>
    <x v="2131"/>
    <n v="3"/>
    <n v="0"/>
    <n v="38.266800000000003"/>
  </r>
  <r>
    <n v="4920"/>
    <s v="CA-2013-160304"/>
    <x v="0"/>
    <x v="1006"/>
    <d v="2013-01-07T00:00:00"/>
    <x v="1"/>
    <s v="BM-11575"/>
    <x v="606"/>
    <x v="1"/>
    <s v="United States"/>
    <s v="Gaithersburg"/>
    <x v="39"/>
    <n v="20877"/>
    <x v="3"/>
    <s v="TEC-PH-10000455"/>
    <x v="2"/>
    <x v="7"/>
    <x v="1112"/>
    <x v="3655"/>
    <n v="2"/>
    <n v="0"/>
    <n v="67.274199999999979"/>
  </r>
  <r>
    <n v="4921"/>
    <s v="CA-2014-101728"/>
    <x v="3"/>
    <x v="971"/>
    <d v="2014-08-24T00:00:00"/>
    <x v="1"/>
    <s v="SC-20575"/>
    <x v="623"/>
    <x v="0"/>
    <s v="United States"/>
    <s v="Chicago"/>
    <x v="10"/>
    <n v="60653"/>
    <x v="2"/>
    <s v="OFF-BI-10002393"/>
    <x v="1"/>
    <x v="8"/>
    <x v="1188"/>
    <x v="3424"/>
    <n v="2"/>
    <n v="0.8"/>
    <n v="-3.9032000000000009"/>
  </r>
  <r>
    <n v="4922"/>
    <s v="CA-2014-114055"/>
    <x v="3"/>
    <x v="53"/>
    <d v="2014-12-30T00:00:00"/>
    <x v="0"/>
    <s v="MH-18115"/>
    <x v="414"/>
    <x v="2"/>
    <s v="United States"/>
    <s v="Huntsville"/>
    <x v="19"/>
    <n v="35810"/>
    <x v="0"/>
    <s v="OFF-PA-10004381"/>
    <x v="1"/>
    <x v="10"/>
    <x v="1675"/>
    <x v="3656"/>
    <n v="2"/>
    <n v="0"/>
    <n v="46.118399999999994"/>
  </r>
  <r>
    <n v="4923"/>
    <s v="CA-2014-114055"/>
    <x v="3"/>
    <x v="53"/>
    <d v="2014-12-30T00:00:00"/>
    <x v="0"/>
    <s v="MH-18115"/>
    <x v="414"/>
    <x v="2"/>
    <s v="United States"/>
    <s v="Huntsville"/>
    <x v="19"/>
    <n v="35810"/>
    <x v="0"/>
    <s v="OFF-FA-10003059"/>
    <x v="1"/>
    <x v="13"/>
    <x v="794"/>
    <x v="3657"/>
    <n v="2"/>
    <n v="0"/>
    <n v="1.1945999999999999"/>
  </r>
  <r>
    <n v="4924"/>
    <s v="CA-2014-114055"/>
    <x v="3"/>
    <x v="53"/>
    <d v="2014-12-30T00:00:00"/>
    <x v="0"/>
    <s v="MH-18115"/>
    <x v="414"/>
    <x v="2"/>
    <s v="United States"/>
    <s v="Huntsville"/>
    <x v="19"/>
    <n v="35810"/>
    <x v="0"/>
    <s v="OFF-PA-10000994"/>
    <x v="1"/>
    <x v="10"/>
    <x v="904"/>
    <x v="2713"/>
    <n v="6"/>
    <n v="0"/>
    <n v="301.96799999999996"/>
  </r>
  <r>
    <n v="4925"/>
    <s v="CA-2014-114055"/>
    <x v="3"/>
    <x v="53"/>
    <d v="2014-12-30T00:00:00"/>
    <x v="0"/>
    <s v="MH-18115"/>
    <x v="414"/>
    <x v="2"/>
    <s v="United States"/>
    <s v="Huntsville"/>
    <x v="19"/>
    <n v="35810"/>
    <x v="0"/>
    <s v="TEC-PH-10002890"/>
    <x v="2"/>
    <x v="7"/>
    <x v="1387"/>
    <x v="3658"/>
    <n v="2"/>
    <n v="0"/>
    <n v="23.524799999999999"/>
  </r>
  <r>
    <n v="4926"/>
    <s v="CA-2014-126438"/>
    <x v="3"/>
    <x v="18"/>
    <d v="2014-09-14T00:00:00"/>
    <x v="2"/>
    <s v="AR-10345"/>
    <x v="753"/>
    <x v="1"/>
    <s v="United States"/>
    <s v="Lawrence"/>
    <x v="31"/>
    <n v="1841"/>
    <x v="3"/>
    <s v="OFF-AR-10003338"/>
    <x v="1"/>
    <x v="6"/>
    <x v="1430"/>
    <x v="3659"/>
    <n v="2"/>
    <n v="0"/>
    <n v="3.7200000000000006"/>
  </r>
  <r>
    <n v="4927"/>
    <s v="CA-2014-117653"/>
    <x v="3"/>
    <x v="15"/>
    <d v="2014-10-24T00:00:00"/>
    <x v="1"/>
    <s v="MO-17500"/>
    <x v="373"/>
    <x v="0"/>
    <s v="United States"/>
    <s v="Chicago"/>
    <x v="10"/>
    <n v="60623"/>
    <x v="2"/>
    <s v="FUR-TA-10003008"/>
    <x v="0"/>
    <x v="3"/>
    <x v="946"/>
    <x v="3660"/>
    <n v="1"/>
    <n v="0.5"/>
    <n v="-67.543499999999995"/>
  </r>
  <r>
    <n v="4928"/>
    <s v="CA-2014-143245"/>
    <x v="3"/>
    <x v="96"/>
    <d v="2014-12-07T00:00:00"/>
    <x v="1"/>
    <s v="AD-10180"/>
    <x v="57"/>
    <x v="2"/>
    <s v="United States"/>
    <s v="Fairfield"/>
    <x v="29"/>
    <n v="6824"/>
    <x v="3"/>
    <s v="OFF-PA-10001972"/>
    <x v="1"/>
    <x v="10"/>
    <x v="1169"/>
    <x v="541"/>
    <n v="3"/>
    <n v="0"/>
    <n v="9.3312000000000008"/>
  </r>
  <r>
    <n v="4929"/>
    <s v="CA-2014-143245"/>
    <x v="3"/>
    <x v="96"/>
    <d v="2014-12-07T00:00:00"/>
    <x v="1"/>
    <s v="AD-10180"/>
    <x v="57"/>
    <x v="2"/>
    <s v="United States"/>
    <s v="Fairfield"/>
    <x v="29"/>
    <n v="6824"/>
    <x v="3"/>
    <s v="FUR-CH-10000155"/>
    <x v="0"/>
    <x v="1"/>
    <x v="1157"/>
    <x v="3661"/>
    <n v="3"/>
    <n v="0"/>
    <n v="251.20200000000003"/>
  </r>
  <r>
    <n v="4930"/>
    <s v="US-2011-138828"/>
    <x v="2"/>
    <x v="814"/>
    <d v="2011-09-03T00:00:00"/>
    <x v="2"/>
    <s v="KD-16345"/>
    <x v="44"/>
    <x v="0"/>
    <s v="United States"/>
    <s v="New York City"/>
    <x v="15"/>
    <n v="10009"/>
    <x v="3"/>
    <s v="OFF-AR-10000658"/>
    <x v="1"/>
    <x v="6"/>
    <x v="328"/>
    <x v="2495"/>
    <n v="5"/>
    <n v="0"/>
    <n v="16.170000000000002"/>
  </r>
  <r>
    <n v="4931"/>
    <s v="US-2011-138828"/>
    <x v="2"/>
    <x v="814"/>
    <d v="2011-09-03T00:00:00"/>
    <x v="2"/>
    <s v="KD-16345"/>
    <x v="44"/>
    <x v="0"/>
    <s v="United States"/>
    <s v="New York City"/>
    <x v="15"/>
    <n v="10009"/>
    <x v="3"/>
    <s v="OFF-PA-10000349"/>
    <x v="1"/>
    <x v="10"/>
    <x v="33"/>
    <x v="1830"/>
    <n v="3"/>
    <n v="0"/>
    <n v="7.0218000000000007"/>
  </r>
  <r>
    <n v="4932"/>
    <s v="CA-2014-143651"/>
    <x v="3"/>
    <x v="613"/>
    <d v="2014-03-31T00:00:00"/>
    <x v="1"/>
    <s v="FM-14215"/>
    <x v="524"/>
    <x v="1"/>
    <s v="United States"/>
    <s v="Seattle"/>
    <x v="4"/>
    <n v="98103"/>
    <x v="1"/>
    <s v="OFF-AR-10001446"/>
    <x v="1"/>
    <x v="6"/>
    <x v="1152"/>
    <x v="795"/>
    <n v="2"/>
    <n v="0"/>
    <n v="6.93"/>
  </r>
  <r>
    <n v="4933"/>
    <s v="CA-2012-106978"/>
    <x v="1"/>
    <x v="694"/>
    <d v="2012-10-04T00:00:00"/>
    <x v="1"/>
    <s v="ZC-21910"/>
    <x v="233"/>
    <x v="0"/>
    <s v="United States"/>
    <s v="Aurora"/>
    <x v="22"/>
    <n v="80013"/>
    <x v="1"/>
    <s v="OFF-EN-10004483"/>
    <x v="1"/>
    <x v="12"/>
    <x v="1335"/>
    <x v="3662"/>
    <n v="1"/>
    <n v="0.2"/>
    <n v="4.2308999999999983"/>
  </r>
  <r>
    <n v="4934"/>
    <s v="CA-2012-106978"/>
    <x v="1"/>
    <x v="694"/>
    <d v="2012-10-04T00:00:00"/>
    <x v="1"/>
    <s v="ZC-21910"/>
    <x v="233"/>
    <x v="0"/>
    <s v="United States"/>
    <s v="Aurora"/>
    <x v="22"/>
    <n v="80013"/>
    <x v="1"/>
    <s v="OFF-BI-10002012"/>
    <x v="1"/>
    <x v="8"/>
    <x v="742"/>
    <x v="886"/>
    <n v="2"/>
    <n v="0.7"/>
    <n v="-0.79200000000000004"/>
  </r>
  <r>
    <n v="4935"/>
    <s v="CA-2012-106978"/>
    <x v="1"/>
    <x v="694"/>
    <d v="2012-10-04T00:00:00"/>
    <x v="1"/>
    <s v="ZC-21910"/>
    <x v="233"/>
    <x v="0"/>
    <s v="United States"/>
    <s v="Aurora"/>
    <x v="22"/>
    <n v="80013"/>
    <x v="1"/>
    <s v="OFF-FA-10003021"/>
    <x v="1"/>
    <x v="13"/>
    <x v="33"/>
    <x v="3663"/>
    <n v="3"/>
    <n v="0.2"/>
    <n v="0.84599999999999964"/>
  </r>
  <r>
    <n v="4936"/>
    <s v="CA-2012-155124"/>
    <x v="1"/>
    <x v="1007"/>
    <d v="2012-03-21T00:00:00"/>
    <x v="1"/>
    <s v="KS-16300"/>
    <x v="754"/>
    <x v="1"/>
    <s v="United States"/>
    <s v="Lehi"/>
    <x v="7"/>
    <n v="84043"/>
    <x v="1"/>
    <s v="TEC-PH-10003356"/>
    <x v="2"/>
    <x v="7"/>
    <x v="1689"/>
    <x v="3664"/>
    <n v="3"/>
    <n v="0.2"/>
    <n v="1.6776"/>
  </r>
  <r>
    <n v="4937"/>
    <s v="CA-2014-150931"/>
    <x v="3"/>
    <x v="1008"/>
    <d v="2014-01-14T00:00:00"/>
    <x v="1"/>
    <s v="DP-13390"/>
    <x v="503"/>
    <x v="2"/>
    <s v="United States"/>
    <s v="Tuscaloosa"/>
    <x v="19"/>
    <n v="35401"/>
    <x v="0"/>
    <s v="OFF-BI-10004728"/>
    <x v="1"/>
    <x v="8"/>
    <x v="539"/>
    <x v="3665"/>
    <n v="7"/>
    <n v="0"/>
    <n v="15.5204"/>
  </r>
  <r>
    <n v="4938"/>
    <s v="CA-2011-157147"/>
    <x v="2"/>
    <x v="286"/>
    <d v="2011-01-19T00:00:00"/>
    <x v="1"/>
    <s v="BD-11605"/>
    <x v="205"/>
    <x v="0"/>
    <s v="United States"/>
    <s v="San Francisco"/>
    <x v="1"/>
    <n v="94109"/>
    <x v="1"/>
    <s v="OFF-ST-10000078"/>
    <x v="1"/>
    <x v="4"/>
    <x v="1218"/>
    <x v="2225"/>
    <n v="5"/>
    <n v="0"/>
    <n v="238.65299999999991"/>
  </r>
  <r>
    <n v="4939"/>
    <s v="CA-2011-157147"/>
    <x v="2"/>
    <x v="286"/>
    <d v="2011-01-19T00:00:00"/>
    <x v="1"/>
    <s v="BD-11605"/>
    <x v="205"/>
    <x v="0"/>
    <s v="United States"/>
    <s v="San Francisco"/>
    <x v="1"/>
    <n v="94109"/>
    <x v="1"/>
    <s v="FUR-BO-10003034"/>
    <x v="0"/>
    <x v="0"/>
    <x v="1194"/>
    <x v="3666"/>
    <n v="3"/>
    <n v="0.15"/>
    <n v="3.9294000000000082"/>
  </r>
  <r>
    <n v="4940"/>
    <s v="CA-2011-157147"/>
    <x v="2"/>
    <x v="286"/>
    <d v="2011-01-19T00:00:00"/>
    <x v="1"/>
    <s v="BD-11605"/>
    <x v="205"/>
    <x v="0"/>
    <s v="United States"/>
    <s v="San Francisco"/>
    <x v="1"/>
    <n v="94109"/>
    <x v="1"/>
    <s v="OFF-AR-10003514"/>
    <x v="1"/>
    <x v="6"/>
    <x v="180"/>
    <x v="189"/>
    <n v="5"/>
    <n v="0"/>
    <n v="6.5669999999999984"/>
  </r>
  <r>
    <n v="4941"/>
    <s v="CA-2012-156482"/>
    <x v="1"/>
    <x v="525"/>
    <d v="2012-02-13T00:00:00"/>
    <x v="1"/>
    <s v="IL-15100"/>
    <x v="582"/>
    <x v="0"/>
    <s v="United States"/>
    <s v="Wilmington"/>
    <x v="13"/>
    <n v="19805"/>
    <x v="3"/>
    <s v="FUR-CH-10001708"/>
    <x v="0"/>
    <x v="1"/>
    <x v="884"/>
    <x v="3667"/>
    <n v="9"/>
    <n v="0"/>
    <n v="266.45219999999989"/>
  </r>
  <r>
    <n v="4942"/>
    <s v="CA-2012-156482"/>
    <x v="1"/>
    <x v="525"/>
    <d v="2012-02-13T00:00:00"/>
    <x v="1"/>
    <s v="IL-15100"/>
    <x v="582"/>
    <x v="0"/>
    <s v="United States"/>
    <s v="Wilmington"/>
    <x v="13"/>
    <n v="19805"/>
    <x v="3"/>
    <s v="FUR-BO-10002598"/>
    <x v="0"/>
    <x v="0"/>
    <x v="1509"/>
    <x v="514"/>
    <n v="4"/>
    <n v="0"/>
    <n v="82.336799999999982"/>
  </r>
  <r>
    <n v="4943"/>
    <s v="CA-2012-156482"/>
    <x v="1"/>
    <x v="525"/>
    <d v="2012-02-13T00:00:00"/>
    <x v="1"/>
    <s v="IL-15100"/>
    <x v="582"/>
    <x v="0"/>
    <s v="United States"/>
    <s v="Wilmington"/>
    <x v="13"/>
    <n v="19805"/>
    <x v="3"/>
    <s v="OFF-AR-10001022"/>
    <x v="1"/>
    <x v="6"/>
    <x v="872"/>
    <x v="1103"/>
    <n v="2"/>
    <n v="0"/>
    <n v="1.7607999999999997"/>
  </r>
  <r>
    <n v="4944"/>
    <s v="CA-2014-106782"/>
    <x v="3"/>
    <x v="202"/>
    <d v="2014-12-28T00:00:00"/>
    <x v="1"/>
    <s v="LP-17095"/>
    <x v="431"/>
    <x v="0"/>
    <s v="United States"/>
    <s v="Lafayette"/>
    <x v="14"/>
    <n v="47905"/>
    <x v="2"/>
    <s v="OFF-ST-10004459"/>
    <x v="1"/>
    <x v="4"/>
    <x v="454"/>
    <x v="2602"/>
    <n v="1"/>
    <n v="0"/>
    <n v="18.766999999999996"/>
  </r>
  <r>
    <n v="4945"/>
    <s v="CA-2013-151372"/>
    <x v="0"/>
    <x v="64"/>
    <d v="2013-09-07T00:00:00"/>
    <x v="2"/>
    <s v="JH-15985"/>
    <x v="98"/>
    <x v="0"/>
    <s v="United States"/>
    <s v="Redondo Beach"/>
    <x v="1"/>
    <n v="90278"/>
    <x v="1"/>
    <s v="OFF-PA-10004381"/>
    <x v="1"/>
    <x v="10"/>
    <x v="1675"/>
    <x v="3656"/>
    <n v="2"/>
    <n v="0"/>
    <n v="46.118399999999994"/>
  </r>
  <r>
    <n v="4946"/>
    <s v="CA-2013-151372"/>
    <x v="0"/>
    <x v="64"/>
    <d v="2013-09-07T00:00:00"/>
    <x v="2"/>
    <s v="JH-15985"/>
    <x v="98"/>
    <x v="0"/>
    <s v="United States"/>
    <s v="Redondo Beach"/>
    <x v="1"/>
    <n v="90278"/>
    <x v="1"/>
    <s v="OFF-BI-10000050"/>
    <x v="1"/>
    <x v="8"/>
    <x v="343"/>
    <x v="2643"/>
    <n v="2"/>
    <n v="0.2"/>
    <n v="3.9419999999999993"/>
  </r>
  <r>
    <n v="4947"/>
    <s v="CA-2013-151372"/>
    <x v="0"/>
    <x v="64"/>
    <d v="2013-09-07T00:00:00"/>
    <x v="2"/>
    <s v="JH-15985"/>
    <x v="98"/>
    <x v="0"/>
    <s v="United States"/>
    <s v="Redondo Beach"/>
    <x v="1"/>
    <n v="90278"/>
    <x v="1"/>
    <s v="OFF-FA-10000304"/>
    <x v="1"/>
    <x v="13"/>
    <x v="52"/>
    <x v="1009"/>
    <n v="2"/>
    <n v="0"/>
    <n v="1.7876000000000003"/>
  </r>
  <r>
    <n v="4948"/>
    <s v="CA-2011-102085"/>
    <x v="2"/>
    <x v="777"/>
    <d v="2011-10-09T00:00:00"/>
    <x v="1"/>
    <s v="JD-16015"/>
    <x v="557"/>
    <x v="0"/>
    <s v="United States"/>
    <s v="Seattle"/>
    <x v="4"/>
    <n v="98115"/>
    <x v="1"/>
    <s v="OFF-LA-10002475"/>
    <x v="1"/>
    <x v="2"/>
    <x v="148"/>
    <x v="3204"/>
    <n v="4"/>
    <n v="0"/>
    <n v="13.742799999999999"/>
  </r>
  <r>
    <n v="4949"/>
    <s v="CA-2014-107125"/>
    <x v="3"/>
    <x v="344"/>
    <d v="2014-12-03T00:00:00"/>
    <x v="1"/>
    <s v="BD-11320"/>
    <x v="217"/>
    <x v="0"/>
    <s v="United States"/>
    <s v="Los Angeles"/>
    <x v="1"/>
    <n v="90045"/>
    <x v="1"/>
    <s v="OFF-BI-10001989"/>
    <x v="1"/>
    <x v="8"/>
    <x v="537"/>
    <x v="3668"/>
    <n v="7"/>
    <n v="0.2"/>
    <n v="41.120799999999988"/>
  </r>
  <r>
    <n v="4950"/>
    <s v="CA-2014-107125"/>
    <x v="3"/>
    <x v="344"/>
    <d v="2014-12-03T00:00:00"/>
    <x v="1"/>
    <s v="BD-11320"/>
    <x v="217"/>
    <x v="0"/>
    <s v="United States"/>
    <s v="Los Angeles"/>
    <x v="1"/>
    <n v="90045"/>
    <x v="1"/>
    <s v="FUR-FU-10000732"/>
    <x v="0"/>
    <x v="5"/>
    <x v="540"/>
    <x v="609"/>
    <n v="3"/>
    <n v="0"/>
    <n v="6.0287999999999995"/>
  </r>
  <r>
    <n v="4951"/>
    <s v="CA-2013-125815"/>
    <x v="0"/>
    <x v="99"/>
    <d v="2013-11-02T00:00:00"/>
    <x v="0"/>
    <s v="DL-13330"/>
    <x v="658"/>
    <x v="0"/>
    <s v="United States"/>
    <s v="New York City"/>
    <x v="15"/>
    <n v="10009"/>
    <x v="3"/>
    <s v="OFF-AR-10004441"/>
    <x v="1"/>
    <x v="6"/>
    <x v="153"/>
    <x v="2162"/>
    <n v="3"/>
    <n v="0"/>
    <n v="5.2164000000000001"/>
  </r>
  <r>
    <n v="4952"/>
    <s v="CA-2012-144190"/>
    <x v="1"/>
    <x v="988"/>
    <d v="2012-06-13T00:00:00"/>
    <x v="1"/>
    <s v="NC-18415"/>
    <x v="720"/>
    <x v="0"/>
    <s v="United States"/>
    <s v="Royal Oak"/>
    <x v="12"/>
    <n v="48073"/>
    <x v="2"/>
    <s v="OFF-PA-10000304"/>
    <x v="1"/>
    <x v="10"/>
    <x v="88"/>
    <x v="91"/>
    <n v="2"/>
    <n v="0"/>
    <n v="6.2208000000000006"/>
  </r>
  <r>
    <n v="4953"/>
    <s v="CA-2014-117926"/>
    <x v="3"/>
    <x v="166"/>
    <d v="2014-12-13T00:00:00"/>
    <x v="0"/>
    <s v="AS-10225"/>
    <x v="127"/>
    <x v="1"/>
    <s v="United States"/>
    <s v="San Francisco"/>
    <x v="1"/>
    <n v="94109"/>
    <x v="1"/>
    <s v="OFF-AP-10002670"/>
    <x v="1"/>
    <x v="9"/>
    <x v="1690"/>
    <x v="3669"/>
    <n v="1"/>
    <n v="0"/>
    <n v="20.843999999999994"/>
  </r>
  <r>
    <n v="4954"/>
    <s v="CA-2012-153906"/>
    <x v="1"/>
    <x v="199"/>
    <d v="2012-03-20T00:00:00"/>
    <x v="1"/>
    <s v="MS-17980"/>
    <x v="99"/>
    <x v="1"/>
    <s v="United States"/>
    <s v="New York City"/>
    <x v="15"/>
    <n v="10009"/>
    <x v="3"/>
    <s v="TEC-PH-10001527"/>
    <x v="2"/>
    <x v="7"/>
    <x v="1276"/>
    <x v="3670"/>
    <n v="2"/>
    <n v="0"/>
    <n v="2.5769999999999982"/>
  </r>
  <r>
    <n v="4955"/>
    <s v="CA-2011-160262"/>
    <x v="2"/>
    <x v="3"/>
    <d v="2011-06-13T00:00:00"/>
    <x v="0"/>
    <s v="TS-21205"/>
    <x v="131"/>
    <x v="1"/>
    <s v="United States"/>
    <s v="North Las Vegas"/>
    <x v="33"/>
    <n v="89031"/>
    <x v="1"/>
    <s v="OFF-AR-10002335"/>
    <x v="1"/>
    <x v="6"/>
    <x v="673"/>
    <x v="3671"/>
    <n v="7"/>
    <n v="0"/>
    <n v="4.6956000000000007"/>
  </r>
  <r>
    <n v="4956"/>
    <s v="CA-2011-160262"/>
    <x v="2"/>
    <x v="3"/>
    <d v="2011-06-13T00:00:00"/>
    <x v="0"/>
    <s v="TS-21205"/>
    <x v="131"/>
    <x v="1"/>
    <s v="United States"/>
    <s v="North Las Vegas"/>
    <x v="33"/>
    <n v="89031"/>
    <x v="1"/>
    <s v="OFF-PA-10003641"/>
    <x v="1"/>
    <x v="10"/>
    <x v="938"/>
    <x v="1219"/>
    <n v="3"/>
    <n v="0"/>
    <n v="36.404399999999995"/>
  </r>
  <r>
    <n v="4957"/>
    <s v="CA-2011-160262"/>
    <x v="2"/>
    <x v="3"/>
    <d v="2011-06-13T00:00:00"/>
    <x v="0"/>
    <s v="TS-21205"/>
    <x v="131"/>
    <x v="1"/>
    <s v="United States"/>
    <s v="North Las Vegas"/>
    <x v="33"/>
    <n v="89031"/>
    <x v="1"/>
    <s v="FUR-FU-10002685"/>
    <x v="0"/>
    <x v="5"/>
    <x v="1433"/>
    <x v="3672"/>
    <n v="2"/>
    <n v="0"/>
    <n v="14.212"/>
  </r>
  <r>
    <n v="4958"/>
    <s v="CA-2012-127607"/>
    <x v="1"/>
    <x v="305"/>
    <d v="2012-03-26T00:00:00"/>
    <x v="1"/>
    <s v="JK-15730"/>
    <x v="300"/>
    <x v="0"/>
    <s v="United States"/>
    <s v="Carrollton"/>
    <x v="5"/>
    <n v="75007"/>
    <x v="2"/>
    <s v="OFF-BI-10001308"/>
    <x v="1"/>
    <x v="8"/>
    <x v="1351"/>
    <x v="3673"/>
    <n v="2"/>
    <n v="0.8"/>
    <n v="-4.3960000000000026"/>
  </r>
  <r>
    <n v="4959"/>
    <s v="CA-2012-127607"/>
    <x v="1"/>
    <x v="305"/>
    <d v="2012-03-26T00:00:00"/>
    <x v="1"/>
    <s v="JK-15730"/>
    <x v="300"/>
    <x v="0"/>
    <s v="United States"/>
    <s v="Carrollton"/>
    <x v="5"/>
    <n v="75007"/>
    <x v="2"/>
    <s v="OFF-FA-10003485"/>
    <x v="1"/>
    <x v="13"/>
    <x v="33"/>
    <x v="3674"/>
    <n v="9"/>
    <n v="0.2"/>
    <n v="6.1307999999999998"/>
  </r>
  <r>
    <n v="4960"/>
    <s v="CA-2013-166226"/>
    <x v="0"/>
    <x v="741"/>
    <d v="2013-11-23T00:00:00"/>
    <x v="1"/>
    <s v="TC-21535"/>
    <x v="426"/>
    <x v="2"/>
    <s v="United States"/>
    <s v="Los Angeles"/>
    <x v="1"/>
    <n v="90008"/>
    <x v="1"/>
    <s v="TEC-PH-10003357"/>
    <x v="2"/>
    <x v="7"/>
    <x v="1062"/>
    <x v="3675"/>
    <n v="1"/>
    <n v="0.2"/>
    <n v="6.1192000000000011"/>
  </r>
  <r>
    <n v="4961"/>
    <s v="CA-2013-166226"/>
    <x v="0"/>
    <x v="741"/>
    <d v="2013-11-23T00:00:00"/>
    <x v="1"/>
    <s v="TC-21535"/>
    <x v="426"/>
    <x v="2"/>
    <s v="United States"/>
    <s v="Los Angeles"/>
    <x v="1"/>
    <n v="90008"/>
    <x v="1"/>
    <s v="OFF-AP-10002867"/>
    <x v="1"/>
    <x v="9"/>
    <x v="1505"/>
    <x v="3676"/>
    <n v="1"/>
    <n v="0"/>
    <n v="18.316800000000001"/>
  </r>
  <r>
    <n v="4962"/>
    <s v="CA-2011-156587"/>
    <x v="2"/>
    <x v="1009"/>
    <d v="2011-03-08T00:00:00"/>
    <x v="2"/>
    <s v="AB-10015"/>
    <x v="755"/>
    <x v="0"/>
    <s v="United States"/>
    <s v="Seattle"/>
    <x v="4"/>
    <n v="98103"/>
    <x v="1"/>
    <s v="FUR-CH-10004477"/>
    <x v="0"/>
    <x v="1"/>
    <x v="211"/>
    <x v="3677"/>
    <n v="1"/>
    <n v="0.2"/>
    <n v="5.4800999999999966"/>
  </r>
  <r>
    <n v="4963"/>
    <s v="CA-2011-156587"/>
    <x v="2"/>
    <x v="1009"/>
    <d v="2011-03-08T00:00:00"/>
    <x v="2"/>
    <s v="AB-10015"/>
    <x v="755"/>
    <x v="0"/>
    <s v="United States"/>
    <s v="Seattle"/>
    <x v="4"/>
    <n v="98103"/>
    <x v="1"/>
    <s v="OFF-AR-10001427"/>
    <x v="1"/>
    <x v="6"/>
    <x v="248"/>
    <x v="1465"/>
    <n v="3"/>
    <n v="0"/>
    <n v="4.6644000000000005"/>
  </r>
  <r>
    <n v="4964"/>
    <s v="CA-2011-156587"/>
    <x v="2"/>
    <x v="1009"/>
    <d v="2011-03-08T00:00:00"/>
    <x v="2"/>
    <s v="AB-10015"/>
    <x v="755"/>
    <x v="0"/>
    <s v="United States"/>
    <s v="Seattle"/>
    <x v="4"/>
    <n v="98103"/>
    <x v="1"/>
    <s v="OFF-ST-10002344"/>
    <x v="1"/>
    <x v="4"/>
    <x v="856"/>
    <x v="423"/>
    <n v="3"/>
    <n v="0"/>
    <n v="4.8588000000000164"/>
  </r>
  <r>
    <n v="4965"/>
    <s v="CA-2013-141180"/>
    <x v="0"/>
    <x v="666"/>
    <d v="2013-05-20T00:00:00"/>
    <x v="0"/>
    <s v="DP-13000"/>
    <x v="24"/>
    <x v="0"/>
    <s v="United States"/>
    <s v="Fort Lauderdale"/>
    <x v="2"/>
    <n v="33311"/>
    <x v="0"/>
    <s v="OFF-BI-10000301"/>
    <x v="1"/>
    <x v="8"/>
    <x v="619"/>
    <x v="3678"/>
    <n v="4"/>
    <n v="0.7"/>
    <n v="-5.1760000000000002"/>
  </r>
  <r>
    <n v="4966"/>
    <s v="CA-2012-109708"/>
    <x v="1"/>
    <x v="442"/>
    <d v="2012-05-28T00:00:00"/>
    <x v="0"/>
    <s v="CY-12745"/>
    <x v="388"/>
    <x v="1"/>
    <s v="United States"/>
    <s v="Columbia"/>
    <x v="18"/>
    <n v="38401"/>
    <x v="0"/>
    <s v="TEC-PH-10001944"/>
    <x v="2"/>
    <x v="7"/>
    <x v="1262"/>
    <x v="3679"/>
    <n v="4"/>
    <n v="0.2"/>
    <n v="58.379999999999939"/>
  </r>
  <r>
    <n v="4967"/>
    <s v="CA-2012-122406"/>
    <x v="1"/>
    <x v="991"/>
    <d v="2012-08-05T00:00:00"/>
    <x v="0"/>
    <s v="BE-11455"/>
    <x v="534"/>
    <x v="2"/>
    <s v="United States"/>
    <s v="Providence"/>
    <x v="34"/>
    <n v="2908"/>
    <x v="3"/>
    <s v="TEC-PH-10001527"/>
    <x v="2"/>
    <x v="7"/>
    <x v="1276"/>
    <x v="3680"/>
    <n v="3"/>
    <n v="0"/>
    <n v="3.8654999999999973"/>
  </r>
  <r>
    <n v="4968"/>
    <s v="CA-2012-122406"/>
    <x v="1"/>
    <x v="991"/>
    <d v="2012-08-05T00:00:00"/>
    <x v="0"/>
    <s v="BE-11455"/>
    <x v="534"/>
    <x v="2"/>
    <s v="United States"/>
    <s v="Providence"/>
    <x v="34"/>
    <n v="2908"/>
    <x v="3"/>
    <s v="OFF-PA-10001307"/>
    <x v="1"/>
    <x v="10"/>
    <x v="784"/>
    <x v="3681"/>
    <n v="2"/>
    <n v="0"/>
    <n v="4.1159999999999997"/>
  </r>
  <r>
    <n v="4969"/>
    <s v="CA-2012-122406"/>
    <x v="1"/>
    <x v="991"/>
    <d v="2012-08-05T00:00:00"/>
    <x v="0"/>
    <s v="BE-11455"/>
    <x v="534"/>
    <x v="2"/>
    <s v="United States"/>
    <s v="Providence"/>
    <x v="34"/>
    <n v="2908"/>
    <x v="3"/>
    <s v="TEC-AC-10004571"/>
    <x v="2"/>
    <x v="11"/>
    <x v="404"/>
    <x v="1664"/>
    <n v="2"/>
    <n v="0"/>
    <n v="83.991600000000005"/>
  </r>
  <r>
    <n v="4970"/>
    <s v="CA-2012-122406"/>
    <x v="1"/>
    <x v="991"/>
    <d v="2012-08-05T00:00:00"/>
    <x v="0"/>
    <s v="BE-11455"/>
    <x v="534"/>
    <x v="2"/>
    <s v="United States"/>
    <s v="Providence"/>
    <x v="34"/>
    <n v="2908"/>
    <x v="3"/>
    <s v="FUR-CH-10001973"/>
    <x v="0"/>
    <x v="1"/>
    <x v="896"/>
    <x v="3682"/>
    <n v="1"/>
    <n v="0"/>
    <n v="15.537199999999999"/>
  </r>
  <r>
    <n v="4971"/>
    <s v="US-2013-153815"/>
    <x v="0"/>
    <x v="61"/>
    <d v="2013-11-10T00:00:00"/>
    <x v="2"/>
    <s v="KL-16555"/>
    <x v="126"/>
    <x v="1"/>
    <s v="United States"/>
    <s v="Jacksonville"/>
    <x v="2"/>
    <n v="32216"/>
    <x v="0"/>
    <s v="FUR-CH-10000513"/>
    <x v="0"/>
    <x v="1"/>
    <x v="70"/>
    <x v="3683"/>
    <n v="2"/>
    <n v="0.2"/>
    <n v="-28.597800000000007"/>
  </r>
  <r>
    <n v="4972"/>
    <s v="US-2013-153815"/>
    <x v="0"/>
    <x v="61"/>
    <d v="2013-11-10T00:00:00"/>
    <x v="2"/>
    <s v="KL-16555"/>
    <x v="126"/>
    <x v="1"/>
    <s v="United States"/>
    <s v="Jacksonville"/>
    <x v="2"/>
    <n v="32216"/>
    <x v="0"/>
    <s v="OFF-PA-10002421"/>
    <x v="1"/>
    <x v="10"/>
    <x v="1416"/>
    <x v="3684"/>
    <n v="2"/>
    <n v="0.2"/>
    <n v="12.639200000000001"/>
  </r>
  <r>
    <n v="4973"/>
    <s v="US-2013-153815"/>
    <x v="0"/>
    <x v="61"/>
    <d v="2013-11-10T00:00:00"/>
    <x v="2"/>
    <s v="KL-16555"/>
    <x v="126"/>
    <x v="1"/>
    <s v="United States"/>
    <s v="Jacksonville"/>
    <x v="2"/>
    <n v="32216"/>
    <x v="0"/>
    <s v="FUR-FU-10004090"/>
    <x v="0"/>
    <x v="5"/>
    <x v="636"/>
    <x v="3685"/>
    <n v="2"/>
    <n v="0.2"/>
    <n v="5.7797999999999963"/>
  </r>
  <r>
    <n v="4974"/>
    <s v="US-2013-153815"/>
    <x v="0"/>
    <x v="61"/>
    <d v="2013-11-10T00:00:00"/>
    <x v="2"/>
    <s v="KL-16555"/>
    <x v="126"/>
    <x v="1"/>
    <s v="United States"/>
    <s v="Jacksonville"/>
    <x v="2"/>
    <n v="32216"/>
    <x v="0"/>
    <s v="OFF-PA-10004071"/>
    <x v="1"/>
    <x v="10"/>
    <x v="412"/>
    <x v="1666"/>
    <n v="2"/>
    <n v="0.2"/>
    <n v="31.068799999999996"/>
  </r>
  <r>
    <n v="4975"/>
    <s v="CA-2013-164896"/>
    <x v="0"/>
    <x v="77"/>
    <d v="2013-11-13T00:00:00"/>
    <x v="1"/>
    <s v="PS-19045"/>
    <x v="390"/>
    <x v="2"/>
    <s v="United States"/>
    <s v="Oceanside"/>
    <x v="1"/>
    <n v="92054"/>
    <x v="1"/>
    <s v="OFF-PA-10002246"/>
    <x v="1"/>
    <x v="10"/>
    <x v="1386"/>
    <x v="3686"/>
    <n v="2"/>
    <n v="0"/>
    <n v="6.3209999999999997"/>
  </r>
  <r>
    <n v="4976"/>
    <s v="CA-2012-142202"/>
    <x v="1"/>
    <x v="227"/>
    <d v="2012-09-23T00:00:00"/>
    <x v="0"/>
    <s v="JR-16210"/>
    <x v="335"/>
    <x v="1"/>
    <s v="United States"/>
    <s v="Jacksonville"/>
    <x v="2"/>
    <n v="32216"/>
    <x v="0"/>
    <s v="TEC-AC-10003198"/>
    <x v="2"/>
    <x v="11"/>
    <x v="761"/>
    <x v="3687"/>
    <n v="9"/>
    <n v="0.2"/>
    <n v="152.38799999999992"/>
  </r>
  <r>
    <n v="4977"/>
    <s v="CA-2012-165050"/>
    <x v="1"/>
    <x v="214"/>
    <d v="2012-12-09T00:00:00"/>
    <x v="2"/>
    <s v="AH-10210"/>
    <x v="117"/>
    <x v="0"/>
    <s v="United States"/>
    <s v="New York City"/>
    <x v="15"/>
    <n v="10024"/>
    <x v="3"/>
    <s v="OFF-BI-10001031"/>
    <x v="1"/>
    <x v="8"/>
    <x v="865"/>
    <x v="794"/>
    <n v="5"/>
    <n v="0.2"/>
    <n v="7.2089999999999996"/>
  </r>
  <r>
    <n v="4978"/>
    <s v="CA-2012-165050"/>
    <x v="1"/>
    <x v="214"/>
    <d v="2012-12-09T00:00:00"/>
    <x v="2"/>
    <s v="AH-10210"/>
    <x v="117"/>
    <x v="0"/>
    <s v="United States"/>
    <s v="New York City"/>
    <x v="15"/>
    <n v="10024"/>
    <x v="3"/>
    <s v="OFF-BI-10003727"/>
    <x v="1"/>
    <x v="8"/>
    <x v="797"/>
    <x v="1314"/>
    <n v="2"/>
    <n v="0.2"/>
    <n v="2.3407999999999998"/>
  </r>
  <r>
    <n v="4979"/>
    <s v="CA-2012-165050"/>
    <x v="1"/>
    <x v="214"/>
    <d v="2012-12-09T00:00:00"/>
    <x v="2"/>
    <s v="AH-10210"/>
    <x v="117"/>
    <x v="0"/>
    <s v="United States"/>
    <s v="New York City"/>
    <x v="15"/>
    <n v="10024"/>
    <x v="3"/>
    <s v="TEC-PH-10001336"/>
    <x v="2"/>
    <x v="7"/>
    <x v="941"/>
    <x v="3688"/>
    <n v="6"/>
    <n v="0"/>
    <n v="224.4426"/>
  </r>
  <r>
    <n v="4980"/>
    <s v="US-2013-131114"/>
    <x v="0"/>
    <x v="10"/>
    <d v="2013-12-14T00:00:00"/>
    <x v="0"/>
    <s v="RW-19630"/>
    <x v="338"/>
    <x v="1"/>
    <s v="United States"/>
    <s v="Chicago"/>
    <x v="10"/>
    <n v="60610"/>
    <x v="2"/>
    <s v="OFF-SU-10001664"/>
    <x v="1"/>
    <x v="14"/>
    <x v="1232"/>
    <x v="3689"/>
    <n v="3"/>
    <n v="0.2"/>
    <n v="1.5426000000000002"/>
  </r>
  <r>
    <n v="4981"/>
    <s v="US-2013-131114"/>
    <x v="0"/>
    <x v="10"/>
    <d v="2013-12-14T00:00:00"/>
    <x v="0"/>
    <s v="RW-19630"/>
    <x v="338"/>
    <x v="1"/>
    <s v="United States"/>
    <s v="Chicago"/>
    <x v="10"/>
    <n v="60610"/>
    <x v="2"/>
    <s v="OFF-AP-10003971"/>
    <x v="1"/>
    <x v="9"/>
    <x v="914"/>
    <x v="3690"/>
    <n v="2"/>
    <n v="0.8"/>
    <n v="-11.761200000000002"/>
  </r>
  <r>
    <n v="4982"/>
    <s v="US-2013-131114"/>
    <x v="0"/>
    <x v="10"/>
    <d v="2013-12-14T00:00:00"/>
    <x v="0"/>
    <s v="RW-19630"/>
    <x v="338"/>
    <x v="1"/>
    <s v="United States"/>
    <s v="Chicago"/>
    <x v="10"/>
    <n v="60610"/>
    <x v="2"/>
    <s v="TEC-AC-10000199"/>
    <x v="2"/>
    <x v="11"/>
    <x v="1609"/>
    <x v="3184"/>
    <n v="4"/>
    <n v="0.2"/>
    <n v="-1.4279999999999999"/>
  </r>
  <r>
    <n v="4983"/>
    <s v="CA-2011-160066"/>
    <x v="2"/>
    <x v="912"/>
    <d v="2011-11-22T00:00:00"/>
    <x v="1"/>
    <s v="AH-10075"/>
    <x v="340"/>
    <x v="1"/>
    <s v="United States"/>
    <s v="Huntington Beach"/>
    <x v="1"/>
    <n v="92646"/>
    <x v="1"/>
    <s v="OFF-LA-10001045"/>
    <x v="1"/>
    <x v="2"/>
    <x v="701"/>
    <x v="3691"/>
    <n v="2"/>
    <n v="0"/>
    <n v="2.4011999999999998"/>
  </r>
  <r>
    <n v="4984"/>
    <s v="CA-2013-109925"/>
    <x v="0"/>
    <x v="61"/>
    <d v="2013-11-11T00:00:00"/>
    <x v="0"/>
    <s v="IM-15070"/>
    <x v="5"/>
    <x v="0"/>
    <s v="United States"/>
    <s v="San Diego"/>
    <x v="1"/>
    <n v="92105"/>
    <x v="1"/>
    <s v="OFF-ST-10003442"/>
    <x v="1"/>
    <x v="4"/>
    <x v="86"/>
    <x v="3692"/>
    <n v="3"/>
    <n v="0"/>
    <n v="22.9068"/>
  </r>
  <r>
    <n v="4985"/>
    <s v="CA-2012-160696"/>
    <x v="1"/>
    <x v="684"/>
    <d v="2012-09-10T00:00:00"/>
    <x v="1"/>
    <s v="CK-12760"/>
    <x v="316"/>
    <x v="1"/>
    <s v="United States"/>
    <s v="Nashville"/>
    <x v="18"/>
    <n v="37211"/>
    <x v="0"/>
    <s v="OFF-FA-10003059"/>
    <x v="1"/>
    <x v="13"/>
    <x v="794"/>
    <x v="3693"/>
    <n v="5"/>
    <n v="0.2"/>
    <n v="1.1764999999999992"/>
  </r>
  <r>
    <n v="4986"/>
    <s v="CA-2011-125171"/>
    <x v="2"/>
    <x v="1010"/>
    <d v="2011-09-03T00:00:00"/>
    <x v="3"/>
    <s v="AG-10390"/>
    <x v="369"/>
    <x v="0"/>
    <s v="United States"/>
    <s v="New York City"/>
    <x v="15"/>
    <n v="10009"/>
    <x v="3"/>
    <s v="OFF-LA-10001175"/>
    <x v="1"/>
    <x v="2"/>
    <x v="773"/>
    <x v="936"/>
    <n v="5"/>
    <n v="0"/>
    <n v="7.056"/>
  </r>
  <r>
    <n v="4987"/>
    <s v="CA-2013-149279"/>
    <x v="0"/>
    <x v="423"/>
    <d v="2013-04-29T00:00:00"/>
    <x v="1"/>
    <s v="CL-12700"/>
    <x v="642"/>
    <x v="2"/>
    <s v="United States"/>
    <s v="Colorado Springs"/>
    <x v="22"/>
    <n v="80906"/>
    <x v="1"/>
    <s v="OFF-PA-10003441"/>
    <x v="1"/>
    <x v="10"/>
    <x v="485"/>
    <x v="12"/>
    <n v="3"/>
    <n v="0.2"/>
    <n v="5.4432"/>
  </r>
  <r>
    <n v="4988"/>
    <s v="CA-2013-149279"/>
    <x v="0"/>
    <x v="423"/>
    <d v="2013-04-29T00:00:00"/>
    <x v="1"/>
    <s v="CL-12700"/>
    <x v="642"/>
    <x v="2"/>
    <s v="United States"/>
    <s v="Colorado Springs"/>
    <x v="22"/>
    <n v="80906"/>
    <x v="1"/>
    <s v="FUR-CH-10004287"/>
    <x v="0"/>
    <x v="1"/>
    <x v="156"/>
    <x v="3694"/>
    <n v="6"/>
    <n v="0.2"/>
    <n v="149.14799999999991"/>
  </r>
  <r>
    <n v="4989"/>
    <s v="CA-2013-149279"/>
    <x v="0"/>
    <x v="423"/>
    <d v="2013-04-29T00:00:00"/>
    <x v="1"/>
    <s v="CL-12700"/>
    <x v="642"/>
    <x v="2"/>
    <s v="United States"/>
    <s v="Colorado Springs"/>
    <x v="22"/>
    <n v="80906"/>
    <x v="1"/>
    <s v="OFF-BI-10004040"/>
    <x v="1"/>
    <x v="8"/>
    <x v="1478"/>
    <x v="3695"/>
    <n v="2"/>
    <n v="0.7"/>
    <n v="-2.1755999999999993"/>
  </r>
  <r>
    <n v="4990"/>
    <s v="CA-2014-107321"/>
    <x v="3"/>
    <x v="515"/>
    <d v="2014-09-05T00:00:00"/>
    <x v="1"/>
    <s v="AW-10930"/>
    <x v="585"/>
    <x v="2"/>
    <s v="United States"/>
    <s v="San Francisco"/>
    <x v="1"/>
    <n v="94110"/>
    <x v="1"/>
    <s v="OFF-BI-10004022"/>
    <x v="1"/>
    <x v="8"/>
    <x v="748"/>
    <x v="408"/>
    <n v="3"/>
    <n v="0.2"/>
    <n v="2.1683999999999997"/>
  </r>
  <r>
    <n v="4991"/>
    <s v="CA-2014-107321"/>
    <x v="3"/>
    <x v="515"/>
    <d v="2014-09-05T00:00:00"/>
    <x v="1"/>
    <s v="AW-10930"/>
    <x v="585"/>
    <x v="2"/>
    <s v="United States"/>
    <s v="San Francisco"/>
    <x v="1"/>
    <n v="94110"/>
    <x v="1"/>
    <s v="TEC-PH-10002200"/>
    <x v="2"/>
    <x v="7"/>
    <x v="1471"/>
    <x v="3696"/>
    <n v="4"/>
    <n v="0.2"/>
    <n v="77.558399999999978"/>
  </r>
  <r>
    <n v="4992"/>
    <s v="US-2014-122714"/>
    <x v="3"/>
    <x v="226"/>
    <d v="2014-12-14T00:00:00"/>
    <x v="1"/>
    <s v="HG-14965"/>
    <x v="428"/>
    <x v="1"/>
    <s v="United States"/>
    <s v="Chicago"/>
    <x v="10"/>
    <n v="60653"/>
    <x v="2"/>
    <s v="OFF-BI-10001120"/>
    <x v="1"/>
    <x v="8"/>
    <x v="1606"/>
    <x v="3697"/>
    <n v="5"/>
    <n v="0.8"/>
    <n v="-2929.4845000000005"/>
  </r>
  <r>
    <n v="4993"/>
    <s v="CA-2012-153038"/>
    <x v="1"/>
    <x v="217"/>
    <d v="2012-12-25T00:00:00"/>
    <x v="1"/>
    <s v="RB-19645"/>
    <x v="516"/>
    <x v="1"/>
    <s v="United States"/>
    <s v="Memphis"/>
    <x v="18"/>
    <n v="38109"/>
    <x v="0"/>
    <s v="OFF-EN-10000461"/>
    <x v="1"/>
    <x v="12"/>
    <x v="746"/>
    <x v="3698"/>
    <n v="8"/>
    <n v="0.2"/>
    <n v="18.878399999999999"/>
  </r>
  <r>
    <n v="4994"/>
    <s v="CA-2012-153038"/>
    <x v="1"/>
    <x v="217"/>
    <d v="2012-12-25T00:00:00"/>
    <x v="1"/>
    <s v="RB-19645"/>
    <x v="516"/>
    <x v="1"/>
    <s v="United States"/>
    <s v="Memphis"/>
    <x v="18"/>
    <n v="38109"/>
    <x v="0"/>
    <s v="OFF-LA-10004008"/>
    <x v="1"/>
    <x v="2"/>
    <x v="1214"/>
    <x v="3699"/>
    <n v="8"/>
    <n v="0.2"/>
    <n v="5.9903999999999984"/>
  </r>
  <r>
    <n v="4995"/>
    <s v="CA-2012-153038"/>
    <x v="1"/>
    <x v="217"/>
    <d v="2012-12-25T00:00:00"/>
    <x v="1"/>
    <s v="RB-19645"/>
    <x v="516"/>
    <x v="1"/>
    <s v="United States"/>
    <s v="Memphis"/>
    <x v="18"/>
    <n v="38109"/>
    <x v="0"/>
    <s v="FUR-FU-10000221"/>
    <x v="0"/>
    <x v="5"/>
    <x v="529"/>
    <x v="2352"/>
    <n v="5"/>
    <n v="0.2"/>
    <n v="3.5559999999999992"/>
  </r>
  <r>
    <n v="4996"/>
    <s v="CA-2011-132227"/>
    <x v="2"/>
    <x v="130"/>
    <d v="2011-11-10T00:00:00"/>
    <x v="1"/>
    <s v="SZ-20035"/>
    <x v="449"/>
    <x v="2"/>
    <s v="United States"/>
    <s v="New York City"/>
    <x v="15"/>
    <n v="10011"/>
    <x v="3"/>
    <s v="OFF-BI-10000962"/>
    <x v="1"/>
    <x v="8"/>
    <x v="1504"/>
    <x v="3700"/>
    <n v="4"/>
    <n v="0.2"/>
    <n v="18.873199999999997"/>
  </r>
  <r>
    <n v="4997"/>
    <s v="CA-2014-155824"/>
    <x v="3"/>
    <x v="434"/>
    <d v="2014-03-16T00:00:00"/>
    <x v="1"/>
    <s v="KS-16300"/>
    <x v="754"/>
    <x v="1"/>
    <s v="United States"/>
    <s v="Raleigh"/>
    <x v="3"/>
    <n v="27604"/>
    <x v="0"/>
    <s v="OFF-AP-10000390"/>
    <x v="1"/>
    <x v="9"/>
    <x v="1691"/>
    <x v="3701"/>
    <n v="1"/>
    <n v="0.2"/>
    <n v="3.6587999999999976"/>
  </r>
  <r>
    <n v="4998"/>
    <s v="CA-2014-155824"/>
    <x v="3"/>
    <x v="434"/>
    <d v="2014-03-16T00:00:00"/>
    <x v="1"/>
    <s v="KS-16300"/>
    <x v="754"/>
    <x v="1"/>
    <s v="United States"/>
    <s v="Raleigh"/>
    <x v="3"/>
    <n v="27604"/>
    <x v="0"/>
    <s v="OFF-BI-10000014"/>
    <x v="1"/>
    <x v="8"/>
    <x v="628"/>
    <x v="3702"/>
    <n v="4"/>
    <n v="0.7"/>
    <n v="-10.037199999999999"/>
  </r>
  <r>
    <n v="4999"/>
    <s v="CA-2013-129238"/>
    <x v="0"/>
    <x v="1011"/>
    <d v="2013-02-04T00:00:00"/>
    <x v="1"/>
    <s v="SC-20050"/>
    <x v="337"/>
    <x v="2"/>
    <s v="United States"/>
    <s v="Los Angeles"/>
    <x v="1"/>
    <n v="90045"/>
    <x v="1"/>
    <s v="TEC-PH-10004120"/>
    <x v="2"/>
    <x v="7"/>
    <x v="1525"/>
    <x v="3703"/>
    <n v="1"/>
    <n v="0.2"/>
    <n v="8.2194000000000003"/>
  </r>
  <r>
    <n v="5000"/>
    <s v="CA-2013-129238"/>
    <x v="0"/>
    <x v="1011"/>
    <d v="2013-02-04T00:00:00"/>
    <x v="1"/>
    <s v="SC-20050"/>
    <x v="337"/>
    <x v="2"/>
    <s v="United States"/>
    <s v="Los Angeles"/>
    <x v="1"/>
    <n v="90045"/>
    <x v="1"/>
    <s v="OFF-PA-10002764"/>
    <x v="1"/>
    <x v="10"/>
    <x v="33"/>
    <x v="3704"/>
    <n v="5"/>
    <n v="0"/>
    <n v="27.782999999999998"/>
  </r>
  <r>
    <n v="5001"/>
    <s v="CA-2014-159688"/>
    <x v="3"/>
    <x v="917"/>
    <d v="2014-05-13T00:00:00"/>
    <x v="1"/>
    <s v="AB-10060"/>
    <x v="144"/>
    <x v="2"/>
    <s v="United States"/>
    <s v="Los Angeles"/>
    <x v="1"/>
    <n v="90004"/>
    <x v="1"/>
    <s v="TEC-AC-10000736"/>
    <x v="2"/>
    <x v="11"/>
    <x v="1085"/>
    <x v="3705"/>
    <n v="1"/>
    <n v="0"/>
    <n v="28.796399999999998"/>
  </r>
  <r>
    <n v="5002"/>
    <s v="CA-2013-136126"/>
    <x v="0"/>
    <x v="1012"/>
    <d v="2013-05-25T00:00:00"/>
    <x v="3"/>
    <s v="EH-14125"/>
    <x v="258"/>
    <x v="2"/>
    <s v="United States"/>
    <s v="Newport News"/>
    <x v="17"/>
    <n v="23602"/>
    <x v="0"/>
    <s v="OFF-SU-10000898"/>
    <x v="1"/>
    <x v="14"/>
    <x v="1181"/>
    <x v="1695"/>
    <n v="5"/>
    <n v="0"/>
    <n v="20.154999999999994"/>
  </r>
  <r>
    <n v="5003"/>
    <s v="CA-2013-136126"/>
    <x v="0"/>
    <x v="1012"/>
    <d v="2013-05-25T00:00:00"/>
    <x v="3"/>
    <s v="EH-14125"/>
    <x v="258"/>
    <x v="2"/>
    <s v="United States"/>
    <s v="Newport News"/>
    <x v="17"/>
    <n v="23602"/>
    <x v="0"/>
    <s v="OFF-PA-10004327"/>
    <x v="1"/>
    <x v="10"/>
    <x v="136"/>
    <x v="879"/>
    <n v="4"/>
    <n v="0"/>
    <n v="91.967999999999989"/>
  </r>
  <r>
    <n v="5004"/>
    <s v="CA-2013-155033"/>
    <x v="0"/>
    <x v="877"/>
    <d v="2013-10-13T00:00:00"/>
    <x v="1"/>
    <s v="CC-12475"/>
    <x v="693"/>
    <x v="0"/>
    <s v="United States"/>
    <s v="Los Angeles"/>
    <x v="1"/>
    <n v="90032"/>
    <x v="1"/>
    <s v="OFF-PA-10000143"/>
    <x v="1"/>
    <x v="10"/>
    <x v="1692"/>
    <x v="232"/>
    <n v="2"/>
    <n v="0"/>
    <n v="5.0688000000000004"/>
  </r>
  <r>
    <n v="5005"/>
    <s v="CA-2011-156006"/>
    <x v="2"/>
    <x v="1013"/>
    <d v="2011-05-02T00:00:00"/>
    <x v="0"/>
    <s v="TM-21010"/>
    <x v="612"/>
    <x v="0"/>
    <s v="United States"/>
    <s v="Jackson"/>
    <x v="35"/>
    <n v="39212"/>
    <x v="0"/>
    <s v="TEC-AC-10002550"/>
    <x v="2"/>
    <x v="11"/>
    <x v="1342"/>
    <x v="3706"/>
    <n v="3"/>
    <n v="0"/>
    <n v="16.2486"/>
  </r>
  <r>
    <n v="5006"/>
    <s v="CA-2012-158659"/>
    <x v="1"/>
    <x v="113"/>
    <d v="2012-11-14T00:00:00"/>
    <x v="0"/>
    <s v="SC-20695"/>
    <x v="281"/>
    <x v="1"/>
    <s v="United States"/>
    <s v="Richmond"/>
    <x v="14"/>
    <n v="47374"/>
    <x v="2"/>
    <s v="OFF-ST-10003306"/>
    <x v="1"/>
    <x v="4"/>
    <x v="380"/>
    <x v="412"/>
    <n v="5"/>
    <n v="0"/>
    <n v="207.14699999999993"/>
  </r>
  <r>
    <n v="5007"/>
    <s v="CA-2012-169796"/>
    <x v="1"/>
    <x v="529"/>
    <d v="2012-11-14T00:00:00"/>
    <x v="1"/>
    <s v="Dp-13240"/>
    <x v="656"/>
    <x v="2"/>
    <s v="United States"/>
    <s v="New York City"/>
    <x v="15"/>
    <n v="10035"/>
    <x v="3"/>
    <s v="TEC-MA-10000045"/>
    <x v="2"/>
    <x v="15"/>
    <x v="1693"/>
    <x v="3707"/>
    <n v="2"/>
    <n v="0"/>
    <n v="1114.5119999999999"/>
  </r>
  <r>
    <n v="5008"/>
    <s v="CA-2012-169796"/>
    <x v="1"/>
    <x v="529"/>
    <d v="2012-11-14T00:00:00"/>
    <x v="1"/>
    <s v="Dp-13240"/>
    <x v="656"/>
    <x v="2"/>
    <s v="United States"/>
    <s v="New York City"/>
    <x v="15"/>
    <n v="10035"/>
    <x v="3"/>
    <s v="OFF-ST-10001505"/>
    <x v="1"/>
    <x v="4"/>
    <x v="1174"/>
    <x v="1465"/>
    <n v="3"/>
    <n v="0"/>
    <n v="3.0497999999999985"/>
  </r>
  <r>
    <n v="5009"/>
    <s v="CA-2012-102876"/>
    <x v="1"/>
    <x v="67"/>
    <d v="2012-09-14T00:00:00"/>
    <x v="1"/>
    <s v="LR-17035"/>
    <x v="756"/>
    <x v="1"/>
    <s v="United States"/>
    <s v="Philadelphia"/>
    <x v="9"/>
    <n v="19134"/>
    <x v="3"/>
    <s v="OFF-BI-10004781"/>
    <x v="1"/>
    <x v="8"/>
    <x v="132"/>
    <x v="3708"/>
    <n v="1"/>
    <n v="0.7"/>
    <n v="-6.9827999999999975"/>
  </r>
  <r>
    <n v="5010"/>
    <s v="CA-2012-102876"/>
    <x v="1"/>
    <x v="67"/>
    <d v="2012-09-14T00:00:00"/>
    <x v="1"/>
    <s v="LR-17035"/>
    <x v="756"/>
    <x v="1"/>
    <s v="United States"/>
    <s v="Philadelphia"/>
    <x v="9"/>
    <n v="19134"/>
    <x v="3"/>
    <s v="TEC-PH-10002680"/>
    <x v="2"/>
    <x v="7"/>
    <x v="415"/>
    <x v="3709"/>
    <n v="6"/>
    <n v="0.4"/>
    <n v="-131.9940000000002"/>
  </r>
  <r>
    <n v="5011"/>
    <s v="CA-2012-102876"/>
    <x v="1"/>
    <x v="67"/>
    <d v="2012-09-14T00:00:00"/>
    <x v="1"/>
    <s v="LR-17035"/>
    <x v="756"/>
    <x v="1"/>
    <s v="United States"/>
    <s v="Philadelphia"/>
    <x v="9"/>
    <n v="19134"/>
    <x v="3"/>
    <s v="OFF-BI-10000848"/>
    <x v="1"/>
    <x v="8"/>
    <x v="515"/>
    <x v="3710"/>
    <n v="3"/>
    <n v="0.7"/>
    <n v="-3.9383999999999997"/>
  </r>
  <r>
    <n v="5012"/>
    <s v="US-2014-139647"/>
    <x v="3"/>
    <x v="943"/>
    <d v="2014-05-14T00:00:00"/>
    <x v="2"/>
    <s v="TS-21370"/>
    <x v="477"/>
    <x v="1"/>
    <s v="United States"/>
    <s v="Phoenix"/>
    <x v="16"/>
    <n v="85023"/>
    <x v="1"/>
    <s v="FUR-BO-10004467"/>
    <x v="0"/>
    <x v="0"/>
    <x v="883"/>
    <x v="3711"/>
    <n v="7"/>
    <n v="0.7"/>
    <n v="-356.96429999999998"/>
  </r>
  <r>
    <n v="5013"/>
    <s v="US-2014-160465"/>
    <x v="3"/>
    <x v="246"/>
    <d v="2014-07-27T00:00:00"/>
    <x v="1"/>
    <s v="SW-20350"/>
    <x v="680"/>
    <x v="2"/>
    <s v="United States"/>
    <s v="Cleveland"/>
    <x v="24"/>
    <n v="44105"/>
    <x v="3"/>
    <s v="OFF-BI-10001670"/>
    <x v="1"/>
    <x v="8"/>
    <x v="438"/>
    <x v="3712"/>
    <n v="3"/>
    <n v="0.7"/>
    <n v="-22.619999999999997"/>
  </r>
  <r>
    <n v="5014"/>
    <s v="US-2014-160465"/>
    <x v="3"/>
    <x v="246"/>
    <d v="2014-07-27T00:00:00"/>
    <x v="1"/>
    <s v="SW-20350"/>
    <x v="680"/>
    <x v="2"/>
    <s v="United States"/>
    <s v="Cleveland"/>
    <x v="24"/>
    <n v="44105"/>
    <x v="3"/>
    <s v="OFF-ST-10000136"/>
    <x v="1"/>
    <x v="4"/>
    <x v="1694"/>
    <x v="3713"/>
    <n v="7"/>
    <n v="0.2"/>
    <n v="25.010999999999967"/>
  </r>
  <r>
    <n v="5015"/>
    <s v="US-2014-160465"/>
    <x v="3"/>
    <x v="246"/>
    <d v="2014-07-27T00:00:00"/>
    <x v="1"/>
    <s v="SW-20350"/>
    <x v="680"/>
    <x v="2"/>
    <s v="United States"/>
    <s v="Cleveland"/>
    <x v="24"/>
    <n v="44105"/>
    <x v="3"/>
    <s v="TEC-PH-10004522"/>
    <x v="2"/>
    <x v="7"/>
    <x v="1695"/>
    <x v="3714"/>
    <n v="6"/>
    <n v="0.4"/>
    <n v="-52.640999999999991"/>
  </r>
  <r>
    <n v="5016"/>
    <s v="CA-2011-153850"/>
    <x v="2"/>
    <x v="156"/>
    <d v="2011-11-29T00:00:00"/>
    <x v="1"/>
    <s v="TH-21100"/>
    <x v="513"/>
    <x v="0"/>
    <s v="United States"/>
    <s v="Toledo"/>
    <x v="24"/>
    <n v="43615"/>
    <x v="3"/>
    <s v="FUR-FU-10002960"/>
    <x v="0"/>
    <x v="5"/>
    <x v="190"/>
    <x v="200"/>
    <n v="7"/>
    <n v="0.2"/>
    <n v="9.6712000000000025"/>
  </r>
  <r>
    <n v="5017"/>
    <s v="CA-2011-153850"/>
    <x v="2"/>
    <x v="156"/>
    <d v="2011-11-29T00:00:00"/>
    <x v="1"/>
    <s v="TH-21100"/>
    <x v="513"/>
    <x v="0"/>
    <s v="United States"/>
    <s v="Toledo"/>
    <x v="24"/>
    <n v="43615"/>
    <x v="3"/>
    <s v="TEC-PH-10002584"/>
    <x v="2"/>
    <x v="7"/>
    <x v="1696"/>
    <x v="3715"/>
    <n v="4"/>
    <n v="0.4"/>
    <n v="-250.39600000000019"/>
  </r>
  <r>
    <n v="5018"/>
    <s v="CA-2011-127558"/>
    <x v="2"/>
    <x v="647"/>
    <d v="2011-11-18T00:00:00"/>
    <x v="2"/>
    <s v="SS-20410"/>
    <x v="757"/>
    <x v="0"/>
    <s v="United States"/>
    <s v="Los Angeles"/>
    <x v="1"/>
    <n v="90008"/>
    <x v="1"/>
    <s v="FUR-FU-10002505"/>
    <x v="0"/>
    <x v="5"/>
    <x v="222"/>
    <x v="3716"/>
    <n v="3"/>
    <n v="0"/>
    <n v="3.2351999999999994"/>
  </r>
  <r>
    <n v="5019"/>
    <s v="CA-2011-127558"/>
    <x v="2"/>
    <x v="647"/>
    <d v="2011-11-18T00:00:00"/>
    <x v="2"/>
    <s v="SS-20410"/>
    <x v="757"/>
    <x v="0"/>
    <s v="United States"/>
    <s v="Los Angeles"/>
    <x v="1"/>
    <n v="90008"/>
    <x v="1"/>
    <s v="TEC-AC-10003832"/>
    <x v="2"/>
    <x v="11"/>
    <x v="216"/>
    <x v="3717"/>
    <n v="3"/>
    <n v="0"/>
    <n v="146.76929999999993"/>
  </r>
  <r>
    <n v="5020"/>
    <s v="CA-2011-127558"/>
    <x v="2"/>
    <x v="647"/>
    <d v="2011-11-18T00:00:00"/>
    <x v="2"/>
    <s v="SS-20410"/>
    <x v="757"/>
    <x v="0"/>
    <s v="United States"/>
    <s v="Los Angeles"/>
    <x v="1"/>
    <n v="90008"/>
    <x v="1"/>
    <s v="OFF-SU-10002537"/>
    <x v="1"/>
    <x v="14"/>
    <x v="676"/>
    <x v="3718"/>
    <n v="2"/>
    <n v="0"/>
    <n v="5.3196000000000012"/>
  </r>
  <r>
    <n v="5021"/>
    <s v="CA-2014-136511"/>
    <x v="3"/>
    <x v="721"/>
    <d v="2014-03-26T00:00:00"/>
    <x v="0"/>
    <s v="MZ-17515"/>
    <x v="89"/>
    <x v="1"/>
    <s v="United States"/>
    <s v="New York City"/>
    <x v="15"/>
    <n v="10011"/>
    <x v="3"/>
    <s v="OFF-SU-10003505"/>
    <x v="1"/>
    <x v="14"/>
    <x v="408"/>
    <x v="3719"/>
    <n v="3"/>
    <n v="0"/>
    <n v="17.378999999999976"/>
  </r>
  <r>
    <n v="5022"/>
    <s v="CA-2013-133795"/>
    <x v="0"/>
    <x v="122"/>
    <d v="2013-12-25T00:00:00"/>
    <x v="1"/>
    <s v="JE-15475"/>
    <x v="188"/>
    <x v="0"/>
    <s v="United States"/>
    <s v="San Diego"/>
    <x v="1"/>
    <n v="92037"/>
    <x v="1"/>
    <s v="TEC-AC-10001465"/>
    <x v="2"/>
    <x v="11"/>
    <x v="473"/>
    <x v="3720"/>
    <n v="2"/>
    <n v="0"/>
    <n v="21.791999999999994"/>
  </r>
  <r>
    <n v="5023"/>
    <s v="CA-2013-133795"/>
    <x v="0"/>
    <x v="122"/>
    <d v="2013-12-25T00:00:00"/>
    <x v="1"/>
    <s v="JE-15475"/>
    <x v="188"/>
    <x v="0"/>
    <s v="United States"/>
    <s v="San Diego"/>
    <x v="1"/>
    <n v="92037"/>
    <x v="1"/>
    <s v="TEC-AC-10003832"/>
    <x v="2"/>
    <x v="11"/>
    <x v="216"/>
    <x v="3717"/>
    <n v="3"/>
    <n v="0"/>
    <n v="146.76929999999993"/>
  </r>
  <r>
    <n v="5024"/>
    <s v="CA-2013-133795"/>
    <x v="0"/>
    <x v="122"/>
    <d v="2013-12-25T00:00:00"/>
    <x v="1"/>
    <s v="JE-15475"/>
    <x v="188"/>
    <x v="0"/>
    <s v="United States"/>
    <s v="San Diego"/>
    <x v="1"/>
    <n v="92037"/>
    <x v="1"/>
    <s v="FUR-FU-10003731"/>
    <x v="0"/>
    <x v="5"/>
    <x v="1593"/>
    <x v="3089"/>
    <n v="4"/>
    <n v="0"/>
    <n v="11.177600000000002"/>
  </r>
  <r>
    <n v="5025"/>
    <s v="US-2014-130953"/>
    <x v="3"/>
    <x v="570"/>
    <d v="2014-08-04T00:00:00"/>
    <x v="1"/>
    <s v="RF-19735"/>
    <x v="288"/>
    <x v="0"/>
    <s v="United States"/>
    <s v="Oklahoma City"/>
    <x v="26"/>
    <n v="73120"/>
    <x v="2"/>
    <s v="OFF-BI-10004828"/>
    <x v="1"/>
    <x v="8"/>
    <x v="1578"/>
    <x v="3446"/>
    <n v="2"/>
    <n v="0"/>
    <n v="16.405199999999997"/>
  </r>
  <r>
    <n v="5026"/>
    <s v="US-2014-130953"/>
    <x v="3"/>
    <x v="570"/>
    <d v="2014-08-04T00:00:00"/>
    <x v="1"/>
    <s v="RF-19735"/>
    <x v="288"/>
    <x v="0"/>
    <s v="United States"/>
    <s v="Oklahoma City"/>
    <x v="26"/>
    <n v="73120"/>
    <x v="2"/>
    <s v="TEC-PH-10003012"/>
    <x v="2"/>
    <x v="7"/>
    <x v="344"/>
    <x v="3721"/>
    <n v="3"/>
    <n v="0"/>
    <n v="133.97129999999996"/>
  </r>
  <r>
    <n v="5027"/>
    <s v="US-2014-130953"/>
    <x v="3"/>
    <x v="570"/>
    <d v="2014-08-04T00:00:00"/>
    <x v="1"/>
    <s v="RF-19735"/>
    <x v="288"/>
    <x v="0"/>
    <s v="United States"/>
    <s v="Oklahoma City"/>
    <x v="26"/>
    <n v="73120"/>
    <x v="2"/>
    <s v="OFF-AP-10002311"/>
    <x v="1"/>
    <x v="9"/>
    <x v="14"/>
    <x v="1609"/>
    <n v="2"/>
    <n v="0"/>
    <n v="60.552800000000005"/>
  </r>
  <r>
    <n v="5028"/>
    <s v="US-2014-130953"/>
    <x v="3"/>
    <x v="570"/>
    <d v="2014-08-04T00:00:00"/>
    <x v="1"/>
    <s v="RF-19735"/>
    <x v="288"/>
    <x v="0"/>
    <s v="United States"/>
    <s v="Oklahoma City"/>
    <x v="26"/>
    <n v="73120"/>
    <x v="2"/>
    <s v="FUR-CH-10004626"/>
    <x v="0"/>
    <x v="1"/>
    <x v="1697"/>
    <x v="3722"/>
    <n v="3"/>
    <n v="0"/>
    <n v="72.640799999999999"/>
  </r>
  <r>
    <n v="5029"/>
    <s v="CA-2011-151792"/>
    <x v="2"/>
    <x v="814"/>
    <d v="2011-09-07T00:00:00"/>
    <x v="0"/>
    <s v="CV-12295"/>
    <x v="610"/>
    <x v="0"/>
    <s v="United States"/>
    <s v="Chicago"/>
    <x v="10"/>
    <n v="60653"/>
    <x v="2"/>
    <s v="TEC-AC-10001606"/>
    <x v="2"/>
    <x v="11"/>
    <x v="585"/>
    <x v="1977"/>
    <n v="3"/>
    <n v="0.2"/>
    <n v="53.994600000000005"/>
  </r>
  <r>
    <n v="5030"/>
    <s v="CA-2014-139304"/>
    <x v="3"/>
    <x v="926"/>
    <d v="2014-02-03T00:00:00"/>
    <x v="1"/>
    <s v="VG-21790"/>
    <x v="364"/>
    <x v="0"/>
    <s v="United States"/>
    <s v="San Francisco"/>
    <x v="1"/>
    <n v="94109"/>
    <x v="1"/>
    <s v="OFF-AR-10001216"/>
    <x v="1"/>
    <x v="6"/>
    <x v="1455"/>
    <x v="484"/>
    <n v="3"/>
    <n v="0"/>
    <n v="2.1683999999999997"/>
  </r>
  <r>
    <n v="5031"/>
    <s v="CA-2014-139304"/>
    <x v="3"/>
    <x v="926"/>
    <d v="2014-02-03T00:00:00"/>
    <x v="1"/>
    <s v="VG-21790"/>
    <x v="364"/>
    <x v="0"/>
    <s v="United States"/>
    <s v="San Francisco"/>
    <x v="1"/>
    <n v="94109"/>
    <x v="1"/>
    <s v="OFF-SU-10001664"/>
    <x v="1"/>
    <x v="14"/>
    <x v="1232"/>
    <x v="3723"/>
    <n v="1"/>
    <n v="0"/>
    <n v="2.2282000000000002"/>
  </r>
  <r>
    <n v="5032"/>
    <s v="CA-2014-139304"/>
    <x v="3"/>
    <x v="926"/>
    <d v="2014-02-03T00:00:00"/>
    <x v="1"/>
    <s v="VG-21790"/>
    <x v="364"/>
    <x v="0"/>
    <s v="United States"/>
    <s v="San Francisco"/>
    <x v="1"/>
    <n v="94109"/>
    <x v="1"/>
    <s v="OFF-BI-10002498"/>
    <x v="1"/>
    <x v="8"/>
    <x v="435"/>
    <x v="473"/>
    <n v="8"/>
    <n v="0.2"/>
    <n v="40.370399999999997"/>
  </r>
  <r>
    <n v="5033"/>
    <s v="CA-2013-155166"/>
    <x v="0"/>
    <x v="482"/>
    <d v="2014-01-03T00:00:00"/>
    <x v="1"/>
    <s v="BB-11545"/>
    <x v="179"/>
    <x v="1"/>
    <s v="United States"/>
    <s v="Vineland"/>
    <x v="30"/>
    <n v="8360"/>
    <x v="3"/>
    <s v="FUR-CH-10003968"/>
    <x v="0"/>
    <x v="1"/>
    <x v="56"/>
    <x v="3724"/>
    <n v="3"/>
    <n v="0"/>
    <n v="25.552800000000005"/>
  </r>
  <r>
    <n v="5034"/>
    <s v="CA-2013-155166"/>
    <x v="0"/>
    <x v="482"/>
    <d v="2014-01-03T00:00:00"/>
    <x v="1"/>
    <s v="BB-11545"/>
    <x v="179"/>
    <x v="1"/>
    <s v="United States"/>
    <s v="Vineland"/>
    <x v="30"/>
    <n v="8360"/>
    <x v="3"/>
    <s v="OFF-AP-10002765"/>
    <x v="1"/>
    <x v="9"/>
    <x v="1252"/>
    <x v="3725"/>
    <n v="1"/>
    <n v="0"/>
    <n v="7.4172000000000011"/>
  </r>
  <r>
    <n v="5035"/>
    <s v="CA-2012-103954"/>
    <x v="1"/>
    <x v="101"/>
    <d v="2012-08-13T00:00:00"/>
    <x v="0"/>
    <s v="HR-14770"/>
    <x v="367"/>
    <x v="2"/>
    <s v="United States"/>
    <s v="Milwaukee"/>
    <x v="6"/>
    <n v="53209"/>
    <x v="2"/>
    <s v="FUR-BO-10004690"/>
    <x v="0"/>
    <x v="0"/>
    <x v="1636"/>
    <x v="3726"/>
    <n v="5"/>
    <n v="0"/>
    <n v="48.117999999999981"/>
  </r>
  <r>
    <n v="5036"/>
    <s v="CA-2011-169803"/>
    <x v="2"/>
    <x v="322"/>
    <d v="2011-04-12T00:00:00"/>
    <x v="1"/>
    <s v="SC-20260"/>
    <x v="609"/>
    <x v="1"/>
    <s v="United States"/>
    <s v="Seattle"/>
    <x v="4"/>
    <n v="98115"/>
    <x v="1"/>
    <s v="FUR-TA-10000688"/>
    <x v="0"/>
    <x v="3"/>
    <x v="556"/>
    <x v="2327"/>
    <n v="3"/>
    <n v="0"/>
    <n v="111.10349999999994"/>
  </r>
  <r>
    <n v="5037"/>
    <s v="CA-2011-169803"/>
    <x v="2"/>
    <x v="322"/>
    <d v="2011-04-12T00:00:00"/>
    <x v="1"/>
    <s v="SC-20260"/>
    <x v="609"/>
    <x v="1"/>
    <s v="United States"/>
    <s v="Seattle"/>
    <x v="4"/>
    <n v="98115"/>
    <x v="1"/>
    <s v="TEC-AC-10003441"/>
    <x v="2"/>
    <x v="11"/>
    <x v="652"/>
    <x v="1284"/>
    <n v="2"/>
    <n v="0"/>
    <n v="2.0339999999999989"/>
  </r>
  <r>
    <n v="5038"/>
    <s v="CA-2014-141719"/>
    <x v="3"/>
    <x v="701"/>
    <d v="2014-11-22T00:00:00"/>
    <x v="0"/>
    <s v="EG-13900"/>
    <x v="283"/>
    <x v="0"/>
    <s v="United States"/>
    <s v="Naperville"/>
    <x v="10"/>
    <n v="60540"/>
    <x v="2"/>
    <s v="TEC-AC-10003610"/>
    <x v="2"/>
    <x v="11"/>
    <x v="598"/>
    <x v="3727"/>
    <n v="5"/>
    <n v="0.2"/>
    <n v="83.98599999999999"/>
  </r>
  <r>
    <n v="5039"/>
    <s v="CA-2012-136469"/>
    <x v="1"/>
    <x v="655"/>
    <d v="2012-07-12T00:00:00"/>
    <x v="2"/>
    <s v="TS-21370"/>
    <x v="477"/>
    <x v="1"/>
    <s v="United States"/>
    <s v="Wilmington"/>
    <x v="13"/>
    <n v="19805"/>
    <x v="3"/>
    <s v="FUR-TA-10001520"/>
    <x v="0"/>
    <x v="3"/>
    <x v="711"/>
    <x v="3728"/>
    <n v="4"/>
    <n v="0.3"/>
    <n v="-37.112400000000036"/>
  </r>
  <r>
    <n v="5040"/>
    <s v="CA-2012-136469"/>
    <x v="1"/>
    <x v="655"/>
    <d v="2012-07-12T00:00:00"/>
    <x v="2"/>
    <s v="TS-21370"/>
    <x v="477"/>
    <x v="1"/>
    <s v="United States"/>
    <s v="Wilmington"/>
    <x v="13"/>
    <n v="19805"/>
    <x v="3"/>
    <s v="TEC-PH-10001817"/>
    <x v="2"/>
    <x v="7"/>
    <x v="1097"/>
    <x v="3729"/>
    <n v="2"/>
    <n v="0"/>
    <n v="193.32000000000005"/>
  </r>
  <r>
    <n v="5041"/>
    <s v="CA-2012-136469"/>
    <x v="1"/>
    <x v="655"/>
    <d v="2012-07-12T00:00:00"/>
    <x v="2"/>
    <s v="TS-21370"/>
    <x v="477"/>
    <x v="1"/>
    <s v="United States"/>
    <s v="Wilmington"/>
    <x v="13"/>
    <n v="19805"/>
    <x v="3"/>
    <s v="OFF-BI-10004492"/>
    <x v="1"/>
    <x v="8"/>
    <x v="347"/>
    <x v="3730"/>
    <n v="7"/>
    <n v="0"/>
    <n v="103.89819999999997"/>
  </r>
  <r>
    <n v="5042"/>
    <s v="CA-2013-158694"/>
    <x v="0"/>
    <x v="338"/>
    <d v="2013-11-14T00:00:00"/>
    <x v="0"/>
    <s v="AI-10855"/>
    <x v="482"/>
    <x v="0"/>
    <s v="United States"/>
    <s v="Los Angeles"/>
    <x v="1"/>
    <n v="90036"/>
    <x v="1"/>
    <s v="OFF-PA-10002421"/>
    <x v="1"/>
    <x v="10"/>
    <x v="1416"/>
    <x v="3731"/>
    <n v="3"/>
    <n v="0"/>
    <n v="32.500799999999998"/>
  </r>
  <r>
    <n v="5043"/>
    <s v="CA-2013-158694"/>
    <x v="0"/>
    <x v="338"/>
    <d v="2013-11-14T00:00:00"/>
    <x v="0"/>
    <s v="AI-10855"/>
    <x v="482"/>
    <x v="0"/>
    <s v="United States"/>
    <s v="Los Angeles"/>
    <x v="1"/>
    <n v="90036"/>
    <x v="1"/>
    <s v="OFF-AP-10000055"/>
    <x v="1"/>
    <x v="9"/>
    <x v="781"/>
    <x v="681"/>
    <n v="4"/>
    <n v="0"/>
    <n v="38.975999999999985"/>
  </r>
  <r>
    <n v="5044"/>
    <s v="CA-2013-158694"/>
    <x v="0"/>
    <x v="338"/>
    <d v="2013-11-14T00:00:00"/>
    <x v="0"/>
    <s v="AI-10855"/>
    <x v="482"/>
    <x v="0"/>
    <s v="United States"/>
    <s v="Los Angeles"/>
    <x v="1"/>
    <n v="90036"/>
    <x v="1"/>
    <s v="FUR-FU-10000965"/>
    <x v="0"/>
    <x v="5"/>
    <x v="682"/>
    <x v="3732"/>
    <n v="9"/>
    <n v="0"/>
    <n v="191.65860000000001"/>
  </r>
  <r>
    <n v="5045"/>
    <s v="CA-2013-158694"/>
    <x v="0"/>
    <x v="338"/>
    <d v="2013-11-14T00:00:00"/>
    <x v="0"/>
    <s v="AI-10855"/>
    <x v="482"/>
    <x v="0"/>
    <s v="United States"/>
    <s v="Los Angeles"/>
    <x v="1"/>
    <n v="90036"/>
    <x v="1"/>
    <s v="OFF-PA-10001363"/>
    <x v="1"/>
    <x v="10"/>
    <x v="1616"/>
    <x v="3733"/>
    <n v="5"/>
    <n v="0"/>
    <n v="28.857999999999997"/>
  </r>
  <r>
    <n v="5046"/>
    <s v="CA-2013-158694"/>
    <x v="0"/>
    <x v="338"/>
    <d v="2013-11-14T00:00:00"/>
    <x v="0"/>
    <s v="AI-10855"/>
    <x v="482"/>
    <x v="0"/>
    <s v="United States"/>
    <s v="Los Angeles"/>
    <x v="1"/>
    <n v="90036"/>
    <x v="1"/>
    <s v="OFF-ST-10001496"/>
    <x v="1"/>
    <x v="4"/>
    <x v="726"/>
    <x v="3734"/>
    <n v="4"/>
    <n v="0"/>
    <n v="187.39760000000001"/>
  </r>
  <r>
    <n v="5047"/>
    <s v="CA-2013-158694"/>
    <x v="0"/>
    <x v="338"/>
    <d v="2013-11-14T00:00:00"/>
    <x v="0"/>
    <s v="AI-10855"/>
    <x v="482"/>
    <x v="0"/>
    <s v="United States"/>
    <s v="Los Angeles"/>
    <x v="1"/>
    <n v="90036"/>
    <x v="1"/>
    <s v="OFF-BI-10004656"/>
    <x v="1"/>
    <x v="8"/>
    <x v="855"/>
    <x v="1182"/>
    <n v="3"/>
    <n v="0.2"/>
    <n v="1.8143999999999996"/>
  </r>
  <r>
    <n v="5048"/>
    <s v="CA-2013-158694"/>
    <x v="0"/>
    <x v="338"/>
    <d v="2013-11-14T00:00:00"/>
    <x v="0"/>
    <s v="AI-10855"/>
    <x v="482"/>
    <x v="0"/>
    <s v="United States"/>
    <s v="Los Angeles"/>
    <x v="1"/>
    <n v="90036"/>
    <x v="1"/>
    <s v="OFF-AR-10001227"/>
    <x v="1"/>
    <x v="6"/>
    <x v="1611"/>
    <x v="456"/>
    <n v="5"/>
    <n v="0"/>
    <n v="3.9690000000000003"/>
  </r>
  <r>
    <n v="5049"/>
    <s v="US-2011-104759"/>
    <x v="2"/>
    <x v="691"/>
    <d v="2011-04-04T00:00:00"/>
    <x v="1"/>
    <s v="DD-13570"/>
    <x v="732"/>
    <x v="0"/>
    <s v="United States"/>
    <s v="Chicago"/>
    <x v="10"/>
    <n v="60610"/>
    <x v="2"/>
    <s v="OFF-BI-10002071"/>
    <x v="1"/>
    <x v="8"/>
    <x v="692"/>
    <x v="3735"/>
    <n v="7"/>
    <n v="0.8"/>
    <n v="-13.827800000000003"/>
  </r>
  <r>
    <n v="5050"/>
    <s v="US-2011-104759"/>
    <x v="2"/>
    <x v="691"/>
    <d v="2011-04-04T00:00:00"/>
    <x v="1"/>
    <s v="DD-13570"/>
    <x v="732"/>
    <x v="0"/>
    <s v="United States"/>
    <s v="Chicago"/>
    <x v="10"/>
    <n v="60610"/>
    <x v="2"/>
    <s v="TEC-AC-10004901"/>
    <x v="2"/>
    <x v="11"/>
    <x v="642"/>
    <x v="1566"/>
    <n v="2"/>
    <n v="0.2"/>
    <n v="13.997199999999999"/>
  </r>
  <r>
    <n v="5051"/>
    <s v="CA-2012-150511"/>
    <x v="1"/>
    <x v="227"/>
    <d v="2012-09-24T00:00:00"/>
    <x v="1"/>
    <s v="AB-10060"/>
    <x v="144"/>
    <x v="2"/>
    <s v="United States"/>
    <s v="Des Moines"/>
    <x v="4"/>
    <n v="98198"/>
    <x v="1"/>
    <s v="OFF-PA-10001776"/>
    <x v="1"/>
    <x v="10"/>
    <x v="1263"/>
    <x v="1909"/>
    <n v="2"/>
    <n v="0"/>
    <n v="8.7137999999999991"/>
  </r>
  <r>
    <n v="5052"/>
    <s v="CA-2012-134922"/>
    <x v="1"/>
    <x v="209"/>
    <d v="2012-11-11T00:00:00"/>
    <x v="1"/>
    <s v="KB-16240"/>
    <x v="208"/>
    <x v="1"/>
    <s v="United States"/>
    <s v="Philadelphia"/>
    <x v="9"/>
    <n v="19140"/>
    <x v="3"/>
    <s v="OFF-EN-10000483"/>
    <x v="1"/>
    <x v="12"/>
    <x v="369"/>
    <x v="3736"/>
    <n v="2"/>
    <n v="0.2"/>
    <n v="7.9299999999999971"/>
  </r>
  <r>
    <n v="5053"/>
    <s v="US-2014-120607"/>
    <x v="3"/>
    <x v="240"/>
    <d v="2014-05-20T00:00:00"/>
    <x v="3"/>
    <s v="JC-15775"/>
    <x v="547"/>
    <x v="0"/>
    <s v="United States"/>
    <s v="Atlanta"/>
    <x v="32"/>
    <n v="30318"/>
    <x v="0"/>
    <s v="OFF-PA-10003129"/>
    <x v="1"/>
    <x v="10"/>
    <x v="1137"/>
    <x v="3589"/>
    <n v="4"/>
    <n v="0"/>
    <n v="91.950799999999987"/>
  </r>
  <r>
    <n v="5054"/>
    <s v="CA-2012-141243"/>
    <x v="1"/>
    <x v="928"/>
    <d v="2012-01-08T00:00:00"/>
    <x v="0"/>
    <s v="AH-10465"/>
    <x v="733"/>
    <x v="0"/>
    <s v="United States"/>
    <s v="Dallas"/>
    <x v="5"/>
    <n v="75217"/>
    <x v="2"/>
    <s v="TEC-AC-10003198"/>
    <x v="2"/>
    <x v="11"/>
    <x v="761"/>
    <x v="3737"/>
    <n v="5"/>
    <n v="0.2"/>
    <n v="84.659999999999982"/>
  </r>
  <r>
    <n v="5055"/>
    <s v="CA-2012-141243"/>
    <x v="1"/>
    <x v="928"/>
    <d v="2012-01-08T00:00:00"/>
    <x v="0"/>
    <s v="AH-10465"/>
    <x v="733"/>
    <x v="0"/>
    <s v="United States"/>
    <s v="Dallas"/>
    <x v="5"/>
    <n v="75217"/>
    <x v="2"/>
    <s v="OFF-AR-10001246"/>
    <x v="1"/>
    <x v="6"/>
    <x v="450"/>
    <x v="2617"/>
    <n v="3"/>
    <n v="0.2"/>
    <n v="0.79379999999999962"/>
  </r>
  <r>
    <n v="5056"/>
    <s v="CA-2012-141243"/>
    <x v="1"/>
    <x v="928"/>
    <d v="2012-01-08T00:00:00"/>
    <x v="0"/>
    <s v="AH-10465"/>
    <x v="733"/>
    <x v="0"/>
    <s v="United States"/>
    <s v="Dallas"/>
    <x v="5"/>
    <n v="75217"/>
    <x v="2"/>
    <s v="FUR-BO-10003272"/>
    <x v="0"/>
    <x v="0"/>
    <x v="582"/>
    <x v="3738"/>
    <n v="9"/>
    <n v="0.32"/>
    <n v="-437.5404000000002"/>
  </r>
  <r>
    <n v="5057"/>
    <s v="CA-2012-162166"/>
    <x v="1"/>
    <x v="1014"/>
    <d v="2012-09-11T00:00:00"/>
    <x v="2"/>
    <s v="NM-18520"/>
    <x v="392"/>
    <x v="0"/>
    <s v="United States"/>
    <s v="Moreno Valley"/>
    <x v="1"/>
    <n v="92553"/>
    <x v="1"/>
    <s v="OFF-PA-10002606"/>
    <x v="1"/>
    <x v="10"/>
    <x v="1592"/>
    <x v="1603"/>
    <n v="5"/>
    <n v="0"/>
    <n v="11.879999999999999"/>
  </r>
  <r>
    <n v="5058"/>
    <s v="CA-2012-162166"/>
    <x v="1"/>
    <x v="1014"/>
    <d v="2012-09-11T00:00:00"/>
    <x v="2"/>
    <s v="NM-18520"/>
    <x v="392"/>
    <x v="0"/>
    <s v="United States"/>
    <s v="Moreno Valley"/>
    <x v="1"/>
    <n v="92553"/>
    <x v="1"/>
    <s v="OFF-ST-10002486"/>
    <x v="1"/>
    <x v="4"/>
    <x v="693"/>
    <x v="3739"/>
    <n v="6"/>
    <n v="0"/>
    <n v="0.83759999999999835"/>
  </r>
  <r>
    <n v="5059"/>
    <s v="CA-2013-120796"/>
    <x v="0"/>
    <x v="1015"/>
    <d v="2013-04-08T00:00:00"/>
    <x v="1"/>
    <s v="CS-11950"/>
    <x v="229"/>
    <x v="0"/>
    <s v="United States"/>
    <s v="Philadelphia"/>
    <x v="9"/>
    <n v="19140"/>
    <x v="3"/>
    <s v="OFF-BI-10004330"/>
    <x v="1"/>
    <x v="8"/>
    <x v="795"/>
    <x v="3740"/>
    <n v="9"/>
    <n v="0.7"/>
    <n v="-83.204999999999984"/>
  </r>
  <r>
    <n v="5060"/>
    <s v="CA-2013-109722"/>
    <x v="0"/>
    <x v="5"/>
    <d v="2013-12-08T00:00:00"/>
    <x v="0"/>
    <s v="TP-21130"/>
    <x v="236"/>
    <x v="0"/>
    <s v="United States"/>
    <s v="Georgetown"/>
    <x v="0"/>
    <n v="40324"/>
    <x v="0"/>
    <s v="TEC-PH-10000560"/>
    <x v="2"/>
    <x v="7"/>
    <x v="745"/>
    <x v="1551"/>
    <n v="2"/>
    <n v="0"/>
    <n v="195.99440000000004"/>
  </r>
  <r>
    <n v="5061"/>
    <s v="CA-2013-109722"/>
    <x v="0"/>
    <x v="5"/>
    <d v="2013-12-08T00:00:00"/>
    <x v="0"/>
    <s v="TP-21130"/>
    <x v="236"/>
    <x v="0"/>
    <s v="United States"/>
    <s v="Georgetown"/>
    <x v="0"/>
    <n v="40324"/>
    <x v="0"/>
    <s v="OFF-ST-10000060"/>
    <x v="1"/>
    <x v="4"/>
    <x v="387"/>
    <x v="3741"/>
    <n v="9"/>
    <n v="0"/>
    <n v="70.178400000000025"/>
  </r>
  <r>
    <n v="5062"/>
    <s v="CA-2012-136798"/>
    <x v="1"/>
    <x v="412"/>
    <d v="2012-05-12T00:00:00"/>
    <x v="1"/>
    <s v="DL-12925"/>
    <x v="351"/>
    <x v="0"/>
    <s v="United States"/>
    <s v="Minneapolis"/>
    <x v="11"/>
    <n v="55407"/>
    <x v="2"/>
    <s v="OFF-BI-10003684"/>
    <x v="1"/>
    <x v="8"/>
    <x v="707"/>
    <x v="3742"/>
    <n v="2"/>
    <n v="0"/>
    <n v="21.99"/>
  </r>
  <r>
    <n v="5063"/>
    <s v="CA-2012-136798"/>
    <x v="1"/>
    <x v="412"/>
    <d v="2012-05-12T00:00:00"/>
    <x v="1"/>
    <s v="DL-12925"/>
    <x v="351"/>
    <x v="0"/>
    <s v="United States"/>
    <s v="Minneapolis"/>
    <x v="11"/>
    <n v="55407"/>
    <x v="2"/>
    <s v="TEC-PH-10000441"/>
    <x v="2"/>
    <x v="7"/>
    <x v="1046"/>
    <x v="2258"/>
    <n v="3"/>
    <n v="0"/>
    <n v="105.83160000000002"/>
  </r>
  <r>
    <n v="5064"/>
    <s v="CA-2012-136798"/>
    <x v="1"/>
    <x v="412"/>
    <d v="2012-05-12T00:00:00"/>
    <x v="1"/>
    <s v="DL-12925"/>
    <x v="351"/>
    <x v="0"/>
    <s v="United States"/>
    <s v="Minneapolis"/>
    <x v="11"/>
    <n v="55407"/>
    <x v="2"/>
    <s v="FUR-FU-10000723"/>
    <x v="0"/>
    <x v="5"/>
    <x v="475"/>
    <x v="3484"/>
    <n v="3"/>
    <n v="0"/>
    <n v="11.156400000000005"/>
  </r>
  <r>
    <n v="5065"/>
    <s v="CA-2014-122196"/>
    <x v="3"/>
    <x v="585"/>
    <d v="2014-09-25T00:00:00"/>
    <x v="2"/>
    <s v="CA-12265"/>
    <x v="244"/>
    <x v="0"/>
    <s v="United States"/>
    <s v="Wilmington"/>
    <x v="13"/>
    <n v="19805"/>
    <x v="3"/>
    <s v="TEC-PH-10004977"/>
    <x v="2"/>
    <x v="7"/>
    <x v="34"/>
    <x v="3743"/>
    <n v="2"/>
    <n v="0"/>
    <n v="113.67419999999998"/>
  </r>
  <r>
    <n v="5066"/>
    <s v="CA-2014-142090"/>
    <x v="3"/>
    <x v="329"/>
    <d v="2014-12-08T00:00:00"/>
    <x v="1"/>
    <s v="SC-20380"/>
    <x v="618"/>
    <x v="0"/>
    <s v="United States"/>
    <s v="Burlington"/>
    <x v="3"/>
    <n v="27217"/>
    <x v="0"/>
    <s v="TEC-AC-10002001"/>
    <x v="2"/>
    <x v="11"/>
    <x v="262"/>
    <x v="2961"/>
    <n v="3"/>
    <n v="0.2"/>
    <n v="81.59490000000001"/>
  </r>
  <r>
    <n v="5067"/>
    <s v="CA-2014-142090"/>
    <x v="3"/>
    <x v="329"/>
    <d v="2014-12-08T00:00:00"/>
    <x v="1"/>
    <s v="SC-20380"/>
    <x v="618"/>
    <x v="0"/>
    <s v="United States"/>
    <s v="Burlington"/>
    <x v="3"/>
    <n v="27217"/>
    <x v="0"/>
    <s v="FUR-TA-10001889"/>
    <x v="0"/>
    <x v="3"/>
    <x v="406"/>
    <x v="3744"/>
    <n v="7"/>
    <n v="0.4"/>
    <n v="-653.28340000000003"/>
  </r>
  <r>
    <n v="5068"/>
    <s v="CA-2014-160934"/>
    <x v="3"/>
    <x v="787"/>
    <d v="2014-01-20T00:00:00"/>
    <x v="1"/>
    <s v="TT-21460"/>
    <x v="499"/>
    <x v="2"/>
    <s v="United States"/>
    <s v="Los Angeles"/>
    <x v="1"/>
    <n v="90008"/>
    <x v="1"/>
    <s v="OFF-AR-10003504"/>
    <x v="1"/>
    <x v="6"/>
    <x v="1026"/>
    <x v="1591"/>
    <n v="5"/>
    <n v="0"/>
    <n v="6.2059999999999977"/>
  </r>
  <r>
    <n v="5069"/>
    <s v="CA-2011-124478"/>
    <x v="2"/>
    <x v="233"/>
    <d v="2011-08-12T00:00:00"/>
    <x v="1"/>
    <s v="MA-17560"/>
    <x v="15"/>
    <x v="2"/>
    <s v="United States"/>
    <s v="Trenton"/>
    <x v="12"/>
    <n v="48183"/>
    <x v="2"/>
    <s v="TEC-CO-10001571"/>
    <x v="2"/>
    <x v="16"/>
    <x v="1554"/>
    <x v="3745"/>
    <n v="1"/>
    <n v="0"/>
    <n v="274.995"/>
  </r>
  <r>
    <n v="5070"/>
    <s v="CA-2011-124478"/>
    <x v="2"/>
    <x v="233"/>
    <d v="2011-08-12T00:00:00"/>
    <x v="1"/>
    <s v="MA-17560"/>
    <x v="15"/>
    <x v="2"/>
    <s v="United States"/>
    <s v="Trenton"/>
    <x v="12"/>
    <n v="48183"/>
    <x v="2"/>
    <s v="OFF-AP-10002495"/>
    <x v="1"/>
    <x v="9"/>
    <x v="1075"/>
    <x v="3746"/>
    <n v="3"/>
    <n v="0.1"/>
    <n v="37.229999999999983"/>
  </r>
  <r>
    <n v="5071"/>
    <s v="CA-2011-124478"/>
    <x v="2"/>
    <x v="233"/>
    <d v="2011-08-12T00:00:00"/>
    <x v="1"/>
    <s v="MA-17560"/>
    <x v="15"/>
    <x v="2"/>
    <s v="United States"/>
    <s v="Trenton"/>
    <x v="12"/>
    <n v="48183"/>
    <x v="2"/>
    <s v="OFF-EN-10002500"/>
    <x v="1"/>
    <x v="12"/>
    <x v="118"/>
    <x v="3747"/>
    <n v="3"/>
    <n v="0"/>
    <n v="17.253"/>
  </r>
  <r>
    <n v="5072"/>
    <s v="CA-2011-124478"/>
    <x v="2"/>
    <x v="233"/>
    <d v="2011-08-12T00:00:00"/>
    <x v="1"/>
    <s v="MA-17560"/>
    <x v="15"/>
    <x v="2"/>
    <s v="United States"/>
    <s v="Trenton"/>
    <x v="12"/>
    <n v="48183"/>
    <x v="2"/>
    <s v="FUR-FU-10002088"/>
    <x v="0"/>
    <x v="5"/>
    <x v="1084"/>
    <x v="3748"/>
    <n v="6"/>
    <n v="0"/>
    <n v="22.629600000000003"/>
  </r>
  <r>
    <n v="5073"/>
    <s v="CA-2011-124478"/>
    <x v="2"/>
    <x v="233"/>
    <d v="2011-08-12T00:00:00"/>
    <x v="1"/>
    <s v="MA-17560"/>
    <x v="15"/>
    <x v="2"/>
    <s v="United States"/>
    <s v="Trenton"/>
    <x v="12"/>
    <n v="48183"/>
    <x v="2"/>
    <s v="TEC-PH-10001128"/>
    <x v="2"/>
    <x v="7"/>
    <x v="1499"/>
    <x v="3749"/>
    <n v="2"/>
    <n v="0"/>
    <n v="83.994400000000013"/>
  </r>
  <r>
    <n v="5074"/>
    <s v="CA-2012-145485"/>
    <x v="1"/>
    <x v="599"/>
    <d v="2012-11-05T00:00:00"/>
    <x v="3"/>
    <s v="JM-16195"/>
    <x v="594"/>
    <x v="0"/>
    <s v="United States"/>
    <s v="San Francisco"/>
    <x v="1"/>
    <n v="94109"/>
    <x v="1"/>
    <s v="OFF-ST-10000649"/>
    <x v="1"/>
    <x v="4"/>
    <x v="937"/>
    <x v="3750"/>
    <n v="4"/>
    <n v="0"/>
    <n v="15.700000000000003"/>
  </r>
  <r>
    <n v="5075"/>
    <s v="CA-2014-151071"/>
    <x v="3"/>
    <x v="1016"/>
    <d v="2014-04-30T00:00:00"/>
    <x v="0"/>
    <s v="MB-18085"/>
    <x v="469"/>
    <x v="0"/>
    <s v="United States"/>
    <s v="Los Angeles"/>
    <x v="1"/>
    <n v="90049"/>
    <x v="1"/>
    <s v="OFF-BI-10002103"/>
    <x v="1"/>
    <x v="8"/>
    <x v="525"/>
    <x v="1162"/>
    <n v="2"/>
    <n v="0.2"/>
    <n v="4.5187999999999997"/>
  </r>
  <r>
    <n v="5076"/>
    <s v="CA-2011-134572"/>
    <x v="2"/>
    <x v="1017"/>
    <d v="2011-04-22T00:00:00"/>
    <x v="0"/>
    <s v="SV-20365"/>
    <x v="277"/>
    <x v="0"/>
    <s v="United States"/>
    <s v="Houston"/>
    <x v="5"/>
    <n v="77070"/>
    <x v="2"/>
    <s v="FUR-TA-10001705"/>
    <x v="0"/>
    <x v="3"/>
    <x v="213"/>
    <x v="3751"/>
    <n v="5"/>
    <n v="0.3"/>
    <n v="-95.670000000000044"/>
  </r>
  <r>
    <n v="5077"/>
    <s v="CA-2011-134572"/>
    <x v="2"/>
    <x v="1017"/>
    <d v="2011-04-22T00:00:00"/>
    <x v="0"/>
    <s v="SV-20365"/>
    <x v="277"/>
    <x v="0"/>
    <s v="United States"/>
    <s v="Houston"/>
    <x v="5"/>
    <n v="77070"/>
    <x v="2"/>
    <s v="OFF-ST-10004634"/>
    <x v="1"/>
    <x v="4"/>
    <x v="597"/>
    <x v="3752"/>
    <n v="5"/>
    <n v="0.2"/>
    <n v="5.6049999999999951"/>
  </r>
  <r>
    <n v="5078"/>
    <s v="CA-2011-134572"/>
    <x v="2"/>
    <x v="1017"/>
    <d v="2011-04-22T00:00:00"/>
    <x v="0"/>
    <s v="SV-20365"/>
    <x v="277"/>
    <x v="0"/>
    <s v="United States"/>
    <s v="Houston"/>
    <x v="5"/>
    <n v="77070"/>
    <x v="2"/>
    <s v="FUR-TA-10004442"/>
    <x v="0"/>
    <x v="3"/>
    <x v="1645"/>
    <x v="3753"/>
    <n v="2"/>
    <n v="0.3"/>
    <n v="-131.95100000000002"/>
  </r>
  <r>
    <n v="5079"/>
    <s v="CA-2014-143217"/>
    <x v="3"/>
    <x v="343"/>
    <d v="2014-11-18T00:00:00"/>
    <x v="1"/>
    <s v="CG-12040"/>
    <x v="344"/>
    <x v="2"/>
    <s v="United States"/>
    <s v="Milwaukee"/>
    <x v="6"/>
    <n v="53209"/>
    <x v="2"/>
    <s v="OFF-BI-10002949"/>
    <x v="1"/>
    <x v="8"/>
    <x v="520"/>
    <x v="2614"/>
    <n v="3"/>
    <n v="0"/>
    <n v="8.5727999999999991"/>
  </r>
  <r>
    <n v="5080"/>
    <s v="US-2014-133312"/>
    <x v="3"/>
    <x v="920"/>
    <d v="2014-11-30T00:00:00"/>
    <x v="1"/>
    <s v="BD-11500"/>
    <x v="214"/>
    <x v="0"/>
    <s v="United States"/>
    <s v="San Francisco"/>
    <x v="1"/>
    <n v="94122"/>
    <x v="1"/>
    <s v="FUR-BO-10002213"/>
    <x v="0"/>
    <x v="0"/>
    <x v="1325"/>
    <x v="3754"/>
    <n v="3"/>
    <n v="0.15"/>
    <n v="-29.605799999999981"/>
  </r>
  <r>
    <n v="5081"/>
    <s v="US-2014-133312"/>
    <x v="3"/>
    <x v="920"/>
    <d v="2014-11-30T00:00:00"/>
    <x v="1"/>
    <s v="BD-11500"/>
    <x v="214"/>
    <x v="0"/>
    <s v="United States"/>
    <s v="San Francisco"/>
    <x v="1"/>
    <n v="94122"/>
    <x v="1"/>
    <s v="OFF-ST-10001325"/>
    <x v="1"/>
    <x v="4"/>
    <x v="466"/>
    <x v="3755"/>
    <n v="1"/>
    <n v="0"/>
    <n v="2.8296000000000001"/>
  </r>
  <r>
    <n v="5082"/>
    <s v="US-2012-137533"/>
    <x v="1"/>
    <x v="217"/>
    <d v="2012-12-18T00:00:00"/>
    <x v="3"/>
    <s v="JK-15640"/>
    <x v="82"/>
    <x v="2"/>
    <s v="United States"/>
    <s v="Cleveland"/>
    <x v="24"/>
    <n v="44105"/>
    <x v="3"/>
    <s v="OFF-PA-10003441"/>
    <x v="1"/>
    <x v="10"/>
    <x v="485"/>
    <x v="561"/>
    <n v="4"/>
    <n v="0.2"/>
    <n v="7.2576000000000001"/>
  </r>
  <r>
    <n v="5083"/>
    <s v="CA-2013-155138"/>
    <x v="0"/>
    <x v="162"/>
    <d v="2013-09-13T00:00:00"/>
    <x v="1"/>
    <s v="JM-15580"/>
    <x v="758"/>
    <x v="0"/>
    <s v="United States"/>
    <s v="Monroe"/>
    <x v="3"/>
    <n v="28110"/>
    <x v="0"/>
    <s v="TEC-AC-10004209"/>
    <x v="2"/>
    <x v="11"/>
    <x v="899"/>
    <x v="2083"/>
    <n v="4"/>
    <n v="0.2"/>
    <n v="8.3524000000000012"/>
  </r>
  <r>
    <n v="5084"/>
    <s v="CA-2013-155138"/>
    <x v="0"/>
    <x v="162"/>
    <d v="2013-09-13T00:00:00"/>
    <x v="1"/>
    <s v="JM-15580"/>
    <x v="758"/>
    <x v="0"/>
    <s v="United States"/>
    <s v="Monroe"/>
    <x v="3"/>
    <n v="28110"/>
    <x v="0"/>
    <s v="OFF-PA-10000501"/>
    <x v="1"/>
    <x v="10"/>
    <x v="966"/>
    <x v="2851"/>
    <n v="3"/>
    <n v="0.2"/>
    <n v="23.455199999999998"/>
  </r>
  <r>
    <n v="5085"/>
    <s v="CA-2013-108350"/>
    <x v="0"/>
    <x v="112"/>
    <d v="2013-06-10T00:00:00"/>
    <x v="0"/>
    <s v="SC-20230"/>
    <x v="554"/>
    <x v="1"/>
    <s v="United States"/>
    <s v="Lowell"/>
    <x v="31"/>
    <n v="1852"/>
    <x v="3"/>
    <s v="OFF-PA-10003656"/>
    <x v="1"/>
    <x v="10"/>
    <x v="770"/>
    <x v="151"/>
    <n v="4"/>
    <n v="0"/>
    <n v="48.539199999999994"/>
  </r>
  <r>
    <n v="5086"/>
    <s v="CA-2012-144302"/>
    <x v="1"/>
    <x v="974"/>
    <d v="2012-06-23T00:00:00"/>
    <x v="1"/>
    <s v="ME-17320"/>
    <x v="467"/>
    <x v="2"/>
    <s v="United States"/>
    <s v="Dallas"/>
    <x v="5"/>
    <n v="75081"/>
    <x v="2"/>
    <s v="OFF-BI-10001107"/>
    <x v="1"/>
    <x v="8"/>
    <x v="492"/>
    <x v="3756"/>
    <n v="2"/>
    <n v="0.8"/>
    <n v="-9.5568000000000026"/>
  </r>
  <r>
    <n v="5087"/>
    <s v="CA-2012-109001"/>
    <x v="1"/>
    <x v="616"/>
    <d v="2012-03-09T00:00:00"/>
    <x v="1"/>
    <s v="KN-16390"/>
    <x v="471"/>
    <x v="1"/>
    <s v="United States"/>
    <s v="Philadelphia"/>
    <x v="9"/>
    <n v="19120"/>
    <x v="3"/>
    <s v="TEC-PH-10000562"/>
    <x v="2"/>
    <x v="7"/>
    <x v="1698"/>
    <x v="3757"/>
    <n v="7"/>
    <n v="0.4"/>
    <n v="-93.231599999999958"/>
  </r>
  <r>
    <n v="5088"/>
    <s v="CA-2012-109001"/>
    <x v="1"/>
    <x v="616"/>
    <d v="2012-03-09T00:00:00"/>
    <x v="1"/>
    <s v="KN-16390"/>
    <x v="471"/>
    <x v="1"/>
    <s v="United States"/>
    <s v="Philadelphia"/>
    <x v="9"/>
    <n v="19120"/>
    <x v="3"/>
    <s v="TEC-AC-10001101"/>
    <x v="2"/>
    <x v="11"/>
    <x v="547"/>
    <x v="3758"/>
    <n v="1"/>
    <n v="0.2"/>
    <n v="-1.2890000000000006"/>
  </r>
  <r>
    <n v="5089"/>
    <s v="CA-2012-109001"/>
    <x v="1"/>
    <x v="616"/>
    <d v="2012-03-09T00:00:00"/>
    <x v="1"/>
    <s v="KN-16390"/>
    <x v="471"/>
    <x v="1"/>
    <s v="United States"/>
    <s v="Philadelphia"/>
    <x v="9"/>
    <n v="19120"/>
    <x v="3"/>
    <s v="OFF-BI-10003529"/>
    <x v="1"/>
    <x v="8"/>
    <x v="788"/>
    <x v="3759"/>
    <n v="3"/>
    <n v="0.7"/>
    <n v="-1.7892000000000001"/>
  </r>
  <r>
    <n v="5090"/>
    <s v="CA-2014-132738"/>
    <x v="3"/>
    <x v="1018"/>
    <d v="2014-08-08T00:00:00"/>
    <x v="2"/>
    <s v="HM-14860"/>
    <x v="447"/>
    <x v="1"/>
    <s v="United States"/>
    <s v="Loveland"/>
    <x v="22"/>
    <n v="80538"/>
    <x v="1"/>
    <s v="OFF-PA-10001752"/>
    <x v="1"/>
    <x v="10"/>
    <x v="1360"/>
    <x v="892"/>
    <n v="2"/>
    <n v="0.2"/>
    <n v="2.8884000000000007"/>
  </r>
  <r>
    <n v="5091"/>
    <s v="CA-2014-132738"/>
    <x v="3"/>
    <x v="1018"/>
    <d v="2014-08-08T00:00:00"/>
    <x v="2"/>
    <s v="HM-14860"/>
    <x v="447"/>
    <x v="1"/>
    <s v="United States"/>
    <s v="Loveland"/>
    <x v="22"/>
    <n v="80538"/>
    <x v="1"/>
    <s v="OFF-EN-10001141"/>
    <x v="1"/>
    <x v="12"/>
    <x v="593"/>
    <x v="3760"/>
    <n v="1"/>
    <n v="0.2"/>
    <n v="3.1842000000000001"/>
  </r>
  <r>
    <n v="5092"/>
    <s v="CA-2014-156720"/>
    <x v="3"/>
    <x v="247"/>
    <d v="2015-01-04T00:00:00"/>
    <x v="1"/>
    <s v="JM-15580"/>
    <x v="758"/>
    <x v="0"/>
    <s v="United States"/>
    <s v="Loveland"/>
    <x v="22"/>
    <n v="80538"/>
    <x v="1"/>
    <s v="OFF-FA-10003472"/>
    <x v="1"/>
    <x v="13"/>
    <x v="240"/>
    <x v="3761"/>
    <n v="3"/>
    <n v="0.2"/>
    <n v="-0.6048"/>
  </r>
  <r>
    <n v="5093"/>
    <s v="CA-2012-119102"/>
    <x v="1"/>
    <x v="293"/>
    <d v="2012-05-27T00:00:00"/>
    <x v="1"/>
    <s v="KH-16690"/>
    <x v="120"/>
    <x v="1"/>
    <s v="United States"/>
    <s v="Woonsocket"/>
    <x v="34"/>
    <n v="2895"/>
    <x v="3"/>
    <s v="OFF-ST-10004507"/>
    <x v="1"/>
    <x v="4"/>
    <x v="452"/>
    <x v="492"/>
    <n v="3"/>
    <n v="0"/>
    <n v="13.891499999999999"/>
  </r>
  <r>
    <n v="5094"/>
    <s v="US-2011-140452"/>
    <x v="2"/>
    <x v="776"/>
    <d v="2011-12-10T00:00:00"/>
    <x v="1"/>
    <s v="BK-11260"/>
    <x v="318"/>
    <x v="0"/>
    <s v="United States"/>
    <s v="Chicago"/>
    <x v="10"/>
    <n v="60610"/>
    <x v="2"/>
    <s v="OFF-AP-10004036"/>
    <x v="1"/>
    <x v="9"/>
    <x v="1273"/>
    <x v="3762"/>
    <n v="4"/>
    <n v="0.8"/>
    <n v="-31.536000000000001"/>
  </r>
  <r>
    <n v="5095"/>
    <s v="US-2011-140452"/>
    <x v="2"/>
    <x v="776"/>
    <d v="2011-12-10T00:00:00"/>
    <x v="1"/>
    <s v="BK-11260"/>
    <x v="318"/>
    <x v="0"/>
    <s v="United States"/>
    <s v="Chicago"/>
    <x v="10"/>
    <n v="60610"/>
    <x v="2"/>
    <s v="FUR-TA-10004086"/>
    <x v="0"/>
    <x v="3"/>
    <x v="824"/>
    <x v="2490"/>
    <n v="5"/>
    <n v="0.5"/>
    <n v="-120.37200000000003"/>
  </r>
  <r>
    <n v="5096"/>
    <s v="US-2011-140452"/>
    <x v="2"/>
    <x v="776"/>
    <d v="2011-12-10T00:00:00"/>
    <x v="1"/>
    <s v="BK-11260"/>
    <x v="318"/>
    <x v="0"/>
    <s v="United States"/>
    <s v="Chicago"/>
    <x v="10"/>
    <n v="60610"/>
    <x v="2"/>
    <s v="TEC-PH-10000307"/>
    <x v="2"/>
    <x v="7"/>
    <x v="835"/>
    <x v="1927"/>
    <n v="4"/>
    <n v="0.2"/>
    <n v="-7.0080000000000044"/>
  </r>
  <r>
    <n v="5097"/>
    <s v="US-2011-140452"/>
    <x v="2"/>
    <x v="776"/>
    <d v="2011-12-10T00:00:00"/>
    <x v="1"/>
    <s v="BK-11260"/>
    <x v="318"/>
    <x v="0"/>
    <s v="United States"/>
    <s v="Chicago"/>
    <x v="10"/>
    <n v="60610"/>
    <x v="2"/>
    <s v="FUR-FU-10002088"/>
    <x v="0"/>
    <x v="5"/>
    <x v="1084"/>
    <x v="2209"/>
    <n v="3"/>
    <n v="0.6"/>
    <n v="-4.8491999999999997"/>
  </r>
  <r>
    <n v="5098"/>
    <s v="US-2011-140452"/>
    <x v="2"/>
    <x v="776"/>
    <d v="2011-12-10T00:00:00"/>
    <x v="1"/>
    <s v="BK-11260"/>
    <x v="318"/>
    <x v="0"/>
    <s v="United States"/>
    <s v="Chicago"/>
    <x v="10"/>
    <n v="60610"/>
    <x v="2"/>
    <s v="OFF-BI-10004965"/>
    <x v="1"/>
    <x v="8"/>
    <x v="1005"/>
    <x v="3763"/>
    <n v="2"/>
    <n v="0.8"/>
    <n v="-8.0500000000000025"/>
  </r>
  <r>
    <n v="5099"/>
    <s v="US-2011-140452"/>
    <x v="2"/>
    <x v="776"/>
    <d v="2011-12-10T00:00:00"/>
    <x v="1"/>
    <s v="BK-11260"/>
    <x v="318"/>
    <x v="0"/>
    <s v="United States"/>
    <s v="Chicago"/>
    <x v="10"/>
    <n v="60610"/>
    <x v="2"/>
    <s v="OFF-ST-10002485"/>
    <x v="1"/>
    <x v="4"/>
    <x v="209"/>
    <x v="2083"/>
    <n v="2"/>
    <n v="0.2"/>
    <n v="-8.3524000000000012"/>
  </r>
  <r>
    <n v="5100"/>
    <s v="CA-2012-141936"/>
    <x v="1"/>
    <x v="976"/>
    <d v="2012-08-12T00:00:00"/>
    <x v="1"/>
    <s v="PN-18775"/>
    <x v="43"/>
    <x v="2"/>
    <s v="United States"/>
    <s v="Bakersfield"/>
    <x v="1"/>
    <n v="93309"/>
    <x v="1"/>
    <s v="OFF-BI-10002194"/>
    <x v="1"/>
    <x v="8"/>
    <x v="411"/>
    <x v="3764"/>
    <n v="3"/>
    <n v="0.2"/>
    <n v="6.4638000000000009"/>
  </r>
  <r>
    <n v="5101"/>
    <s v="CA-2011-158442"/>
    <x v="2"/>
    <x v="461"/>
    <d v="2011-03-17T00:00:00"/>
    <x v="3"/>
    <s v="AZ-10750"/>
    <x v="616"/>
    <x v="0"/>
    <s v="United States"/>
    <s v="Dallas"/>
    <x v="5"/>
    <n v="75217"/>
    <x v="2"/>
    <s v="OFF-AR-10003732"/>
    <x v="1"/>
    <x v="6"/>
    <x v="321"/>
    <x v="3079"/>
    <n v="2"/>
    <n v="0.2"/>
    <n v="0.3335999999999999"/>
  </r>
  <r>
    <n v="5102"/>
    <s v="CA-2011-158442"/>
    <x v="2"/>
    <x v="461"/>
    <d v="2011-03-17T00:00:00"/>
    <x v="3"/>
    <s v="AZ-10750"/>
    <x v="616"/>
    <x v="0"/>
    <s v="United States"/>
    <s v="Dallas"/>
    <x v="5"/>
    <n v="75217"/>
    <x v="2"/>
    <s v="OFF-PA-10002195"/>
    <x v="1"/>
    <x v="10"/>
    <x v="1543"/>
    <x v="1182"/>
    <n v="1"/>
    <n v="0.2"/>
    <n v="1.8792"/>
  </r>
  <r>
    <n v="5103"/>
    <s v="CA-2011-158442"/>
    <x v="2"/>
    <x v="461"/>
    <d v="2011-03-17T00:00:00"/>
    <x v="3"/>
    <s v="AZ-10750"/>
    <x v="616"/>
    <x v="0"/>
    <s v="United States"/>
    <s v="Dallas"/>
    <x v="5"/>
    <n v="75217"/>
    <x v="2"/>
    <s v="OFF-PA-10002365"/>
    <x v="1"/>
    <x v="10"/>
    <x v="12"/>
    <x v="12"/>
    <n v="3"/>
    <n v="0.2"/>
    <n v="5.4432"/>
  </r>
  <r>
    <n v="5104"/>
    <s v="CA-2012-167374"/>
    <x v="1"/>
    <x v="514"/>
    <d v="2012-03-30T00:00:00"/>
    <x v="0"/>
    <s v="GM-14500"/>
    <x v="421"/>
    <x v="0"/>
    <s v="United States"/>
    <s v="Philadelphia"/>
    <x v="9"/>
    <n v="19140"/>
    <x v="3"/>
    <s v="OFF-PA-10001950"/>
    <x v="1"/>
    <x v="10"/>
    <x v="144"/>
    <x v="2710"/>
    <n v="6"/>
    <n v="0.2"/>
    <n v="12.509999999999993"/>
  </r>
  <r>
    <n v="5105"/>
    <s v="CA-2012-167374"/>
    <x v="1"/>
    <x v="514"/>
    <d v="2012-03-30T00:00:00"/>
    <x v="0"/>
    <s v="GM-14500"/>
    <x v="421"/>
    <x v="0"/>
    <s v="United States"/>
    <s v="Philadelphia"/>
    <x v="9"/>
    <n v="19140"/>
    <x v="3"/>
    <s v="TEC-AC-10004633"/>
    <x v="2"/>
    <x v="11"/>
    <x v="60"/>
    <x v="3664"/>
    <n v="3"/>
    <n v="0.2"/>
    <n v="5.0327999999999999"/>
  </r>
  <r>
    <n v="5106"/>
    <s v="CA-2011-116568"/>
    <x v="2"/>
    <x v="637"/>
    <d v="2011-12-20T00:00:00"/>
    <x v="1"/>
    <s v="BM-11785"/>
    <x v="298"/>
    <x v="0"/>
    <s v="United States"/>
    <s v="Deltona"/>
    <x v="2"/>
    <n v="32725"/>
    <x v="0"/>
    <s v="FUR-CH-10002439"/>
    <x v="0"/>
    <x v="1"/>
    <x v="1316"/>
    <x v="3765"/>
    <n v="4"/>
    <n v="0.2"/>
    <n v="13.972799999999999"/>
  </r>
  <r>
    <n v="5107"/>
    <s v="CA-2012-147102"/>
    <x v="1"/>
    <x v="444"/>
    <d v="2012-09-26T00:00:00"/>
    <x v="1"/>
    <s v="NH-18610"/>
    <x v="468"/>
    <x v="1"/>
    <s v="United States"/>
    <s v="Columbus"/>
    <x v="32"/>
    <n v="31907"/>
    <x v="0"/>
    <s v="TEC-AC-10000682"/>
    <x v="2"/>
    <x v="11"/>
    <x v="1327"/>
    <x v="3766"/>
    <n v="4"/>
    <n v="0"/>
    <n v="23.225999999999999"/>
  </r>
  <r>
    <n v="5108"/>
    <s v="CA-2014-132213"/>
    <x v="3"/>
    <x v="1016"/>
    <d v="2014-04-27T00:00:00"/>
    <x v="2"/>
    <s v="PN-18775"/>
    <x v="43"/>
    <x v="2"/>
    <s v="United States"/>
    <s v="Nashville"/>
    <x v="18"/>
    <n v="37211"/>
    <x v="0"/>
    <s v="OFF-AR-10004078"/>
    <x v="1"/>
    <x v="6"/>
    <x v="507"/>
    <x v="2115"/>
    <n v="9"/>
    <n v="0.2"/>
    <n v="5.2559999999999985"/>
  </r>
  <r>
    <n v="5109"/>
    <s v="CA-2014-132213"/>
    <x v="3"/>
    <x v="1016"/>
    <d v="2014-04-27T00:00:00"/>
    <x v="2"/>
    <s v="PN-18775"/>
    <x v="43"/>
    <x v="2"/>
    <s v="United States"/>
    <s v="Nashville"/>
    <x v="18"/>
    <n v="37211"/>
    <x v="0"/>
    <s v="OFF-AR-10001958"/>
    <x v="1"/>
    <x v="6"/>
    <x v="206"/>
    <x v="3767"/>
    <n v="5"/>
    <n v="0.2"/>
    <n v="6.7920000000000016"/>
  </r>
  <r>
    <n v="5110"/>
    <s v="CA-2011-138450"/>
    <x v="2"/>
    <x v="638"/>
    <d v="2011-10-22T00:00:00"/>
    <x v="1"/>
    <s v="EH-13765"/>
    <x v="553"/>
    <x v="1"/>
    <s v="United States"/>
    <s v="Philadelphia"/>
    <x v="9"/>
    <n v="19134"/>
    <x v="3"/>
    <s v="OFF-EN-10001335"/>
    <x v="1"/>
    <x v="12"/>
    <x v="462"/>
    <x v="505"/>
    <n v="6"/>
    <n v="0.2"/>
    <n v="19.692"/>
  </r>
  <r>
    <n v="5111"/>
    <s v="CA-2011-138450"/>
    <x v="2"/>
    <x v="638"/>
    <d v="2011-10-22T00:00:00"/>
    <x v="1"/>
    <s v="EH-13765"/>
    <x v="553"/>
    <x v="1"/>
    <s v="United States"/>
    <s v="Philadelphia"/>
    <x v="9"/>
    <n v="19134"/>
    <x v="3"/>
    <s v="OFF-ST-10003479"/>
    <x v="1"/>
    <x v="4"/>
    <x v="41"/>
    <x v="3768"/>
    <n v="6"/>
    <n v="0.2"/>
    <n v="-35.046000000000028"/>
  </r>
  <r>
    <n v="5112"/>
    <s v="CA-2011-138450"/>
    <x v="2"/>
    <x v="638"/>
    <d v="2011-10-22T00:00:00"/>
    <x v="1"/>
    <s v="EH-13765"/>
    <x v="553"/>
    <x v="1"/>
    <s v="United States"/>
    <s v="Philadelphia"/>
    <x v="9"/>
    <n v="19134"/>
    <x v="3"/>
    <s v="OFF-PA-10003016"/>
    <x v="1"/>
    <x v="10"/>
    <x v="1385"/>
    <x v="3769"/>
    <n v="4"/>
    <n v="0.2"/>
    <n v="3.1399999999999988"/>
  </r>
  <r>
    <n v="5113"/>
    <s v="CA-2012-153073"/>
    <x v="1"/>
    <x v="50"/>
    <d v="2012-11-13T00:00:00"/>
    <x v="3"/>
    <s v="HA-14905"/>
    <x v="456"/>
    <x v="0"/>
    <s v="United States"/>
    <s v="Chicago"/>
    <x v="10"/>
    <n v="60610"/>
    <x v="2"/>
    <s v="FUR-FU-10001025"/>
    <x v="0"/>
    <x v="5"/>
    <x v="1699"/>
    <x v="3770"/>
    <n v="9"/>
    <n v="0.6"/>
    <n v="-7.4357999999999969"/>
  </r>
  <r>
    <n v="5114"/>
    <s v="CA-2013-147970"/>
    <x v="0"/>
    <x v="1011"/>
    <d v="2013-02-02T00:00:00"/>
    <x v="0"/>
    <s v="AB-10150"/>
    <x v="492"/>
    <x v="0"/>
    <s v="United States"/>
    <s v="Dallas"/>
    <x v="5"/>
    <n v="75220"/>
    <x v="2"/>
    <s v="OFF-PA-10003936"/>
    <x v="1"/>
    <x v="10"/>
    <x v="1283"/>
    <x v="12"/>
    <n v="3"/>
    <n v="0.2"/>
    <n v="5.4432"/>
  </r>
  <r>
    <n v="5115"/>
    <s v="CA-2013-150658"/>
    <x v="0"/>
    <x v="1019"/>
    <d v="2013-11-23T00:00:00"/>
    <x v="1"/>
    <s v="MS-17365"/>
    <x v="333"/>
    <x v="0"/>
    <s v="United States"/>
    <s v="Carlsbad"/>
    <x v="27"/>
    <n v="88220"/>
    <x v="1"/>
    <s v="OFF-BI-10004140"/>
    <x v="1"/>
    <x v="8"/>
    <x v="304"/>
    <x v="2209"/>
    <n v="3"/>
    <n v="0.2"/>
    <n v="3.3674999999999984"/>
  </r>
  <r>
    <n v="5116"/>
    <s v="CA-2014-125640"/>
    <x v="3"/>
    <x v="800"/>
    <d v="2014-07-30T00:00:00"/>
    <x v="1"/>
    <s v="DD-13570"/>
    <x v="732"/>
    <x v="0"/>
    <s v="United States"/>
    <s v="Philadelphia"/>
    <x v="9"/>
    <n v="19134"/>
    <x v="3"/>
    <s v="OFF-LA-10004178"/>
    <x v="1"/>
    <x v="2"/>
    <x v="1700"/>
    <x v="106"/>
    <n v="1"/>
    <n v="0.2"/>
    <n v="1.0737999999999999"/>
  </r>
  <r>
    <n v="5117"/>
    <s v="CA-2014-154137"/>
    <x v="3"/>
    <x v="343"/>
    <d v="2014-11-18T00:00:00"/>
    <x v="1"/>
    <s v="MT-17815"/>
    <x v="363"/>
    <x v="0"/>
    <s v="United States"/>
    <s v="New York City"/>
    <x v="15"/>
    <n v="10009"/>
    <x v="3"/>
    <s v="OFF-ST-10003324"/>
    <x v="1"/>
    <x v="4"/>
    <x v="1014"/>
    <x v="3771"/>
    <n v="1"/>
    <n v="0"/>
    <n v="0"/>
  </r>
  <r>
    <n v="5118"/>
    <s v="CA-2012-127173"/>
    <x v="1"/>
    <x v="120"/>
    <d v="2012-10-03T00:00:00"/>
    <x v="1"/>
    <s v="GM-14500"/>
    <x v="421"/>
    <x v="0"/>
    <s v="United States"/>
    <s v="Oceanside"/>
    <x v="15"/>
    <n v="11572"/>
    <x v="3"/>
    <s v="OFF-FA-10004854"/>
    <x v="1"/>
    <x v="13"/>
    <x v="268"/>
    <x v="805"/>
    <n v="3"/>
    <n v="0"/>
    <n v="16.186799999999998"/>
  </r>
  <r>
    <n v="5119"/>
    <s v="CA-2012-127173"/>
    <x v="1"/>
    <x v="120"/>
    <d v="2012-10-03T00:00:00"/>
    <x v="1"/>
    <s v="GM-14500"/>
    <x v="421"/>
    <x v="0"/>
    <s v="United States"/>
    <s v="Oceanside"/>
    <x v="15"/>
    <n v="11572"/>
    <x v="3"/>
    <s v="TEC-MA-10002859"/>
    <x v="2"/>
    <x v="15"/>
    <x v="1527"/>
    <x v="3772"/>
    <n v="7"/>
    <n v="0"/>
    <n v="296.06709999999998"/>
  </r>
  <r>
    <n v="5120"/>
    <s v="CA-2012-127173"/>
    <x v="1"/>
    <x v="120"/>
    <d v="2012-10-03T00:00:00"/>
    <x v="1"/>
    <s v="GM-14500"/>
    <x v="421"/>
    <x v="0"/>
    <s v="United States"/>
    <s v="Oceanside"/>
    <x v="15"/>
    <n v="11572"/>
    <x v="3"/>
    <s v="OFF-BI-10000088"/>
    <x v="1"/>
    <x v="8"/>
    <x v="1025"/>
    <x v="3773"/>
    <n v="9"/>
    <n v="0.2"/>
    <n v="28.657800000000002"/>
  </r>
  <r>
    <n v="5121"/>
    <s v="CA-2011-149538"/>
    <x v="2"/>
    <x v="527"/>
    <d v="2011-04-08T00:00:00"/>
    <x v="1"/>
    <s v="KB-16585"/>
    <x v="10"/>
    <x v="1"/>
    <s v="United States"/>
    <s v="Lafayette"/>
    <x v="28"/>
    <n v="70506"/>
    <x v="0"/>
    <s v="OFF-ST-10004180"/>
    <x v="1"/>
    <x v="4"/>
    <x v="241"/>
    <x v="3774"/>
    <n v="5"/>
    <n v="0"/>
    <n v="9.3019999999999925"/>
  </r>
  <r>
    <n v="5122"/>
    <s v="CA-2011-149538"/>
    <x v="2"/>
    <x v="527"/>
    <d v="2011-04-08T00:00:00"/>
    <x v="1"/>
    <s v="KB-16585"/>
    <x v="10"/>
    <x v="1"/>
    <s v="United States"/>
    <s v="Lafayette"/>
    <x v="28"/>
    <n v="70506"/>
    <x v="0"/>
    <s v="TEC-AC-10002926"/>
    <x v="2"/>
    <x v="11"/>
    <x v="1114"/>
    <x v="2622"/>
    <n v="2"/>
    <n v="0"/>
    <n v="42.991400000000006"/>
  </r>
  <r>
    <n v="5123"/>
    <s v="CA-2011-149538"/>
    <x v="2"/>
    <x v="527"/>
    <d v="2011-04-08T00:00:00"/>
    <x v="1"/>
    <s v="KB-16585"/>
    <x v="10"/>
    <x v="1"/>
    <s v="United States"/>
    <s v="Lafayette"/>
    <x v="28"/>
    <n v="70506"/>
    <x v="0"/>
    <s v="OFF-PA-10003797"/>
    <x v="1"/>
    <x v="10"/>
    <x v="1701"/>
    <x v="541"/>
    <n v="3"/>
    <n v="0"/>
    <n v="9.3312000000000008"/>
  </r>
  <r>
    <n v="5124"/>
    <s v="CA-2011-149538"/>
    <x v="2"/>
    <x v="527"/>
    <d v="2011-04-08T00:00:00"/>
    <x v="1"/>
    <s v="KB-16585"/>
    <x v="10"/>
    <x v="1"/>
    <s v="United States"/>
    <s v="Lafayette"/>
    <x v="28"/>
    <n v="70506"/>
    <x v="0"/>
    <s v="OFF-PA-10002195"/>
    <x v="1"/>
    <x v="10"/>
    <x v="1543"/>
    <x v="91"/>
    <n v="2"/>
    <n v="0"/>
    <n v="6.3504000000000005"/>
  </r>
  <r>
    <n v="5125"/>
    <s v="CA-2011-160766"/>
    <x v="2"/>
    <x v="80"/>
    <d v="2011-09-14T00:00:00"/>
    <x v="3"/>
    <s v="DM-13015"/>
    <x v="661"/>
    <x v="0"/>
    <s v="United States"/>
    <s v="New York City"/>
    <x v="15"/>
    <n v="10009"/>
    <x v="3"/>
    <s v="FUR-TA-10001039"/>
    <x v="0"/>
    <x v="3"/>
    <x v="824"/>
    <x v="3775"/>
    <n v="9"/>
    <n v="0.4"/>
    <n v="-108.33479999999997"/>
  </r>
  <r>
    <n v="5126"/>
    <s v="CA-2011-160766"/>
    <x v="2"/>
    <x v="80"/>
    <d v="2011-09-14T00:00:00"/>
    <x v="3"/>
    <s v="DM-13015"/>
    <x v="661"/>
    <x v="0"/>
    <s v="United States"/>
    <s v="New York City"/>
    <x v="15"/>
    <n v="10009"/>
    <x v="3"/>
    <s v="OFF-EN-10001099"/>
    <x v="1"/>
    <x v="12"/>
    <x v="33"/>
    <x v="3776"/>
    <n v="7"/>
    <n v="0"/>
    <n v="31.491599999999995"/>
  </r>
  <r>
    <n v="5127"/>
    <s v="CA-2011-160766"/>
    <x v="2"/>
    <x v="80"/>
    <d v="2011-09-14T00:00:00"/>
    <x v="3"/>
    <s v="DM-13015"/>
    <x v="661"/>
    <x v="0"/>
    <s v="United States"/>
    <s v="New York City"/>
    <x v="15"/>
    <n v="10009"/>
    <x v="3"/>
    <s v="TEC-MA-10003979"/>
    <x v="2"/>
    <x v="15"/>
    <x v="802"/>
    <x v="3777"/>
    <n v="4"/>
    <n v="0"/>
    <n v="1371.9803999999999"/>
  </r>
  <r>
    <n v="5128"/>
    <s v="CA-2011-160766"/>
    <x v="2"/>
    <x v="80"/>
    <d v="2011-09-14T00:00:00"/>
    <x v="3"/>
    <s v="DM-13015"/>
    <x v="661"/>
    <x v="0"/>
    <s v="United States"/>
    <s v="New York City"/>
    <x v="15"/>
    <n v="10009"/>
    <x v="3"/>
    <s v="OFF-AP-10002945"/>
    <x v="1"/>
    <x v="9"/>
    <x v="225"/>
    <x v="3778"/>
    <n v="2"/>
    <n v="0"/>
    <n v="198.42899999999997"/>
  </r>
  <r>
    <n v="5129"/>
    <s v="CA-2011-160766"/>
    <x v="2"/>
    <x v="80"/>
    <d v="2011-09-14T00:00:00"/>
    <x v="3"/>
    <s v="DM-13015"/>
    <x v="661"/>
    <x v="0"/>
    <s v="United States"/>
    <s v="New York City"/>
    <x v="15"/>
    <n v="10009"/>
    <x v="3"/>
    <s v="TEC-PH-10001536"/>
    <x v="2"/>
    <x v="7"/>
    <x v="1234"/>
    <x v="2181"/>
    <n v="1"/>
    <n v="0"/>
    <n v="4.4173999999999989"/>
  </r>
  <r>
    <n v="5130"/>
    <s v="CA-2011-160766"/>
    <x v="2"/>
    <x v="80"/>
    <d v="2011-09-14T00:00:00"/>
    <x v="3"/>
    <s v="DM-13015"/>
    <x v="661"/>
    <x v="0"/>
    <s v="United States"/>
    <s v="New York City"/>
    <x v="15"/>
    <n v="10009"/>
    <x v="3"/>
    <s v="TEC-PH-10000526"/>
    <x v="2"/>
    <x v="7"/>
    <x v="1463"/>
    <x v="1170"/>
    <n v="3"/>
    <n v="0"/>
    <n v="80.631600000000006"/>
  </r>
  <r>
    <n v="5131"/>
    <s v="CA-2011-160766"/>
    <x v="2"/>
    <x v="80"/>
    <d v="2011-09-14T00:00:00"/>
    <x v="3"/>
    <s v="DM-13015"/>
    <x v="661"/>
    <x v="0"/>
    <s v="United States"/>
    <s v="New York City"/>
    <x v="15"/>
    <n v="10009"/>
    <x v="3"/>
    <s v="OFF-PA-10000213"/>
    <x v="1"/>
    <x v="10"/>
    <x v="1440"/>
    <x v="3779"/>
    <n v="9"/>
    <n v="0"/>
    <n v="21.065400000000004"/>
  </r>
  <r>
    <n v="5132"/>
    <s v="CA-2014-146626"/>
    <x v="3"/>
    <x v="614"/>
    <d v="2015-01-06T00:00:00"/>
    <x v="1"/>
    <s v="BP-11185"/>
    <x v="130"/>
    <x v="1"/>
    <s v="United States"/>
    <s v="Anaheim"/>
    <x v="1"/>
    <n v="92804"/>
    <x v="1"/>
    <s v="FUR-FU-10002501"/>
    <x v="0"/>
    <x v="5"/>
    <x v="1284"/>
    <x v="3780"/>
    <n v="8"/>
    <n v="0"/>
    <n v="37.414400000000001"/>
  </r>
  <r>
    <n v="5133"/>
    <s v="CA-2012-123330"/>
    <x v="1"/>
    <x v="1020"/>
    <d v="2012-06-27T00:00:00"/>
    <x v="1"/>
    <s v="EP-13915"/>
    <x v="212"/>
    <x v="0"/>
    <s v="United States"/>
    <s v="Deltona"/>
    <x v="2"/>
    <n v="32725"/>
    <x v="0"/>
    <s v="TEC-PH-10001819"/>
    <x v="2"/>
    <x v="7"/>
    <x v="805"/>
    <x v="3781"/>
    <n v="3"/>
    <n v="0.2"/>
    <n v="37.791599999999988"/>
  </r>
  <r>
    <n v="5134"/>
    <s v="CA-2014-155607"/>
    <x v="3"/>
    <x v="200"/>
    <d v="2014-12-01T00:00:00"/>
    <x v="1"/>
    <s v="FG-14260"/>
    <x v="435"/>
    <x v="2"/>
    <s v="United States"/>
    <s v="New York City"/>
    <x v="15"/>
    <n v="10009"/>
    <x v="3"/>
    <s v="OFF-AP-10001962"/>
    <x v="1"/>
    <x v="9"/>
    <x v="1594"/>
    <x v="3782"/>
    <n v="7"/>
    <n v="0"/>
    <n v="14.682500000000001"/>
  </r>
  <r>
    <n v="5135"/>
    <s v="CA-2014-155607"/>
    <x v="3"/>
    <x v="200"/>
    <d v="2014-12-01T00:00:00"/>
    <x v="1"/>
    <s v="FG-14260"/>
    <x v="435"/>
    <x v="2"/>
    <s v="United States"/>
    <s v="New York City"/>
    <x v="15"/>
    <n v="10009"/>
    <x v="3"/>
    <s v="OFF-BI-10003364"/>
    <x v="1"/>
    <x v="8"/>
    <x v="698"/>
    <x v="3783"/>
    <n v="4"/>
    <n v="0.2"/>
    <n v="32.670400000000001"/>
  </r>
  <r>
    <n v="5136"/>
    <s v="CA-2013-151323"/>
    <x v="0"/>
    <x v="248"/>
    <d v="2013-10-29T00:00:00"/>
    <x v="1"/>
    <s v="AB-10255"/>
    <x v="437"/>
    <x v="2"/>
    <s v="United States"/>
    <s v="Seattle"/>
    <x v="4"/>
    <n v="98103"/>
    <x v="1"/>
    <s v="OFF-FA-10002983"/>
    <x v="1"/>
    <x v="13"/>
    <x v="260"/>
    <x v="3784"/>
    <n v="5"/>
    <n v="0"/>
    <n v="8.1840000000000011"/>
  </r>
  <r>
    <n v="5137"/>
    <s v="CA-2012-146696"/>
    <x v="1"/>
    <x v="639"/>
    <d v="2012-12-19T00:00:00"/>
    <x v="1"/>
    <s v="RD-19480"/>
    <x v="502"/>
    <x v="0"/>
    <s v="United States"/>
    <s v="San Diego"/>
    <x v="1"/>
    <n v="92105"/>
    <x v="1"/>
    <s v="OFF-BI-10002432"/>
    <x v="1"/>
    <x v="8"/>
    <x v="866"/>
    <x v="3785"/>
    <n v="2"/>
    <n v="0.2"/>
    <n v="2.7323999999999993"/>
  </r>
  <r>
    <n v="5138"/>
    <s v="CA-2013-128972"/>
    <x v="0"/>
    <x v="373"/>
    <d v="2013-11-18T00:00:00"/>
    <x v="1"/>
    <s v="TS-21430"/>
    <x v="747"/>
    <x v="1"/>
    <s v="United States"/>
    <s v="Oklahoma City"/>
    <x v="26"/>
    <n v="73120"/>
    <x v="2"/>
    <s v="FUR-FU-10003096"/>
    <x v="0"/>
    <x v="5"/>
    <x v="554"/>
    <x v="635"/>
    <n v="4"/>
    <n v="0"/>
    <n v="13.0548"/>
  </r>
  <r>
    <n v="5139"/>
    <s v="CA-2014-128335"/>
    <x v="3"/>
    <x v="365"/>
    <d v="2014-10-06T00:00:00"/>
    <x v="1"/>
    <s v="JA-15970"/>
    <x v="350"/>
    <x v="0"/>
    <s v="United States"/>
    <s v="Mount Vernon"/>
    <x v="15"/>
    <n v="10550"/>
    <x v="3"/>
    <s v="OFF-EN-10001539"/>
    <x v="1"/>
    <x v="12"/>
    <x v="33"/>
    <x v="1013"/>
    <n v="3"/>
    <n v="0"/>
    <n v="10.969799999999999"/>
  </r>
  <r>
    <n v="5140"/>
    <s v="CA-2014-128335"/>
    <x v="3"/>
    <x v="365"/>
    <d v="2014-10-06T00:00:00"/>
    <x v="1"/>
    <s v="JA-15970"/>
    <x v="350"/>
    <x v="0"/>
    <s v="United States"/>
    <s v="Mount Vernon"/>
    <x v="15"/>
    <n v="10550"/>
    <x v="3"/>
    <s v="OFF-PA-10004996"/>
    <x v="1"/>
    <x v="10"/>
    <x v="1519"/>
    <x v="3786"/>
    <n v="5"/>
    <n v="0"/>
    <n v="24.2285"/>
  </r>
  <r>
    <n v="5141"/>
    <s v="CA-2012-154886"/>
    <x v="1"/>
    <x v="627"/>
    <d v="2012-11-12T00:00:00"/>
    <x v="1"/>
    <s v="SW-20455"/>
    <x v="517"/>
    <x v="0"/>
    <s v="United States"/>
    <s v="San Francisco"/>
    <x v="1"/>
    <n v="94109"/>
    <x v="1"/>
    <s v="TEC-AC-10001956"/>
    <x v="2"/>
    <x v="11"/>
    <x v="256"/>
    <x v="3787"/>
    <n v="2"/>
    <n v="0"/>
    <n v="43.164000000000001"/>
  </r>
  <r>
    <n v="5142"/>
    <s v="CA-2013-111213"/>
    <x v="0"/>
    <x v="178"/>
    <d v="2013-04-06T00:00:00"/>
    <x v="1"/>
    <s v="FP-14320"/>
    <x v="224"/>
    <x v="0"/>
    <s v="United States"/>
    <s v="New York City"/>
    <x v="15"/>
    <n v="10009"/>
    <x v="3"/>
    <s v="FUR-CH-10000454"/>
    <x v="0"/>
    <x v="1"/>
    <x v="1"/>
    <x v="3788"/>
    <n v="6"/>
    <n v="0.1"/>
    <n v="292.77599999999995"/>
  </r>
  <r>
    <n v="5143"/>
    <s v="CA-2013-111213"/>
    <x v="0"/>
    <x v="178"/>
    <d v="2013-04-06T00:00:00"/>
    <x v="1"/>
    <s v="FP-14320"/>
    <x v="224"/>
    <x v="0"/>
    <s v="United States"/>
    <s v="New York City"/>
    <x v="15"/>
    <n v="10009"/>
    <x v="3"/>
    <s v="OFF-SU-10000946"/>
    <x v="1"/>
    <x v="14"/>
    <x v="33"/>
    <x v="1558"/>
    <n v="8"/>
    <n v="0"/>
    <n v="18.513599999999997"/>
  </r>
  <r>
    <n v="5144"/>
    <s v="CA-2013-111213"/>
    <x v="0"/>
    <x v="178"/>
    <d v="2013-04-06T00:00:00"/>
    <x v="1"/>
    <s v="FP-14320"/>
    <x v="224"/>
    <x v="0"/>
    <s v="United States"/>
    <s v="New York City"/>
    <x v="15"/>
    <n v="10009"/>
    <x v="3"/>
    <s v="OFF-BI-10004140"/>
    <x v="1"/>
    <x v="8"/>
    <x v="304"/>
    <x v="3273"/>
    <n v="1"/>
    <n v="0.2"/>
    <n v="1.1224999999999996"/>
  </r>
  <r>
    <n v="5145"/>
    <s v="CA-2014-161333"/>
    <x v="3"/>
    <x v="62"/>
    <d v="2014-02-08T00:00:00"/>
    <x v="1"/>
    <s v="JL-15835"/>
    <x v="252"/>
    <x v="0"/>
    <s v="United States"/>
    <s v="Los Angeles"/>
    <x v="1"/>
    <n v="90045"/>
    <x v="1"/>
    <s v="FUR-FU-10003039"/>
    <x v="0"/>
    <x v="5"/>
    <x v="479"/>
    <x v="3789"/>
    <n v="2"/>
    <n v="0"/>
    <n v="29.328400000000002"/>
  </r>
  <r>
    <n v="5146"/>
    <s v="CA-2014-161333"/>
    <x v="3"/>
    <x v="62"/>
    <d v="2014-02-08T00:00:00"/>
    <x v="1"/>
    <s v="JL-15835"/>
    <x v="252"/>
    <x v="0"/>
    <s v="United States"/>
    <s v="Los Angeles"/>
    <x v="1"/>
    <n v="90045"/>
    <x v="1"/>
    <s v="OFF-ST-10000464"/>
    <x v="1"/>
    <x v="4"/>
    <x v="1135"/>
    <x v="3790"/>
    <n v="4"/>
    <n v="0"/>
    <n v="38.931200000000004"/>
  </r>
  <r>
    <n v="5147"/>
    <s v="CA-2014-161333"/>
    <x v="3"/>
    <x v="62"/>
    <d v="2014-02-08T00:00:00"/>
    <x v="1"/>
    <s v="JL-15835"/>
    <x v="252"/>
    <x v="0"/>
    <s v="United States"/>
    <s v="Los Angeles"/>
    <x v="1"/>
    <n v="90045"/>
    <x v="1"/>
    <s v="OFF-AP-10000252"/>
    <x v="1"/>
    <x v="9"/>
    <x v="1242"/>
    <x v="1047"/>
    <n v="4"/>
    <n v="0"/>
    <n v="16.38"/>
  </r>
  <r>
    <n v="5148"/>
    <s v="CA-2014-128734"/>
    <x v="3"/>
    <x v="165"/>
    <d v="2015-01-01T00:00:00"/>
    <x v="1"/>
    <s v="JL-15175"/>
    <x v="311"/>
    <x v="2"/>
    <s v="United States"/>
    <s v="Chandler"/>
    <x v="16"/>
    <n v="85224"/>
    <x v="1"/>
    <s v="FUR-FU-10001731"/>
    <x v="0"/>
    <x v="5"/>
    <x v="1547"/>
    <x v="1086"/>
    <n v="4"/>
    <n v="0.2"/>
    <n v="1.9223999999999997"/>
  </r>
  <r>
    <n v="5149"/>
    <s v="CA-2014-128734"/>
    <x v="3"/>
    <x v="165"/>
    <d v="2015-01-01T00:00:00"/>
    <x v="1"/>
    <s v="JL-15175"/>
    <x v="311"/>
    <x v="2"/>
    <s v="United States"/>
    <s v="Chandler"/>
    <x v="16"/>
    <n v="85224"/>
    <x v="1"/>
    <s v="FUR-CH-10001394"/>
    <x v="0"/>
    <x v="1"/>
    <x v="648"/>
    <x v="3791"/>
    <n v="3"/>
    <n v="0.2"/>
    <n v="105.29699999999988"/>
  </r>
  <r>
    <n v="5150"/>
    <s v="CA-2011-141796"/>
    <x v="2"/>
    <x v="261"/>
    <d v="2011-06-21T00:00:00"/>
    <x v="3"/>
    <s v="JG-15160"/>
    <x v="506"/>
    <x v="0"/>
    <s v="United States"/>
    <s v="Long Beach"/>
    <x v="15"/>
    <n v="11561"/>
    <x v="3"/>
    <s v="TEC-PH-10001578"/>
    <x v="2"/>
    <x v="7"/>
    <x v="1221"/>
    <x v="3792"/>
    <n v="3"/>
    <n v="0"/>
    <n v="352.30649999999997"/>
  </r>
  <r>
    <n v="5151"/>
    <s v="CA-2014-125101"/>
    <x v="3"/>
    <x v="904"/>
    <d v="2014-03-11T00:00:00"/>
    <x v="0"/>
    <s v="SH-19975"/>
    <x v="64"/>
    <x v="1"/>
    <s v="United States"/>
    <s v="San Francisco"/>
    <x v="1"/>
    <n v="94109"/>
    <x v="1"/>
    <s v="OFF-ST-10000675"/>
    <x v="1"/>
    <x v="4"/>
    <x v="295"/>
    <x v="3793"/>
    <n v="2"/>
    <n v="0"/>
    <n v="16.945"/>
  </r>
  <r>
    <n v="5152"/>
    <s v="CA-2014-169929"/>
    <x v="3"/>
    <x v="145"/>
    <d v="2014-09-29T00:00:00"/>
    <x v="2"/>
    <s v="LS-17200"/>
    <x v="624"/>
    <x v="1"/>
    <s v="United States"/>
    <s v="Helena"/>
    <x v="37"/>
    <n v="59601"/>
    <x v="1"/>
    <s v="OFF-ST-10002352"/>
    <x v="1"/>
    <x v="4"/>
    <x v="847"/>
    <x v="1778"/>
    <n v="5"/>
    <n v="0"/>
    <n v="10.373999999999999"/>
  </r>
  <r>
    <n v="5153"/>
    <s v="US-2011-121566"/>
    <x v="2"/>
    <x v="479"/>
    <d v="2011-07-06T00:00:00"/>
    <x v="1"/>
    <s v="CS-11860"/>
    <x v="750"/>
    <x v="0"/>
    <s v="United States"/>
    <s v="New York City"/>
    <x v="15"/>
    <n v="10011"/>
    <x v="3"/>
    <s v="OFF-BI-10004528"/>
    <x v="1"/>
    <x v="8"/>
    <x v="468"/>
    <x v="3794"/>
    <n v="1"/>
    <n v="0.2"/>
    <n v="0.83999999999999975"/>
  </r>
  <r>
    <n v="5154"/>
    <s v="US-2011-121566"/>
    <x v="2"/>
    <x v="479"/>
    <d v="2011-07-06T00:00:00"/>
    <x v="1"/>
    <s v="CS-11860"/>
    <x v="750"/>
    <x v="0"/>
    <s v="United States"/>
    <s v="New York City"/>
    <x v="15"/>
    <n v="10011"/>
    <x v="3"/>
    <s v="OFF-AR-10001026"/>
    <x v="1"/>
    <x v="6"/>
    <x v="207"/>
    <x v="3795"/>
    <n v="3"/>
    <n v="0"/>
    <n v="2.9040000000000008"/>
  </r>
  <r>
    <n v="5155"/>
    <s v="US-2012-124219"/>
    <x v="1"/>
    <x v="976"/>
    <d v="2012-08-08T00:00:00"/>
    <x v="2"/>
    <s v="KW-16570"/>
    <x v="608"/>
    <x v="0"/>
    <s v="United States"/>
    <s v="Kirkwood"/>
    <x v="25"/>
    <n v="63122"/>
    <x v="2"/>
    <s v="OFF-BI-10002215"/>
    <x v="1"/>
    <x v="8"/>
    <x v="20"/>
    <x v="158"/>
    <n v="4"/>
    <n v="0"/>
    <n v="13.063999999999998"/>
  </r>
  <r>
    <n v="5156"/>
    <s v="US-2012-124219"/>
    <x v="1"/>
    <x v="976"/>
    <d v="2012-08-08T00:00:00"/>
    <x v="2"/>
    <s v="KW-16570"/>
    <x v="608"/>
    <x v="0"/>
    <s v="United States"/>
    <s v="Kirkwood"/>
    <x v="25"/>
    <n v="63122"/>
    <x v="2"/>
    <s v="FUR-FU-10000305"/>
    <x v="0"/>
    <x v="5"/>
    <x v="1437"/>
    <x v="3724"/>
    <n v="3"/>
    <n v="0"/>
    <n v="34.070399999999999"/>
  </r>
  <r>
    <n v="5157"/>
    <s v="CA-2014-163006"/>
    <x v="3"/>
    <x v="160"/>
    <d v="2014-07-05T00:00:00"/>
    <x v="0"/>
    <s v="GH-14410"/>
    <x v="689"/>
    <x v="2"/>
    <s v="United States"/>
    <s v="Chicago"/>
    <x v="10"/>
    <n v="60653"/>
    <x v="2"/>
    <s v="TEC-PH-10002584"/>
    <x v="2"/>
    <x v="7"/>
    <x v="1696"/>
    <x v="3796"/>
    <n v="2"/>
    <n v="0.2"/>
    <n v="125.19799999999992"/>
  </r>
  <r>
    <n v="5158"/>
    <s v="CA-2014-163006"/>
    <x v="3"/>
    <x v="160"/>
    <d v="2014-07-05T00:00:00"/>
    <x v="0"/>
    <s v="GH-14410"/>
    <x v="689"/>
    <x v="2"/>
    <s v="United States"/>
    <s v="Chicago"/>
    <x v="10"/>
    <n v="60653"/>
    <x v="2"/>
    <s v="FUR-CH-10000229"/>
    <x v="0"/>
    <x v="1"/>
    <x v="1612"/>
    <x v="3797"/>
    <n v="3"/>
    <n v="0.3"/>
    <n v="-178.84680000000006"/>
  </r>
  <r>
    <n v="5159"/>
    <s v="CA-2014-163006"/>
    <x v="3"/>
    <x v="160"/>
    <d v="2014-07-05T00:00:00"/>
    <x v="0"/>
    <s v="GH-14410"/>
    <x v="689"/>
    <x v="2"/>
    <s v="United States"/>
    <s v="Chicago"/>
    <x v="10"/>
    <n v="60653"/>
    <x v="2"/>
    <s v="FUR-FU-10003799"/>
    <x v="0"/>
    <x v="5"/>
    <x v="90"/>
    <x v="3798"/>
    <n v="2"/>
    <n v="0.6"/>
    <n v="-10.312400000000004"/>
  </r>
  <r>
    <n v="5160"/>
    <s v="CA-2012-156146"/>
    <x v="1"/>
    <x v="662"/>
    <d v="2012-10-30T00:00:00"/>
    <x v="0"/>
    <s v="AG-10495"/>
    <x v="122"/>
    <x v="1"/>
    <s v="United States"/>
    <s v="Peoria"/>
    <x v="16"/>
    <n v="85345"/>
    <x v="1"/>
    <s v="TEC-PH-10001700"/>
    <x v="2"/>
    <x v="7"/>
    <x v="193"/>
    <x v="554"/>
    <n v="2"/>
    <n v="0.2"/>
    <n v="9.2386000000000053"/>
  </r>
  <r>
    <n v="5161"/>
    <s v="CA-2012-156146"/>
    <x v="1"/>
    <x v="662"/>
    <d v="2012-10-30T00:00:00"/>
    <x v="0"/>
    <s v="AG-10495"/>
    <x v="122"/>
    <x v="1"/>
    <s v="United States"/>
    <s v="Peoria"/>
    <x v="16"/>
    <n v="85345"/>
    <x v="1"/>
    <s v="TEC-PH-10001527"/>
    <x v="2"/>
    <x v="7"/>
    <x v="1276"/>
    <x v="3799"/>
    <n v="2"/>
    <n v="0.2"/>
    <n v="-14.603000000000005"/>
  </r>
  <r>
    <n v="5162"/>
    <s v="CA-2011-111192"/>
    <x v="2"/>
    <x v="1021"/>
    <d v="2011-08-05T00:00:00"/>
    <x v="1"/>
    <s v="TS-21430"/>
    <x v="747"/>
    <x v="1"/>
    <s v="United States"/>
    <s v="Seattle"/>
    <x v="4"/>
    <n v="98103"/>
    <x v="1"/>
    <s v="FUR-BO-10002916"/>
    <x v="0"/>
    <x v="0"/>
    <x v="1506"/>
    <x v="3800"/>
    <n v="8"/>
    <n v="0"/>
    <n v="259.88959999999997"/>
  </r>
  <r>
    <n v="5163"/>
    <s v="CA-2013-115378"/>
    <x v="0"/>
    <x v="741"/>
    <d v="2013-11-24T00:00:00"/>
    <x v="0"/>
    <s v="AJ-10945"/>
    <x v="219"/>
    <x v="0"/>
    <s v="United States"/>
    <s v="Taylor"/>
    <x v="12"/>
    <n v="48180"/>
    <x v="2"/>
    <s v="FUR-CH-10000863"/>
    <x v="0"/>
    <x v="1"/>
    <x v="83"/>
    <x v="85"/>
    <n v="2"/>
    <n v="0"/>
    <n v="33.215599999999995"/>
  </r>
  <r>
    <n v="5164"/>
    <s v="CA-2012-161627"/>
    <x v="1"/>
    <x v="380"/>
    <d v="2012-07-11T00:00:00"/>
    <x v="1"/>
    <s v="SJ-20215"/>
    <x v="695"/>
    <x v="0"/>
    <s v="United States"/>
    <s v="Pasadena"/>
    <x v="1"/>
    <n v="91104"/>
    <x v="1"/>
    <s v="FUR-CH-10003968"/>
    <x v="0"/>
    <x v="1"/>
    <x v="56"/>
    <x v="3011"/>
    <n v="3"/>
    <n v="0.2"/>
    <n v="-17.035200000000003"/>
  </r>
  <r>
    <n v="5165"/>
    <s v="CA-2011-121006"/>
    <x v="2"/>
    <x v="849"/>
    <d v="2011-11-16T00:00:00"/>
    <x v="1"/>
    <s v="SC-20020"/>
    <x v="710"/>
    <x v="0"/>
    <s v="United States"/>
    <s v="Midland"/>
    <x v="12"/>
    <n v="48640"/>
    <x v="2"/>
    <s v="OFF-AR-10001149"/>
    <x v="1"/>
    <x v="6"/>
    <x v="1535"/>
    <x v="2841"/>
    <n v="2"/>
    <n v="0"/>
    <n v="1.5209999999999999"/>
  </r>
  <r>
    <n v="5166"/>
    <s v="CA-2011-121006"/>
    <x v="2"/>
    <x v="849"/>
    <d v="2011-11-16T00:00:00"/>
    <x v="1"/>
    <s v="SC-20020"/>
    <x v="710"/>
    <x v="0"/>
    <s v="United States"/>
    <s v="Midland"/>
    <x v="12"/>
    <n v="48640"/>
    <x v="2"/>
    <s v="OFF-PA-10000130"/>
    <x v="1"/>
    <x v="10"/>
    <x v="995"/>
    <x v="1387"/>
    <n v="3"/>
    <n v="0"/>
    <n v="5.7779999999999987"/>
  </r>
  <r>
    <n v="5167"/>
    <s v="CA-2011-121006"/>
    <x v="2"/>
    <x v="849"/>
    <d v="2011-11-16T00:00:00"/>
    <x v="1"/>
    <s v="SC-20020"/>
    <x v="710"/>
    <x v="0"/>
    <s v="United States"/>
    <s v="Midland"/>
    <x v="12"/>
    <n v="48640"/>
    <x v="2"/>
    <s v="OFF-PA-10002479"/>
    <x v="1"/>
    <x v="10"/>
    <x v="217"/>
    <x v="3426"/>
    <n v="3"/>
    <n v="0"/>
    <n v="7.1280000000000001"/>
  </r>
  <r>
    <n v="5168"/>
    <s v="CA-2011-121006"/>
    <x v="2"/>
    <x v="849"/>
    <d v="2011-11-16T00:00:00"/>
    <x v="1"/>
    <s v="SC-20020"/>
    <x v="710"/>
    <x v="0"/>
    <s v="United States"/>
    <s v="Midland"/>
    <x v="12"/>
    <n v="48640"/>
    <x v="2"/>
    <s v="FUR-CH-10004997"/>
    <x v="0"/>
    <x v="1"/>
    <x v="494"/>
    <x v="3801"/>
    <n v="3"/>
    <n v="0"/>
    <n v="112.78800000000001"/>
  </r>
  <r>
    <n v="5169"/>
    <s v="CA-2011-121006"/>
    <x v="2"/>
    <x v="849"/>
    <d v="2011-11-16T00:00:00"/>
    <x v="1"/>
    <s v="SC-20020"/>
    <x v="710"/>
    <x v="0"/>
    <s v="United States"/>
    <s v="Midland"/>
    <x v="12"/>
    <n v="48640"/>
    <x v="2"/>
    <s v="OFF-ST-10004950"/>
    <x v="1"/>
    <x v="4"/>
    <x v="1000"/>
    <x v="2780"/>
    <n v="3"/>
    <n v="0"/>
    <n v="11.958600000000001"/>
  </r>
  <r>
    <n v="5170"/>
    <s v="CA-2011-121006"/>
    <x v="2"/>
    <x v="849"/>
    <d v="2011-11-16T00:00:00"/>
    <x v="1"/>
    <s v="SC-20020"/>
    <x v="710"/>
    <x v="0"/>
    <s v="United States"/>
    <s v="Midland"/>
    <x v="12"/>
    <n v="48640"/>
    <x v="2"/>
    <s v="OFF-ST-10001490"/>
    <x v="1"/>
    <x v="4"/>
    <x v="513"/>
    <x v="3469"/>
    <n v="3"/>
    <n v="0"/>
    <n v="160.62299999999993"/>
  </r>
  <r>
    <n v="5171"/>
    <s v="CA-2013-122903"/>
    <x v="0"/>
    <x v="1022"/>
    <d v="2013-05-30T00:00:00"/>
    <x v="0"/>
    <s v="LA-16780"/>
    <x v="156"/>
    <x v="1"/>
    <s v="United States"/>
    <s v="Detroit"/>
    <x v="12"/>
    <n v="48205"/>
    <x v="2"/>
    <s v="FUR-CH-10002024"/>
    <x v="0"/>
    <x v="1"/>
    <x v="478"/>
    <x v="3802"/>
    <n v="5"/>
    <n v="0"/>
    <n v="700.98000000000013"/>
  </r>
  <r>
    <n v="5172"/>
    <s v="CA-2013-122903"/>
    <x v="0"/>
    <x v="1022"/>
    <d v="2013-05-30T00:00:00"/>
    <x v="0"/>
    <s v="LA-16780"/>
    <x v="156"/>
    <x v="1"/>
    <s v="United States"/>
    <s v="Detroit"/>
    <x v="12"/>
    <n v="48205"/>
    <x v="2"/>
    <s v="OFF-PA-10001790"/>
    <x v="1"/>
    <x v="10"/>
    <x v="687"/>
    <x v="3803"/>
    <n v="3"/>
    <n v="0"/>
    <n v="69.177599999999984"/>
  </r>
  <r>
    <n v="5173"/>
    <s v="CA-2013-122903"/>
    <x v="0"/>
    <x v="1022"/>
    <d v="2013-05-30T00:00:00"/>
    <x v="0"/>
    <s v="LA-16780"/>
    <x v="156"/>
    <x v="1"/>
    <s v="United States"/>
    <s v="Detroit"/>
    <x v="12"/>
    <n v="48205"/>
    <x v="2"/>
    <s v="OFF-PA-10000994"/>
    <x v="1"/>
    <x v="10"/>
    <x v="904"/>
    <x v="1836"/>
    <n v="3"/>
    <n v="0"/>
    <n v="150.98399999999998"/>
  </r>
  <r>
    <n v="5174"/>
    <s v="CA-2012-107741"/>
    <x v="1"/>
    <x v="936"/>
    <d v="2012-03-10T00:00:00"/>
    <x v="2"/>
    <s v="FC-14335"/>
    <x v="712"/>
    <x v="1"/>
    <s v="United States"/>
    <s v="Pueblo"/>
    <x v="22"/>
    <n v="81001"/>
    <x v="1"/>
    <s v="OFF-AR-10002399"/>
    <x v="1"/>
    <x v="6"/>
    <x v="316"/>
    <x v="3804"/>
    <n v="1"/>
    <n v="0.2"/>
    <n v="0.89459999999999995"/>
  </r>
  <r>
    <n v="5175"/>
    <s v="CA-2014-106432"/>
    <x v="3"/>
    <x v="15"/>
    <d v="2014-10-25T00:00:00"/>
    <x v="1"/>
    <s v="CA-12265"/>
    <x v="244"/>
    <x v="0"/>
    <s v="United States"/>
    <s v="Waco"/>
    <x v="5"/>
    <n v="76706"/>
    <x v="2"/>
    <s v="OFF-BI-10002799"/>
    <x v="1"/>
    <x v="8"/>
    <x v="1450"/>
    <x v="3805"/>
    <n v="2"/>
    <n v="0.8"/>
    <n v="-3.5224000000000011"/>
  </r>
  <r>
    <n v="5176"/>
    <s v="CA-2014-106432"/>
    <x v="3"/>
    <x v="15"/>
    <d v="2014-10-25T00:00:00"/>
    <x v="1"/>
    <s v="CA-12265"/>
    <x v="244"/>
    <x v="0"/>
    <s v="United States"/>
    <s v="Waco"/>
    <x v="5"/>
    <n v="76706"/>
    <x v="2"/>
    <s v="FUR-BO-10004360"/>
    <x v="0"/>
    <x v="0"/>
    <x v="1608"/>
    <x v="3806"/>
    <n v="3"/>
    <n v="0.32"/>
    <n v="-91.758599999999973"/>
  </r>
  <r>
    <n v="5177"/>
    <s v="CA-2013-148908"/>
    <x v="0"/>
    <x v="732"/>
    <d v="2013-11-09T00:00:00"/>
    <x v="2"/>
    <s v="JH-15985"/>
    <x v="98"/>
    <x v="0"/>
    <s v="United States"/>
    <s v="San Francisco"/>
    <x v="1"/>
    <n v="94109"/>
    <x v="1"/>
    <s v="OFF-BI-10002082"/>
    <x v="1"/>
    <x v="8"/>
    <x v="1173"/>
    <x v="3807"/>
    <n v="2"/>
    <n v="0.2"/>
    <n v="19.968"/>
  </r>
  <r>
    <n v="5178"/>
    <s v="CA-2013-123015"/>
    <x v="0"/>
    <x v="482"/>
    <d v="2013-12-31T00:00:00"/>
    <x v="1"/>
    <s v="AJ-10795"/>
    <x v="295"/>
    <x v="1"/>
    <s v="United States"/>
    <s v="New York City"/>
    <x v="15"/>
    <n v="10024"/>
    <x v="3"/>
    <s v="OFF-BI-10004967"/>
    <x v="1"/>
    <x v="8"/>
    <x v="253"/>
    <x v="3808"/>
    <n v="3"/>
    <n v="0.2"/>
    <n v="1.6848000000000001"/>
  </r>
  <r>
    <n v="5179"/>
    <s v="US-2012-120502"/>
    <x v="1"/>
    <x v="657"/>
    <d v="2012-04-19T00:00:00"/>
    <x v="1"/>
    <s v="BT-11395"/>
    <x v="387"/>
    <x v="1"/>
    <s v="United States"/>
    <s v="Los Angeles"/>
    <x v="1"/>
    <n v="90036"/>
    <x v="1"/>
    <s v="FUR-FU-10004973"/>
    <x v="0"/>
    <x v="5"/>
    <x v="1134"/>
    <x v="1023"/>
    <n v="2"/>
    <n v="0"/>
    <n v="15.825600000000001"/>
  </r>
  <r>
    <n v="5180"/>
    <s v="US-2012-120502"/>
    <x v="1"/>
    <x v="657"/>
    <d v="2012-04-19T00:00:00"/>
    <x v="1"/>
    <s v="BT-11395"/>
    <x v="387"/>
    <x v="1"/>
    <s v="United States"/>
    <s v="Los Angeles"/>
    <x v="1"/>
    <n v="90036"/>
    <x v="1"/>
    <s v="TEC-PH-10003645"/>
    <x v="2"/>
    <x v="7"/>
    <x v="294"/>
    <x v="3809"/>
    <n v="2"/>
    <n v="0.2"/>
    <n v="19.393200000000007"/>
  </r>
  <r>
    <n v="5181"/>
    <s v="US-2012-120502"/>
    <x v="1"/>
    <x v="657"/>
    <d v="2012-04-19T00:00:00"/>
    <x v="1"/>
    <s v="BT-11395"/>
    <x v="387"/>
    <x v="1"/>
    <s v="United States"/>
    <s v="Los Angeles"/>
    <x v="1"/>
    <n v="90036"/>
    <x v="1"/>
    <s v="OFF-AP-10004980"/>
    <x v="1"/>
    <x v="9"/>
    <x v="967"/>
    <x v="3810"/>
    <n v="2"/>
    <n v="0"/>
    <n v="29.577600000000004"/>
  </r>
  <r>
    <n v="5182"/>
    <s v="CA-2014-108749"/>
    <x v="3"/>
    <x v="510"/>
    <d v="2014-09-16T00:00:00"/>
    <x v="2"/>
    <s v="DJ-13510"/>
    <x v="137"/>
    <x v="1"/>
    <s v="United States"/>
    <s v="Woonsocket"/>
    <x v="34"/>
    <n v="2895"/>
    <x v="3"/>
    <s v="OFF-PA-10003797"/>
    <x v="1"/>
    <x v="10"/>
    <x v="1701"/>
    <x v="1568"/>
    <n v="7"/>
    <n v="0"/>
    <n v="21.772800000000004"/>
  </r>
  <r>
    <n v="5183"/>
    <s v="CA-2014-108749"/>
    <x v="3"/>
    <x v="510"/>
    <d v="2014-09-16T00:00:00"/>
    <x v="2"/>
    <s v="DJ-13510"/>
    <x v="137"/>
    <x v="1"/>
    <s v="United States"/>
    <s v="Woonsocket"/>
    <x v="34"/>
    <n v="2895"/>
    <x v="3"/>
    <s v="OFF-BI-10003707"/>
    <x v="1"/>
    <x v="8"/>
    <x v="776"/>
    <x v="3811"/>
    <n v="3"/>
    <n v="0"/>
    <n v="22.89"/>
  </r>
  <r>
    <n v="5184"/>
    <s v="CA-2014-163335"/>
    <x v="3"/>
    <x v="241"/>
    <d v="2014-09-28T00:00:00"/>
    <x v="2"/>
    <s v="AG-10675"/>
    <x v="165"/>
    <x v="0"/>
    <s v="United States"/>
    <s v="Columbus"/>
    <x v="32"/>
    <n v="31907"/>
    <x v="0"/>
    <s v="OFF-ST-10000885"/>
    <x v="1"/>
    <x v="4"/>
    <x v="1657"/>
    <x v="2353"/>
    <n v="3"/>
    <n v="0"/>
    <n v="10.0725"/>
  </r>
  <r>
    <n v="5185"/>
    <s v="CA-2014-163335"/>
    <x v="3"/>
    <x v="241"/>
    <d v="2014-09-28T00:00:00"/>
    <x v="2"/>
    <s v="AG-10675"/>
    <x v="165"/>
    <x v="0"/>
    <s v="United States"/>
    <s v="Columbus"/>
    <x v="32"/>
    <n v="31907"/>
    <x v="0"/>
    <s v="OFF-BI-10002827"/>
    <x v="1"/>
    <x v="8"/>
    <x v="549"/>
    <x v="3812"/>
    <n v="7"/>
    <n v="0"/>
    <n v="17.8066"/>
  </r>
  <r>
    <n v="5186"/>
    <s v="CA-2012-134719"/>
    <x v="1"/>
    <x v="998"/>
    <d v="2012-10-15T00:00:00"/>
    <x v="1"/>
    <s v="JD-15790"/>
    <x v="479"/>
    <x v="0"/>
    <s v="United States"/>
    <s v="Jacksonville"/>
    <x v="2"/>
    <n v="32216"/>
    <x v="0"/>
    <s v="OFF-ST-10004459"/>
    <x v="1"/>
    <x v="4"/>
    <x v="454"/>
    <x v="2122"/>
    <n v="6"/>
    <n v="0.2"/>
    <n v="-337.80600000000004"/>
  </r>
  <r>
    <n v="5187"/>
    <s v="US-2012-154389"/>
    <x v="1"/>
    <x v="154"/>
    <d v="2012-12-03T00:00:00"/>
    <x v="1"/>
    <s v="EH-14125"/>
    <x v="258"/>
    <x v="2"/>
    <s v="United States"/>
    <s v="Philadelphia"/>
    <x v="9"/>
    <n v="19140"/>
    <x v="3"/>
    <s v="TEC-PH-10002789"/>
    <x v="2"/>
    <x v="7"/>
    <x v="1577"/>
    <x v="3813"/>
    <n v="8"/>
    <n v="0.4"/>
    <n v="-162.22960000000006"/>
  </r>
  <r>
    <n v="5188"/>
    <s v="CA-2012-115567"/>
    <x v="1"/>
    <x v="1023"/>
    <d v="2012-09-18T00:00:00"/>
    <x v="1"/>
    <s v="ZC-21910"/>
    <x v="233"/>
    <x v="0"/>
    <s v="United States"/>
    <s v="Columbus"/>
    <x v="14"/>
    <n v="47201"/>
    <x v="2"/>
    <s v="TEC-AC-10001314"/>
    <x v="2"/>
    <x v="11"/>
    <x v="943"/>
    <x v="1772"/>
    <n v="4"/>
    <n v="0"/>
    <n v="15.996799999999979"/>
  </r>
  <r>
    <n v="5189"/>
    <s v="CA-2012-115567"/>
    <x v="1"/>
    <x v="1023"/>
    <d v="2012-09-18T00:00:00"/>
    <x v="1"/>
    <s v="ZC-21910"/>
    <x v="233"/>
    <x v="0"/>
    <s v="United States"/>
    <s v="Columbus"/>
    <x v="14"/>
    <n v="47201"/>
    <x v="2"/>
    <s v="FUR-CH-10000015"/>
    <x v="0"/>
    <x v="1"/>
    <x v="373"/>
    <x v="3814"/>
    <n v="7"/>
    <n v="0"/>
    <n v="394.21199999999999"/>
  </r>
  <r>
    <n v="5190"/>
    <s v="US-2014-136679"/>
    <x v="3"/>
    <x v="237"/>
    <d v="2014-11-19T00:00:00"/>
    <x v="1"/>
    <s v="XP-21865"/>
    <x v="190"/>
    <x v="0"/>
    <s v="United States"/>
    <s v="Pasadena"/>
    <x v="5"/>
    <n v="77506"/>
    <x v="2"/>
    <s v="TEC-AC-10004855"/>
    <x v="2"/>
    <x v="11"/>
    <x v="1047"/>
    <x v="3815"/>
    <n v="6"/>
    <n v="0.2"/>
    <n v="-27.292200000000001"/>
  </r>
  <r>
    <n v="5191"/>
    <s v="US-2014-136679"/>
    <x v="3"/>
    <x v="237"/>
    <d v="2014-11-19T00:00:00"/>
    <x v="1"/>
    <s v="XP-21865"/>
    <x v="190"/>
    <x v="0"/>
    <s v="United States"/>
    <s v="Pasadena"/>
    <x v="5"/>
    <n v="77506"/>
    <x v="2"/>
    <s v="OFF-AR-10003582"/>
    <x v="1"/>
    <x v="6"/>
    <x v="1451"/>
    <x v="3816"/>
    <n v="2"/>
    <n v="0.2"/>
    <n v="4.5040000000000031"/>
  </r>
  <r>
    <n v="5192"/>
    <s v="US-2014-141943"/>
    <x v="3"/>
    <x v="1024"/>
    <d v="2014-05-10T00:00:00"/>
    <x v="1"/>
    <s v="DK-12985"/>
    <x v="213"/>
    <x v="0"/>
    <s v="United States"/>
    <s v="San Francisco"/>
    <x v="1"/>
    <n v="94122"/>
    <x v="1"/>
    <s v="OFF-EN-10003448"/>
    <x v="1"/>
    <x v="12"/>
    <x v="1702"/>
    <x v="3817"/>
    <n v="2"/>
    <n v="0"/>
    <n v="11.58"/>
  </r>
  <r>
    <n v="5193"/>
    <s v="CA-2011-101560"/>
    <x v="2"/>
    <x v="683"/>
    <d v="2011-12-01T00:00:00"/>
    <x v="0"/>
    <s v="CS-12250"/>
    <x v="294"/>
    <x v="1"/>
    <s v="United States"/>
    <s v="Columbia"/>
    <x v="20"/>
    <n v="29203"/>
    <x v="0"/>
    <s v="FUR-FU-10003773"/>
    <x v="0"/>
    <x v="5"/>
    <x v="125"/>
    <x v="3818"/>
    <n v="5"/>
    <n v="0"/>
    <n v="43.735999999999962"/>
  </r>
  <r>
    <n v="5194"/>
    <s v="CA-2011-101560"/>
    <x v="2"/>
    <x v="683"/>
    <d v="2011-12-01T00:00:00"/>
    <x v="0"/>
    <s v="CS-12250"/>
    <x v="294"/>
    <x v="1"/>
    <s v="United States"/>
    <s v="Columbia"/>
    <x v="20"/>
    <n v="29203"/>
    <x v="0"/>
    <s v="OFF-PA-10001363"/>
    <x v="1"/>
    <x v="10"/>
    <x v="1616"/>
    <x v="3016"/>
    <n v="7"/>
    <n v="0"/>
    <n v="40.401199999999996"/>
  </r>
  <r>
    <n v="5195"/>
    <s v="CA-2011-101560"/>
    <x v="2"/>
    <x v="683"/>
    <d v="2011-12-01T00:00:00"/>
    <x v="0"/>
    <s v="CS-12250"/>
    <x v="294"/>
    <x v="1"/>
    <s v="United States"/>
    <s v="Columbia"/>
    <x v="20"/>
    <n v="29203"/>
    <x v="0"/>
    <s v="OFF-AR-10004757"/>
    <x v="1"/>
    <x v="6"/>
    <x v="342"/>
    <x v="2805"/>
    <n v="4"/>
    <n v="0"/>
    <n v="4.3295999999999992"/>
  </r>
  <r>
    <n v="5196"/>
    <s v="CA-2011-101560"/>
    <x v="2"/>
    <x v="683"/>
    <d v="2011-12-01T00:00:00"/>
    <x v="0"/>
    <s v="CS-12250"/>
    <x v="294"/>
    <x v="1"/>
    <s v="United States"/>
    <s v="Columbia"/>
    <x v="20"/>
    <n v="29203"/>
    <x v="0"/>
    <s v="OFF-BI-10000309"/>
    <x v="1"/>
    <x v="8"/>
    <x v="334"/>
    <x v="3819"/>
    <n v="3"/>
    <n v="0"/>
    <n v="22.3734"/>
  </r>
  <r>
    <n v="5197"/>
    <s v="CA-2011-159709"/>
    <x v="2"/>
    <x v="1025"/>
    <d v="2011-05-15T00:00:00"/>
    <x v="1"/>
    <s v="AI-10855"/>
    <x v="482"/>
    <x v="0"/>
    <s v="United States"/>
    <s v="Kent"/>
    <x v="4"/>
    <n v="98031"/>
    <x v="1"/>
    <s v="OFF-EN-10001434"/>
    <x v="1"/>
    <x v="12"/>
    <x v="434"/>
    <x v="3820"/>
    <n v="3"/>
    <n v="0"/>
    <n v="77.483699999999999"/>
  </r>
  <r>
    <n v="5198"/>
    <s v="CA-2011-159709"/>
    <x v="2"/>
    <x v="1025"/>
    <d v="2011-05-15T00:00:00"/>
    <x v="1"/>
    <s v="AI-10855"/>
    <x v="482"/>
    <x v="0"/>
    <s v="United States"/>
    <s v="Kent"/>
    <x v="4"/>
    <n v="98031"/>
    <x v="1"/>
    <s v="TEC-PH-10003988"/>
    <x v="2"/>
    <x v="7"/>
    <x v="47"/>
    <x v="3582"/>
    <n v="5"/>
    <n v="0.2"/>
    <n v="4.3600000000000012"/>
  </r>
  <r>
    <n v="5199"/>
    <s v="CA-2013-103982"/>
    <x v="0"/>
    <x v="840"/>
    <d v="2013-03-09T00:00:00"/>
    <x v="1"/>
    <s v="AA-10315"/>
    <x v="397"/>
    <x v="0"/>
    <s v="United States"/>
    <s v="Round Rock"/>
    <x v="5"/>
    <n v="78664"/>
    <x v="2"/>
    <s v="OFF-SU-10000151"/>
    <x v="1"/>
    <x v="14"/>
    <x v="1336"/>
    <x v="3821"/>
    <n v="3"/>
    <n v="0.2"/>
    <n v="-786.01440000000025"/>
  </r>
  <r>
    <n v="5200"/>
    <s v="CA-2013-103982"/>
    <x v="0"/>
    <x v="840"/>
    <d v="2013-03-09T00:00:00"/>
    <x v="1"/>
    <s v="AA-10315"/>
    <x v="397"/>
    <x v="0"/>
    <s v="United States"/>
    <s v="Round Rock"/>
    <x v="5"/>
    <n v="78664"/>
    <x v="2"/>
    <s v="OFF-FA-10001332"/>
    <x v="1"/>
    <x v="13"/>
    <x v="1561"/>
    <x v="2134"/>
    <n v="1"/>
    <n v="0.2"/>
    <n v="0.77759999999999996"/>
  </r>
  <r>
    <n v="5201"/>
    <s v="CA-2013-103982"/>
    <x v="0"/>
    <x v="840"/>
    <d v="2013-03-09T00:00:00"/>
    <x v="1"/>
    <s v="AA-10315"/>
    <x v="397"/>
    <x v="0"/>
    <s v="United States"/>
    <s v="Round Rock"/>
    <x v="5"/>
    <n v="78664"/>
    <x v="2"/>
    <s v="TEC-PH-10000895"/>
    <x v="2"/>
    <x v="7"/>
    <x v="1128"/>
    <x v="2404"/>
    <n v="3"/>
    <n v="0.2"/>
    <n v="32.398200000000017"/>
  </r>
  <r>
    <n v="5202"/>
    <s v="CA-2013-103982"/>
    <x v="0"/>
    <x v="840"/>
    <d v="2013-03-09T00:00:00"/>
    <x v="1"/>
    <s v="AA-10315"/>
    <x v="397"/>
    <x v="0"/>
    <s v="United States"/>
    <s v="Round Rock"/>
    <x v="5"/>
    <n v="78664"/>
    <x v="2"/>
    <s v="TEC-AC-10002857"/>
    <x v="2"/>
    <x v="11"/>
    <x v="535"/>
    <x v="3822"/>
    <n v="7"/>
    <n v="0.2"/>
    <n v="5.7364999999999977"/>
  </r>
  <r>
    <n v="5203"/>
    <s v="CA-2012-142454"/>
    <x v="1"/>
    <x v="762"/>
    <d v="2012-08-19T00:00:00"/>
    <x v="1"/>
    <s v="RE-19450"/>
    <x v="681"/>
    <x v="0"/>
    <s v="United States"/>
    <s v="Oakland"/>
    <x v="1"/>
    <n v="94601"/>
    <x v="1"/>
    <s v="FUR-FU-10004018"/>
    <x v="0"/>
    <x v="5"/>
    <x v="927"/>
    <x v="3823"/>
    <n v="7"/>
    <n v="0"/>
    <n v="28.142100000000006"/>
  </r>
  <r>
    <n v="5204"/>
    <s v="CA-2012-142454"/>
    <x v="1"/>
    <x v="762"/>
    <d v="2012-08-19T00:00:00"/>
    <x v="1"/>
    <s v="RE-19450"/>
    <x v="681"/>
    <x v="0"/>
    <s v="United States"/>
    <s v="Oakland"/>
    <x v="1"/>
    <n v="94601"/>
    <x v="1"/>
    <s v="OFF-ST-10003638"/>
    <x v="1"/>
    <x v="4"/>
    <x v="1222"/>
    <x v="3824"/>
    <n v="3"/>
    <n v="0"/>
    <n v="18.970199999999998"/>
  </r>
  <r>
    <n v="5205"/>
    <s v="CA-2012-102015"/>
    <x v="1"/>
    <x v="811"/>
    <d v="2012-09-18T00:00:00"/>
    <x v="1"/>
    <s v="TM-21010"/>
    <x v="612"/>
    <x v="0"/>
    <s v="United States"/>
    <s v="Auburn"/>
    <x v="15"/>
    <n v="13021"/>
    <x v="3"/>
    <s v="OFF-AR-10004685"/>
    <x v="1"/>
    <x v="6"/>
    <x v="181"/>
    <x v="1577"/>
    <n v="2"/>
    <n v="0"/>
    <n v="3.0557999999999996"/>
  </r>
  <r>
    <n v="5206"/>
    <s v="CA-2012-102015"/>
    <x v="1"/>
    <x v="811"/>
    <d v="2012-09-18T00:00:00"/>
    <x v="1"/>
    <s v="TM-21010"/>
    <x v="612"/>
    <x v="0"/>
    <s v="United States"/>
    <s v="Auburn"/>
    <x v="15"/>
    <n v="13021"/>
    <x v="3"/>
    <s v="OFF-ST-10001713"/>
    <x v="1"/>
    <x v="4"/>
    <x v="45"/>
    <x v="2815"/>
    <n v="2"/>
    <n v="0"/>
    <n v="4.2391999999999967"/>
  </r>
  <r>
    <n v="5207"/>
    <s v="CA-2012-102015"/>
    <x v="1"/>
    <x v="811"/>
    <d v="2012-09-18T00:00:00"/>
    <x v="1"/>
    <s v="TM-21010"/>
    <x v="612"/>
    <x v="0"/>
    <s v="United States"/>
    <s v="Auburn"/>
    <x v="15"/>
    <n v="13021"/>
    <x v="3"/>
    <s v="OFF-FA-10000490"/>
    <x v="1"/>
    <x v="13"/>
    <x v="307"/>
    <x v="3825"/>
    <n v="1"/>
    <n v="0"/>
    <n v="0.58279999999999998"/>
  </r>
  <r>
    <n v="5208"/>
    <s v="CA-2012-102015"/>
    <x v="1"/>
    <x v="811"/>
    <d v="2012-09-18T00:00:00"/>
    <x v="1"/>
    <s v="TM-21010"/>
    <x v="612"/>
    <x v="0"/>
    <s v="United States"/>
    <s v="Auburn"/>
    <x v="15"/>
    <n v="13021"/>
    <x v="3"/>
    <s v="OFF-LA-10002043"/>
    <x v="1"/>
    <x v="2"/>
    <x v="252"/>
    <x v="346"/>
    <n v="2"/>
    <n v="0"/>
    <n v="9.9359999999999999"/>
  </r>
  <r>
    <n v="5209"/>
    <s v="CA-2012-102015"/>
    <x v="1"/>
    <x v="811"/>
    <d v="2012-09-18T00:00:00"/>
    <x v="1"/>
    <s v="TM-21010"/>
    <x v="612"/>
    <x v="0"/>
    <s v="United States"/>
    <s v="Auburn"/>
    <x v="15"/>
    <n v="13021"/>
    <x v="3"/>
    <s v="OFF-PA-10002464"/>
    <x v="1"/>
    <x v="10"/>
    <x v="993"/>
    <x v="986"/>
    <n v="5"/>
    <n v="0"/>
    <n v="14.161000000000001"/>
  </r>
  <r>
    <n v="5210"/>
    <s v="CA-2012-102015"/>
    <x v="1"/>
    <x v="811"/>
    <d v="2012-09-18T00:00:00"/>
    <x v="1"/>
    <s v="TM-21010"/>
    <x v="612"/>
    <x v="0"/>
    <s v="United States"/>
    <s v="Auburn"/>
    <x v="15"/>
    <n v="13021"/>
    <x v="3"/>
    <s v="OFF-EN-10002504"/>
    <x v="1"/>
    <x v="12"/>
    <x v="113"/>
    <x v="3370"/>
    <n v="1"/>
    <n v="0"/>
    <n v="12.7746"/>
  </r>
  <r>
    <n v="5211"/>
    <s v="CA-2012-156755"/>
    <x v="1"/>
    <x v="1026"/>
    <d v="2012-01-18T00:00:00"/>
    <x v="1"/>
    <s v="YS-21880"/>
    <x v="453"/>
    <x v="1"/>
    <s v="United States"/>
    <s v="Newark"/>
    <x v="13"/>
    <n v="19711"/>
    <x v="3"/>
    <s v="OFF-ST-10002615"/>
    <x v="1"/>
    <x v="4"/>
    <x v="1427"/>
    <x v="2848"/>
    <n v="3"/>
    <n v="0"/>
    <n v="120.94680000000001"/>
  </r>
  <r>
    <n v="5212"/>
    <s v="CA-2012-130876"/>
    <x v="1"/>
    <x v="793"/>
    <d v="2012-05-16T00:00:00"/>
    <x v="0"/>
    <s v="AZ-10750"/>
    <x v="616"/>
    <x v="0"/>
    <s v="United States"/>
    <s v="New York City"/>
    <x v="15"/>
    <n v="10024"/>
    <x v="3"/>
    <s v="OFF-ST-10004258"/>
    <x v="1"/>
    <x v="4"/>
    <x v="754"/>
    <x v="905"/>
    <n v="3"/>
    <n v="0"/>
    <n v="9.8901000000000039"/>
  </r>
  <r>
    <n v="5213"/>
    <s v="CA-2013-145898"/>
    <x v="0"/>
    <x v="182"/>
    <d v="2013-09-27T00:00:00"/>
    <x v="3"/>
    <s v="CM-12445"/>
    <x v="320"/>
    <x v="0"/>
    <s v="United States"/>
    <s v="Redlands"/>
    <x v="1"/>
    <n v="92374"/>
    <x v="1"/>
    <s v="OFF-ST-10004507"/>
    <x v="1"/>
    <x v="4"/>
    <x v="452"/>
    <x v="492"/>
    <n v="3"/>
    <n v="0"/>
    <n v="13.891499999999999"/>
  </r>
  <r>
    <n v="5214"/>
    <s v="CA-2013-145898"/>
    <x v="0"/>
    <x v="182"/>
    <d v="2013-09-27T00:00:00"/>
    <x v="3"/>
    <s v="CM-12445"/>
    <x v="320"/>
    <x v="0"/>
    <s v="United States"/>
    <s v="Redlands"/>
    <x v="1"/>
    <n v="92374"/>
    <x v="1"/>
    <s v="OFF-LA-10000262"/>
    <x v="1"/>
    <x v="2"/>
    <x v="932"/>
    <x v="1507"/>
    <n v="3"/>
    <n v="0"/>
    <n v="3.6017999999999999"/>
  </r>
  <r>
    <n v="5215"/>
    <s v="CA-2013-145898"/>
    <x v="0"/>
    <x v="182"/>
    <d v="2013-09-27T00:00:00"/>
    <x v="3"/>
    <s v="CM-12445"/>
    <x v="320"/>
    <x v="0"/>
    <s v="United States"/>
    <s v="Redlands"/>
    <x v="1"/>
    <n v="92374"/>
    <x v="1"/>
    <s v="OFF-AR-10002445"/>
    <x v="1"/>
    <x v="6"/>
    <x v="1637"/>
    <x v="3826"/>
    <n v="5"/>
    <n v="0"/>
    <n v="13.452000000000002"/>
  </r>
  <r>
    <n v="5216"/>
    <s v="CA-2013-145898"/>
    <x v="0"/>
    <x v="182"/>
    <d v="2013-09-27T00:00:00"/>
    <x v="3"/>
    <s v="CM-12445"/>
    <x v="320"/>
    <x v="0"/>
    <s v="United States"/>
    <s v="Redlands"/>
    <x v="1"/>
    <n v="92374"/>
    <x v="1"/>
    <s v="OFF-PA-10001667"/>
    <x v="1"/>
    <x v="10"/>
    <x v="453"/>
    <x v="2744"/>
    <n v="5"/>
    <n v="0"/>
    <n v="13.454999999999998"/>
  </r>
  <r>
    <n v="5217"/>
    <s v="US-2014-159562"/>
    <x v="3"/>
    <x v="428"/>
    <d v="2014-09-16T00:00:00"/>
    <x v="1"/>
    <s v="JB-16000"/>
    <x v="677"/>
    <x v="0"/>
    <s v="United States"/>
    <s v="Roseville"/>
    <x v="12"/>
    <n v="48066"/>
    <x v="2"/>
    <s v="OFF-EN-10000461"/>
    <x v="1"/>
    <x v="12"/>
    <x v="746"/>
    <x v="2053"/>
    <n v="2"/>
    <n v="0"/>
    <n v="8.2156000000000002"/>
  </r>
  <r>
    <n v="5218"/>
    <s v="CA-2014-134635"/>
    <x v="3"/>
    <x v="4"/>
    <d v="2014-04-18T00:00:00"/>
    <x v="0"/>
    <s v="NS-18640"/>
    <x v="374"/>
    <x v="1"/>
    <s v="United States"/>
    <s v="Los Angeles"/>
    <x v="1"/>
    <n v="90049"/>
    <x v="1"/>
    <s v="OFF-PA-10002254"/>
    <x v="1"/>
    <x v="10"/>
    <x v="145"/>
    <x v="1219"/>
    <n v="3"/>
    <n v="0"/>
    <n v="36.404399999999995"/>
  </r>
  <r>
    <n v="5219"/>
    <s v="CA-2014-167080"/>
    <x v="3"/>
    <x v="193"/>
    <d v="2014-06-15T00:00:00"/>
    <x v="1"/>
    <s v="LC-16930"/>
    <x v="18"/>
    <x v="1"/>
    <s v="United States"/>
    <s v="New York City"/>
    <x v="15"/>
    <n v="10011"/>
    <x v="3"/>
    <s v="OFF-AR-10001868"/>
    <x v="1"/>
    <x v="6"/>
    <x v="59"/>
    <x v="3681"/>
    <n v="5"/>
    <n v="0"/>
    <n v="4.2"/>
  </r>
  <r>
    <n v="5220"/>
    <s v="CA-2014-145653"/>
    <x v="3"/>
    <x v="853"/>
    <d v="2014-09-02T00:00:00"/>
    <x v="3"/>
    <s v="CA-12775"/>
    <x v="222"/>
    <x v="0"/>
    <s v="United States"/>
    <s v="Detroit"/>
    <x v="12"/>
    <n v="48205"/>
    <x v="2"/>
    <s v="FUR-CH-10004875"/>
    <x v="0"/>
    <x v="1"/>
    <x v="1436"/>
    <x v="3827"/>
    <n v="7"/>
    <n v="0"/>
    <n v="134.53020000000001"/>
  </r>
  <r>
    <n v="5221"/>
    <s v="CA-2011-140487"/>
    <x v="2"/>
    <x v="1027"/>
    <d v="2011-06-20T00:00:00"/>
    <x v="1"/>
    <s v="SR-20425"/>
    <x v="676"/>
    <x v="2"/>
    <s v="United States"/>
    <s v="Detroit"/>
    <x v="12"/>
    <n v="48234"/>
    <x v="2"/>
    <s v="FUR-BO-10000711"/>
    <x v="0"/>
    <x v="0"/>
    <x v="1605"/>
    <x v="3724"/>
    <n v="3"/>
    <n v="0"/>
    <n v="57.4938"/>
  </r>
  <r>
    <n v="5222"/>
    <s v="CA-2014-117401"/>
    <x v="3"/>
    <x v="796"/>
    <d v="2014-05-23T00:00:00"/>
    <x v="0"/>
    <s v="PP-18955"/>
    <x v="452"/>
    <x v="2"/>
    <s v="United States"/>
    <s v="Springfield"/>
    <x v="25"/>
    <n v="65807"/>
    <x v="2"/>
    <s v="OFF-AP-10000938"/>
    <x v="1"/>
    <x v="9"/>
    <x v="1703"/>
    <x v="3828"/>
    <n v="7"/>
    <n v="0"/>
    <n v="197.92079999999999"/>
  </r>
  <r>
    <n v="5223"/>
    <s v="CA-2014-117401"/>
    <x v="3"/>
    <x v="796"/>
    <d v="2014-05-23T00:00:00"/>
    <x v="0"/>
    <s v="PP-18955"/>
    <x v="452"/>
    <x v="2"/>
    <s v="United States"/>
    <s v="Springfield"/>
    <x v="25"/>
    <n v="65807"/>
    <x v="2"/>
    <s v="TEC-PH-10003555"/>
    <x v="2"/>
    <x v="7"/>
    <x v="457"/>
    <x v="1164"/>
    <n v="5"/>
    <n v="0"/>
    <n v="2.2990000000000066"/>
  </r>
  <r>
    <n v="5224"/>
    <s v="CA-2014-117401"/>
    <x v="3"/>
    <x v="796"/>
    <d v="2014-05-23T00:00:00"/>
    <x v="0"/>
    <s v="PP-18955"/>
    <x v="452"/>
    <x v="2"/>
    <s v="United States"/>
    <s v="Springfield"/>
    <x v="25"/>
    <n v="65807"/>
    <x v="2"/>
    <s v="OFF-BI-10001267"/>
    <x v="1"/>
    <x v="8"/>
    <x v="1466"/>
    <x v="3829"/>
    <n v="7"/>
    <n v="0"/>
    <n v="20.731199999999998"/>
  </r>
  <r>
    <n v="5225"/>
    <s v="US-2014-109582"/>
    <x v="3"/>
    <x v="510"/>
    <d v="2014-09-18T00:00:00"/>
    <x v="0"/>
    <s v="JM-15865"/>
    <x v="622"/>
    <x v="0"/>
    <s v="United States"/>
    <s v="Los Angeles"/>
    <x v="1"/>
    <n v="90036"/>
    <x v="1"/>
    <s v="OFF-PA-10004071"/>
    <x v="1"/>
    <x v="10"/>
    <x v="412"/>
    <x v="1696"/>
    <n v="3"/>
    <n v="0"/>
    <n v="79.891199999999998"/>
  </r>
  <r>
    <n v="5226"/>
    <s v="CA-2013-119865"/>
    <x v="0"/>
    <x v="1028"/>
    <d v="2013-06-27T00:00:00"/>
    <x v="1"/>
    <s v="AS-10090"/>
    <x v="548"/>
    <x v="0"/>
    <s v="United States"/>
    <s v="New York City"/>
    <x v="15"/>
    <n v="10011"/>
    <x v="3"/>
    <s v="OFF-BI-10001553"/>
    <x v="1"/>
    <x v="8"/>
    <x v="1293"/>
    <x v="3830"/>
    <n v="5"/>
    <n v="0.2"/>
    <n v="12.795999999999999"/>
  </r>
  <r>
    <n v="5227"/>
    <s v="CA-2013-119865"/>
    <x v="0"/>
    <x v="1028"/>
    <d v="2013-06-27T00:00:00"/>
    <x v="1"/>
    <s v="AS-10090"/>
    <x v="548"/>
    <x v="0"/>
    <s v="United States"/>
    <s v="New York City"/>
    <x v="15"/>
    <n v="10011"/>
    <x v="3"/>
    <s v="OFF-BI-10003007"/>
    <x v="1"/>
    <x v="8"/>
    <x v="1542"/>
    <x v="3831"/>
    <n v="6"/>
    <n v="0.2"/>
    <n v="60.496799999999993"/>
  </r>
  <r>
    <n v="5228"/>
    <s v="CA-2013-119865"/>
    <x v="0"/>
    <x v="1028"/>
    <d v="2013-06-27T00:00:00"/>
    <x v="1"/>
    <s v="AS-10090"/>
    <x v="548"/>
    <x v="0"/>
    <s v="United States"/>
    <s v="New York City"/>
    <x v="15"/>
    <n v="10011"/>
    <x v="3"/>
    <s v="FUR-BO-10003272"/>
    <x v="0"/>
    <x v="0"/>
    <x v="582"/>
    <x v="3832"/>
    <n v="2"/>
    <n v="0.2"/>
    <n v="-44.196000000000026"/>
  </r>
  <r>
    <n v="5229"/>
    <s v="US-2011-147648"/>
    <x v="2"/>
    <x v="35"/>
    <d v="2011-12-01T00:00:00"/>
    <x v="1"/>
    <s v="LS-16975"/>
    <x v="60"/>
    <x v="2"/>
    <s v="United States"/>
    <s v="San Francisco"/>
    <x v="1"/>
    <n v="94109"/>
    <x v="1"/>
    <s v="OFF-PA-10001033"/>
    <x v="1"/>
    <x v="10"/>
    <x v="1500"/>
    <x v="2658"/>
    <n v="2"/>
    <n v="0"/>
    <n v="40.170200000000001"/>
  </r>
  <r>
    <n v="5230"/>
    <s v="CA-2014-124436"/>
    <x v="3"/>
    <x v="498"/>
    <d v="2014-03-23T00:00:00"/>
    <x v="0"/>
    <s v="SA-20830"/>
    <x v="193"/>
    <x v="0"/>
    <s v="United States"/>
    <s v="Fresno"/>
    <x v="1"/>
    <n v="93727"/>
    <x v="1"/>
    <s v="OFF-BI-10001553"/>
    <x v="1"/>
    <x v="8"/>
    <x v="1293"/>
    <x v="899"/>
    <n v="2"/>
    <n v="0.2"/>
    <n v="5.1183999999999994"/>
  </r>
  <r>
    <n v="5231"/>
    <s v="CA-2014-124436"/>
    <x v="3"/>
    <x v="498"/>
    <d v="2014-03-23T00:00:00"/>
    <x v="0"/>
    <s v="SA-20830"/>
    <x v="193"/>
    <x v="0"/>
    <s v="United States"/>
    <s v="Fresno"/>
    <x v="1"/>
    <n v="93727"/>
    <x v="1"/>
    <s v="FUR-TA-10001095"/>
    <x v="0"/>
    <x v="3"/>
    <x v="611"/>
    <x v="944"/>
    <n v="5"/>
    <n v="0.2"/>
    <n v="8.7144999999999868"/>
  </r>
  <r>
    <n v="5232"/>
    <s v="CA-2014-124436"/>
    <x v="3"/>
    <x v="498"/>
    <d v="2014-03-23T00:00:00"/>
    <x v="0"/>
    <s v="SA-20830"/>
    <x v="193"/>
    <x v="0"/>
    <s v="United States"/>
    <s v="Fresno"/>
    <x v="1"/>
    <n v="93727"/>
    <x v="1"/>
    <s v="FUR-FU-10001185"/>
    <x v="0"/>
    <x v="5"/>
    <x v="1414"/>
    <x v="3833"/>
    <n v="1"/>
    <n v="0"/>
    <n v="12.6813"/>
  </r>
  <r>
    <n v="5233"/>
    <s v="CA-2014-124436"/>
    <x v="3"/>
    <x v="498"/>
    <d v="2014-03-23T00:00:00"/>
    <x v="0"/>
    <s v="SA-20830"/>
    <x v="193"/>
    <x v="0"/>
    <s v="United States"/>
    <s v="Fresno"/>
    <x v="1"/>
    <n v="93727"/>
    <x v="1"/>
    <s v="OFF-BI-10000343"/>
    <x v="1"/>
    <x v="8"/>
    <x v="184"/>
    <x v="3834"/>
    <n v="7"/>
    <n v="0.2"/>
    <n v="9.2798999999999996"/>
  </r>
  <r>
    <n v="5234"/>
    <s v="CA-2011-115084"/>
    <x v="2"/>
    <x v="638"/>
    <d v="2011-10-22T00:00:00"/>
    <x v="1"/>
    <s v="LS-17200"/>
    <x v="624"/>
    <x v="1"/>
    <s v="United States"/>
    <s v="Texarkana"/>
    <x v="36"/>
    <n v="71854"/>
    <x v="0"/>
    <s v="FUR-CH-10004626"/>
    <x v="0"/>
    <x v="1"/>
    <x v="1697"/>
    <x v="3835"/>
    <n v="6"/>
    <n v="0"/>
    <n v="145.2816"/>
  </r>
  <r>
    <n v="5235"/>
    <s v="CA-2014-131037"/>
    <x v="3"/>
    <x v="1029"/>
    <d v="2014-08-24T00:00:00"/>
    <x v="2"/>
    <s v="TM-21490"/>
    <x v="746"/>
    <x v="0"/>
    <s v="United States"/>
    <s v="San Francisco"/>
    <x v="1"/>
    <n v="94110"/>
    <x v="1"/>
    <s v="FUR-TA-10001768"/>
    <x v="0"/>
    <x v="3"/>
    <x v="114"/>
    <x v="3836"/>
    <n v="1"/>
    <n v="0.2"/>
    <n v="2.625099999999982"/>
  </r>
  <r>
    <n v="5236"/>
    <s v="CA-2013-111143"/>
    <x v="0"/>
    <x v="258"/>
    <d v="2013-11-23T00:00:00"/>
    <x v="2"/>
    <s v="TT-21265"/>
    <x v="640"/>
    <x v="1"/>
    <s v="United States"/>
    <s v="Indianapolis"/>
    <x v="14"/>
    <n v="46203"/>
    <x v="2"/>
    <s v="OFF-AP-10001947"/>
    <x v="1"/>
    <x v="9"/>
    <x v="1528"/>
    <x v="3837"/>
    <n v="3"/>
    <n v="0"/>
    <n v="15.938399999999998"/>
  </r>
  <r>
    <n v="5237"/>
    <s v="CA-2011-166744"/>
    <x v="2"/>
    <x v="59"/>
    <d v="2011-09-24T00:00:00"/>
    <x v="1"/>
    <s v="DN-13690"/>
    <x v="35"/>
    <x v="0"/>
    <s v="United States"/>
    <s v="Columbia"/>
    <x v="39"/>
    <n v="21044"/>
    <x v="3"/>
    <s v="FUR-FU-10004952"/>
    <x v="0"/>
    <x v="5"/>
    <x v="845"/>
    <x v="3838"/>
    <n v="3"/>
    <n v="0"/>
    <n v="50.908200000000001"/>
  </r>
  <r>
    <n v="5238"/>
    <s v="CA-2011-166744"/>
    <x v="2"/>
    <x v="59"/>
    <d v="2011-09-24T00:00:00"/>
    <x v="1"/>
    <s v="DN-13690"/>
    <x v="35"/>
    <x v="0"/>
    <s v="United States"/>
    <s v="Columbia"/>
    <x v="39"/>
    <n v="21044"/>
    <x v="3"/>
    <s v="FUR-BO-10001337"/>
    <x v="0"/>
    <x v="0"/>
    <x v="425"/>
    <x v="1041"/>
    <n v="3"/>
    <n v="0"/>
    <n v="36.293999999999997"/>
  </r>
  <r>
    <n v="5239"/>
    <s v="CA-2011-166744"/>
    <x v="2"/>
    <x v="59"/>
    <d v="2011-09-24T00:00:00"/>
    <x v="1"/>
    <s v="DN-13690"/>
    <x v="35"/>
    <x v="0"/>
    <s v="United States"/>
    <s v="Columbia"/>
    <x v="39"/>
    <n v="21044"/>
    <x v="3"/>
    <s v="TEC-AC-10003628"/>
    <x v="2"/>
    <x v="11"/>
    <x v="244"/>
    <x v="2830"/>
    <n v="2"/>
    <n v="0"/>
    <n v="26.391200000000005"/>
  </r>
  <r>
    <n v="5240"/>
    <s v="CA-2013-116561"/>
    <x v="0"/>
    <x v="108"/>
    <d v="2013-09-18T00:00:00"/>
    <x v="1"/>
    <s v="EB-14110"/>
    <x v="686"/>
    <x v="0"/>
    <s v="United States"/>
    <s v="San Jose"/>
    <x v="1"/>
    <n v="95123"/>
    <x v="1"/>
    <s v="OFF-ST-10004186"/>
    <x v="1"/>
    <x v="4"/>
    <x v="16"/>
    <x v="743"/>
    <n v="3"/>
    <n v="0"/>
    <n v="6.6587999999999994"/>
  </r>
  <r>
    <n v="5241"/>
    <s v="CA-2013-116561"/>
    <x v="0"/>
    <x v="108"/>
    <d v="2013-09-18T00:00:00"/>
    <x v="1"/>
    <s v="EB-14110"/>
    <x v="686"/>
    <x v="0"/>
    <s v="United States"/>
    <s v="San Jose"/>
    <x v="1"/>
    <n v="95123"/>
    <x v="1"/>
    <s v="OFF-BI-10001658"/>
    <x v="1"/>
    <x v="8"/>
    <x v="439"/>
    <x v="3839"/>
    <n v="2"/>
    <n v="0.2"/>
    <n v="12.958399999999999"/>
  </r>
  <r>
    <n v="5242"/>
    <s v="CA-2013-110730"/>
    <x v="0"/>
    <x v="713"/>
    <d v="2013-09-27T00:00:00"/>
    <x v="0"/>
    <s v="CM-11815"/>
    <x v="698"/>
    <x v="1"/>
    <s v="United States"/>
    <s v="Seattle"/>
    <x v="4"/>
    <n v="98115"/>
    <x v="1"/>
    <s v="OFF-SU-10004737"/>
    <x v="1"/>
    <x v="14"/>
    <x v="1704"/>
    <x v="3840"/>
    <n v="2"/>
    <n v="0"/>
    <n v="3.6936"/>
  </r>
  <r>
    <n v="5243"/>
    <s v="CA-2014-146367"/>
    <x v="3"/>
    <x v="1018"/>
    <d v="2014-08-09T00:00:00"/>
    <x v="1"/>
    <s v="HM-14860"/>
    <x v="447"/>
    <x v="1"/>
    <s v="United States"/>
    <s v="Carrollton"/>
    <x v="5"/>
    <n v="75007"/>
    <x v="2"/>
    <s v="OFF-BI-10002827"/>
    <x v="1"/>
    <x v="8"/>
    <x v="549"/>
    <x v="3841"/>
    <n v="3"/>
    <n v="0.8"/>
    <n v="-5.6406000000000018"/>
  </r>
  <r>
    <n v="5244"/>
    <s v="CA-2013-149454"/>
    <x v="0"/>
    <x v="197"/>
    <d v="2013-07-27T00:00:00"/>
    <x v="2"/>
    <s v="KM-16375"/>
    <x v="454"/>
    <x v="2"/>
    <s v="United States"/>
    <s v="Arlington"/>
    <x v="17"/>
    <n v="22204"/>
    <x v="0"/>
    <s v="OFF-BI-10003694"/>
    <x v="1"/>
    <x v="8"/>
    <x v="850"/>
    <x v="3842"/>
    <n v="1"/>
    <n v="0"/>
    <n v="4.8023999999999996"/>
  </r>
  <r>
    <n v="5245"/>
    <s v="CA-2013-156265"/>
    <x v="0"/>
    <x v="1030"/>
    <d v="2013-08-05T00:00:00"/>
    <x v="0"/>
    <s v="BF-11020"/>
    <x v="292"/>
    <x v="1"/>
    <s v="United States"/>
    <s v="Los Angeles"/>
    <x v="1"/>
    <n v="90032"/>
    <x v="1"/>
    <s v="FUR-TA-10001691"/>
    <x v="0"/>
    <x v="3"/>
    <x v="1705"/>
    <x v="3843"/>
    <n v="2"/>
    <n v="0.2"/>
    <n v="15.352199999999989"/>
  </r>
  <r>
    <n v="5246"/>
    <s v="CA-2013-156265"/>
    <x v="0"/>
    <x v="1030"/>
    <d v="2013-08-05T00:00:00"/>
    <x v="0"/>
    <s v="BF-11020"/>
    <x v="292"/>
    <x v="1"/>
    <s v="United States"/>
    <s v="Los Angeles"/>
    <x v="1"/>
    <n v="90032"/>
    <x v="1"/>
    <s v="TEC-PH-10001918"/>
    <x v="2"/>
    <x v="7"/>
    <x v="191"/>
    <x v="3844"/>
    <n v="3"/>
    <n v="0.2"/>
    <n v="33.357600000000019"/>
  </r>
  <r>
    <n v="5247"/>
    <s v="CA-2013-156265"/>
    <x v="0"/>
    <x v="1030"/>
    <d v="2013-08-05T00:00:00"/>
    <x v="0"/>
    <s v="BF-11020"/>
    <x v="292"/>
    <x v="1"/>
    <s v="United States"/>
    <s v="Los Angeles"/>
    <x v="1"/>
    <n v="90032"/>
    <x v="1"/>
    <s v="OFF-BI-10000285"/>
    <x v="1"/>
    <x v="8"/>
    <x v="456"/>
    <x v="3845"/>
    <n v="2"/>
    <n v="0.2"/>
    <n v="4.7039999999999997"/>
  </r>
  <r>
    <n v="5248"/>
    <s v="US-2012-168914"/>
    <x v="1"/>
    <x v="1031"/>
    <d v="2012-05-27T00:00:00"/>
    <x v="1"/>
    <s v="JE-15745"/>
    <x v="32"/>
    <x v="0"/>
    <s v="United States"/>
    <s v="Frankfort"/>
    <x v="10"/>
    <n v="60423"/>
    <x v="2"/>
    <s v="OFF-AP-10000358"/>
    <x v="1"/>
    <x v="9"/>
    <x v="95"/>
    <x v="3846"/>
    <n v="8"/>
    <n v="0.8"/>
    <n v="-52.958400000000012"/>
  </r>
  <r>
    <n v="5249"/>
    <s v="US-2014-110989"/>
    <x v="3"/>
    <x v="132"/>
    <d v="2014-11-06T00:00:00"/>
    <x v="0"/>
    <s v="EJ-14155"/>
    <x v="412"/>
    <x v="0"/>
    <s v="United States"/>
    <s v="Seattle"/>
    <x v="4"/>
    <n v="98105"/>
    <x v="1"/>
    <s v="TEC-AC-10002345"/>
    <x v="2"/>
    <x v="11"/>
    <x v="173"/>
    <x v="3847"/>
    <n v="3"/>
    <n v="0"/>
    <n v="10.875"/>
  </r>
  <r>
    <n v="5250"/>
    <s v="CA-2012-106215"/>
    <x v="1"/>
    <x v="392"/>
    <d v="2012-04-21T00:00:00"/>
    <x v="1"/>
    <s v="BN-11470"/>
    <x v="272"/>
    <x v="1"/>
    <s v="United States"/>
    <s v="Philadelphia"/>
    <x v="9"/>
    <n v="19143"/>
    <x v="3"/>
    <s v="OFF-FA-10001229"/>
    <x v="1"/>
    <x v="13"/>
    <x v="33"/>
    <x v="3848"/>
    <n v="4"/>
    <n v="0.2"/>
    <n v="4.0871999999999993"/>
  </r>
  <r>
    <n v="5251"/>
    <s v="US-2013-169369"/>
    <x v="0"/>
    <x v="939"/>
    <d v="2013-12-19T00:00:00"/>
    <x v="1"/>
    <s v="EC-14050"/>
    <x v="685"/>
    <x v="0"/>
    <s v="United States"/>
    <s v="Columbus"/>
    <x v="32"/>
    <n v="31907"/>
    <x v="0"/>
    <s v="TEC-AC-10001314"/>
    <x v="2"/>
    <x v="11"/>
    <x v="943"/>
    <x v="2932"/>
    <n v="5"/>
    <n v="0"/>
    <n v="19.995999999999974"/>
  </r>
  <r>
    <n v="5252"/>
    <s v="US-2013-169369"/>
    <x v="0"/>
    <x v="939"/>
    <d v="2013-12-19T00:00:00"/>
    <x v="1"/>
    <s v="EC-14050"/>
    <x v="685"/>
    <x v="0"/>
    <s v="United States"/>
    <s v="Columbus"/>
    <x v="32"/>
    <n v="31907"/>
    <x v="0"/>
    <s v="OFF-PA-10004438"/>
    <x v="1"/>
    <x v="10"/>
    <x v="1472"/>
    <x v="338"/>
    <n v="4"/>
    <n v="0"/>
    <n v="23.086399999999998"/>
  </r>
  <r>
    <n v="5253"/>
    <s v="CA-2012-132318"/>
    <x v="1"/>
    <x v="628"/>
    <d v="2012-11-02T00:00:00"/>
    <x v="2"/>
    <s v="TT-21220"/>
    <x v="627"/>
    <x v="0"/>
    <s v="United States"/>
    <s v="Virginia Beach"/>
    <x v="17"/>
    <n v="23464"/>
    <x v="0"/>
    <s v="OFF-AP-10000026"/>
    <x v="1"/>
    <x v="9"/>
    <x v="1282"/>
    <x v="3849"/>
    <n v="3"/>
    <n v="0"/>
    <n v="53.043899999999979"/>
  </r>
  <r>
    <n v="5254"/>
    <s v="US-2011-131982"/>
    <x v="2"/>
    <x v="1009"/>
    <d v="2011-03-11T00:00:00"/>
    <x v="0"/>
    <s v="NP-18685"/>
    <x v="472"/>
    <x v="2"/>
    <s v="United States"/>
    <s v="Des Moines"/>
    <x v="4"/>
    <n v="98198"/>
    <x v="1"/>
    <s v="OFF-BI-10004224"/>
    <x v="1"/>
    <x v="8"/>
    <x v="1061"/>
    <x v="3850"/>
    <n v="2"/>
    <n v="0.2"/>
    <n v="33.639999999999986"/>
  </r>
  <r>
    <n v="5255"/>
    <s v="CA-2012-125185"/>
    <x v="1"/>
    <x v="616"/>
    <d v="2012-03-07T00:00:00"/>
    <x v="0"/>
    <s v="AH-10195"/>
    <x v="124"/>
    <x v="1"/>
    <s v="United States"/>
    <s v="Bethlehem"/>
    <x v="9"/>
    <n v="18018"/>
    <x v="3"/>
    <s v="FUR-CH-10002647"/>
    <x v="0"/>
    <x v="1"/>
    <x v="470"/>
    <x v="2811"/>
    <n v="2"/>
    <n v="0.3"/>
    <n v="-7.0979999999999919"/>
  </r>
  <r>
    <n v="5256"/>
    <s v="CA-2012-125185"/>
    <x v="1"/>
    <x v="616"/>
    <d v="2012-03-07T00:00:00"/>
    <x v="0"/>
    <s v="AH-10195"/>
    <x v="124"/>
    <x v="1"/>
    <s v="United States"/>
    <s v="Bethlehem"/>
    <x v="9"/>
    <n v="18018"/>
    <x v="3"/>
    <s v="FUR-FU-10003247"/>
    <x v="0"/>
    <x v="5"/>
    <x v="1456"/>
    <x v="3295"/>
    <n v="2"/>
    <n v="0.2"/>
    <n v="-5.4548000000000041"/>
  </r>
  <r>
    <n v="5257"/>
    <s v="CA-2013-130078"/>
    <x v="0"/>
    <x v="590"/>
    <d v="2013-08-15T00:00:00"/>
    <x v="1"/>
    <s v="CC-12145"/>
    <x v="230"/>
    <x v="0"/>
    <s v="United States"/>
    <s v="Oklahoma City"/>
    <x v="26"/>
    <n v="73120"/>
    <x v="2"/>
    <s v="OFF-PA-10003270"/>
    <x v="1"/>
    <x v="10"/>
    <x v="1415"/>
    <x v="232"/>
    <n v="2"/>
    <n v="0"/>
    <n v="4.7519999999999998"/>
  </r>
  <r>
    <n v="5258"/>
    <s v="US-2014-114034"/>
    <x v="3"/>
    <x v="1032"/>
    <d v="2014-01-09T00:00:00"/>
    <x v="1"/>
    <s v="DL-13315"/>
    <x v="111"/>
    <x v="0"/>
    <s v="United States"/>
    <s v="Rancho Cucamonga"/>
    <x v="1"/>
    <n v="91730"/>
    <x v="1"/>
    <s v="OFF-PA-10004735"/>
    <x v="1"/>
    <x v="10"/>
    <x v="819"/>
    <x v="789"/>
    <n v="6"/>
    <n v="0"/>
    <n v="18.662400000000002"/>
  </r>
  <r>
    <n v="5259"/>
    <s v="US-2014-115595"/>
    <x v="3"/>
    <x v="449"/>
    <d v="2014-10-12T00:00:00"/>
    <x v="2"/>
    <s v="XP-21865"/>
    <x v="190"/>
    <x v="0"/>
    <s v="United States"/>
    <s v="Los Angeles"/>
    <x v="1"/>
    <n v="90032"/>
    <x v="1"/>
    <s v="OFF-PA-10001745"/>
    <x v="1"/>
    <x v="10"/>
    <x v="720"/>
    <x v="3851"/>
    <n v="5"/>
    <n v="0"/>
    <n v="16.543999999999997"/>
  </r>
  <r>
    <n v="5260"/>
    <s v="CA-2014-158722"/>
    <x v="3"/>
    <x v="179"/>
    <d v="2014-10-27T00:00:00"/>
    <x v="1"/>
    <s v="MA-17560"/>
    <x v="15"/>
    <x v="2"/>
    <s v="United States"/>
    <s v="Philadelphia"/>
    <x v="9"/>
    <n v="19120"/>
    <x v="3"/>
    <s v="OFF-PA-10000176"/>
    <x v="1"/>
    <x v="10"/>
    <x v="634"/>
    <x v="2817"/>
    <n v="3"/>
    <n v="0.2"/>
    <n v="15.934799999999997"/>
  </r>
  <r>
    <n v="5261"/>
    <s v="CA-2011-105165"/>
    <x v="2"/>
    <x v="557"/>
    <d v="2011-09-10T00:00:00"/>
    <x v="2"/>
    <s v="SZ-20035"/>
    <x v="449"/>
    <x v="2"/>
    <s v="United States"/>
    <s v="Houston"/>
    <x v="5"/>
    <n v="77036"/>
    <x v="2"/>
    <s v="TEC-PH-10000675"/>
    <x v="2"/>
    <x v="7"/>
    <x v="1338"/>
    <x v="2103"/>
    <n v="3"/>
    <n v="0.2"/>
    <n v="14.758199999999995"/>
  </r>
  <r>
    <n v="5262"/>
    <s v="CA-2011-105165"/>
    <x v="2"/>
    <x v="557"/>
    <d v="2011-09-10T00:00:00"/>
    <x v="2"/>
    <s v="SZ-20035"/>
    <x v="449"/>
    <x v="2"/>
    <s v="United States"/>
    <s v="Houston"/>
    <x v="5"/>
    <n v="77036"/>
    <x v="2"/>
    <s v="OFF-BI-10000050"/>
    <x v="1"/>
    <x v="8"/>
    <x v="343"/>
    <x v="3852"/>
    <n v="2"/>
    <n v="0.8"/>
    <n v="-4.8180000000000005"/>
  </r>
  <r>
    <n v="5263"/>
    <s v="CA-2011-105165"/>
    <x v="2"/>
    <x v="557"/>
    <d v="2011-09-10T00:00:00"/>
    <x v="2"/>
    <s v="SZ-20035"/>
    <x v="449"/>
    <x v="2"/>
    <s v="United States"/>
    <s v="Houston"/>
    <x v="5"/>
    <n v="77036"/>
    <x v="2"/>
    <s v="FUR-TA-10004154"/>
    <x v="0"/>
    <x v="3"/>
    <x v="730"/>
    <x v="3853"/>
    <n v="1"/>
    <n v="0.3"/>
    <n v="-22.948000000000008"/>
  </r>
  <r>
    <n v="5264"/>
    <s v="CA-2011-105165"/>
    <x v="2"/>
    <x v="557"/>
    <d v="2011-09-10T00:00:00"/>
    <x v="2"/>
    <s v="SZ-20035"/>
    <x v="449"/>
    <x v="2"/>
    <s v="United States"/>
    <s v="Houston"/>
    <x v="5"/>
    <n v="77036"/>
    <x v="2"/>
    <s v="TEC-AC-10002718"/>
    <x v="2"/>
    <x v="11"/>
    <x v="1183"/>
    <x v="3854"/>
    <n v="4"/>
    <n v="0.2"/>
    <n v="-2.9180000000000028"/>
  </r>
  <r>
    <n v="5265"/>
    <s v="CA-2011-105165"/>
    <x v="2"/>
    <x v="557"/>
    <d v="2011-09-10T00:00:00"/>
    <x v="2"/>
    <s v="SZ-20035"/>
    <x v="449"/>
    <x v="2"/>
    <s v="United States"/>
    <s v="Houston"/>
    <x v="5"/>
    <n v="77036"/>
    <x v="2"/>
    <s v="OFF-AR-10003179"/>
    <x v="1"/>
    <x v="6"/>
    <x v="1565"/>
    <x v="3855"/>
    <n v="3"/>
    <n v="0.2"/>
    <n v="3.5528999999999984"/>
  </r>
  <r>
    <n v="5266"/>
    <s v="CA-2014-147452"/>
    <x v="3"/>
    <x v="1033"/>
    <d v="2014-10-04T00:00:00"/>
    <x v="2"/>
    <s v="CS-11845"/>
    <x v="688"/>
    <x v="1"/>
    <s v="United States"/>
    <s v="Seattle"/>
    <x v="4"/>
    <n v="98103"/>
    <x v="1"/>
    <s v="OFF-PA-10001838"/>
    <x v="1"/>
    <x v="10"/>
    <x v="999"/>
    <x v="2722"/>
    <n v="2"/>
    <n v="0"/>
    <n v="5.7623999999999995"/>
  </r>
  <r>
    <n v="5267"/>
    <s v="CA-2014-147452"/>
    <x v="3"/>
    <x v="1033"/>
    <d v="2014-10-04T00:00:00"/>
    <x v="2"/>
    <s v="CS-11845"/>
    <x v="688"/>
    <x v="1"/>
    <s v="United States"/>
    <s v="Seattle"/>
    <x v="4"/>
    <n v="98103"/>
    <x v="1"/>
    <s v="OFF-PA-10004039"/>
    <x v="1"/>
    <x v="10"/>
    <x v="1538"/>
    <x v="3856"/>
    <n v="3"/>
    <n v="0"/>
    <n v="82.290599999999998"/>
  </r>
  <r>
    <n v="5268"/>
    <s v="CA-2014-147452"/>
    <x v="3"/>
    <x v="1033"/>
    <d v="2014-10-04T00:00:00"/>
    <x v="2"/>
    <s v="CS-11845"/>
    <x v="688"/>
    <x v="1"/>
    <s v="United States"/>
    <s v="Seattle"/>
    <x v="4"/>
    <n v="98103"/>
    <x v="1"/>
    <s v="OFF-AP-10001626"/>
    <x v="1"/>
    <x v="9"/>
    <x v="1016"/>
    <x v="3857"/>
    <n v="1"/>
    <n v="0"/>
    <n v="1.0114000000000001"/>
  </r>
  <r>
    <n v="5269"/>
    <s v="US-2014-114657"/>
    <x v="3"/>
    <x v="673"/>
    <d v="2014-11-22T00:00:00"/>
    <x v="1"/>
    <s v="MH-18115"/>
    <x v="414"/>
    <x v="2"/>
    <s v="United States"/>
    <s v="Yonkers"/>
    <x v="15"/>
    <n v="10701"/>
    <x v="3"/>
    <s v="TEC-MA-10003173"/>
    <x v="2"/>
    <x v="15"/>
    <x v="1706"/>
    <x v="3858"/>
    <n v="4"/>
    <n v="0"/>
    <n v="24.122399999999995"/>
  </r>
  <r>
    <n v="5270"/>
    <s v="CA-2014-144484"/>
    <x v="3"/>
    <x v="220"/>
    <d v="2014-09-12T00:00:00"/>
    <x v="3"/>
    <s v="CB-12025"/>
    <x v="90"/>
    <x v="0"/>
    <s v="United States"/>
    <s v="San Francisco"/>
    <x v="1"/>
    <n v="94110"/>
    <x v="1"/>
    <s v="FUR-FU-10000260"/>
    <x v="0"/>
    <x v="5"/>
    <x v="74"/>
    <x v="3859"/>
    <n v="4"/>
    <n v="0"/>
    <n v="11.6496"/>
  </r>
  <r>
    <n v="5271"/>
    <s v="CA-2014-144484"/>
    <x v="3"/>
    <x v="220"/>
    <d v="2014-09-12T00:00:00"/>
    <x v="3"/>
    <s v="CB-12025"/>
    <x v="90"/>
    <x v="0"/>
    <s v="United States"/>
    <s v="San Francisco"/>
    <x v="1"/>
    <n v="94110"/>
    <x v="1"/>
    <s v="OFF-AP-10004487"/>
    <x v="1"/>
    <x v="9"/>
    <x v="715"/>
    <x v="846"/>
    <n v="5"/>
    <n v="0"/>
    <n v="113.84799999999998"/>
  </r>
  <r>
    <n v="5272"/>
    <s v="CA-2014-125913"/>
    <x v="3"/>
    <x v="1034"/>
    <d v="2014-01-17T00:00:00"/>
    <x v="3"/>
    <s v="JO-15145"/>
    <x v="705"/>
    <x v="1"/>
    <s v="United States"/>
    <s v="Los Angeles"/>
    <x v="1"/>
    <n v="90008"/>
    <x v="1"/>
    <s v="FUR-FU-10001487"/>
    <x v="0"/>
    <x v="5"/>
    <x v="5"/>
    <x v="3386"/>
    <n v="4"/>
    <n v="0"/>
    <n v="8.0967999999999982"/>
  </r>
  <r>
    <n v="5273"/>
    <s v="CA-2014-125913"/>
    <x v="3"/>
    <x v="1034"/>
    <d v="2014-01-17T00:00:00"/>
    <x v="3"/>
    <s v="JO-15145"/>
    <x v="705"/>
    <x v="1"/>
    <s v="United States"/>
    <s v="Los Angeles"/>
    <x v="1"/>
    <n v="90008"/>
    <x v="1"/>
    <s v="FUR-TA-10001520"/>
    <x v="0"/>
    <x v="3"/>
    <x v="711"/>
    <x v="3860"/>
    <n v="7"/>
    <n v="0.2"/>
    <n v="-14.987700000000061"/>
  </r>
  <r>
    <n v="5274"/>
    <s v="US-2013-158309"/>
    <x v="0"/>
    <x v="491"/>
    <d v="2013-11-30T00:00:00"/>
    <x v="2"/>
    <s v="PA-19060"/>
    <x v="50"/>
    <x v="2"/>
    <s v="United States"/>
    <s v="Miami"/>
    <x v="2"/>
    <n v="33142"/>
    <x v="0"/>
    <s v="OFF-BI-10000145"/>
    <x v="1"/>
    <x v="8"/>
    <x v="735"/>
    <x v="3861"/>
    <n v="4"/>
    <n v="0.7"/>
    <n v="-2.6207999999999991"/>
  </r>
  <r>
    <n v="5275"/>
    <s v="CA-2012-162887"/>
    <x v="1"/>
    <x v="209"/>
    <d v="2012-11-09T00:00:00"/>
    <x v="0"/>
    <s v="SV-20785"/>
    <x v="647"/>
    <x v="0"/>
    <s v="United States"/>
    <s v="Burlington"/>
    <x v="42"/>
    <s v="05408"/>
    <x v="3"/>
    <s v="FUR-CH-10000595"/>
    <x v="0"/>
    <x v="1"/>
    <x v="463"/>
    <x v="3862"/>
    <n v="3"/>
    <n v="0"/>
    <n v="178.79999999999998"/>
  </r>
  <r>
    <n v="5276"/>
    <s v="CA-2014-147333"/>
    <x v="3"/>
    <x v="817"/>
    <d v="2014-12-21T00:00:00"/>
    <x v="1"/>
    <s v="KL-16555"/>
    <x v="126"/>
    <x v="1"/>
    <s v="United States"/>
    <s v="Fayetteville"/>
    <x v="36"/>
    <n v="72701"/>
    <x v="0"/>
    <s v="TEC-AC-10004469"/>
    <x v="2"/>
    <x v="11"/>
    <x v="238"/>
    <x v="3863"/>
    <n v="4"/>
    <n v="0"/>
    <n v="70.312000000000012"/>
  </r>
  <r>
    <n v="5277"/>
    <s v="CA-2014-147333"/>
    <x v="3"/>
    <x v="817"/>
    <d v="2014-12-21T00:00:00"/>
    <x v="1"/>
    <s v="KL-16555"/>
    <x v="126"/>
    <x v="1"/>
    <s v="United States"/>
    <s v="Fayetteville"/>
    <x v="36"/>
    <n v="72701"/>
    <x v="0"/>
    <s v="TEC-AC-10003038"/>
    <x v="2"/>
    <x v="11"/>
    <x v="1024"/>
    <x v="915"/>
    <n v="5"/>
    <n v="0"/>
    <n v="8.5024999999999942"/>
  </r>
  <r>
    <n v="5278"/>
    <s v="CA-2011-113859"/>
    <x v="2"/>
    <x v="103"/>
    <d v="2011-09-17T00:00:00"/>
    <x v="1"/>
    <s v="BC-11125"/>
    <x v="604"/>
    <x v="2"/>
    <s v="United States"/>
    <s v="Odessa"/>
    <x v="5"/>
    <n v="79762"/>
    <x v="2"/>
    <s v="FUR-CH-10004698"/>
    <x v="0"/>
    <x v="1"/>
    <x v="166"/>
    <x v="3864"/>
    <n v="6"/>
    <n v="0.3"/>
    <n v="-9.717599999999976"/>
  </r>
  <r>
    <n v="5279"/>
    <s v="CA-2011-159681"/>
    <x v="2"/>
    <x v="1035"/>
    <d v="2011-12-13T00:00:00"/>
    <x v="1"/>
    <s v="PO-18850"/>
    <x v="138"/>
    <x v="0"/>
    <s v="United States"/>
    <s v="Virginia Beach"/>
    <x v="17"/>
    <n v="23464"/>
    <x v="0"/>
    <s v="OFF-PA-10003641"/>
    <x v="1"/>
    <x v="10"/>
    <x v="938"/>
    <x v="151"/>
    <n v="4"/>
    <n v="0"/>
    <n v="48.539199999999994"/>
  </r>
  <r>
    <n v="5280"/>
    <s v="US-2014-104094"/>
    <x v="3"/>
    <x v="210"/>
    <d v="2014-09-12T00:00:00"/>
    <x v="1"/>
    <s v="AG-10675"/>
    <x v="165"/>
    <x v="0"/>
    <s v="United States"/>
    <s v="Milwaukee"/>
    <x v="6"/>
    <n v="53209"/>
    <x v="2"/>
    <s v="TEC-AC-10002134"/>
    <x v="2"/>
    <x v="11"/>
    <x v="1536"/>
    <x v="814"/>
    <n v="1"/>
    <n v="0"/>
    <n v="1.8872"/>
  </r>
  <r>
    <n v="5281"/>
    <s v="CA-2014-152709"/>
    <x v="3"/>
    <x v="566"/>
    <d v="2014-10-13T00:00:00"/>
    <x v="1"/>
    <s v="DB-13210"/>
    <x v="203"/>
    <x v="0"/>
    <s v="United States"/>
    <s v="Detroit"/>
    <x v="12"/>
    <n v="48234"/>
    <x v="2"/>
    <s v="OFF-ST-10001837"/>
    <x v="1"/>
    <x v="4"/>
    <x v="1331"/>
    <x v="2086"/>
    <n v="2"/>
    <n v="0"/>
    <n v="22.235199999999999"/>
  </r>
  <r>
    <n v="5282"/>
    <s v="CA-2012-105158"/>
    <x v="1"/>
    <x v="577"/>
    <d v="2012-09-10T00:00:00"/>
    <x v="1"/>
    <s v="SP-20860"/>
    <x v="133"/>
    <x v="1"/>
    <s v="United States"/>
    <s v="Rochester"/>
    <x v="11"/>
    <n v="55901"/>
    <x v="2"/>
    <s v="FUR-FU-10001706"/>
    <x v="0"/>
    <x v="5"/>
    <x v="50"/>
    <x v="51"/>
    <n v="2"/>
    <n v="0"/>
    <n v="2.9567999999999999"/>
  </r>
  <r>
    <n v="5283"/>
    <s v="CA-2012-105158"/>
    <x v="1"/>
    <x v="577"/>
    <d v="2012-09-10T00:00:00"/>
    <x v="1"/>
    <s v="SP-20860"/>
    <x v="133"/>
    <x v="1"/>
    <s v="United States"/>
    <s v="Rochester"/>
    <x v="11"/>
    <n v="55901"/>
    <x v="2"/>
    <s v="OFF-PA-10001970"/>
    <x v="1"/>
    <x v="10"/>
    <x v="311"/>
    <x v="655"/>
    <n v="3"/>
    <n v="0"/>
    <n v="17.314799999999998"/>
  </r>
  <r>
    <n v="5284"/>
    <s v="CA-2011-133424"/>
    <x v="2"/>
    <x v="809"/>
    <d v="2011-04-04T00:00:00"/>
    <x v="1"/>
    <s v="Dl-13600"/>
    <x v="114"/>
    <x v="1"/>
    <s v="United States"/>
    <s v="Seattle"/>
    <x v="4"/>
    <n v="98105"/>
    <x v="1"/>
    <s v="OFF-ST-10002957"/>
    <x v="1"/>
    <x v="4"/>
    <x v="1483"/>
    <x v="3426"/>
    <n v="3"/>
    <n v="0"/>
    <n v="0"/>
  </r>
  <r>
    <n v="5285"/>
    <s v="CA-2011-133424"/>
    <x v="2"/>
    <x v="809"/>
    <d v="2011-04-04T00:00:00"/>
    <x v="1"/>
    <s v="Dl-13600"/>
    <x v="114"/>
    <x v="1"/>
    <s v="United States"/>
    <s v="Seattle"/>
    <x v="4"/>
    <n v="98105"/>
    <x v="1"/>
    <s v="OFF-LA-10002312"/>
    <x v="1"/>
    <x v="2"/>
    <x v="574"/>
    <x v="1851"/>
    <n v="3"/>
    <n v="0"/>
    <n v="22.200000000000003"/>
  </r>
  <r>
    <n v="5286"/>
    <s v="CA-2014-105991"/>
    <x v="3"/>
    <x v="1024"/>
    <d v="2014-05-07T00:00:00"/>
    <x v="2"/>
    <s v="LH-17020"/>
    <x v="293"/>
    <x v="0"/>
    <s v="United States"/>
    <s v="Louisville"/>
    <x v="22"/>
    <n v="80027"/>
    <x v="1"/>
    <s v="OFF-EN-10002600"/>
    <x v="1"/>
    <x v="12"/>
    <x v="111"/>
    <x v="3355"/>
    <n v="9"/>
    <n v="0.2"/>
    <n v="7.4339999999999993"/>
  </r>
  <r>
    <n v="5287"/>
    <s v="CA-2014-105991"/>
    <x v="3"/>
    <x v="1024"/>
    <d v="2014-05-07T00:00:00"/>
    <x v="2"/>
    <s v="LH-17020"/>
    <x v="293"/>
    <x v="0"/>
    <s v="United States"/>
    <s v="Louisville"/>
    <x v="22"/>
    <n v="80027"/>
    <x v="1"/>
    <s v="OFF-BI-10003274"/>
    <x v="1"/>
    <x v="8"/>
    <x v="122"/>
    <x v="3865"/>
    <n v="8"/>
    <n v="0.7"/>
    <n v="-7.3231999999999999"/>
  </r>
  <r>
    <n v="5288"/>
    <s v="CA-2014-105991"/>
    <x v="3"/>
    <x v="1024"/>
    <d v="2014-05-07T00:00:00"/>
    <x v="2"/>
    <s v="LH-17020"/>
    <x v="293"/>
    <x v="0"/>
    <s v="United States"/>
    <s v="Louisville"/>
    <x v="22"/>
    <n v="80027"/>
    <x v="1"/>
    <s v="FUR-BO-10004467"/>
    <x v="0"/>
    <x v="0"/>
    <x v="883"/>
    <x v="3866"/>
    <n v="3"/>
    <n v="0.7"/>
    <n v="-152.9847"/>
  </r>
  <r>
    <n v="5289"/>
    <s v="US-2014-136784"/>
    <x v="3"/>
    <x v="504"/>
    <d v="2014-05-06T00:00:00"/>
    <x v="1"/>
    <s v="AD-10180"/>
    <x v="57"/>
    <x v="2"/>
    <s v="United States"/>
    <s v="San Francisco"/>
    <x v="1"/>
    <n v="94122"/>
    <x v="1"/>
    <s v="OFF-PA-10000675"/>
    <x v="1"/>
    <x v="10"/>
    <x v="1106"/>
    <x v="2919"/>
    <n v="4"/>
    <n v="0"/>
    <n v="80.340400000000002"/>
  </r>
  <r>
    <n v="5290"/>
    <s v="CA-2011-146283"/>
    <x v="2"/>
    <x v="78"/>
    <d v="2011-09-15T00:00:00"/>
    <x v="1"/>
    <s v="KT-16465"/>
    <x v="446"/>
    <x v="0"/>
    <s v="United States"/>
    <s v="Houston"/>
    <x v="5"/>
    <n v="77036"/>
    <x v="2"/>
    <s v="OFF-PA-10002259"/>
    <x v="1"/>
    <x v="10"/>
    <x v="848"/>
    <x v="3867"/>
    <n v="2"/>
    <n v="0.2"/>
    <n v="6.2664"/>
  </r>
  <r>
    <n v="5291"/>
    <s v="CA-2011-146283"/>
    <x v="2"/>
    <x v="78"/>
    <d v="2011-09-15T00:00:00"/>
    <x v="1"/>
    <s v="KT-16465"/>
    <x v="446"/>
    <x v="0"/>
    <s v="United States"/>
    <s v="Houston"/>
    <x v="5"/>
    <n v="77036"/>
    <x v="2"/>
    <s v="FUR-CH-10004287"/>
    <x v="0"/>
    <x v="1"/>
    <x v="156"/>
    <x v="3868"/>
    <n v="5"/>
    <n v="0.3"/>
    <n v="-13.810000000000116"/>
  </r>
  <r>
    <n v="5292"/>
    <s v="CA-2011-146283"/>
    <x v="2"/>
    <x v="78"/>
    <d v="2011-09-15T00:00:00"/>
    <x v="1"/>
    <s v="KT-16465"/>
    <x v="446"/>
    <x v="0"/>
    <s v="United States"/>
    <s v="Houston"/>
    <x v="5"/>
    <n v="77036"/>
    <x v="2"/>
    <s v="OFF-PA-10000482"/>
    <x v="1"/>
    <x v="10"/>
    <x v="67"/>
    <x v="3869"/>
    <n v="6"/>
    <n v="0.2"/>
    <n v="61.46279999999998"/>
  </r>
  <r>
    <n v="5293"/>
    <s v="CA-2014-151218"/>
    <x v="3"/>
    <x v="308"/>
    <d v="2014-06-24T00:00:00"/>
    <x v="2"/>
    <s v="PJ-19015"/>
    <x v="307"/>
    <x v="0"/>
    <s v="United States"/>
    <s v="Miami"/>
    <x v="2"/>
    <n v="33180"/>
    <x v="0"/>
    <s v="OFF-ST-10004835"/>
    <x v="1"/>
    <x v="4"/>
    <x v="1406"/>
    <x v="3870"/>
    <n v="1"/>
    <n v="0.2"/>
    <n v="0.33479999999999999"/>
  </r>
  <r>
    <n v="5294"/>
    <s v="CA-2012-111073"/>
    <x v="1"/>
    <x v="207"/>
    <d v="2012-12-30T00:00:00"/>
    <x v="1"/>
    <s v="MC-18100"/>
    <x v="498"/>
    <x v="0"/>
    <s v="United States"/>
    <s v="Medina"/>
    <x v="24"/>
    <n v="44256"/>
    <x v="3"/>
    <s v="FUR-TA-10004086"/>
    <x v="0"/>
    <x v="3"/>
    <x v="824"/>
    <x v="3871"/>
    <n v="1"/>
    <n v="0.4"/>
    <n v="-15.476400000000005"/>
  </r>
  <r>
    <n v="5295"/>
    <s v="CA-2014-144883"/>
    <x v="3"/>
    <x v="733"/>
    <d v="2014-08-20T00:00:00"/>
    <x v="1"/>
    <s v="BO-11350"/>
    <x v="635"/>
    <x v="1"/>
    <s v="United States"/>
    <s v="Roseville"/>
    <x v="11"/>
    <n v="55113"/>
    <x v="2"/>
    <s v="OFF-LA-10000305"/>
    <x v="1"/>
    <x v="2"/>
    <x v="1707"/>
    <x v="3872"/>
    <n v="8"/>
    <n v="0"/>
    <n v="23.183999999999997"/>
  </r>
  <r>
    <n v="5296"/>
    <s v="CA-2014-142174"/>
    <x v="3"/>
    <x v="168"/>
    <d v="2014-03-10T00:00:00"/>
    <x v="1"/>
    <s v="DP-13000"/>
    <x v="24"/>
    <x v="0"/>
    <s v="United States"/>
    <s v="Houston"/>
    <x v="5"/>
    <n v="77041"/>
    <x v="2"/>
    <s v="OFF-PA-10000806"/>
    <x v="1"/>
    <x v="10"/>
    <x v="948"/>
    <x v="2879"/>
    <n v="2"/>
    <n v="0.2"/>
    <n v="32.468400000000003"/>
  </r>
  <r>
    <n v="5297"/>
    <s v="CA-2014-108791"/>
    <x v="3"/>
    <x v="944"/>
    <d v="2014-08-01T00:00:00"/>
    <x v="1"/>
    <s v="TM-21490"/>
    <x v="746"/>
    <x v="0"/>
    <s v="United States"/>
    <s v="Yonkers"/>
    <x v="15"/>
    <n v="10701"/>
    <x v="3"/>
    <s v="FUR-FU-10004018"/>
    <x v="0"/>
    <x v="5"/>
    <x v="927"/>
    <x v="3873"/>
    <n v="1"/>
    <n v="0"/>
    <n v="4.0203000000000007"/>
  </r>
  <r>
    <n v="5298"/>
    <s v="CA-2014-108791"/>
    <x v="3"/>
    <x v="944"/>
    <d v="2014-08-01T00:00:00"/>
    <x v="1"/>
    <s v="TM-21490"/>
    <x v="746"/>
    <x v="0"/>
    <s v="United States"/>
    <s v="Yonkers"/>
    <x v="15"/>
    <n v="10701"/>
    <x v="3"/>
    <s v="TEC-PH-10002660"/>
    <x v="2"/>
    <x v="7"/>
    <x v="697"/>
    <x v="821"/>
    <n v="8"/>
    <n v="0"/>
    <n v="135.98000000000002"/>
  </r>
  <r>
    <n v="5299"/>
    <s v="CA-2013-106656"/>
    <x v="0"/>
    <x v="713"/>
    <d v="2013-09-27T00:00:00"/>
    <x v="2"/>
    <s v="DV-13045"/>
    <x v="1"/>
    <x v="1"/>
    <s v="United States"/>
    <s v="San Diego"/>
    <x v="1"/>
    <n v="92037"/>
    <x v="1"/>
    <s v="OFF-EN-10001509"/>
    <x v="1"/>
    <x v="12"/>
    <x v="29"/>
    <x v="3874"/>
    <n v="2"/>
    <n v="0"/>
    <n v="1.9175999999999997"/>
  </r>
  <r>
    <n v="5300"/>
    <s v="CA-2013-106656"/>
    <x v="0"/>
    <x v="713"/>
    <d v="2013-09-27T00:00:00"/>
    <x v="2"/>
    <s v="DV-13045"/>
    <x v="1"/>
    <x v="1"/>
    <s v="United States"/>
    <s v="San Diego"/>
    <x v="1"/>
    <n v="92037"/>
    <x v="1"/>
    <s v="OFF-LA-10003148"/>
    <x v="1"/>
    <x v="2"/>
    <x v="164"/>
    <x v="1381"/>
    <n v="3"/>
    <n v="0"/>
    <n v="8.6939999999999991"/>
  </r>
  <r>
    <n v="5301"/>
    <s v="CA-2013-113831"/>
    <x v="0"/>
    <x v="198"/>
    <d v="2013-06-04T00:00:00"/>
    <x v="1"/>
    <s v="AH-10690"/>
    <x v="706"/>
    <x v="1"/>
    <s v="United States"/>
    <s v="Springfield"/>
    <x v="17"/>
    <n v="22153"/>
    <x v="0"/>
    <s v="FUR-TA-10002645"/>
    <x v="0"/>
    <x v="3"/>
    <x v="1313"/>
    <x v="3875"/>
    <n v="10"/>
    <n v="0"/>
    <n v="386.83499999999981"/>
  </r>
  <r>
    <n v="5302"/>
    <s v="CA-2013-113831"/>
    <x v="0"/>
    <x v="198"/>
    <d v="2013-06-04T00:00:00"/>
    <x v="1"/>
    <s v="AH-10690"/>
    <x v="706"/>
    <x v="1"/>
    <s v="United States"/>
    <s v="Springfield"/>
    <x v="17"/>
    <n v="22153"/>
    <x v="0"/>
    <s v="TEC-AC-10003033"/>
    <x v="2"/>
    <x v="11"/>
    <x v="756"/>
    <x v="3876"/>
    <n v="6"/>
    <n v="0"/>
    <n v="653.30099999999982"/>
  </r>
  <r>
    <n v="5303"/>
    <s v="CA-2013-113831"/>
    <x v="0"/>
    <x v="198"/>
    <d v="2013-06-04T00:00:00"/>
    <x v="1"/>
    <s v="AH-10690"/>
    <x v="706"/>
    <x v="1"/>
    <s v="United States"/>
    <s v="Springfield"/>
    <x v="17"/>
    <n v="22153"/>
    <x v="0"/>
    <s v="OFF-LA-10001297"/>
    <x v="1"/>
    <x v="2"/>
    <x v="483"/>
    <x v="3877"/>
    <n v="6"/>
    <n v="0"/>
    <n v="29.808"/>
  </r>
  <r>
    <n v="5304"/>
    <s v="US-2011-139500"/>
    <x v="2"/>
    <x v="912"/>
    <d v="2011-11-20T00:00:00"/>
    <x v="1"/>
    <s v="AB-10165"/>
    <x v="269"/>
    <x v="0"/>
    <s v="United States"/>
    <s v="Decatur"/>
    <x v="10"/>
    <n v="62521"/>
    <x v="2"/>
    <s v="FUR-CH-10002017"/>
    <x v="0"/>
    <x v="1"/>
    <x v="1368"/>
    <x v="3878"/>
    <n v="2"/>
    <n v="0.3"/>
    <n v="-1.0656000000000017"/>
  </r>
  <r>
    <n v="5305"/>
    <s v="US-2011-166310"/>
    <x v="2"/>
    <x v="158"/>
    <d v="2011-09-23T00:00:00"/>
    <x v="2"/>
    <s v="JS-15940"/>
    <x v="185"/>
    <x v="2"/>
    <s v="United States"/>
    <s v="Garland"/>
    <x v="5"/>
    <n v="75043"/>
    <x v="2"/>
    <s v="FUR-FU-10001546"/>
    <x v="0"/>
    <x v="5"/>
    <x v="1423"/>
    <x v="1086"/>
    <n v="2"/>
    <n v="0.6"/>
    <n v="-7.4759999999999991"/>
  </r>
  <r>
    <n v="5306"/>
    <s v="US-2013-168410"/>
    <x v="0"/>
    <x v="823"/>
    <d v="2013-02-26T00:00:00"/>
    <x v="1"/>
    <s v="BV-11245"/>
    <x v="296"/>
    <x v="1"/>
    <s v="United States"/>
    <s v="Oceanside"/>
    <x v="15"/>
    <n v="11572"/>
    <x v="3"/>
    <s v="FUR-FU-10000629"/>
    <x v="0"/>
    <x v="5"/>
    <x v="93"/>
    <x v="3879"/>
    <n v="5"/>
    <n v="0"/>
    <n v="28.959000000000003"/>
  </r>
  <r>
    <n v="5307"/>
    <s v="US-2013-168410"/>
    <x v="0"/>
    <x v="823"/>
    <d v="2013-02-26T00:00:00"/>
    <x v="1"/>
    <s v="BV-11245"/>
    <x v="296"/>
    <x v="1"/>
    <s v="United States"/>
    <s v="Oceanside"/>
    <x v="15"/>
    <n v="11572"/>
    <x v="3"/>
    <s v="OFF-ST-10000036"/>
    <x v="1"/>
    <x v="4"/>
    <x v="590"/>
    <x v="680"/>
    <n v="3"/>
    <n v="0"/>
    <n v="80.019899999999993"/>
  </r>
  <r>
    <n v="5308"/>
    <s v="US-2013-168410"/>
    <x v="0"/>
    <x v="823"/>
    <d v="2013-02-26T00:00:00"/>
    <x v="1"/>
    <s v="BV-11245"/>
    <x v="296"/>
    <x v="1"/>
    <s v="United States"/>
    <s v="Oceanside"/>
    <x v="15"/>
    <n v="11572"/>
    <x v="3"/>
    <s v="TEC-PH-10002583"/>
    <x v="2"/>
    <x v="7"/>
    <x v="1708"/>
    <x v="372"/>
    <n v="2"/>
    <n v="0"/>
    <n v="1.9989999999999952"/>
  </r>
  <r>
    <n v="5309"/>
    <s v="CA-2014-131254"/>
    <x v="3"/>
    <x v="123"/>
    <d v="2014-11-22T00:00:00"/>
    <x v="2"/>
    <s v="NC-18415"/>
    <x v="720"/>
    <x v="0"/>
    <s v="United States"/>
    <s v="Houston"/>
    <x v="5"/>
    <n v="77095"/>
    <x v="2"/>
    <s v="FUR-CH-10003774"/>
    <x v="0"/>
    <x v="1"/>
    <x v="1185"/>
    <x v="3880"/>
    <n v="3"/>
    <n v="0.3"/>
    <n v="-46.399800000000013"/>
  </r>
  <r>
    <n v="5310"/>
    <s v="CA-2014-131254"/>
    <x v="3"/>
    <x v="123"/>
    <d v="2014-11-22T00:00:00"/>
    <x v="2"/>
    <s v="NC-18415"/>
    <x v="720"/>
    <x v="0"/>
    <s v="United States"/>
    <s v="Houston"/>
    <x v="5"/>
    <n v="77095"/>
    <x v="2"/>
    <s v="OFF-AR-10003876"/>
    <x v="1"/>
    <x v="6"/>
    <x v="1709"/>
    <x v="3881"/>
    <n v="5"/>
    <n v="0.2"/>
    <n v="3.9120000000000004"/>
  </r>
  <r>
    <n v="5311"/>
    <s v="CA-2014-131254"/>
    <x v="3"/>
    <x v="123"/>
    <d v="2014-11-22T00:00:00"/>
    <x v="2"/>
    <s v="NC-18415"/>
    <x v="720"/>
    <x v="0"/>
    <s v="United States"/>
    <s v="Houston"/>
    <x v="5"/>
    <n v="77095"/>
    <x v="2"/>
    <s v="OFF-BI-10003527"/>
    <x v="1"/>
    <x v="8"/>
    <x v="446"/>
    <x v="3882"/>
    <n v="6"/>
    <n v="0.8"/>
    <n v="-2287.7820000000002"/>
  </r>
  <r>
    <n v="5312"/>
    <s v="CA-2013-123414"/>
    <x v="0"/>
    <x v="1036"/>
    <d v="2013-08-28T00:00:00"/>
    <x v="1"/>
    <s v="SU-20665"/>
    <x v="711"/>
    <x v="2"/>
    <s v="United States"/>
    <s v="Greenville"/>
    <x v="3"/>
    <n v="27834"/>
    <x v="0"/>
    <s v="OFF-LA-10004559"/>
    <x v="1"/>
    <x v="2"/>
    <x v="1340"/>
    <x v="2145"/>
    <n v="4"/>
    <n v="0.2"/>
    <n v="3.3408000000000002"/>
  </r>
  <r>
    <n v="5313"/>
    <s v="CA-2013-123414"/>
    <x v="0"/>
    <x v="1036"/>
    <d v="2013-08-28T00:00:00"/>
    <x v="1"/>
    <s v="SU-20665"/>
    <x v="711"/>
    <x v="2"/>
    <s v="United States"/>
    <s v="Greenville"/>
    <x v="3"/>
    <n v="27834"/>
    <x v="0"/>
    <s v="OFF-SU-10002573"/>
    <x v="1"/>
    <x v="14"/>
    <x v="350"/>
    <x v="3883"/>
    <n v="2"/>
    <n v="0.2"/>
    <n v="3.5059999999999967"/>
  </r>
  <r>
    <n v="5314"/>
    <s v="CA-2014-137876"/>
    <x v="3"/>
    <x v="504"/>
    <d v="2014-05-06T00:00:00"/>
    <x v="1"/>
    <s v="DJ-13510"/>
    <x v="137"/>
    <x v="1"/>
    <s v="United States"/>
    <s v="San Francisco"/>
    <x v="1"/>
    <n v="94110"/>
    <x v="1"/>
    <s v="FUR-FU-10000222"/>
    <x v="0"/>
    <x v="5"/>
    <x v="591"/>
    <x v="647"/>
    <n v="2"/>
    <n v="0"/>
    <n v="21.436799999999998"/>
  </r>
  <r>
    <n v="5315"/>
    <s v="CA-2014-137876"/>
    <x v="3"/>
    <x v="504"/>
    <d v="2014-05-06T00:00:00"/>
    <x v="1"/>
    <s v="DJ-13510"/>
    <x v="137"/>
    <x v="1"/>
    <s v="United States"/>
    <s v="San Francisco"/>
    <x v="1"/>
    <n v="94110"/>
    <x v="1"/>
    <s v="OFF-EN-10001219"/>
    <x v="1"/>
    <x v="12"/>
    <x v="583"/>
    <x v="2484"/>
    <n v="4"/>
    <n v="0"/>
    <n v="14.974399999999999"/>
  </r>
  <r>
    <n v="5316"/>
    <s v="CA-2013-154060"/>
    <x v="0"/>
    <x v="440"/>
    <d v="2013-05-09T00:00:00"/>
    <x v="1"/>
    <s v="DL-12865"/>
    <x v="297"/>
    <x v="0"/>
    <s v="United States"/>
    <s v="Greensboro"/>
    <x v="3"/>
    <n v="27405"/>
    <x v="0"/>
    <s v="FUR-CH-10002304"/>
    <x v="0"/>
    <x v="1"/>
    <x v="782"/>
    <x v="3884"/>
    <n v="9"/>
    <n v="0.2"/>
    <n v="11.69100000000001"/>
  </r>
  <r>
    <n v="5317"/>
    <s v="US-2014-162558"/>
    <x v="3"/>
    <x v="280"/>
    <d v="2014-10-06T00:00:00"/>
    <x v="2"/>
    <s v="Dp-13240"/>
    <x v="656"/>
    <x v="2"/>
    <s v="United States"/>
    <s v="Knoxville"/>
    <x v="18"/>
    <n v="37918"/>
    <x v="0"/>
    <s v="FUR-FU-10002364"/>
    <x v="0"/>
    <x v="5"/>
    <x v="1231"/>
    <x v="929"/>
    <n v="2"/>
    <n v="0.2"/>
    <n v="1.3283999999999985"/>
  </r>
  <r>
    <n v="5318"/>
    <s v="US-2014-162558"/>
    <x v="3"/>
    <x v="280"/>
    <d v="2014-10-06T00:00:00"/>
    <x v="2"/>
    <s v="Dp-13240"/>
    <x v="656"/>
    <x v="2"/>
    <s v="United States"/>
    <s v="Knoxville"/>
    <x v="18"/>
    <n v="37918"/>
    <x v="0"/>
    <s v="FUR-FU-10004864"/>
    <x v="0"/>
    <x v="5"/>
    <x v="1710"/>
    <x v="3885"/>
    <n v="1"/>
    <n v="0.2"/>
    <n v="1.5691000000000002"/>
  </r>
  <r>
    <n v="5319"/>
    <s v="US-2014-162558"/>
    <x v="3"/>
    <x v="280"/>
    <d v="2014-10-06T00:00:00"/>
    <x v="2"/>
    <s v="Dp-13240"/>
    <x v="656"/>
    <x v="2"/>
    <s v="United States"/>
    <s v="Knoxville"/>
    <x v="18"/>
    <n v="37918"/>
    <x v="0"/>
    <s v="OFF-PA-10003172"/>
    <x v="1"/>
    <x v="10"/>
    <x v="846"/>
    <x v="561"/>
    <n v="4"/>
    <n v="0.2"/>
    <n v="7.2576000000000001"/>
  </r>
  <r>
    <n v="5320"/>
    <s v="US-2014-162558"/>
    <x v="3"/>
    <x v="280"/>
    <d v="2014-10-06T00:00:00"/>
    <x v="2"/>
    <s v="Dp-13240"/>
    <x v="656"/>
    <x v="2"/>
    <s v="United States"/>
    <s v="Knoxville"/>
    <x v="18"/>
    <n v="37918"/>
    <x v="0"/>
    <s v="OFF-BI-10000977"/>
    <x v="1"/>
    <x v="8"/>
    <x v="982"/>
    <x v="3347"/>
    <n v="3"/>
    <n v="0.7"/>
    <n v="-21.887999999999991"/>
  </r>
  <r>
    <n v="5321"/>
    <s v="US-2014-162558"/>
    <x v="3"/>
    <x v="280"/>
    <d v="2014-10-06T00:00:00"/>
    <x v="2"/>
    <s v="Dp-13240"/>
    <x v="656"/>
    <x v="2"/>
    <s v="United States"/>
    <s v="Knoxville"/>
    <x v="18"/>
    <n v="37918"/>
    <x v="0"/>
    <s v="FUR-TA-10000198"/>
    <x v="0"/>
    <x v="3"/>
    <x v="589"/>
    <x v="3886"/>
    <n v="7"/>
    <n v="0.4"/>
    <n v="-1002.7836000000001"/>
  </r>
  <r>
    <n v="5322"/>
    <s v="US-2014-162558"/>
    <x v="3"/>
    <x v="280"/>
    <d v="2014-10-06T00:00:00"/>
    <x v="2"/>
    <s v="Dp-13240"/>
    <x v="656"/>
    <x v="2"/>
    <s v="United States"/>
    <s v="Knoxville"/>
    <x v="18"/>
    <n v="37918"/>
    <x v="0"/>
    <s v="OFF-BI-10003984"/>
    <x v="1"/>
    <x v="8"/>
    <x v="690"/>
    <x v="3887"/>
    <n v="4"/>
    <n v="0.7"/>
    <n v="-26.247599999999998"/>
  </r>
  <r>
    <n v="5323"/>
    <s v="US-2014-162558"/>
    <x v="3"/>
    <x v="280"/>
    <d v="2014-10-06T00:00:00"/>
    <x v="2"/>
    <s v="Dp-13240"/>
    <x v="656"/>
    <x v="2"/>
    <s v="United States"/>
    <s v="Knoxville"/>
    <x v="18"/>
    <n v="37918"/>
    <x v="0"/>
    <s v="FUR-FU-10003691"/>
    <x v="0"/>
    <x v="5"/>
    <x v="877"/>
    <x v="2401"/>
    <n v="2"/>
    <n v="0.2"/>
    <n v="5.9279999999999999"/>
  </r>
  <r>
    <n v="5324"/>
    <s v="CA-2014-134439"/>
    <x v="3"/>
    <x v="65"/>
    <d v="2014-09-24T00:00:00"/>
    <x v="0"/>
    <s v="TM-21010"/>
    <x v="612"/>
    <x v="0"/>
    <s v="United States"/>
    <s v="Grand Island"/>
    <x v="8"/>
    <n v="68801"/>
    <x v="2"/>
    <s v="OFF-PA-10004082"/>
    <x v="1"/>
    <x v="10"/>
    <x v="224"/>
    <x v="3888"/>
    <n v="2"/>
    <n v="0"/>
    <n v="7.98"/>
  </r>
  <r>
    <n v="5325"/>
    <s v="CA-2012-119508"/>
    <x v="1"/>
    <x v="784"/>
    <d v="2012-12-09T00:00:00"/>
    <x v="1"/>
    <s v="TZ-21580"/>
    <x v="356"/>
    <x v="0"/>
    <s v="United States"/>
    <s v="Lakewood"/>
    <x v="1"/>
    <n v="90712"/>
    <x v="1"/>
    <s v="OFF-AR-10003723"/>
    <x v="1"/>
    <x v="6"/>
    <x v="1150"/>
    <x v="2952"/>
    <n v="5"/>
    <n v="0"/>
    <n v="6.2530000000000001"/>
  </r>
  <r>
    <n v="5326"/>
    <s v="CA-2012-119508"/>
    <x v="1"/>
    <x v="784"/>
    <d v="2012-12-09T00:00:00"/>
    <x v="1"/>
    <s v="TZ-21580"/>
    <x v="356"/>
    <x v="0"/>
    <s v="United States"/>
    <s v="Lakewood"/>
    <x v="1"/>
    <n v="90712"/>
    <x v="1"/>
    <s v="FUR-FU-10004270"/>
    <x v="0"/>
    <x v="5"/>
    <x v="989"/>
    <x v="3889"/>
    <n v="6"/>
    <n v="0"/>
    <n v="9.0288000000000004"/>
  </r>
  <r>
    <n v="5327"/>
    <s v="CA-2012-152681"/>
    <x v="1"/>
    <x v="184"/>
    <d v="2012-01-22T00:00:00"/>
    <x v="1"/>
    <s v="SC-20260"/>
    <x v="609"/>
    <x v="1"/>
    <s v="United States"/>
    <s v="Lawrence"/>
    <x v="31"/>
    <n v="1841"/>
    <x v="3"/>
    <s v="OFF-AR-10003183"/>
    <x v="1"/>
    <x v="6"/>
    <x v="1390"/>
    <x v="3890"/>
    <n v="2"/>
    <n v="0"/>
    <n v="2.0039999999999996"/>
  </r>
  <r>
    <n v="5328"/>
    <s v="CA-2011-130813"/>
    <x v="2"/>
    <x v="1037"/>
    <d v="2011-01-09T00:00:00"/>
    <x v="0"/>
    <s v="LS-17230"/>
    <x v="721"/>
    <x v="0"/>
    <s v="United States"/>
    <s v="Los Angeles"/>
    <x v="1"/>
    <n v="90049"/>
    <x v="1"/>
    <s v="OFF-PA-10002005"/>
    <x v="1"/>
    <x v="10"/>
    <x v="505"/>
    <x v="541"/>
    <n v="3"/>
    <n v="0"/>
    <n v="9.3312000000000008"/>
  </r>
  <r>
    <n v="5329"/>
    <s v="CA-2012-120320"/>
    <x v="1"/>
    <x v="616"/>
    <d v="2012-03-09T00:00:00"/>
    <x v="1"/>
    <s v="MV-18190"/>
    <x v="160"/>
    <x v="0"/>
    <s v="United States"/>
    <s v="Houston"/>
    <x v="5"/>
    <n v="77036"/>
    <x v="2"/>
    <s v="TEC-PH-10000149"/>
    <x v="2"/>
    <x v="7"/>
    <x v="419"/>
    <x v="1051"/>
    <n v="2"/>
    <n v="0.2"/>
    <n v="2.3939999999999984"/>
  </r>
  <r>
    <n v="5330"/>
    <s v="CA-2013-111941"/>
    <x v="0"/>
    <x v="591"/>
    <d v="2013-12-29T00:00:00"/>
    <x v="0"/>
    <s v="BD-11620"/>
    <x v="379"/>
    <x v="0"/>
    <s v="United States"/>
    <s v="New York City"/>
    <x v="15"/>
    <n v="10035"/>
    <x v="3"/>
    <s v="OFF-BI-10001524"/>
    <x v="1"/>
    <x v="8"/>
    <x v="298"/>
    <x v="3295"/>
    <n v="2"/>
    <n v="0.2"/>
    <n v="11.748799999999997"/>
  </r>
  <r>
    <n v="5331"/>
    <s v="CA-2013-123120"/>
    <x v="0"/>
    <x v="913"/>
    <d v="2013-09-09T00:00:00"/>
    <x v="1"/>
    <s v="CV-12295"/>
    <x v="610"/>
    <x v="0"/>
    <s v="United States"/>
    <s v="New York City"/>
    <x v="15"/>
    <n v="10011"/>
    <x v="3"/>
    <s v="FUR-FU-10004748"/>
    <x v="0"/>
    <x v="5"/>
    <x v="1243"/>
    <x v="3891"/>
    <n v="1"/>
    <n v="0"/>
    <n v="24.936599999999999"/>
  </r>
  <r>
    <n v="5332"/>
    <s v="CA-2013-123120"/>
    <x v="0"/>
    <x v="913"/>
    <d v="2013-09-09T00:00:00"/>
    <x v="1"/>
    <s v="CV-12295"/>
    <x v="610"/>
    <x v="0"/>
    <s v="United States"/>
    <s v="New York City"/>
    <x v="15"/>
    <n v="10011"/>
    <x v="3"/>
    <s v="OFF-BI-10001460"/>
    <x v="1"/>
    <x v="8"/>
    <x v="58"/>
    <x v="3892"/>
    <n v="5"/>
    <n v="0.2"/>
    <n v="20.452499999999997"/>
  </r>
  <r>
    <n v="5333"/>
    <s v="CA-2013-123120"/>
    <x v="0"/>
    <x v="913"/>
    <d v="2013-09-09T00:00:00"/>
    <x v="1"/>
    <s v="CV-12295"/>
    <x v="610"/>
    <x v="0"/>
    <s v="United States"/>
    <s v="New York City"/>
    <x v="15"/>
    <n v="10011"/>
    <x v="3"/>
    <s v="OFF-SU-10002503"/>
    <x v="1"/>
    <x v="14"/>
    <x v="669"/>
    <x v="20"/>
    <n v="4"/>
    <n v="0"/>
    <n v="6.5887999999999991"/>
  </r>
  <r>
    <n v="5334"/>
    <s v="CA-2011-103331"/>
    <x v="2"/>
    <x v="86"/>
    <d v="2011-09-01T00:00:00"/>
    <x v="1"/>
    <s v="KB-16315"/>
    <x v="41"/>
    <x v="0"/>
    <s v="United States"/>
    <s v="Newark"/>
    <x v="13"/>
    <n v="19711"/>
    <x v="3"/>
    <s v="FUR-FU-10001731"/>
    <x v="0"/>
    <x v="5"/>
    <x v="1547"/>
    <x v="3893"/>
    <n v="4"/>
    <n v="0"/>
    <n v="4.0583999999999998"/>
  </r>
  <r>
    <n v="5335"/>
    <s v="CA-2011-103331"/>
    <x v="2"/>
    <x v="86"/>
    <d v="2011-09-01T00:00:00"/>
    <x v="1"/>
    <s v="KB-16315"/>
    <x v="41"/>
    <x v="0"/>
    <s v="United States"/>
    <s v="Newark"/>
    <x v="13"/>
    <n v="19711"/>
    <x v="3"/>
    <s v="OFF-PA-10002160"/>
    <x v="1"/>
    <x v="10"/>
    <x v="1190"/>
    <x v="1714"/>
    <n v="3"/>
    <n v="0"/>
    <n v="8.4966000000000008"/>
  </r>
  <r>
    <n v="5336"/>
    <s v="CA-2011-103331"/>
    <x v="2"/>
    <x v="86"/>
    <d v="2011-09-01T00:00:00"/>
    <x v="1"/>
    <s v="KB-16315"/>
    <x v="41"/>
    <x v="0"/>
    <s v="United States"/>
    <s v="Newark"/>
    <x v="13"/>
    <n v="19711"/>
    <x v="3"/>
    <s v="OFF-PA-10002659"/>
    <x v="1"/>
    <x v="10"/>
    <x v="922"/>
    <x v="1634"/>
    <n v="1"/>
    <n v="0"/>
    <n v="1.5547999999999997"/>
  </r>
  <r>
    <n v="5337"/>
    <s v="CA-2012-169278"/>
    <x v="1"/>
    <x v="1031"/>
    <d v="2012-05-25T00:00:00"/>
    <x v="1"/>
    <s v="ME-18010"/>
    <x v="545"/>
    <x v="1"/>
    <s v="United States"/>
    <s v="Seattle"/>
    <x v="4"/>
    <n v="98105"/>
    <x v="1"/>
    <s v="OFF-BI-10001636"/>
    <x v="1"/>
    <x v="8"/>
    <x v="668"/>
    <x v="783"/>
    <n v="4"/>
    <n v="0.2"/>
    <n v="8.767199999999999"/>
  </r>
  <r>
    <n v="5338"/>
    <s v="CA-2014-111577"/>
    <x v="3"/>
    <x v="524"/>
    <d v="2014-10-22T00:00:00"/>
    <x v="1"/>
    <s v="AJ-10780"/>
    <x v="321"/>
    <x v="1"/>
    <s v="United States"/>
    <s v="Scottsdale"/>
    <x v="16"/>
    <n v="85254"/>
    <x v="1"/>
    <s v="OFF-PA-10000062"/>
    <x v="1"/>
    <x v="10"/>
    <x v="1375"/>
    <x v="3894"/>
    <n v="7"/>
    <n v="0.2"/>
    <n v="111.5688"/>
  </r>
  <r>
    <n v="5339"/>
    <s v="CA-2012-146486"/>
    <x v="1"/>
    <x v="529"/>
    <d v="2012-11-14T00:00:00"/>
    <x v="0"/>
    <s v="DV-13465"/>
    <x v="231"/>
    <x v="0"/>
    <s v="United States"/>
    <s v="Oceanside"/>
    <x v="15"/>
    <n v="11572"/>
    <x v="3"/>
    <s v="OFF-ST-10002554"/>
    <x v="1"/>
    <x v="4"/>
    <x v="1144"/>
    <x v="1672"/>
    <n v="5"/>
    <n v="0"/>
    <n v="4.8910000000000053"/>
  </r>
  <r>
    <n v="5340"/>
    <s v="CA-2012-146486"/>
    <x v="1"/>
    <x v="529"/>
    <d v="2012-11-14T00:00:00"/>
    <x v="0"/>
    <s v="DV-13465"/>
    <x v="231"/>
    <x v="0"/>
    <s v="United States"/>
    <s v="Oceanside"/>
    <x v="15"/>
    <n v="11572"/>
    <x v="3"/>
    <s v="OFF-EN-10001509"/>
    <x v="1"/>
    <x v="12"/>
    <x v="29"/>
    <x v="3895"/>
    <n v="6"/>
    <n v="0"/>
    <n v="5.7527999999999988"/>
  </r>
  <r>
    <n v="5341"/>
    <s v="CA-2012-146486"/>
    <x v="1"/>
    <x v="529"/>
    <d v="2012-11-14T00:00:00"/>
    <x v="0"/>
    <s v="DV-13465"/>
    <x v="231"/>
    <x v="0"/>
    <s v="United States"/>
    <s v="Oceanside"/>
    <x v="15"/>
    <n v="11572"/>
    <x v="3"/>
    <s v="TEC-AC-10002018"/>
    <x v="2"/>
    <x v="11"/>
    <x v="1674"/>
    <x v="62"/>
    <n v="2"/>
    <n v="0"/>
    <n v="6.011400000000001"/>
  </r>
  <r>
    <n v="5342"/>
    <s v="CA-2012-146486"/>
    <x v="1"/>
    <x v="529"/>
    <d v="2012-11-14T00:00:00"/>
    <x v="0"/>
    <s v="DV-13465"/>
    <x v="231"/>
    <x v="0"/>
    <s v="United States"/>
    <s v="Oceanside"/>
    <x v="15"/>
    <n v="11572"/>
    <x v="3"/>
    <s v="TEC-AC-10002637"/>
    <x v="2"/>
    <x v="11"/>
    <x v="1308"/>
    <x v="3896"/>
    <n v="5"/>
    <n v="0"/>
    <n v="53.996999999999957"/>
  </r>
  <r>
    <n v="5343"/>
    <s v="US-2011-168501"/>
    <x v="2"/>
    <x v="871"/>
    <d v="2011-11-27T00:00:00"/>
    <x v="1"/>
    <s v="JK-15325"/>
    <x v="759"/>
    <x v="1"/>
    <s v="United States"/>
    <s v="Dallas"/>
    <x v="5"/>
    <n v="75220"/>
    <x v="2"/>
    <s v="OFF-EN-10001509"/>
    <x v="1"/>
    <x v="12"/>
    <x v="29"/>
    <x v="3897"/>
    <n v="1"/>
    <n v="0.2"/>
    <n v="0.55079999999999985"/>
  </r>
  <r>
    <n v="5344"/>
    <s v="US-2011-168501"/>
    <x v="2"/>
    <x v="871"/>
    <d v="2011-11-27T00:00:00"/>
    <x v="1"/>
    <s v="JK-15325"/>
    <x v="759"/>
    <x v="1"/>
    <s v="United States"/>
    <s v="Dallas"/>
    <x v="5"/>
    <n v="75220"/>
    <x v="2"/>
    <s v="TEC-PH-10004922"/>
    <x v="2"/>
    <x v="7"/>
    <x v="1067"/>
    <x v="3898"/>
    <n v="5"/>
    <n v="0.2"/>
    <n v="16.747500000000016"/>
  </r>
  <r>
    <n v="5345"/>
    <s v="CA-2012-112053"/>
    <x v="1"/>
    <x v="2"/>
    <d v="2012-10-13T00:00:00"/>
    <x v="0"/>
    <s v="SH-20395"/>
    <x v="129"/>
    <x v="0"/>
    <s v="United States"/>
    <s v="Rochester"/>
    <x v="15"/>
    <n v="14609"/>
    <x v="3"/>
    <s v="TEC-AC-10002550"/>
    <x v="2"/>
    <x v="11"/>
    <x v="1539"/>
    <x v="3899"/>
    <n v="1"/>
    <n v="0"/>
    <n v="2.2364999999999995"/>
  </r>
  <r>
    <n v="5346"/>
    <s v="CA-2014-108539"/>
    <x v="3"/>
    <x v="708"/>
    <d v="2014-03-24T00:00:00"/>
    <x v="0"/>
    <s v="SC-20725"/>
    <x v="56"/>
    <x v="0"/>
    <s v="United States"/>
    <s v="Los Angeles"/>
    <x v="1"/>
    <n v="90045"/>
    <x v="1"/>
    <s v="OFF-ST-10003208"/>
    <x v="1"/>
    <x v="4"/>
    <x v="243"/>
    <x v="265"/>
    <n v="4"/>
    <n v="0"/>
    <n v="210.4935999999999"/>
  </r>
  <r>
    <n v="5347"/>
    <s v="CA-2014-108539"/>
    <x v="3"/>
    <x v="708"/>
    <d v="2014-03-24T00:00:00"/>
    <x v="0"/>
    <s v="SC-20725"/>
    <x v="56"/>
    <x v="0"/>
    <s v="United States"/>
    <s v="Los Angeles"/>
    <x v="1"/>
    <n v="90045"/>
    <x v="1"/>
    <s v="OFF-BI-10003981"/>
    <x v="1"/>
    <x v="8"/>
    <x v="109"/>
    <x v="3023"/>
    <n v="3"/>
    <n v="0.2"/>
    <n v="3.9497999999999998"/>
  </r>
  <r>
    <n v="5348"/>
    <s v="CA-2014-108539"/>
    <x v="3"/>
    <x v="708"/>
    <d v="2014-03-24T00:00:00"/>
    <x v="0"/>
    <s v="SC-20725"/>
    <x v="56"/>
    <x v="0"/>
    <s v="United States"/>
    <s v="Los Angeles"/>
    <x v="1"/>
    <n v="90045"/>
    <x v="1"/>
    <s v="OFF-BI-10001031"/>
    <x v="1"/>
    <x v="8"/>
    <x v="865"/>
    <x v="1086"/>
    <n v="2"/>
    <n v="0.2"/>
    <n v="2.8835999999999995"/>
  </r>
  <r>
    <n v="5349"/>
    <s v="CA-2012-149811"/>
    <x v="1"/>
    <x v="1038"/>
    <d v="2012-01-10T00:00:00"/>
    <x v="1"/>
    <s v="CS-12250"/>
    <x v="294"/>
    <x v="1"/>
    <s v="United States"/>
    <s v="Woodbury"/>
    <x v="11"/>
    <n v="55125"/>
    <x v="2"/>
    <s v="OFF-BI-10003676"/>
    <x v="1"/>
    <x v="8"/>
    <x v="816"/>
    <x v="3900"/>
    <n v="3"/>
    <n v="0"/>
    <n v="15.523199999999999"/>
  </r>
  <r>
    <n v="5350"/>
    <s v="CA-2012-149811"/>
    <x v="1"/>
    <x v="1038"/>
    <d v="2012-01-10T00:00:00"/>
    <x v="1"/>
    <s v="CS-12250"/>
    <x v="294"/>
    <x v="1"/>
    <s v="United States"/>
    <s v="Woodbury"/>
    <x v="11"/>
    <n v="55125"/>
    <x v="2"/>
    <s v="OFF-PA-10004082"/>
    <x v="1"/>
    <x v="10"/>
    <x v="224"/>
    <x v="1778"/>
    <n v="5"/>
    <n v="0"/>
    <n v="19.950000000000003"/>
  </r>
  <r>
    <n v="5351"/>
    <s v="US-2014-103814"/>
    <x v="3"/>
    <x v="34"/>
    <d v="2014-12-17T00:00:00"/>
    <x v="1"/>
    <s v="LH-16900"/>
    <x v="23"/>
    <x v="0"/>
    <s v="United States"/>
    <s v="Park Ridge"/>
    <x v="10"/>
    <n v="60068"/>
    <x v="2"/>
    <s v="OFF-PA-10001019"/>
    <x v="1"/>
    <x v="10"/>
    <x v="675"/>
    <x v="3901"/>
    <n v="9"/>
    <n v="0.2"/>
    <n v="48.551399999999994"/>
  </r>
  <r>
    <n v="5352"/>
    <s v="CA-2013-123932"/>
    <x v="0"/>
    <x v="47"/>
    <d v="2013-09-13T00:00:00"/>
    <x v="1"/>
    <s v="YC-21895"/>
    <x v="289"/>
    <x v="1"/>
    <s v="United States"/>
    <s v="Dallas"/>
    <x v="5"/>
    <n v="75217"/>
    <x v="2"/>
    <s v="OFF-PA-10004665"/>
    <x v="1"/>
    <x v="10"/>
    <x v="1380"/>
    <x v="1454"/>
    <n v="4"/>
    <n v="0.2"/>
    <n v="15.195999999999998"/>
  </r>
  <r>
    <n v="5353"/>
    <s v="CA-2013-123932"/>
    <x v="0"/>
    <x v="47"/>
    <d v="2013-09-13T00:00:00"/>
    <x v="1"/>
    <s v="YC-21895"/>
    <x v="289"/>
    <x v="1"/>
    <s v="United States"/>
    <s v="Dallas"/>
    <x v="5"/>
    <n v="75217"/>
    <x v="2"/>
    <s v="TEC-PH-10002447"/>
    <x v="2"/>
    <x v="7"/>
    <x v="53"/>
    <x v="3902"/>
    <n v="2"/>
    <n v="0.2"/>
    <n v="37.078199999999981"/>
  </r>
  <r>
    <n v="5354"/>
    <s v="US-2013-101616"/>
    <x v="0"/>
    <x v="323"/>
    <d v="2013-09-07T00:00:00"/>
    <x v="2"/>
    <s v="CY-12745"/>
    <x v="388"/>
    <x v="1"/>
    <s v="United States"/>
    <s v="Monroe"/>
    <x v="28"/>
    <n v="71203"/>
    <x v="0"/>
    <s v="OFF-BI-10000014"/>
    <x v="1"/>
    <x v="8"/>
    <x v="628"/>
    <x v="3903"/>
    <n v="8"/>
    <n v="0"/>
    <n v="41.021599999999999"/>
  </r>
  <r>
    <n v="5355"/>
    <s v="CA-2011-113768"/>
    <x v="2"/>
    <x v="8"/>
    <d v="2011-05-19T00:00:00"/>
    <x v="1"/>
    <s v="AH-10030"/>
    <x v="692"/>
    <x v="1"/>
    <s v="United States"/>
    <s v="Los Angeles"/>
    <x v="1"/>
    <n v="90004"/>
    <x v="1"/>
    <s v="FUR-CH-10002439"/>
    <x v="0"/>
    <x v="1"/>
    <x v="1316"/>
    <x v="3904"/>
    <n v="6"/>
    <n v="0.2"/>
    <n v="20.959199999999996"/>
  </r>
  <r>
    <n v="5356"/>
    <s v="CA-2011-113768"/>
    <x v="2"/>
    <x v="8"/>
    <d v="2011-05-19T00:00:00"/>
    <x v="1"/>
    <s v="AH-10030"/>
    <x v="692"/>
    <x v="1"/>
    <s v="United States"/>
    <s v="Los Angeles"/>
    <x v="1"/>
    <n v="90004"/>
    <x v="1"/>
    <s v="OFF-PA-10003063"/>
    <x v="1"/>
    <x v="10"/>
    <x v="1711"/>
    <x v="3905"/>
    <n v="2"/>
    <n v="0"/>
    <n v="3.84"/>
  </r>
  <r>
    <n v="5357"/>
    <s v="CA-2013-138037"/>
    <x v="0"/>
    <x v="321"/>
    <d v="2013-10-04T00:00:00"/>
    <x v="1"/>
    <s v="AR-10540"/>
    <x v="481"/>
    <x v="0"/>
    <s v="United States"/>
    <s v="San Francisco"/>
    <x v="1"/>
    <n v="94109"/>
    <x v="1"/>
    <s v="OFF-BI-10002982"/>
    <x v="1"/>
    <x v="8"/>
    <x v="1258"/>
    <x v="77"/>
    <n v="5"/>
    <n v="0.2"/>
    <n v="9.5339999999999971"/>
  </r>
  <r>
    <n v="5358"/>
    <s v="CA-2011-150490"/>
    <x v="2"/>
    <x v="79"/>
    <d v="2011-08-11T00:00:00"/>
    <x v="1"/>
    <s v="SS-20590"/>
    <x v="196"/>
    <x v="0"/>
    <s v="United States"/>
    <s v="San Francisco"/>
    <x v="1"/>
    <n v="94122"/>
    <x v="1"/>
    <s v="TEC-AC-10004510"/>
    <x v="2"/>
    <x v="11"/>
    <x v="944"/>
    <x v="3906"/>
    <n v="1"/>
    <n v="0"/>
    <n v="1.6359999999999992"/>
  </r>
  <r>
    <n v="5359"/>
    <s v="CA-2011-150490"/>
    <x v="2"/>
    <x v="79"/>
    <d v="2011-08-11T00:00:00"/>
    <x v="1"/>
    <s v="SS-20590"/>
    <x v="196"/>
    <x v="0"/>
    <s v="United States"/>
    <s v="San Francisco"/>
    <x v="1"/>
    <n v="94122"/>
    <x v="1"/>
    <s v="OFF-ST-10000321"/>
    <x v="1"/>
    <x v="4"/>
    <x v="1534"/>
    <x v="3907"/>
    <n v="2"/>
    <n v="0"/>
    <n v="0.63119999999999798"/>
  </r>
  <r>
    <n v="5360"/>
    <s v="CA-2011-150490"/>
    <x v="2"/>
    <x v="79"/>
    <d v="2011-08-11T00:00:00"/>
    <x v="1"/>
    <s v="SS-20590"/>
    <x v="196"/>
    <x v="0"/>
    <s v="United States"/>
    <s v="San Francisco"/>
    <x v="1"/>
    <n v="94122"/>
    <x v="1"/>
    <s v="OFF-AR-10004602"/>
    <x v="1"/>
    <x v="6"/>
    <x v="1217"/>
    <x v="44"/>
    <n v="2"/>
    <n v="0"/>
    <n v="12.874400000000001"/>
  </r>
  <r>
    <n v="5361"/>
    <s v="US-2014-126060"/>
    <x v="3"/>
    <x v="349"/>
    <d v="2014-04-19T00:00:00"/>
    <x v="1"/>
    <s v="DW-13585"/>
    <x v="61"/>
    <x v="1"/>
    <s v="United States"/>
    <s v="Fayetteville"/>
    <x v="3"/>
    <n v="28314"/>
    <x v="0"/>
    <s v="FUR-BO-10003433"/>
    <x v="0"/>
    <x v="0"/>
    <x v="911"/>
    <x v="658"/>
    <n v="8"/>
    <n v="0.2"/>
    <n v="-32.219200000000022"/>
  </r>
  <r>
    <n v="5362"/>
    <s v="CA-2014-100951"/>
    <x v="3"/>
    <x v="255"/>
    <d v="2014-06-11T00:00:00"/>
    <x v="2"/>
    <s v="NC-18625"/>
    <x v="544"/>
    <x v="1"/>
    <s v="United States"/>
    <s v="Dallas"/>
    <x v="5"/>
    <n v="75217"/>
    <x v="2"/>
    <s v="OFF-ST-10001496"/>
    <x v="1"/>
    <x v="4"/>
    <x v="726"/>
    <x v="3908"/>
    <n v="5"/>
    <n v="0.2"/>
    <n v="54.056999999999988"/>
  </r>
  <r>
    <n v="5363"/>
    <s v="CA-2013-122014"/>
    <x v="0"/>
    <x v="723"/>
    <d v="2014-01-03T00:00:00"/>
    <x v="1"/>
    <s v="CD-11920"/>
    <x v="303"/>
    <x v="0"/>
    <s v="United States"/>
    <s v="Wichita"/>
    <x v="41"/>
    <n v="67212"/>
    <x v="2"/>
    <s v="FUR-FU-10000672"/>
    <x v="0"/>
    <x v="5"/>
    <x v="1508"/>
    <x v="3134"/>
    <n v="6"/>
    <n v="0"/>
    <n v="23.990399999999994"/>
  </r>
  <r>
    <n v="5364"/>
    <s v="CA-2013-122014"/>
    <x v="0"/>
    <x v="723"/>
    <d v="2014-01-03T00:00:00"/>
    <x v="1"/>
    <s v="CD-11920"/>
    <x v="303"/>
    <x v="0"/>
    <s v="United States"/>
    <s v="Wichita"/>
    <x v="41"/>
    <n v="67212"/>
    <x v="2"/>
    <s v="OFF-AP-10001293"/>
    <x v="1"/>
    <x v="9"/>
    <x v="1337"/>
    <x v="3411"/>
    <n v="2"/>
    <n v="0"/>
    <n v="22.948799999999999"/>
  </r>
  <r>
    <n v="5365"/>
    <s v="CA-2011-123477"/>
    <x v="2"/>
    <x v="1039"/>
    <d v="2011-01-22T00:00:00"/>
    <x v="0"/>
    <s v="DW-13195"/>
    <x v="694"/>
    <x v="1"/>
    <s v="United States"/>
    <s v="Springfield"/>
    <x v="21"/>
    <n v="97477"/>
    <x v="1"/>
    <s v="OFF-AP-10000692"/>
    <x v="1"/>
    <x v="9"/>
    <x v="1241"/>
    <x v="2074"/>
    <n v="4"/>
    <n v="0.2"/>
    <n v="6.4864000000000033"/>
  </r>
  <r>
    <n v="5366"/>
    <s v="CA-2013-107790"/>
    <x v="0"/>
    <x v="73"/>
    <d v="2013-11-25T00:00:00"/>
    <x v="1"/>
    <s v="EH-13990"/>
    <x v="552"/>
    <x v="0"/>
    <s v="United States"/>
    <s v="Houston"/>
    <x v="5"/>
    <n v="77041"/>
    <x v="2"/>
    <s v="TEC-PH-10004539"/>
    <x v="2"/>
    <x v="7"/>
    <x v="852"/>
    <x v="3909"/>
    <n v="1"/>
    <n v="0.2"/>
    <n v="13.229299999999995"/>
  </r>
  <r>
    <n v="5367"/>
    <s v="CA-2014-158071"/>
    <x v="3"/>
    <x v="193"/>
    <d v="2014-06-16T00:00:00"/>
    <x v="1"/>
    <s v="BD-11320"/>
    <x v="217"/>
    <x v="0"/>
    <s v="United States"/>
    <s v="Seattle"/>
    <x v="4"/>
    <n v="98103"/>
    <x v="1"/>
    <s v="TEC-PH-10002923"/>
    <x v="2"/>
    <x v="7"/>
    <x v="680"/>
    <x v="2550"/>
    <n v="3"/>
    <n v="0.2"/>
    <n v="7.7679000000000009"/>
  </r>
  <r>
    <n v="5368"/>
    <s v="CA-2014-158071"/>
    <x v="3"/>
    <x v="193"/>
    <d v="2014-06-16T00:00:00"/>
    <x v="1"/>
    <s v="BD-11320"/>
    <x v="217"/>
    <x v="0"/>
    <s v="United States"/>
    <s v="Seattle"/>
    <x v="4"/>
    <n v="98103"/>
    <x v="1"/>
    <s v="OFF-LA-10004689"/>
    <x v="1"/>
    <x v="2"/>
    <x v="261"/>
    <x v="1057"/>
    <n v="4"/>
    <n v="0"/>
    <n v="5.4332000000000003"/>
  </r>
  <r>
    <n v="5369"/>
    <s v="CA-2014-158071"/>
    <x v="3"/>
    <x v="193"/>
    <d v="2014-06-16T00:00:00"/>
    <x v="1"/>
    <s v="BD-11320"/>
    <x v="217"/>
    <x v="0"/>
    <s v="United States"/>
    <s v="Seattle"/>
    <x v="4"/>
    <n v="98103"/>
    <x v="1"/>
    <s v="OFF-ST-10001228"/>
    <x v="1"/>
    <x v="4"/>
    <x v="445"/>
    <x v="3910"/>
    <n v="1"/>
    <n v="0"/>
    <n v="3.8949999999999996"/>
  </r>
  <r>
    <n v="5370"/>
    <s v="CA-2014-147403"/>
    <x v="3"/>
    <x v="18"/>
    <d v="2014-09-14T00:00:00"/>
    <x v="2"/>
    <s v="KH-16630"/>
    <x v="175"/>
    <x v="1"/>
    <s v="United States"/>
    <s v="Akron"/>
    <x v="24"/>
    <n v="44312"/>
    <x v="3"/>
    <s v="OFF-PA-10003302"/>
    <x v="1"/>
    <x v="10"/>
    <x v="1712"/>
    <x v="633"/>
    <n v="3"/>
    <n v="0.2"/>
    <n v="28.706399999999991"/>
  </r>
  <r>
    <n v="5371"/>
    <s v="US-2014-136721"/>
    <x v="3"/>
    <x v="798"/>
    <d v="2014-04-13T00:00:00"/>
    <x v="1"/>
    <s v="NH-18610"/>
    <x v="468"/>
    <x v="1"/>
    <s v="United States"/>
    <s v="Oak Park"/>
    <x v="12"/>
    <n v="48237"/>
    <x v="2"/>
    <s v="FUR-FU-10004665"/>
    <x v="0"/>
    <x v="5"/>
    <x v="1345"/>
    <x v="2963"/>
    <n v="2"/>
    <n v="0"/>
    <n v="71.229600000000005"/>
  </r>
  <r>
    <n v="5372"/>
    <s v="US-2014-136721"/>
    <x v="3"/>
    <x v="798"/>
    <d v="2014-04-13T00:00:00"/>
    <x v="1"/>
    <s v="NH-18610"/>
    <x v="468"/>
    <x v="1"/>
    <s v="United States"/>
    <s v="Oak Park"/>
    <x v="12"/>
    <n v="48237"/>
    <x v="2"/>
    <s v="FUR-FU-10004188"/>
    <x v="0"/>
    <x v="5"/>
    <x v="734"/>
    <x v="3911"/>
    <n v="3"/>
    <n v="0"/>
    <n v="79.793999999999997"/>
  </r>
  <r>
    <n v="5373"/>
    <s v="CA-2012-118738"/>
    <x v="1"/>
    <x v="1040"/>
    <d v="2012-10-30T00:00:00"/>
    <x v="1"/>
    <s v="AG-10495"/>
    <x v="122"/>
    <x v="1"/>
    <s v="United States"/>
    <s v="Houston"/>
    <x v="5"/>
    <n v="77041"/>
    <x v="2"/>
    <s v="OFF-PA-10003177"/>
    <x v="1"/>
    <x v="10"/>
    <x v="89"/>
    <x v="12"/>
    <n v="3"/>
    <n v="0.2"/>
    <n v="5.4432"/>
  </r>
  <r>
    <n v="5374"/>
    <s v="CA-2012-118738"/>
    <x v="1"/>
    <x v="1040"/>
    <d v="2012-10-30T00:00:00"/>
    <x v="1"/>
    <s v="AG-10495"/>
    <x v="122"/>
    <x v="1"/>
    <s v="United States"/>
    <s v="Houston"/>
    <x v="5"/>
    <n v="77041"/>
    <x v="2"/>
    <s v="FUR-TA-10002607"/>
    <x v="0"/>
    <x v="3"/>
    <x v="221"/>
    <x v="3912"/>
    <n v="7"/>
    <n v="0.3"/>
    <n v="-69.472199999999958"/>
  </r>
  <r>
    <n v="5375"/>
    <s v="CA-2012-118738"/>
    <x v="1"/>
    <x v="1040"/>
    <d v="2012-10-30T00:00:00"/>
    <x v="1"/>
    <s v="AG-10495"/>
    <x v="122"/>
    <x v="1"/>
    <s v="United States"/>
    <s v="Houston"/>
    <x v="5"/>
    <n v="77041"/>
    <x v="2"/>
    <s v="OFF-PA-10001166"/>
    <x v="1"/>
    <x v="10"/>
    <x v="769"/>
    <x v="563"/>
    <n v="2"/>
    <n v="0.2"/>
    <n v="3.6288"/>
  </r>
  <r>
    <n v="5376"/>
    <s v="CA-2014-134152"/>
    <x v="3"/>
    <x v="837"/>
    <d v="2014-06-01T00:00:00"/>
    <x v="1"/>
    <s v="RP-19855"/>
    <x v="532"/>
    <x v="1"/>
    <s v="United States"/>
    <s v="Seattle"/>
    <x v="4"/>
    <n v="98103"/>
    <x v="1"/>
    <s v="TEC-AC-10004510"/>
    <x v="2"/>
    <x v="11"/>
    <x v="944"/>
    <x v="1548"/>
    <n v="6"/>
    <n v="0"/>
    <n v="9.8159999999999954"/>
  </r>
  <r>
    <n v="5377"/>
    <s v="CA-2014-134152"/>
    <x v="3"/>
    <x v="837"/>
    <d v="2014-06-01T00:00:00"/>
    <x v="1"/>
    <s v="RP-19855"/>
    <x v="532"/>
    <x v="1"/>
    <s v="United States"/>
    <s v="Seattle"/>
    <x v="4"/>
    <n v="98103"/>
    <x v="1"/>
    <s v="OFF-AR-10004062"/>
    <x v="1"/>
    <x v="6"/>
    <x v="33"/>
    <x v="974"/>
    <n v="3"/>
    <n v="0"/>
    <n v="7.86"/>
  </r>
  <r>
    <n v="5378"/>
    <s v="CA-2011-125542"/>
    <x v="2"/>
    <x v="29"/>
    <d v="2011-12-07T00:00:00"/>
    <x v="2"/>
    <s v="NB-18655"/>
    <x v="240"/>
    <x v="1"/>
    <s v="United States"/>
    <s v="Philadelphia"/>
    <x v="9"/>
    <n v="19134"/>
    <x v="3"/>
    <s v="OFF-EN-10000056"/>
    <x v="1"/>
    <x v="12"/>
    <x v="627"/>
    <x v="3913"/>
    <n v="7"/>
    <n v="0.2"/>
    <n v="117.61469999999996"/>
  </r>
  <r>
    <n v="5379"/>
    <s v="CA-2011-125542"/>
    <x v="2"/>
    <x v="29"/>
    <d v="2011-12-07T00:00:00"/>
    <x v="2"/>
    <s v="NB-18655"/>
    <x v="240"/>
    <x v="1"/>
    <s v="United States"/>
    <s v="Philadelphia"/>
    <x v="9"/>
    <n v="19134"/>
    <x v="3"/>
    <s v="OFF-ST-10001469"/>
    <x v="1"/>
    <x v="4"/>
    <x v="394"/>
    <x v="3914"/>
    <n v="4"/>
    <n v="0.2"/>
    <n v="-30.228800000000007"/>
  </r>
  <r>
    <n v="5380"/>
    <s v="CA-2013-136021"/>
    <x v="0"/>
    <x v="1041"/>
    <d v="2013-08-19T00:00:00"/>
    <x v="1"/>
    <s v="JM-15580"/>
    <x v="758"/>
    <x v="0"/>
    <s v="United States"/>
    <s v="Los Angeles"/>
    <x v="1"/>
    <n v="90045"/>
    <x v="1"/>
    <s v="OFF-PA-10000551"/>
    <x v="1"/>
    <x v="10"/>
    <x v="1237"/>
    <x v="3915"/>
    <n v="3"/>
    <n v="0"/>
    <n v="7.6145999999999994"/>
  </r>
  <r>
    <n v="5381"/>
    <s v="CA-2013-136021"/>
    <x v="0"/>
    <x v="1041"/>
    <d v="2013-08-19T00:00:00"/>
    <x v="1"/>
    <s v="JM-15580"/>
    <x v="758"/>
    <x v="0"/>
    <s v="United States"/>
    <s v="Los Angeles"/>
    <x v="1"/>
    <n v="90045"/>
    <x v="1"/>
    <s v="TEC-MA-10000423"/>
    <x v="2"/>
    <x v="15"/>
    <x v="1713"/>
    <x v="3916"/>
    <n v="6"/>
    <n v="0.2"/>
    <n v="35.623799999999996"/>
  </r>
  <r>
    <n v="5382"/>
    <s v="CA-2013-149195"/>
    <x v="0"/>
    <x v="64"/>
    <d v="2013-09-08T00:00:00"/>
    <x v="0"/>
    <s v="DM-13525"/>
    <x v="760"/>
    <x v="1"/>
    <s v="United States"/>
    <s v="Houston"/>
    <x v="5"/>
    <n v="77070"/>
    <x v="2"/>
    <s v="OFF-PA-10001870"/>
    <x v="1"/>
    <x v="10"/>
    <x v="674"/>
    <x v="233"/>
    <n v="5"/>
    <n v="0.2"/>
    <n v="9.0719999999999992"/>
  </r>
  <r>
    <n v="5383"/>
    <s v="CA-2013-149195"/>
    <x v="0"/>
    <x v="64"/>
    <d v="2013-09-08T00:00:00"/>
    <x v="0"/>
    <s v="DM-13525"/>
    <x v="760"/>
    <x v="1"/>
    <s v="United States"/>
    <s v="Houston"/>
    <x v="5"/>
    <n v="77070"/>
    <x v="2"/>
    <s v="OFF-FA-10001843"/>
    <x v="1"/>
    <x v="13"/>
    <x v="33"/>
    <x v="3917"/>
    <n v="8"/>
    <n v="0.2"/>
    <n v="5.3352000000000004"/>
  </r>
  <r>
    <n v="5384"/>
    <s v="CA-2013-149195"/>
    <x v="0"/>
    <x v="64"/>
    <d v="2013-09-08T00:00:00"/>
    <x v="0"/>
    <s v="DM-13525"/>
    <x v="760"/>
    <x v="1"/>
    <s v="United States"/>
    <s v="Houston"/>
    <x v="5"/>
    <n v="77070"/>
    <x v="2"/>
    <s v="OFF-PA-10002036"/>
    <x v="1"/>
    <x v="10"/>
    <x v="325"/>
    <x v="563"/>
    <n v="2"/>
    <n v="0.2"/>
    <n v="3.7584"/>
  </r>
  <r>
    <n v="5385"/>
    <s v="CA-2014-161410"/>
    <x v="3"/>
    <x v="335"/>
    <d v="2014-07-04T00:00:00"/>
    <x v="1"/>
    <s v="CC-12220"/>
    <x v="417"/>
    <x v="0"/>
    <s v="United States"/>
    <s v="Philadelphia"/>
    <x v="9"/>
    <n v="19143"/>
    <x v="3"/>
    <s v="TEC-PH-10001760"/>
    <x v="2"/>
    <x v="7"/>
    <x v="254"/>
    <x v="3918"/>
    <n v="3"/>
    <n v="0.4"/>
    <n v="41.79000000000002"/>
  </r>
  <r>
    <n v="5386"/>
    <s v="CA-2014-161410"/>
    <x v="3"/>
    <x v="335"/>
    <d v="2014-07-04T00:00:00"/>
    <x v="1"/>
    <s v="CC-12220"/>
    <x v="417"/>
    <x v="0"/>
    <s v="United States"/>
    <s v="Philadelphia"/>
    <x v="9"/>
    <n v="19143"/>
    <x v="3"/>
    <s v="TEC-PH-10000673"/>
    <x v="2"/>
    <x v="7"/>
    <x v="1396"/>
    <x v="3919"/>
    <n v="14"/>
    <n v="0.4"/>
    <n v="72.788800000000037"/>
  </r>
  <r>
    <n v="5387"/>
    <s v="CA-2014-152786"/>
    <x v="3"/>
    <x v="846"/>
    <d v="2014-03-18T00:00:00"/>
    <x v="1"/>
    <s v="GA-14725"/>
    <x v="315"/>
    <x v="0"/>
    <s v="United States"/>
    <s v="Rogers"/>
    <x v="36"/>
    <n v="72756"/>
    <x v="0"/>
    <s v="OFF-BI-10000829"/>
    <x v="1"/>
    <x v="8"/>
    <x v="304"/>
    <x v="3920"/>
    <n v="9"/>
    <n v="0"/>
    <n v="18.5886"/>
  </r>
  <r>
    <n v="5388"/>
    <s v="CA-2014-164707"/>
    <x v="3"/>
    <x v="1042"/>
    <d v="2014-02-22T00:00:00"/>
    <x v="0"/>
    <s v="CV-12805"/>
    <x v="51"/>
    <x v="1"/>
    <s v="United States"/>
    <s v="Los Angeles"/>
    <x v="1"/>
    <n v="90045"/>
    <x v="1"/>
    <s v="TEC-PH-10001924"/>
    <x v="2"/>
    <x v="7"/>
    <x v="426"/>
    <x v="3921"/>
    <n v="3"/>
    <n v="0.2"/>
    <n v="10.498500000000007"/>
  </r>
  <r>
    <n v="5389"/>
    <s v="CA-2014-164707"/>
    <x v="3"/>
    <x v="1042"/>
    <d v="2014-02-22T00:00:00"/>
    <x v="0"/>
    <s v="CV-12805"/>
    <x v="51"/>
    <x v="1"/>
    <s v="United States"/>
    <s v="Los Angeles"/>
    <x v="1"/>
    <n v="90045"/>
    <x v="1"/>
    <s v="TEC-AC-10004864"/>
    <x v="2"/>
    <x v="11"/>
    <x v="1289"/>
    <x v="3922"/>
    <n v="3"/>
    <n v="0"/>
    <n v="47.097900000000003"/>
  </r>
  <r>
    <n v="5390"/>
    <s v="CA-2014-164707"/>
    <x v="3"/>
    <x v="1042"/>
    <d v="2014-02-22T00:00:00"/>
    <x v="0"/>
    <s v="CV-12805"/>
    <x v="51"/>
    <x v="1"/>
    <s v="United States"/>
    <s v="Los Angeles"/>
    <x v="1"/>
    <n v="90045"/>
    <x v="1"/>
    <s v="OFF-LA-10004345"/>
    <x v="1"/>
    <x v="2"/>
    <x v="517"/>
    <x v="765"/>
    <n v="2"/>
    <n v="0"/>
    <n v="4.8117999999999999"/>
  </r>
  <r>
    <n v="5391"/>
    <s v="CA-2014-163874"/>
    <x v="3"/>
    <x v="468"/>
    <d v="2014-11-13T00:00:00"/>
    <x v="0"/>
    <s v="NC-18535"/>
    <x v="714"/>
    <x v="1"/>
    <s v="United States"/>
    <s v="Seattle"/>
    <x v="4"/>
    <n v="98105"/>
    <x v="1"/>
    <s v="OFF-BI-10000088"/>
    <x v="1"/>
    <x v="8"/>
    <x v="1025"/>
    <x v="3643"/>
    <n v="3"/>
    <n v="0.2"/>
    <n v="9.5525999999999982"/>
  </r>
  <r>
    <n v="5392"/>
    <s v="US-2011-123183"/>
    <x v="2"/>
    <x v="84"/>
    <d v="2011-11-25T00:00:00"/>
    <x v="1"/>
    <s v="GR-14560"/>
    <x v="744"/>
    <x v="1"/>
    <s v="United States"/>
    <s v="Wilmington"/>
    <x v="13"/>
    <n v="19805"/>
    <x v="3"/>
    <s v="OFF-LA-10002787"/>
    <x v="1"/>
    <x v="2"/>
    <x v="542"/>
    <x v="3923"/>
    <n v="6"/>
    <n v="0"/>
    <n v="10.799999999999999"/>
  </r>
  <r>
    <n v="5393"/>
    <s v="US-2011-123183"/>
    <x v="2"/>
    <x v="84"/>
    <d v="2011-11-25T00:00:00"/>
    <x v="1"/>
    <s v="GR-14560"/>
    <x v="744"/>
    <x v="1"/>
    <s v="United States"/>
    <s v="Wilmington"/>
    <x v="13"/>
    <n v="19805"/>
    <x v="3"/>
    <s v="OFF-LA-10001569"/>
    <x v="1"/>
    <x v="2"/>
    <x v="633"/>
    <x v="745"/>
    <n v="2"/>
    <n v="0"/>
    <n v="4.5815999999999999"/>
  </r>
  <r>
    <n v="5394"/>
    <s v="US-2011-123183"/>
    <x v="2"/>
    <x v="84"/>
    <d v="2011-11-25T00:00:00"/>
    <x v="1"/>
    <s v="GR-14560"/>
    <x v="744"/>
    <x v="1"/>
    <s v="United States"/>
    <s v="Wilmington"/>
    <x v="13"/>
    <n v="19805"/>
    <x v="3"/>
    <s v="OFF-BI-10002429"/>
    <x v="1"/>
    <x v="8"/>
    <x v="467"/>
    <x v="3924"/>
    <n v="7"/>
    <n v="0"/>
    <n v="102.2784"/>
  </r>
  <r>
    <n v="5395"/>
    <s v="US-2011-123183"/>
    <x v="2"/>
    <x v="84"/>
    <d v="2011-11-25T00:00:00"/>
    <x v="1"/>
    <s v="GR-14560"/>
    <x v="744"/>
    <x v="1"/>
    <s v="United States"/>
    <s v="Wilmington"/>
    <x v="13"/>
    <n v="19805"/>
    <x v="3"/>
    <s v="FUR-BO-10000362"/>
    <x v="0"/>
    <x v="0"/>
    <x v="1037"/>
    <x v="3925"/>
    <n v="6"/>
    <n v="0"/>
    <n v="235.95240000000001"/>
  </r>
  <r>
    <n v="5396"/>
    <s v="CA-2011-104829"/>
    <x v="2"/>
    <x v="728"/>
    <d v="2011-11-21T00:00:00"/>
    <x v="0"/>
    <s v="JG-15805"/>
    <x v="189"/>
    <x v="1"/>
    <s v="United States"/>
    <s v="Provo"/>
    <x v="7"/>
    <n v="84604"/>
    <x v="1"/>
    <s v="OFF-PA-10003016"/>
    <x v="1"/>
    <x v="10"/>
    <x v="1385"/>
    <x v="223"/>
    <n v="7"/>
    <n v="0"/>
    <n v="9.8909999999999982"/>
  </r>
  <r>
    <n v="5397"/>
    <s v="US-2013-147340"/>
    <x v="0"/>
    <x v="446"/>
    <d v="2013-09-25T00:00:00"/>
    <x v="3"/>
    <s v="EB-13750"/>
    <x v="494"/>
    <x v="1"/>
    <s v="United States"/>
    <s v="San Francisco"/>
    <x v="1"/>
    <n v="94110"/>
    <x v="1"/>
    <s v="FUR-FU-10002501"/>
    <x v="0"/>
    <x v="5"/>
    <x v="1284"/>
    <x v="1964"/>
    <n v="5"/>
    <n v="0"/>
    <n v="23.384"/>
  </r>
  <r>
    <n v="5398"/>
    <s v="CA-2013-145492"/>
    <x v="0"/>
    <x v="73"/>
    <d v="2013-11-28T00:00:00"/>
    <x v="1"/>
    <s v="MC-17605"/>
    <x v="204"/>
    <x v="1"/>
    <s v="United States"/>
    <s v="Los Angeles"/>
    <x v="1"/>
    <n v="90004"/>
    <x v="1"/>
    <s v="OFF-AP-10003622"/>
    <x v="1"/>
    <x v="9"/>
    <x v="188"/>
    <x v="3926"/>
    <n v="12"/>
    <n v="0"/>
    <n v="11.309999999999999"/>
  </r>
  <r>
    <n v="5399"/>
    <s v="CA-2013-163202"/>
    <x v="0"/>
    <x v="720"/>
    <d v="2013-10-03T00:00:00"/>
    <x v="1"/>
    <s v="BM-11650"/>
    <x v="312"/>
    <x v="1"/>
    <s v="United States"/>
    <s v="Lancaster"/>
    <x v="24"/>
    <n v="43130"/>
    <x v="3"/>
    <s v="OFF-BI-10002764"/>
    <x v="1"/>
    <x v="8"/>
    <x v="502"/>
    <x v="3927"/>
    <n v="3"/>
    <n v="0.7"/>
    <n v="-2.0348999999999995"/>
  </r>
  <r>
    <n v="5400"/>
    <s v="CA-2013-117681"/>
    <x v="0"/>
    <x v="526"/>
    <d v="2013-04-15T00:00:00"/>
    <x v="1"/>
    <s v="HF-14995"/>
    <x v="520"/>
    <x v="0"/>
    <s v="United States"/>
    <s v="Los Angeles"/>
    <x v="1"/>
    <n v="90004"/>
    <x v="1"/>
    <s v="FUR-BO-10001798"/>
    <x v="0"/>
    <x v="0"/>
    <x v="0"/>
    <x v="3123"/>
    <n v="5"/>
    <n v="0.15"/>
    <n v="6.5490000000000208"/>
  </r>
  <r>
    <n v="5401"/>
    <s v="CA-2014-132262"/>
    <x v="3"/>
    <x v="296"/>
    <d v="2014-09-24T00:00:00"/>
    <x v="2"/>
    <s v="ML-18265"/>
    <x v="761"/>
    <x v="0"/>
    <s v="United States"/>
    <s v="Seattle"/>
    <x v="4"/>
    <n v="98103"/>
    <x v="1"/>
    <s v="TEC-AC-10000158"/>
    <x v="2"/>
    <x v="11"/>
    <x v="353"/>
    <x v="2257"/>
    <n v="2"/>
    <n v="0"/>
    <n v="15.1158"/>
  </r>
  <r>
    <n v="5402"/>
    <s v="CA-2014-132262"/>
    <x v="3"/>
    <x v="296"/>
    <d v="2014-09-24T00:00:00"/>
    <x v="2"/>
    <s v="ML-18265"/>
    <x v="761"/>
    <x v="0"/>
    <s v="United States"/>
    <s v="Seattle"/>
    <x v="4"/>
    <n v="98103"/>
    <x v="1"/>
    <s v="TEC-AC-10000303"/>
    <x v="2"/>
    <x v="11"/>
    <x v="429"/>
    <x v="3928"/>
    <n v="2"/>
    <n v="0"/>
    <n v="26.3934"/>
  </r>
  <r>
    <n v="5403"/>
    <s v="CA-2014-123043"/>
    <x v="3"/>
    <x v="1043"/>
    <d v="2014-08-30T00:00:00"/>
    <x v="1"/>
    <s v="AH-10195"/>
    <x v="124"/>
    <x v="1"/>
    <s v="United States"/>
    <s v="New York City"/>
    <x v="15"/>
    <n v="10024"/>
    <x v="3"/>
    <s v="OFF-BI-10003910"/>
    <x v="1"/>
    <x v="8"/>
    <x v="8"/>
    <x v="1072"/>
    <n v="4"/>
    <n v="0.2"/>
    <n v="7.71"/>
  </r>
  <r>
    <n v="5404"/>
    <s v="CA-2014-123043"/>
    <x v="3"/>
    <x v="1043"/>
    <d v="2014-08-30T00:00:00"/>
    <x v="1"/>
    <s v="AH-10195"/>
    <x v="124"/>
    <x v="1"/>
    <s v="United States"/>
    <s v="New York City"/>
    <x v="15"/>
    <n v="10024"/>
    <x v="3"/>
    <s v="OFF-BI-10000138"/>
    <x v="1"/>
    <x v="8"/>
    <x v="600"/>
    <x v="3929"/>
    <n v="1"/>
    <n v="0.2"/>
    <n v="1.3104"/>
  </r>
  <r>
    <n v="5405"/>
    <s v="US-2013-143280"/>
    <x v="0"/>
    <x v="712"/>
    <d v="2013-02-26T00:00:00"/>
    <x v="1"/>
    <s v="TZ-21580"/>
    <x v="356"/>
    <x v="0"/>
    <s v="United States"/>
    <s v="Los Angeles"/>
    <x v="1"/>
    <n v="90045"/>
    <x v="1"/>
    <s v="TEC-PH-10002398"/>
    <x v="2"/>
    <x v="7"/>
    <x v="285"/>
    <x v="567"/>
    <n v="5"/>
    <n v="0.2"/>
    <n v="55.744999999999948"/>
  </r>
  <r>
    <n v="5406"/>
    <s v="US-2013-143280"/>
    <x v="0"/>
    <x v="712"/>
    <d v="2013-02-26T00:00:00"/>
    <x v="1"/>
    <s v="TZ-21580"/>
    <x v="356"/>
    <x v="0"/>
    <s v="United States"/>
    <s v="Los Angeles"/>
    <x v="1"/>
    <n v="90045"/>
    <x v="1"/>
    <s v="TEC-AC-10003399"/>
    <x v="2"/>
    <x v="11"/>
    <x v="1497"/>
    <x v="2642"/>
    <n v="1"/>
    <n v="0"/>
    <n v="15.220800000000001"/>
  </r>
  <r>
    <n v="5407"/>
    <s v="US-2013-143280"/>
    <x v="0"/>
    <x v="712"/>
    <d v="2013-02-26T00:00:00"/>
    <x v="1"/>
    <s v="TZ-21580"/>
    <x v="356"/>
    <x v="0"/>
    <s v="United States"/>
    <s v="Los Angeles"/>
    <x v="1"/>
    <n v="90045"/>
    <x v="1"/>
    <s v="OFF-FA-10000992"/>
    <x v="1"/>
    <x v="13"/>
    <x v="1033"/>
    <x v="1397"/>
    <n v="3"/>
    <n v="0"/>
    <n v="5.0054999999999996"/>
  </r>
  <r>
    <n v="5408"/>
    <s v="CA-2014-108854"/>
    <x v="3"/>
    <x v="166"/>
    <d v="2014-12-15T00:00:00"/>
    <x v="1"/>
    <s v="DM-13345"/>
    <x v="664"/>
    <x v="1"/>
    <s v="United States"/>
    <s v="San Francisco"/>
    <x v="1"/>
    <n v="94109"/>
    <x v="1"/>
    <s v="OFF-PA-10003022"/>
    <x v="1"/>
    <x v="10"/>
    <x v="1714"/>
    <x v="1190"/>
    <n v="4"/>
    <n v="0"/>
    <n v="40.443199999999997"/>
  </r>
  <r>
    <n v="5409"/>
    <s v="CA-2014-108854"/>
    <x v="3"/>
    <x v="166"/>
    <d v="2014-12-15T00:00:00"/>
    <x v="1"/>
    <s v="DM-13345"/>
    <x v="664"/>
    <x v="1"/>
    <s v="United States"/>
    <s v="San Francisco"/>
    <x v="1"/>
    <n v="94109"/>
    <x v="1"/>
    <s v="OFF-BI-10002854"/>
    <x v="1"/>
    <x v="8"/>
    <x v="895"/>
    <x v="3930"/>
    <n v="1"/>
    <n v="0.2"/>
    <n v="8.4089999999999989"/>
  </r>
  <r>
    <n v="5410"/>
    <s v="CA-2014-108854"/>
    <x v="3"/>
    <x v="166"/>
    <d v="2014-12-15T00:00:00"/>
    <x v="1"/>
    <s v="DM-13345"/>
    <x v="664"/>
    <x v="1"/>
    <s v="United States"/>
    <s v="San Francisco"/>
    <x v="1"/>
    <n v="94109"/>
    <x v="1"/>
    <s v="OFF-BI-10001670"/>
    <x v="1"/>
    <x v="8"/>
    <x v="438"/>
    <x v="3476"/>
    <n v="3"/>
    <n v="0.2"/>
    <n v="33.93"/>
  </r>
  <r>
    <n v="5411"/>
    <s v="CA-2014-108854"/>
    <x v="3"/>
    <x v="166"/>
    <d v="2014-12-15T00:00:00"/>
    <x v="1"/>
    <s v="DM-13345"/>
    <x v="664"/>
    <x v="1"/>
    <s v="United States"/>
    <s v="San Francisco"/>
    <x v="1"/>
    <n v="94109"/>
    <x v="1"/>
    <s v="OFF-ST-10001837"/>
    <x v="1"/>
    <x v="4"/>
    <x v="1331"/>
    <x v="3931"/>
    <n v="1"/>
    <n v="0"/>
    <n v="11.117599999999999"/>
  </r>
  <r>
    <n v="5412"/>
    <s v="CA-2014-166856"/>
    <x v="3"/>
    <x v="65"/>
    <d v="2014-09-23T00:00:00"/>
    <x v="1"/>
    <s v="TS-21505"/>
    <x v="700"/>
    <x v="0"/>
    <s v="United States"/>
    <s v="Clovis"/>
    <x v="27"/>
    <n v="88101"/>
    <x v="1"/>
    <s v="OFF-BI-10002012"/>
    <x v="1"/>
    <x v="8"/>
    <x v="742"/>
    <x v="3932"/>
    <n v="7"/>
    <n v="0.2"/>
    <n v="3.5279999999999996"/>
  </r>
  <r>
    <n v="5413"/>
    <s v="CA-2014-166856"/>
    <x v="3"/>
    <x v="65"/>
    <d v="2014-09-23T00:00:00"/>
    <x v="1"/>
    <s v="TS-21505"/>
    <x v="700"/>
    <x v="0"/>
    <s v="United States"/>
    <s v="Clovis"/>
    <x v="27"/>
    <n v="88101"/>
    <x v="1"/>
    <s v="TEC-AC-10004992"/>
    <x v="2"/>
    <x v="11"/>
    <x v="1715"/>
    <x v="3933"/>
    <n v="3"/>
    <n v="0"/>
    <n v="8.1071999999999917"/>
  </r>
  <r>
    <n v="5414"/>
    <s v="CA-2013-153157"/>
    <x v="0"/>
    <x v="108"/>
    <d v="2013-09-15T00:00:00"/>
    <x v="2"/>
    <s v="TB-21625"/>
    <x v="577"/>
    <x v="0"/>
    <s v="United States"/>
    <s v="Wichita"/>
    <x v="41"/>
    <n v="67212"/>
    <x v="2"/>
    <s v="TEC-PH-10003171"/>
    <x v="2"/>
    <x v="7"/>
    <x v="1495"/>
    <x v="3934"/>
    <n v="5"/>
    <n v="0"/>
    <n v="62.929999999999993"/>
  </r>
  <r>
    <n v="5415"/>
    <s v="US-2014-125647"/>
    <x v="3"/>
    <x v="397"/>
    <d v="2014-09-29T00:00:00"/>
    <x v="1"/>
    <s v="LC-16870"/>
    <x v="48"/>
    <x v="0"/>
    <s v="United States"/>
    <s v="Chicago"/>
    <x v="10"/>
    <n v="60653"/>
    <x v="2"/>
    <s v="OFF-AP-10000390"/>
    <x v="1"/>
    <x v="9"/>
    <x v="1691"/>
    <x v="3935"/>
    <n v="6"/>
    <n v="0.8"/>
    <n v="-197.57520000000002"/>
  </r>
  <r>
    <n v="5416"/>
    <s v="US-2014-125647"/>
    <x v="3"/>
    <x v="397"/>
    <d v="2014-09-29T00:00:00"/>
    <x v="1"/>
    <s v="LC-16870"/>
    <x v="48"/>
    <x v="0"/>
    <s v="United States"/>
    <s v="Chicago"/>
    <x v="10"/>
    <n v="60653"/>
    <x v="2"/>
    <s v="OFF-PA-10004888"/>
    <x v="1"/>
    <x v="10"/>
    <x v="959"/>
    <x v="561"/>
    <n v="4"/>
    <n v="0.2"/>
    <n v="7.2576000000000001"/>
  </r>
  <r>
    <n v="5417"/>
    <s v="US-2014-125647"/>
    <x v="3"/>
    <x v="397"/>
    <d v="2014-09-29T00:00:00"/>
    <x v="1"/>
    <s v="LC-16870"/>
    <x v="48"/>
    <x v="0"/>
    <s v="United States"/>
    <s v="Chicago"/>
    <x v="10"/>
    <n v="60653"/>
    <x v="2"/>
    <s v="TEC-PH-10004188"/>
    <x v="2"/>
    <x v="7"/>
    <x v="763"/>
    <x v="3936"/>
    <n v="2"/>
    <n v="0.2"/>
    <n v="-8.9963999999999995"/>
  </r>
  <r>
    <n v="5418"/>
    <s v="CA-2011-132542"/>
    <x v="2"/>
    <x v="191"/>
    <d v="2011-10-08T00:00:00"/>
    <x v="0"/>
    <s v="AM-10360"/>
    <x v="87"/>
    <x v="1"/>
    <s v="United States"/>
    <s v="Omaha"/>
    <x v="8"/>
    <n v="68104"/>
    <x v="2"/>
    <s v="OFF-BI-10004099"/>
    <x v="1"/>
    <x v="8"/>
    <x v="1716"/>
    <x v="2601"/>
    <n v="2"/>
    <n v="0"/>
    <n v="7.68"/>
  </r>
  <r>
    <n v="5419"/>
    <s v="CA-2012-110877"/>
    <x v="1"/>
    <x v="924"/>
    <d v="2012-10-26T00:00:00"/>
    <x v="2"/>
    <s v="JE-15715"/>
    <x v="555"/>
    <x v="0"/>
    <s v="United States"/>
    <s v="Houston"/>
    <x v="5"/>
    <n v="77041"/>
    <x v="2"/>
    <s v="OFF-PA-10004621"/>
    <x v="1"/>
    <x v="10"/>
    <x v="738"/>
    <x v="1590"/>
    <n v="7"/>
    <n v="0.2"/>
    <n v="12.700800000000001"/>
  </r>
  <r>
    <n v="5420"/>
    <s v="CA-2012-110877"/>
    <x v="1"/>
    <x v="924"/>
    <d v="2012-10-26T00:00:00"/>
    <x v="2"/>
    <s v="JE-15715"/>
    <x v="555"/>
    <x v="0"/>
    <s v="United States"/>
    <s v="Houston"/>
    <x v="5"/>
    <n v="77041"/>
    <x v="2"/>
    <s v="TEC-PH-10002103"/>
    <x v="2"/>
    <x v="7"/>
    <x v="534"/>
    <x v="3937"/>
    <n v="2"/>
    <n v="0.2"/>
    <n v="15.038400000000003"/>
  </r>
  <r>
    <n v="5421"/>
    <s v="US-2013-151827"/>
    <x v="0"/>
    <x v="1044"/>
    <d v="2013-04-03T00:00:00"/>
    <x v="0"/>
    <s v="CS-11950"/>
    <x v="229"/>
    <x v="0"/>
    <s v="United States"/>
    <s v="Philadelphia"/>
    <x v="9"/>
    <n v="19134"/>
    <x v="3"/>
    <s v="TEC-PH-10002789"/>
    <x v="2"/>
    <x v="7"/>
    <x v="1577"/>
    <x v="804"/>
    <n v="3"/>
    <n v="0.4"/>
    <n v="-60.836100000000016"/>
  </r>
  <r>
    <n v="5422"/>
    <s v="US-2013-151827"/>
    <x v="0"/>
    <x v="1044"/>
    <d v="2013-04-03T00:00:00"/>
    <x v="0"/>
    <s v="CS-11950"/>
    <x v="229"/>
    <x v="0"/>
    <s v="United States"/>
    <s v="Philadelphia"/>
    <x v="9"/>
    <n v="19134"/>
    <x v="3"/>
    <s v="TEC-AC-10003289"/>
    <x v="2"/>
    <x v="11"/>
    <x v="1209"/>
    <x v="236"/>
    <n v="2"/>
    <n v="0.2"/>
    <n v="1.1993999999999998"/>
  </r>
  <r>
    <n v="5423"/>
    <s v="US-2013-163258"/>
    <x v="0"/>
    <x v="723"/>
    <d v="2014-01-03T00:00:00"/>
    <x v="1"/>
    <s v="PF-19225"/>
    <x v="418"/>
    <x v="0"/>
    <s v="United States"/>
    <s v="Los Angeles"/>
    <x v="1"/>
    <n v="90045"/>
    <x v="1"/>
    <s v="OFF-BI-10000138"/>
    <x v="1"/>
    <x v="8"/>
    <x v="600"/>
    <x v="3938"/>
    <n v="3"/>
    <n v="0.2"/>
    <n v="3.9312000000000005"/>
  </r>
  <r>
    <n v="5424"/>
    <s v="CA-2014-103009"/>
    <x v="3"/>
    <x v="132"/>
    <d v="2014-11-06T00:00:00"/>
    <x v="0"/>
    <s v="PJ-18835"/>
    <x v="601"/>
    <x v="1"/>
    <s v="United States"/>
    <s v="Richmond"/>
    <x v="0"/>
    <n v="40475"/>
    <x v="0"/>
    <s v="OFF-PA-10001215"/>
    <x v="1"/>
    <x v="10"/>
    <x v="1717"/>
    <x v="1603"/>
    <n v="5"/>
    <n v="0"/>
    <n v="11.879999999999999"/>
  </r>
  <r>
    <n v="5425"/>
    <s v="US-2014-120649"/>
    <x v="3"/>
    <x v="176"/>
    <d v="2014-01-27T00:00:00"/>
    <x v="1"/>
    <s v="JF-15490"/>
    <x v="223"/>
    <x v="0"/>
    <s v="United States"/>
    <s v="Waterbury"/>
    <x v="29"/>
    <n v="6708"/>
    <x v="3"/>
    <s v="OFF-AR-10001545"/>
    <x v="1"/>
    <x v="6"/>
    <x v="812"/>
    <x v="2872"/>
    <n v="2"/>
    <n v="0"/>
    <n v="1.0207999999999999"/>
  </r>
  <r>
    <n v="5426"/>
    <s v="CA-2013-153598"/>
    <x v="0"/>
    <x v="275"/>
    <d v="2013-12-07T00:00:00"/>
    <x v="2"/>
    <s v="NM-18520"/>
    <x v="392"/>
    <x v="0"/>
    <s v="United States"/>
    <s v="Los Angeles"/>
    <x v="1"/>
    <n v="90045"/>
    <x v="1"/>
    <s v="TEC-AC-10003870"/>
    <x v="2"/>
    <x v="11"/>
    <x v="1718"/>
    <x v="3939"/>
    <n v="5"/>
    <n v="0"/>
    <n v="659.98"/>
  </r>
  <r>
    <n v="5427"/>
    <s v="CA-2013-153598"/>
    <x v="0"/>
    <x v="275"/>
    <d v="2013-12-07T00:00:00"/>
    <x v="2"/>
    <s v="NM-18520"/>
    <x v="392"/>
    <x v="0"/>
    <s v="United States"/>
    <s v="Los Angeles"/>
    <x v="1"/>
    <n v="90045"/>
    <x v="1"/>
    <s v="FUR-FU-10001085"/>
    <x v="0"/>
    <x v="5"/>
    <x v="1590"/>
    <x v="3940"/>
    <n v="6"/>
    <n v="0"/>
    <n v="51.47399999999999"/>
  </r>
  <r>
    <n v="5428"/>
    <s v="US-2013-108497"/>
    <x v="0"/>
    <x v="403"/>
    <d v="2013-06-15T00:00:00"/>
    <x v="3"/>
    <s v="MH-17290"/>
    <x v="762"/>
    <x v="2"/>
    <s v="United States"/>
    <s v="Los Angeles"/>
    <x v="1"/>
    <n v="90036"/>
    <x v="1"/>
    <s v="FUR-BO-10004218"/>
    <x v="0"/>
    <x v="0"/>
    <x v="1584"/>
    <x v="3941"/>
    <n v="5"/>
    <n v="0.15"/>
    <n v="35.245000000000005"/>
  </r>
  <r>
    <n v="5429"/>
    <s v="CA-2013-113096"/>
    <x v="0"/>
    <x v="476"/>
    <d v="2013-09-05T00:00:00"/>
    <x v="2"/>
    <s v="SZ-20035"/>
    <x v="449"/>
    <x v="2"/>
    <s v="United States"/>
    <s v="San Francisco"/>
    <x v="1"/>
    <n v="94122"/>
    <x v="1"/>
    <s v="OFF-ST-10003455"/>
    <x v="1"/>
    <x v="4"/>
    <x v="169"/>
    <x v="2063"/>
    <n v="3"/>
    <n v="0"/>
    <n v="12.097800000000001"/>
  </r>
  <r>
    <n v="5430"/>
    <s v="CA-2011-136861"/>
    <x v="2"/>
    <x v="742"/>
    <d v="2011-09-07T00:00:00"/>
    <x v="2"/>
    <s v="PR-18880"/>
    <x v="701"/>
    <x v="0"/>
    <s v="United States"/>
    <s v="Saint Petersburg"/>
    <x v="2"/>
    <n v="33710"/>
    <x v="0"/>
    <s v="FUR-FU-10001967"/>
    <x v="0"/>
    <x v="5"/>
    <x v="293"/>
    <x v="236"/>
    <n v="2"/>
    <n v="0.2"/>
    <n v="1.9989999999999979"/>
  </r>
  <r>
    <n v="5431"/>
    <s v="CA-2014-117422"/>
    <x v="3"/>
    <x v="208"/>
    <d v="2014-10-26T00:00:00"/>
    <x v="1"/>
    <s v="FC-14245"/>
    <x v="763"/>
    <x v="2"/>
    <s v="United States"/>
    <s v="Lakewood"/>
    <x v="24"/>
    <n v="44107"/>
    <x v="3"/>
    <s v="OFF-AP-10000938"/>
    <x v="1"/>
    <x v="9"/>
    <x v="1703"/>
    <x v="224"/>
    <n v="2"/>
    <n v="0.2"/>
    <n v="16.156799999999997"/>
  </r>
  <r>
    <n v="5432"/>
    <s v="CA-2014-117422"/>
    <x v="3"/>
    <x v="208"/>
    <d v="2014-10-26T00:00:00"/>
    <x v="1"/>
    <s v="FC-14245"/>
    <x v="763"/>
    <x v="2"/>
    <s v="United States"/>
    <s v="Lakewood"/>
    <x v="24"/>
    <n v="44107"/>
    <x v="3"/>
    <s v="OFF-PA-10002195"/>
    <x v="1"/>
    <x v="10"/>
    <x v="719"/>
    <x v="3942"/>
    <n v="1"/>
    <n v="0.2"/>
    <n v="1.3715999999999999"/>
  </r>
  <r>
    <n v="5433"/>
    <s v="CA-2014-117422"/>
    <x v="3"/>
    <x v="208"/>
    <d v="2014-10-26T00:00:00"/>
    <x v="1"/>
    <s v="FC-14245"/>
    <x v="763"/>
    <x v="2"/>
    <s v="United States"/>
    <s v="Lakewood"/>
    <x v="24"/>
    <n v="44107"/>
    <x v="3"/>
    <s v="OFF-BI-10002799"/>
    <x v="1"/>
    <x v="8"/>
    <x v="1450"/>
    <x v="3943"/>
    <n v="4"/>
    <n v="0.7"/>
    <n v="-4.9727999999999994"/>
  </r>
  <r>
    <n v="5434"/>
    <s v="CA-2014-129707"/>
    <x v="3"/>
    <x v="1016"/>
    <d v="2014-04-30T00:00:00"/>
    <x v="1"/>
    <s v="LH-16750"/>
    <x v="405"/>
    <x v="0"/>
    <s v="United States"/>
    <s v="Chandler"/>
    <x v="16"/>
    <n v="85224"/>
    <x v="1"/>
    <s v="OFF-AR-10000246"/>
    <x v="1"/>
    <x v="6"/>
    <x v="21"/>
    <x v="3944"/>
    <n v="4"/>
    <n v="0.2"/>
    <n v="0.66719999999999979"/>
  </r>
  <r>
    <n v="5435"/>
    <s v="CA-2012-160171"/>
    <x v="1"/>
    <x v="324"/>
    <d v="2012-10-24T00:00:00"/>
    <x v="1"/>
    <s v="RM-19675"/>
    <x v="84"/>
    <x v="2"/>
    <s v="United States"/>
    <s v="Los Angeles"/>
    <x v="1"/>
    <n v="90008"/>
    <x v="1"/>
    <s v="OFF-AP-10000275"/>
    <x v="1"/>
    <x v="9"/>
    <x v="1719"/>
    <x v="3945"/>
    <n v="5"/>
    <n v="0"/>
    <n v="459.39599999999996"/>
  </r>
  <r>
    <n v="5436"/>
    <s v="CA-2012-160171"/>
    <x v="1"/>
    <x v="324"/>
    <d v="2012-10-24T00:00:00"/>
    <x v="1"/>
    <s v="RM-19675"/>
    <x v="84"/>
    <x v="2"/>
    <s v="United States"/>
    <s v="Los Angeles"/>
    <x v="1"/>
    <n v="90008"/>
    <x v="1"/>
    <s v="TEC-AC-10000892"/>
    <x v="2"/>
    <x v="11"/>
    <x v="290"/>
    <x v="3946"/>
    <n v="3"/>
    <n v="0"/>
    <n v="97.199999999999989"/>
  </r>
  <r>
    <n v="5437"/>
    <s v="CA-2011-103317"/>
    <x v="2"/>
    <x v="260"/>
    <d v="2011-07-08T00:00:00"/>
    <x v="2"/>
    <s v="DM-13525"/>
    <x v="760"/>
    <x v="1"/>
    <s v="United States"/>
    <s v="Palm Coast"/>
    <x v="2"/>
    <n v="32137"/>
    <x v="0"/>
    <s v="FUR-FU-10001591"/>
    <x v="0"/>
    <x v="5"/>
    <x v="1101"/>
    <x v="3947"/>
    <n v="2"/>
    <n v="0.2"/>
    <n v="5.3680000000000012"/>
  </r>
  <r>
    <n v="5438"/>
    <s v="CA-2011-103317"/>
    <x v="2"/>
    <x v="260"/>
    <d v="2011-07-08T00:00:00"/>
    <x v="2"/>
    <s v="DM-13525"/>
    <x v="760"/>
    <x v="1"/>
    <s v="United States"/>
    <s v="Palm Coast"/>
    <x v="2"/>
    <n v="32137"/>
    <x v="0"/>
    <s v="OFF-BI-10001787"/>
    <x v="1"/>
    <x v="8"/>
    <x v="1482"/>
    <x v="3948"/>
    <n v="5"/>
    <n v="0.7"/>
    <n v="-6.8669999999999973"/>
  </r>
  <r>
    <n v="5439"/>
    <s v="CA-2011-103317"/>
    <x v="2"/>
    <x v="260"/>
    <d v="2011-07-08T00:00:00"/>
    <x v="2"/>
    <s v="DM-13525"/>
    <x v="760"/>
    <x v="1"/>
    <s v="United States"/>
    <s v="Palm Coast"/>
    <x v="2"/>
    <n v="32137"/>
    <x v="0"/>
    <s v="FUR-FU-10003192"/>
    <x v="0"/>
    <x v="5"/>
    <x v="1720"/>
    <x v="3949"/>
    <n v="3"/>
    <n v="0.2"/>
    <n v="15.991199999999992"/>
  </r>
  <r>
    <n v="5440"/>
    <s v="CA-2013-167115"/>
    <x v="0"/>
    <x v="958"/>
    <d v="2013-04-10T00:00:00"/>
    <x v="1"/>
    <s v="EH-14185"/>
    <x v="699"/>
    <x v="0"/>
    <s v="United States"/>
    <s v="New York City"/>
    <x v="15"/>
    <n v="10035"/>
    <x v="3"/>
    <s v="OFF-BI-10004600"/>
    <x v="1"/>
    <x v="8"/>
    <x v="1477"/>
    <x v="3950"/>
    <n v="2"/>
    <n v="0.2"/>
    <n v="183.99499999999998"/>
  </r>
  <r>
    <n v="5441"/>
    <s v="US-2014-153633"/>
    <x v="3"/>
    <x v="38"/>
    <d v="2014-11-19T00:00:00"/>
    <x v="0"/>
    <s v="TC-21295"/>
    <x v="646"/>
    <x v="0"/>
    <s v="United States"/>
    <s v="Jupiter"/>
    <x v="2"/>
    <n v="33458"/>
    <x v="0"/>
    <s v="OFF-AR-10002335"/>
    <x v="1"/>
    <x v="6"/>
    <x v="673"/>
    <x v="3951"/>
    <n v="1"/>
    <n v="0.2"/>
    <n v="0.15480000000000005"/>
  </r>
  <r>
    <n v="5442"/>
    <s v="CA-2014-155929"/>
    <x v="3"/>
    <x v="428"/>
    <d v="2014-09-14T00:00:00"/>
    <x v="1"/>
    <s v="AI-10855"/>
    <x v="482"/>
    <x v="0"/>
    <s v="United States"/>
    <s v="Glendale"/>
    <x v="16"/>
    <n v="85301"/>
    <x v="1"/>
    <s v="OFF-PA-10000859"/>
    <x v="1"/>
    <x v="10"/>
    <x v="1721"/>
    <x v="2925"/>
    <n v="2"/>
    <n v="0.2"/>
    <n v="2.3879999999999999"/>
  </r>
  <r>
    <n v="5443"/>
    <s v="CA-2012-148712"/>
    <x v="1"/>
    <x v="786"/>
    <d v="2012-04-23T00:00:00"/>
    <x v="1"/>
    <s v="JM-15535"/>
    <x v="341"/>
    <x v="0"/>
    <s v="United States"/>
    <s v="New York City"/>
    <x v="15"/>
    <n v="10035"/>
    <x v="3"/>
    <s v="TEC-AC-10003198"/>
    <x v="2"/>
    <x v="11"/>
    <x v="761"/>
    <x v="921"/>
    <n v="1"/>
    <n v="0"/>
    <n v="36.851999999999997"/>
  </r>
  <r>
    <n v="5444"/>
    <s v="CA-2012-148712"/>
    <x v="1"/>
    <x v="786"/>
    <d v="2012-04-23T00:00:00"/>
    <x v="1"/>
    <s v="JM-15535"/>
    <x v="341"/>
    <x v="0"/>
    <s v="United States"/>
    <s v="New York City"/>
    <x v="15"/>
    <n v="10035"/>
    <x v="3"/>
    <s v="OFF-BI-10001900"/>
    <x v="1"/>
    <x v="8"/>
    <x v="1099"/>
    <x v="3952"/>
    <n v="13"/>
    <n v="0.2"/>
    <n v="21.024899999999999"/>
  </r>
  <r>
    <n v="5445"/>
    <s v="CA-2012-148712"/>
    <x v="1"/>
    <x v="786"/>
    <d v="2012-04-23T00:00:00"/>
    <x v="1"/>
    <s v="JM-15535"/>
    <x v="341"/>
    <x v="0"/>
    <s v="United States"/>
    <s v="New York City"/>
    <x v="15"/>
    <n v="10035"/>
    <x v="3"/>
    <s v="OFF-AR-10000614"/>
    <x v="1"/>
    <x v="6"/>
    <x v="1722"/>
    <x v="3953"/>
    <n v="3"/>
    <n v="0"/>
    <n v="2.7845999999999997"/>
  </r>
  <r>
    <n v="5446"/>
    <s v="CA-2013-128307"/>
    <x v="0"/>
    <x v="197"/>
    <d v="2013-07-30T00:00:00"/>
    <x v="1"/>
    <s v="BE-11335"/>
    <x v="336"/>
    <x v="2"/>
    <s v="United States"/>
    <s v="Houston"/>
    <x v="5"/>
    <n v="77041"/>
    <x v="2"/>
    <s v="OFF-EN-10003040"/>
    <x v="1"/>
    <x v="12"/>
    <x v="1224"/>
    <x v="3954"/>
    <n v="1"/>
    <n v="0.2"/>
    <n v="7.0659000000000001"/>
  </r>
  <r>
    <n v="5447"/>
    <s v="US-2013-127425"/>
    <x v="0"/>
    <x v="370"/>
    <d v="2013-09-01T00:00:00"/>
    <x v="1"/>
    <s v="DR-12880"/>
    <x v="112"/>
    <x v="1"/>
    <s v="United States"/>
    <s v="New York City"/>
    <x v="15"/>
    <n v="10035"/>
    <x v="3"/>
    <s v="TEC-PH-10003442"/>
    <x v="2"/>
    <x v="7"/>
    <x v="879"/>
    <x v="3955"/>
    <n v="6"/>
    <n v="0"/>
    <n v="8.25"/>
  </r>
  <r>
    <n v="5448"/>
    <s v="US-2013-127425"/>
    <x v="0"/>
    <x v="370"/>
    <d v="2013-09-01T00:00:00"/>
    <x v="1"/>
    <s v="DR-12880"/>
    <x v="112"/>
    <x v="1"/>
    <s v="United States"/>
    <s v="New York City"/>
    <x v="15"/>
    <n v="10035"/>
    <x v="3"/>
    <s v="TEC-AC-10002800"/>
    <x v="2"/>
    <x v="11"/>
    <x v="1207"/>
    <x v="2932"/>
    <n v="5"/>
    <n v="0"/>
    <n v="87.482499999999987"/>
  </r>
  <r>
    <n v="5449"/>
    <s v="US-2011-119081"/>
    <x v="2"/>
    <x v="171"/>
    <d v="2011-09-19T00:00:00"/>
    <x v="1"/>
    <s v="TA-21385"/>
    <x v="638"/>
    <x v="2"/>
    <s v="United States"/>
    <s v="Olathe"/>
    <x v="41"/>
    <n v="66062"/>
    <x v="2"/>
    <s v="OFF-SU-10000157"/>
    <x v="1"/>
    <x v="14"/>
    <x v="1399"/>
    <x v="3956"/>
    <n v="3"/>
    <n v="0"/>
    <n v="7.158600000000007"/>
  </r>
  <r>
    <n v="5450"/>
    <s v="US-2011-119081"/>
    <x v="2"/>
    <x v="171"/>
    <d v="2011-09-19T00:00:00"/>
    <x v="1"/>
    <s v="TA-21385"/>
    <x v="638"/>
    <x v="2"/>
    <s v="United States"/>
    <s v="Olathe"/>
    <x v="41"/>
    <n v="66062"/>
    <x v="2"/>
    <s v="TEC-AC-10001542"/>
    <x v="2"/>
    <x v="11"/>
    <x v="1669"/>
    <x v="3957"/>
    <n v="5"/>
    <n v="0"/>
    <n v="10.905999999999993"/>
  </r>
  <r>
    <n v="5451"/>
    <s v="US-2011-119081"/>
    <x v="2"/>
    <x v="171"/>
    <d v="2011-09-19T00:00:00"/>
    <x v="1"/>
    <s v="TA-21385"/>
    <x v="638"/>
    <x v="2"/>
    <s v="United States"/>
    <s v="Olathe"/>
    <x v="41"/>
    <n v="66062"/>
    <x v="2"/>
    <s v="OFF-BI-10004519"/>
    <x v="1"/>
    <x v="8"/>
    <x v="880"/>
    <x v="3958"/>
    <n v="2"/>
    <n v="0"/>
    <n v="149.38199999999998"/>
  </r>
  <r>
    <n v="5452"/>
    <s v="US-2011-119081"/>
    <x v="2"/>
    <x v="171"/>
    <d v="2011-09-19T00:00:00"/>
    <x v="1"/>
    <s v="TA-21385"/>
    <x v="638"/>
    <x v="2"/>
    <s v="United States"/>
    <s v="Olathe"/>
    <x v="41"/>
    <n v="66062"/>
    <x v="2"/>
    <s v="FUR-FU-10003464"/>
    <x v="0"/>
    <x v="5"/>
    <x v="1470"/>
    <x v="1100"/>
    <n v="2"/>
    <n v="0"/>
    <n v="12.979199999999999"/>
  </r>
  <r>
    <n v="5453"/>
    <s v="CA-2013-140613"/>
    <x v="0"/>
    <x v="405"/>
    <d v="2013-07-30T00:00:00"/>
    <x v="1"/>
    <s v="KN-16705"/>
    <x v="607"/>
    <x v="2"/>
    <s v="United States"/>
    <s v="Sparks"/>
    <x v="33"/>
    <n v="89431"/>
    <x v="1"/>
    <s v="OFF-SU-10004261"/>
    <x v="1"/>
    <x v="14"/>
    <x v="605"/>
    <x v="3959"/>
    <n v="5"/>
    <n v="0"/>
    <n v="24.997999999999987"/>
  </r>
  <r>
    <n v="5454"/>
    <s v="US-2014-108700"/>
    <x v="3"/>
    <x v="240"/>
    <d v="2014-05-24T00:00:00"/>
    <x v="1"/>
    <s v="PJ-18835"/>
    <x v="601"/>
    <x v="1"/>
    <s v="United States"/>
    <s v="Rockford"/>
    <x v="10"/>
    <n v="61107"/>
    <x v="2"/>
    <s v="OFF-PA-10004733"/>
    <x v="1"/>
    <x v="10"/>
    <x v="1571"/>
    <x v="3960"/>
    <n v="6"/>
    <n v="0.2"/>
    <n v="13.780799999999996"/>
  </r>
  <r>
    <n v="5455"/>
    <s v="CA-2014-160962"/>
    <x v="3"/>
    <x v="1045"/>
    <d v="2014-05-03T00:00:00"/>
    <x v="1"/>
    <s v="MC-17605"/>
    <x v="204"/>
    <x v="1"/>
    <s v="United States"/>
    <s v="Philadelphia"/>
    <x v="9"/>
    <n v="19143"/>
    <x v="3"/>
    <s v="OFF-ST-10001325"/>
    <x v="1"/>
    <x v="4"/>
    <x v="466"/>
    <x v="3961"/>
    <n v="1"/>
    <n v="0.2"/>
    <n v="0.73360000000000003"/>
  </r>
  <r>
    <n v="5456"/>
    <s v="CA-2014-160962"/>
    <x v="3"/>
    <x v="1045"/>
    <d v="2014-05-03T00:00:00"/>
    <x v="1"/>
    <s v="MC-17605"/>
    <x v="204"/>
    <x v="1"/>
    <s v="United States"/>
    <s v="Philadelphia"/>
    <x v="9"/>
    <n v="19143"/>
    <x v="3"/>
    <s v="OFF-AR-10003056"/>
    <x v="1"/>
    <x v="6"/>
    <x v="18"/>
    <x v="1312"/>
    <n v="2"/>
    <n v="0.2"/>
    <n v="0.77039999999999909"/>
  </r>
  <r>
    <n v="5457"/>
    <s v="CA-2014-130631"/>
    <x v="3"/>
    <x v="614"/>
    <d v="2015-01-03T00:00:00"/>
    <x v="1"/>
    <s v="BS-11755"/>
    <x v="94"/>
    <x v="0"/>
    <s v="United States"/>
    <s v="Edmonds"/>
    <x v="4"/>
    <n v="98026"/>
    <x v="1"/>
    <s v="OFF-FA-10000089"/>
    <x v="1"/>
    <x v="13"/>
    <x v="1723"/>
    <x v="3962"/>
    <n v="5"/>
    <n v="0"/>
    <n v="9.6039999999999992"/>
  </r>
  <r>
    <n v="5458"/>
    <s v="CA-2014-130631"/>
    <x v="3"/>
    <x v="614"/>
    <d v="2015-01-03T00:00:00"/>
    <x v="1"/>
    <s v="BS-11755"/>
    <x v="94"/>
    <x v="0"/>
    <s v="United States"/>
    <s v="Edmonds"/>
    <x v="4"/>
    <n v="98026"/>
    <x v="1"/>
    <s v="FUR-FU-10004093"/>
    <x v="0"/>
    <x v="5"/>
    <x v="1159"/>
    <x v="3776"/>
    <n v="2"/>
    <n v="0"/>
    <n v="20.537999999999997"/>
  </r>
  <r>
    <n v="5459"/>
    <s v="CA-2014-116680"/>
    <x v="3"/>
    <x v="507"/>
    <d v="2014-09-07T00:00:00"/>
    <x v="0"/>
    <s v="PK-19075"/>
    <x v="7"/>
    <x v="0"/>
    <s v="United States"/>
    <s v="San Francisco"/>
    <x v="1"/>
    <n v="94122"/>
    <x v="1"/>
    <s v="OFF-BI-10004022"/>
    <x v="1"/>
    <x v="8"/>
    <x v="748"/>
    <x v="3963"/>
    <n v="6"/>
    <n v="0.2"/>
    <n v="4.3367999999999993"/>
  </r>
  <r>
    <n v="5460"/>
    <s v="CA-2014-116680"/>
    <x v="3"/>
    <x v="507"/>
    <d v="2014-09-07T00:00:00"/>
    <x v="0"/>
    <s v="PK-19075"/>
    <x v="7"/>
    <x v="0"/>
    <s v="United States"/>
    <s v="San Francisco"/>
    <x v="1"/>
    <n v="94122"/>
    <x v="1"/>
    <s v="FUR-TA-10001771"/>
    <x v="0"/>
    <x v="3"/>
    <x v="1724"/>
    <x v="3964"/>
    <n v="8"/>
    <n v="0.2"/>
    <n v="92.392000000000053"/>
  </r>
  <r>
    <n v="5461"/>
    <s v="US-2011-107405"/>
    <x v="2"/>
    <x v="90"/>
    <d v="2011-03-25T00:00:00"/>
    <x v="1"/>
    <s v="TS-21205"/>
    <x v="131"/>
    <x v="1"/>
    <s v="United States"/>
    <s v="Asheville"/>
    <x v="3"/>
    <n v="28806"/>
    <x v="0"/>
    <s v="OFF-ST-10002301"/>
    <x v="1"/>
    <x v="4"/>
    <x v="1490"/>
    <x v="3965"/>
    <n v="1"/>
    <n v="0.2"/>
    <n v="-3.864600000000002"/>
  </r>
  <r>
    <n v="5462"/>
    <s v="CA-2014-101574"/>
    <x v="3"/>
    <x v="394"/>
    <d v="2014-10-05T00:00:00"/>
    <x v="1"/>
    <s v="BD-11725"/>
    <x v="232"/>
    <x v="0"/>
    <s v="United States"/>
    <s v="Los Angeles"/>
    <x v="1"/>
    <n v="90032"/>
    <x v="1"/>
    <s v="FUR-FU-10001706"/>
    <x v="0"/>
    <x v="5"/>
    <x v="50"/>
    <x v="357"/>
    <n v="3"/>
    <n v="0"/>
    <n v="4.4352"/>
  </r>
  <r>
    <n v="5463"/>
    <s v="CA-2011-146591"/>
    <x v="2"/>
    <x v="1046"/>
    <d v="2011-01-21T00:00:00"/>
    <x v="2"/>
    <s v="TS-21340"/>
    <x v="358"/>
    <x v="0"/>
    <s v="United States"/>
    <s v="Scottsdale"/>
    <x v="16"/>
    <n v="85254"/>
    <x v="1"/>
    <s v="OFF-BI-10003676"/>
    <x v="1"/>
    <x v="8"/>
    <x v="816"/>
    <x v="3966"/>
    <n v="10"/>
    <n v="0.7"/>
    <n v="-23.716000000000001"/>
  </r>
  <r>
    <n v="5464"/>
    <s v="CA-2011-146591"/>
    <x v="2"/>
    <x v="1046"/>
    <d v="2011-01-21T00:00:00"/>
    <x v="2"/>
    <s v="TS-21340"/>
    <x v="358"/>
    <x v="0"/>
    <s v="United States"/>
    <s v="Scottsdale"/>
    <x v="16"/>
    <n v="85254"/>
    <x v="1"/>
    <s v="OFF-PA-10000659"/>
    <x v="1"/>
    <x v="10"/>
    <x v="1286"/>
    <x v="3967"/>
    <n v="4"/>
    <n v="0.2"/>
    <n v="19.622399999999999"/>
  </r>
  <r>
    <n v="5465"/>
    <s v="CA-2011-146591"/>
    <x v="2"/>
    <x v="1046"/>
    <d v="2011-01-21T00:00:00"/>
    <x v="2"/>
    <s v="TS-21340"/>
    <x v="358"/>
    <x v="0"/>
    <s v="United States"/>
    <s v="Scottsdale"/>
    <x v="16"/>
    <n v="85254"/>
    <x v="1"/>
    <s v="OFF-EN-10002504"/>
    <x v="1"/>
    <x v="12"/>
    <x v="113"/>
    <x v="3968"/>
    <n v="5"/>
    <n v="0.2"/>
    <n v="36.692999999999998"/>
  </r>
  <r>
    <n v="5466"/>
    <s v="CA-2011-146591"/>
    <x v="2"/>
    <x v="1046"/>
    <d v="2011-01-21T00:00:00"/>
    <x v="2"/>
    <s v="TS-21340"/>
    <x v="358"/>
    <x v="0"/>
    <s v="United States"/>
    <s v="Scottsdale"/>
    <x v="16"/>
    <n v="85254"/>
    <x v="1"/>
    <s v="FUR-BO-10001972"/>
    <x v="0"/>
    <x v="0"/>
    <x v="362"/>
    <x v="3969"/>
    <n v="5"/>
    <n v="0.7"/>
    <n v="-320.59699999999998"/>
  </r>
  <r>
    <n v="5467"/>
    <s v="CA-2011-107706"/>
    <x v="2"/>
    <x v="1047"/>
    <d v="2011-02-20T00:00:00"/>
    <x v="0"/>
    <s v="ST-20530"/>
    <x v="461"/>
    <x v="0"/>
    <s v="United States"/>
    <s v="Houston"/>
    <x v="5"/>
    <n v="77095"/>
    <x v="2"/>
    <s v="OFF-PA-10000466"/>
    <x v="1"/>
    <x v="10"/>
    <x v="933"/>
    <x v="3970"/>
    <n v="3"/>
    <n v="0.2"/>
    <n v="6.0659999999999989"/>
  </r>
  <r>
    <n v="5468"/>
    <s v="CA-2013-122448"/>
    <x v="0"/>
    <x v="632"/>
    <d v="2013-06-15T00:00:00"/>
    <x v="1"/>
    <s v="DB-13210"/>
    <x v="203"/>
    <x v="0"/>
    <s v="United States"/>
    <s v="San Francisco"/>
    <x v="1"/>
    <n v="94109"/>
    <x v="1"/>
    <s v="FUR-CH-10002774"/>
    <x v="0"/>
    <x v="1"/>
    <x v="23"/>
    <x v="1919"/>
    <n v="3"/>
    <n v="0.2"/>
    <n v="13.764599999999994"/>
  </r>
  <r>
    <n v="5469"/>
    <s v="CA-2011-132451"/>
    <x v="2"/>
    <x v="467"/>
    <d v="2011-09-27T00:00:00"/>
    <x v="2"/>
    <s v="KF-16285"/>
    <x v="580"/>
    <x v="2"/>
    <s v="United States"/>
    <s v="San Diego"/>
    <x v="1"/>
    <n v="92105"/>
    <x v="1"/>
    <s v="FUR-CH-10000454"/>
    <x v="0"/>
    <x v="1"/>
    <x v="1"/>
    <x v="2282"/>
    <n v="3"/>
    <n v="0.2"/>
    <n v="73.19399999999996"/>
  </r>
  <r>
    <n v="5470"/>
    <s v="CA-2011-132451"/>
    <x v="2"/>
    <x v="467"/>
    <d v="2011-09-27T00:00:00"/>
    <x v="2"/>
    <s v="KF-16285"/>
    <x v="580"/>
    <x v="2"/>
    <s v="United States"/>
    <s v="San Diego"/>
    <x v="1"/>
    <n v="92105"/>
    <x v="1"/>
    <s v="OFF-PA-10004888"/>
    <x v="1"/>
    <x v="10"/>
    <x v="959"/>
    <x v="541"/>
    <n v="3"/>
    <n v="0"/>
    <n v="9.3312000000000008"/>
  </r>
  <r>
    <n v="5471"/>
    <s v="CA-2013-158547"/>
    <x v="0"/>
    <x v="198"/>
    <d v="2013-06-05T00:00:00"/>
    <x v="1"/>
    <s v="JM-16195"/>
    <x v="594"/>
    <x v="0"/>
    <s v="United States"/>
    <s v="Hamilton"/>
    <x v="24"/>
    <n v="45011"/>
    <x v="3"/>
    <s v="OFF-AP-10003842"/>
    <x v="1"/>
    <x v="9"/>
    <x v="1247"/>
    <x v="3971"/>
    <n v="5"/>
    <n v="0.2"/>
    <n v="9.2939999999999969"/>
  </r>
  <r>
    <n v="5472"/>
    <s v="CA-2014-116946"/>
    <x v="3"/>
    <x v="484"/>
    <d v="2014-12-24T00:00:00"/>
    <x v="1"/>
    <s v="TS-21505"/>
    <x v="700"/>
    <x v="0"/>
    <s v="United States"/>
    <s v="Parker"/>
    <x v="22"/>
    <n v="80134"/>
    <x v="1"/>
    <s v="FUR-FU-10000320"/>
    <x v="0"/>
    <x v="5"/>
    <x v="1512"/>
    <x v="3972"/>
    <n v="5"/>
    <n v="0.2"/>
    <n v="4.0080000000000009"/>
  </r>
  <r>
    <n v="5473"/>
    <s v="CA-2014-116946"/>
    <x v="3"/>
    <x v="484"/>
    <d v="2014-12-24T00:00:00"/>
    <x v="1"/>
    <s v="TS-21505"/>
    <x v="700"/>
    <x v="0"/>
    <s v="United States"/>
    <s v="Parker"/>
    <x v="22"/>
    <n v="80134"/>
    <x v="1"/>
    <s v="OFF-ST-10002554"/>
    <x v="1"/>
    <x v="4"/>
    <x v="1144"/>
    <x v="1617"/>
    <n v="2"/>
    <n v="0.2"/>
    <n v="-17.607599999999998"/>
  </r>
  <r>
    <n v="5474"/>
    <s v="CA-2014-116946"/>
    <x v="3"/>
    <x v="484"/>
    <d v="2014-12-24T00:00:00"/>
    <x v="1"/>
    <s v="TS-21505"/>
    <x v="700"/>
    <x v="0"/>
    <s v="United States"/>
    <s v="Parker"/>
    <x v="22"/>
    <n v="80134"/>
    <x v="1"/>
    <s v="FUR-BO-10000468"/>
    <x v="0"/>
    <x v="0"/>
    <x v="1171"/>
    <x v="3973"/>
    <n v="7"/>
    <n v="0.7"/>
    <n v="-183.6323999999999"/>
  </r>
  <r>
    <n v="5475"/>
    <s v="CA-2014-121741"/>
    <x v="3"/>
    <x v="377"/>
    <d v="2014-12-27T00:00:00"/>
    <x v="3"/>
    <s v="YC-21895"/>
    <x v="289"/>
    <x v="1"/>
    <s v="United States"/>
    <s v="Fremont"/>
    <x v="8"/>
    <n v="68025"/>
    <x v="2"/>
    <s v="OFF-ST-10004459"/>
    <x v="1"/>
    <x v="4"/>
    <x v="454"/>
    <x v="3974"/>
    <n v="2"/>
    <n v="0"/>
    <n v="37.533999999999992"/>
  </r>
  <r>
    <n v="5476"/>
    <s v="CA-2014-169691"/>
    <x v="3"/>
    <x v="140"/>
    <d v="2014-06-19T00:00:00"/>
    <x v="2"/>
    <s v="Dp-13240"/>
    <x v="656"/>
    <x v="2"/>
    <s v="United States"/>
    <s v="Maple Grove"/>
    <x v="11"/>
    <n v="55369"/>
    <x v="2"/>
    <s v="OFF-LA-10002312"/>
    <x v="1"/>
    <x v="2"/>
    <x v="574"/>
    <x v="1851"/>
    <n v="3"/>
    <n v="0"/>
    <n v="22.200000000000003"/>
  </r>
  <r>
    <n v="5477"/>
    <s v="CA-2014-169691"/>
    <x v="3"/>
    <x v="140"/>
    <d v="2014-06-19T00:00:00"/>
    <x v="2"/>
    <s v="Dp-13240"/>
    <x v="656"/>
    <x v="2"/>
    <s v="United States"/>
    <s v="Maple Grove"/>
    <x v="11"/>
    <n v="55369"/>
    <x v="2"/>
    <s v="OFF-ST-10001291"/>
    <x v="1"/>
    <x v="4"/>
    <x v="1017"/>
    <x v="3975"/>
    <n v="5"/>
    <n v="0"/>
    <n v="22.828499999999998"/>
  </r>
  <r>
    <n v="5478"/>
    <s v="CA-2014-169691"/>
    <x v="3"/>
    <x v="140"/>
    <d v="2014-06-19T00:00:00"/>
    <x v="2"/>
    <s v="Dp-13240"/>
    <x v="656"/>
    <x v="2"/>
    <s v="United States"/>
    <s v="Maple Grove"/>
    <x v="11"/>
    <n v="55369"/>
    <x v="2"/>
    <s v="OFF-PA-10003022"/>
    <x v="1"/>
    <x v="10"/>
    <x v="1644"/>
    <x v="1465"/>
    <n v="3"/>
    <n v="0"/>
    <n v="8.7906000000000013"/>
  </r>
  <r>
    <n v="5479"/>
    <s v="CA-2013-121356"/>
    <x v="0"/>
    <x v="73"/>
    <d v="2013-11-25T00:00:00"/>
    <x v="1"/>
    <s v="SJ-20500"/>
    <x v="81"/>
    <x v="0"/>
    <s v="United States"/>
    <s v="Newark"/>
    <x v="13"/>
    <n v="19711"/>
    <x v="3"/>
    <s v="OFF-BI-10002133"/>
    <x v="1"/>
    <x v="8"/>
    <x v="1138"/>
    <x v="3233"/>
    <n v="3"/>
    <n v="0"/>
    <n v="62.915999999999997"/>
  </r>
  <r>
    <n v="5480"/>
    <s v="CA-2011-101770"/>
    <x v="2"/>
    <x v="691"/>
    <d v="2011-04-04T00:00:00"/>
    <x v="1"/>
    <s v="KB-16240"/>
    <x v="208"/>
    <x v="1"/>
    <s v="United States"/>
    <s v="Miami"/>
    <x v="2"/>
    <n v="33180"/>
    <x v="0"/>
    <s v="OFF-BI-10001097"/>
    <x v="1"/>
    <x v="8"/>
    <x v="789"/>
    <x v="3976"/>
    <n v="1"/>
    <n v="0.7"/>
    <n v="-1.3082999999999996"/>
  </r>
  <r>
    <n v="5481"/>
    <s v="CA-2014-105487"/>
    <x v="3"/>
    <x v="1048"/>
    <d v="2014-10-15T00:00:00"/>
    <x v="1"/>
    <s v="CS-12250"/>
    <x v="294"/>
    <x v="1"/>
    <s v="United States"/>
    <s v="San Diego"/>
    <x v="1"/>
    <n v="92105"/>
    <x v="1"/>
    <s v="TEC-PH-10001336"/>
    <x v="2"/>
    <x v="7"/>
    <x v="941"/>
    <x v="3977"/>
    <n v="1"/>
    <n v="0.2"/>
    <n v="11.609099999999998"/>
  </r>
  <r>
    <n v="5482"/>
    <s v="CA-2014-105487"/>
    <x v="3"/>
    <x v="1048"/>
    <d v="2014-10-15T00:00:00"/>
    <x v="1"/>
    <s v="CS-12250"/>
    <x v="294"/>
    <x v="1"/>
    <s v="United States"/>
    <s v="San Diego"/>
    <x v="1"/>
    <n v="92105"/>
    <x v="1"/>
    <s v="TEC-AC-10002305"/>
    <x v="2"/>
    <x v="11"/>
    <x v="1521"/>
    <x v="3978"/>
    <n v="2"/>
    <n v="0"/>
    <n v="6.4799999999999969"/>
  </r>
  <r>
    <n v="5483"/>
    <s v="CA-2014-105487"/>
    <x v="3"/>
    <x v="1048"/>
    <d v="2014-10-15T00:00:00"/>
    <x v="1"/>
    <s v="CS-12250"/>
    <x v="294"/>
    <x v="1"/>
    <s v="United States"/>
    <s v="San Diego"/>
    <x v="1"/>
    <n v="92105"/>
    <x v="1"/>
    <s v="TEC-AC-10003610"/>
    <x v="2"/>
    <x v="11"/>
    <x v="598"/>
    <x v="3979"/>
    <n v="4"/>
    <n v="0"/>
    <n v="115.1808"/>
  </r>
  <r>
    <n v="5484"/>
    <s v="CA-2014-105487"/>
    <x v="3"/>
    <x v="1048"/>
    <d v="2014-10-15T00:00:00"/>
    <x v="1"/>
    <s v="CS-12250"/>
    <x v="294"/>
    <x v="1"/>
    <s v="United States"/>
    <s v="San Diego"/>
    <x v="1"/>
    <n v="92105"/>
    <x v="1"/>
    <s v="OFF-ST-10002301"/>
    <x v="1"/>
    <x v="4"/>
    <x v="1490"/>
    <x v="1390"/>
    <n v="2"/>
    <n v="0"/>
    <n v="0.40679999999999694"/>
  </r>
  <r>
    <n v="5485"/>
    <s v="CA-2014-148999"/>
    <x v="3"/>
    <x v="289"/>
    <d v="2014-02-05T00:00:00"/>
    <x v="1"/>
    <s v="EB-13870"/>
    <x v="12"/>
    <x v="0"/>
    <s v="United States"/>
    <s v="Miami"/>
    <x v="2"/>
    <n v="33142"/>
    <x v="0"/>
    <s v="FUR-CH-10002044"/>
    <x v="0"/>
    <x v="1"/>
    <x v="1725"/>
    <x v="3442"/>
    <n v="4"/>
    <n v="0.2"/>
    <n v="-68.1096"/>
  </r>
  <r>
    <n v="5486"/>
    <s v="CA-2011-107573"/>
    <x v="2"/>
    <x v="432"/>
    <d v="2011-12-17T00:00:00"/>
    <x v="1"/>
    <s v="PB-19150"/>
    <x v="171"/>
    <x v="0"/>
    <s v="United States"/>
    <s v="Miami"/>
    <x v="2"/>
    <n v="33178"/>
    <x v="0"/>
    <s v="OFF-EN-10001099"/>
    <x v="1"/>
    <x v="12"/>
    <x v="33"/>
    <x v="3032"/>
    <n v="3"/>
    <n v="0.2"/>
    <n v="7.6283999999999974"/>
  </r>
  <r>
    <n v="5487"/>
    <s v="CA-2012-156608"/>
    <x v="1"/>
    <x v="1040"/>
    <d v="2012-10-29T00:00:00"/>
    <x v="1"/>
    <s v="MT-18070"/>
    <x v="192"/>
    <x v="2"/>
    <s v="United States"/>
    <s v="San Antonio"/>
    <x v="5"/>
    <n v="78207"/>
    <x v="2"/>
    <s v="OFF-BI-10004140"/>
    <x v="1"/>
    <x v="8"/>
    <x v="304"/>
    <x v="3980"/>
    <n v="4"/>
    <n v="0.8"/>
    <n v="-6.2860000000000031"/>
  </r>
  <r>
    <n v="5488"/>
    <s v="CA-2014-134495"/>
    <x v="3"/>
    <x v="719"/>
    <d v="2014-04-05T00:00:00"/>
    <x v="0"/>
    <s v="BF-11020"/>
    <x v="292"/>
    <x v="1"/>
    <s v="United States"/>
    <s v="Jacksonville"/>
    <x v="2"/>
    <n v="32216"/>
    <x v="0"/>
    <s v="TEC-PH-10004897"/>
    <x v="2"/>
    <x v="7"/>
    <x v="1115"/>
    <x v="112"/>
    <n v="3"/>
    <n v="0.2"/>
    <n v="-5.694300000000001"/>
  </r>
  <r>
    <n v="5489"/>
    <s v="CA-2014-134495"/>
    <x v="3"/>
    <x v="719"/>
    <d v="2014-04-05T00:00:00"/>
    <x v="0"/>
    <s v="BF-11020"/>
    <x v="292"/>
    <x v="1"/>
    <s v="United States"/>
    <s v="Jacksonville"/>
    <x v="2"/>
    <n v="32216"/>
    <x v="0"/>
    <s v="OFF-LA-10000262"/>
    <x v="1"/>
    <x v="2"/>
    <x v="932"/>
    <x v="303"/>
    <n v="3"/>
    <n v="0.2"/>
    <n v="2.0358000000000001"/>
  </r>
  <r>
    <n v="5490"/>
    <s v="CA-2014-134495"/>
    <x v="3"/>
    <x v="719"/>
    <d v="2014-04-05T00:00:00"/>
    <x v="0"/>
    <s v="BF-11020"/>
    <x v="292"/>
    <x v="1"/>
    <s v="United States"/>
    <s v="Jacksonville"/>
    <x v="2"/>
    <n v="32216"/>
    <x v="0"/>
    <s v="OFF-AP-10002222"/>
    <x v="1"/>
    <x v="9"/>
    <x v="33"/>
    <x v="3981"/>
    <n v="3"/>
    <n v="0.2"/>
    <n v="1.8207000000000013"/>
  </r>
  <r>
    <n v="5491"/>
    <s v="CA-2014-134495"/>
    <x v="3"/>
    <x v="719"/>
    <d v="2014-04-05T00:00:00"/>
    <x v="0"/>
    <s v="BF-11020"/>
    <x v="292"/>
    <x v="1"/>
    <s v="United States"/>
    <s v="Jacksonville"/>
    <x v="2"/>
    <n v="32216"/>
    <x v="0"/>
    <s v="FUR-CH-10003774"/>
    <x v="0"/>
    <x v="1"/>
    <x v="1185"/>
    <x v="287"/>
    <n v="3"/>
    <n v="0.2"/>
    <n v="-19.105800000000016"/>
  </r>
  <r>
    <n v="5492"/>
    <s v="CA-2014-164098"/>
    <x v="3"/>
    <x v="795"/>
    <d v="2014-01-28T00:00:00"/>
    <x v="2"/>
    <s v="CG-12520"/>
    <x v="0"/>
    <x v="0"/>
    <s v="United States"/>
    <s v="Houston"/>
    <x v="5"/>
    <n v="77070"/>
    <x v="2"/>
    <s v="OFF-ST-10000615"/>
    <x v="1"/>
    <x v="4"/>
    <x v="75"/>
    <x v="1333"/>
    <n v="2"/>
    <n v="0.2"/>
    <n v="1.8160000000000016"/>
  </r>
  <r>
    <n v="5493"/>
    <s v="CA-2011-105249"/>
    <x v="2"/>
    <x v="683"/>
    <d v="2011-11-28T00:00:00"/>
    <x v="3"/>
    <s v="DH-13675"/>
    <x v="723"/>
    <x v="2"/>
    <s v="United States"/>
    <s v="San Francisco"/>
    <x v="1"/>
    <n v="94122"/>
    <x v="1"/>
    <s v="OFF-SU-10001225"/>
    <x v="1"/>
    <x v="14"/>
    <x v="33"/>
    <x v="351"/>
    <n v="2"/>
    <n v="0"/>
    <n v="0.14719999999999978"/>
  </r>
  <r>
    <n v="5494"/>
    <s v="CA-2011-105249"/>
    <x v="2"/>
    <x v="683"/>
    <d v="2011-11-28T00:00:00"/>
    <x v="3"/>
    <s v="DH-13675"/>
    <x v="723"/>
    <x v="2"/>
    <s v="United States"/>
    <s v="San Francisco"/>
    <x v="1"/>
    <n v="94122"/>
    <x v="1"/>
    <s v="OFF-LA-10002043"/>
    <x v="1"/>
    <x v="2"/>
    <x v="252"/>
    <x v="1417"/>
    <n v="4"/>
    <n v="0"/>
    <n v="19.872"/>
  </r>
  <r>
    <n v="5495"/>
    <s v="CA-2011-105249"/>
    <x v="2"/>
    <x v="683"/>
    <d v="2011-11-28T00:00:00"/>
    <x v="3"/>
    <s v="DH-13675"/>
    <x v="723"/>
    <x v="2"/>
    <s v="United States"/>
    <s v="San Francisco"/>
    <x v="1"/>
    <n v="94122"/>
    <x v="1"/>
    <s v="FUR-BO-10000330"/>
    <x v="0"/>
    <x v="0"/>
    <x v="1098"/>
    <x v="1527"/>
    <n v="4"/>
    <n v="0.15"/>
    <n v="-4.8391999999999769"/>
  </r>
  <r>
    <n v="5496"/>
    <s v="CA-2012-113523"/>
    <x v="1"/>
    <x v="406"/>
    <d v="2012-09-08T00:00:00"/>
    <x v="1"/>
    <s v="SC-20440"/>
    <x v="464"/>
    <x v="1"/>
    <s v="United States"/>
    <s v="Philadelphia"/>
    <x v="9"/>
    <n v="19140"/>
    <x v="3"/>
    <s v="OFF-BI-10001249"/>
    <x v="1"/>
    <x v="8"/>
    <x v="1182"/>
    <x v="3056"/>
    <n v="4"/>
    <n v="0.7"/>
    <n v="-6.1247999999999987"/>
  </r>
  <r>
    <n v="5497"/>
    <s v="CA-2014-117821"/>
    <x v="3"/>
    <x v="492"/>
    <d v="2014-06-17T00:00:00"/>
    <x v="1"/>
    <s v="HG-15025"/>
    <x v="643"/>
    <x v="0"/>
    <s v="United States"/>
    <s v="Marion"/>
    <x v="24"/>
    <n v="43302"/>
    <x v="3"/>
    <s v="TEC-AC-10004469"/>
    <x v="2"/>
    <x v="11"/>
    <x v="238"/>
    <x v="3982"/>
    <n v="2"/>
    <n v="0.2"/>
    <n v="19.176000000000002"/>
  </r>
  <r>
    <n v="5498"/>
    <s v="CA-2014-164378"/>
    <x v="3"/>
    <x v="663"/>
    <d v="2014-07-19T00:00:00"/>
    <x v="0"/>
    <s v="MM-18055"/>
    <x v="514"/>
    <x v="0"/>
    <s v="United States"/>
    <s v="New York City"/>
    <x v="15"/>
    <n v="10024"/>
    <x v="3"/>
    <s v="OFF-AR-10001177"/>
    <x v="1"/>
    <x v="6"/>
    <x v="1215"/>
    <x v="2637"/>
    <n v="2"/>
    <n v="0"/>
    <n v="1.9023999999999992"/>
  </r>
  <r>
    <n v="5499"/>
    <s v="CA-2014-164378"/>
    <x v="3"/>
    <x v="663"/>
    <d v="2014-07-19T00:00:00"/>
    <x v="0"/>
    <s v="MM-18055"/>
    <x v="514"/>
    <x v="0"/>
    <s v="United States"/>
    <s v="New York City"/>
    <x v="15"/>
    <n v="10024"/>
    <x v="3"/>
    <s v="OFF-LA-10000634"/>
    <x v="1"/>
    <x v="2"/>
    <x v="283"/>
    <x v="1507"/>
    <n v="3"/>
    <n v="0"/>
    <n v="3.6017999999999999"/>
  </r>
  <r>
    <n v="5500"/>
    <s v="CA-2014-164378"/>
    <x v="3"/>
    <x v="663"/>
    <d v="2014-07-19T00:00:00"/>
    <x v="0"/>
    <s v="MM-18055"/>
    <x v="514"/>
    <x v="0"/>
    <s v="United States"/>
    <s v="New York City"/>
    <x v="15"/>
    <n v="10024"/>
    <x v="3"/>
    <s v="TEC-AC-10004708"/>
    <x v="2"/>
    <x v="11"/>
    <x v="337"/>
    <x v="365"/>
    <n v="2"/>
    <n v="0"/>
    <n v="8.7989999999999995"/>
  </r>
  <r>
    <n v="5501"/>
    <s v="CA-2014-164378"/>
    <x v="3"/>
    <x v="663"/>
    <d v="2014-07-19T00:00:00"/>
    <x v="0"/>
    <s v="MM-18055"/>
    <x v="514"/>
    <x v="0"/>
    <s v="United States"/>
    <s v="New York City"/>
    <x v="15"/>
    <n v="10024"/>
    <x v="3"/>
    <s v="FUR-CH-10002084"/>
    <x v="0"/>
    <x v="1"/>
    <x v="1240"/>
    <x v="3983"/>
    <n v="6"/>
    <n v="0.1"/>
    <n v="88.552800000000005"/>
  </r>
  <r>
    <n v="5502"/>
    <s v="CA-2014-164378"/>
    <x v="3"/>
    <x v="663"/>
    <d v="2014-07-19T00:00:00"/>
    <x v="0"/>
    <s v="MM-18055"/>
    <x v="514"/>
    <x v="0"/>
    <s v="United States"/>
    <s v="New York City"/>
    <x v="15"/>
    <n v="10024"/>
    <x v="3"/>
    <s v="OFF-PA-10004519"/>
    <x v="1"/>
    <x v="10"/>
    <x v="1036"/>
    <x v="2482"/>
    <n v="2"/>
    <n v="0"/>
    <n v="4.3904000000000005"/>
  </r>
  <r>
    <n v="5503"/>
    <s v="CA-2014-127782"/>
    <x v="3"/>
    <x v="808"/>
    <d v="2014-11-07T00:00:00"/>
    <x v="1"/>
    <s v="TH-21115"/>
    <x v="764"/>
    <x v="1"/>
    <s v="United States"/>
    <s v="Philadelphia"/>
    <x v="9"/>
    <n v="19140"/>
    <x v="3"/>
    <s v="FUR-FU-10001847"/>
    <x v="0"/>
    <x v="5"/>
    <x v="1355"/>
    <x v="3984"/>
    <n v="1"/>
    <n v="0.2"/>
    <n v="0.66239999999999977"/>
  </r>
  <r>
    <n v="5504"/>
    <s v="CA-2014-127782"/>
    <x v="3"/>
    <x v="808"/>
    <d v="2014-11-07T00:00:00"/>
    <x v="1"/>
    <s v="TH-21115"/>
    <x v="764"/>
    <x v="1"/>
    <s v="United States"/>
    <s v="Philadelphia"/>
    <x v="9"/>
    <n v="19140"/>
    <x v="3"/>
    <s v="OFF-AP-10001962"/>
    <x v="1"/>
    <x v="9"/>
    <x v="1594"/>
    <x v="3985"/>
    <n v="3"/>
    <n v="0.2"/>
    <n v="1.2584999999999997"/>
  </r>
  <r>
    <n v="5505"/>
    <s v="CA-2014-127782"/>
    <x v="3"/>
    <x v="808"/>
    <d v="2014-11-07T00:00:00"/>
    <x v="1"/>
    <s v="TH-21115"/>
    <x v="764"/>
    <x v="1"/>
    <s v="United States"/>
    <s v="Philadelphia"/>
    <x v="9"/>
    <n v="19140"/>
    <x v="3"/>
    <s v="OFF-EN-10003845"/>
    <x v="1"/>
    <x v="12"/>
    <x v="431"/>
    <x v="3179"/>
    <n v="3"/>
    <n v="0.2"/>
    <n v="2.8781999999999992"/>
  </r>
  <r>
    <n v="5506"/>
    <s v="CA-2014-127782"/>
    <x v="3"/>
    <x v="808"/>
    <d v="2014-11-07T00:00:00"/>
    <x v="1"/>
    <s v="TH-21115"/>
    <x v="764"/>
    <x v="1"/>
    <s v="United States"/>
    <s v="Philadelphia"/>
    <x v="9"/>
    <n v="19140"/>
    <x v="3"/>
    <s v="TEC-PH-10001817"/>
    <x v="2"/>
    <x v="7"/>
    <x v="1097"/>
    <x v="3986"/>
    <n v="4"/>
    <n v="0.4"/>
    <n v="-186.15999999999997"/>
  </r>
  <r>
    <n v="5507"/>
    <s v="US-2013-162026"/>
    <x v="0"/>
    <x v="750"/>
    <d v="2013-10-09T00:00:00"/>
    <x v="3"/>
    <s v="JE-15745"/>
    <x v="32"/>
    <x v="0"/>
    <s v="United States"/>
    <s v="Los Angeles"/>
    <x v="1"/>
    <n v="90036"/>
    <x v="1"/>
    <s v="OFF-PA-10000167"/>
    <x v="1"/>
    <x v="10"/>
    <x v="1071"/>
    <x v="1168"/>
    <n v="2"/>
    <n v="0"/>
    <n v="27.881999999999998"/>
  </r>
  <r>
    <n v="5508"/>
    <s v="CA-2013-150000"/>
    <x v="0"/>
    <x v="143"/>
    <d v="2013-04-15T00:00:00"/>
    <x v="1"/>
    <s v="PG-18820"/>
    <x v="310"/>
    <x v="0"/>
    <s v="United States"/>
    <s v="Smyrna"/>
    <x v="32"/>
    <n v="30080"/>
    <x v="0"/>
    <s v="OFF-EN-10002973"/>
    <x v="1"/>
    <x v="12"/>
    <x v="1319"/>
    <x v="1429"/>
    <n v="4"/>
    <n v="0"/>
    <n v="8.6016000000000012"/>
  </r>
  <r>
    <n v="5509"/>
    <s v="CA-2012-168529"/>
    <x v="1"/>
    <x v="1049"/>
    <d v="2012-10-12T00:00:00"/>
    <x v="1"/>
    <s v="MB-17305"/>
    <x v="93"/>
    <x v="0"/>
    <s v="United States"/>
    <s v="San Francisco"/>
    <x v="1"/>
    <n v="94122"/>
    <x v="1"/>
    <s v="FUR-FU-10001588"/>
    <x v="0"/>
    <x v="5"/>
    <x v="284"/>
    <x v="1228"/>
    <n v="5"/>
    <n v="0"/>
    <n v="62.736999999999995"/>
  </r>
  <r>
    <n v="5510"/>
    <s v="US-2014-152569"/>
    <x v="3"/>
    <x v="356"/>
    <d v="2014-05-21T00:00:00"/>
    <x v="1"/>
    <s v="JD-16015"/>
    <x v="557"/>
    <x v="0"/>
    <s v="United States"/>
    <s v="Chicago"/>
    <x v="10"/>
    <n v="60653"/>
    <x v="2"/>
    <s v="OFF-PA-10001736"/>
    <x v="1"/>
    <x v="10"/>
    <x v="129"/>
    <x v="3987"/>
    <n v="2"/>
    <n v="0.2"/>
    <n v="19.137599999999992"/>
  </r>
  <r>
    <n v="5511"/>
    <s v="US-2014-152569"/>
    <x v="3"/>
    <x v="356"/>
    <d v="2014-05-21T00:00:00"/>
    <x v="1"/>
    <s v="JD-16015"/>
    <x v="557"/>
    <x v="0"/>
    <s v="United States"/>
    <s v="Chicago"/>
    <x v="10"/>
    <n v="60653"/>
    <x v="2"/>
    <s v="TEC-PH-10002185"/>
    <x v="2"/>
    <x v="7"/>
    <x v="1072"/>
    <x v="3988"/>
    <n v="2"/>
    <n v="0.2"/>
    <n v="3.4749999999999996"/>
  </r>
  <r>
    <n v="5512"/>
    <s v="US-2011-137680"/>
    <x v="2"/>
    <x v="1050"/>
    <d v="2011-03-02T00:00:00"/>
    <x v="1"/>
    <s v="JH-15430"/>
    <x v="371"/>
    <x v="0"/>
    <s v="United States"/>
    <s v="Medford"/>
    <x v="21"/>
    <n v="97504"/>
    <x v="1"/>
    <s v="OFF-PA-10000174"/>
    <x v="1"/>
    <x v="10"/>
    <x v="1515"/>
    <x v="2731"/>
    <n v="4"/>
    <n v="0.2"/>
    <n v="11.102399999999996"/>
  </r>
  <r>
    <n v="5513"/>
    <s v="US-2011-137680"/>
    <x v="2"/>
    <x v="1050"/>
    <d v="2011-03-02T00:00:00"/>
    <x v="1"/>
    <s v="JH-15430"/>
    <x v="371"/>
    <x v="0"/>
    <s v="United States"/>
    <s v="Medford"/>
    <x v="21"/>
    <n v="97504"/>
    <x v="1"/>
    <s v="OFF-PA-10000069"/>
    <x v="1"/>
    <x v="10"/>
    <x v="1569"/>
    <x v="3989"/>
    <n v="3"/>
    <n v="0.2"/>
    <n v="7.6868999999999996"/>
  </r>
  <r>
    <n v="5514"/>
    <s v="CA-2012-103177"/>
    <x v="1"/>
    <x v="1051"/>
    <d v="2012-06-01T00:00:00"/>
    <x v="2"/>
    <s v="EN-13780"/>
    <x v="633"/>
    <x v="0"/>
    <s v="United States"/>
    <s v="New York City"/>
    <x v="15"/>
    <n v="10009"/>
    <x v="3"/>
    <s v="TEC-PH-10001795"/>
    <x v="2"/>
    <x v="7"/>
    <x v="1726"/>
    <x v="764"/>
    <n v="3"/>
    <n v="0"/>
    <n v="2.3996999999999815"/>
  </r>
  <r>
    <n v="5515"/>
    <s v="CA-2012-103177"/>
    <x v="1"/>
    <x v="1051"/>
    <d v="2012-06-01T00:00:00"/>
    <x v="2"/>
    <s v="EN-13780"/>
    <x v="633"/>
    <x v="0"/>
    <s v="United States"/>
    <s v="New York City"/>
    <x v="15"/>
    <n v="10009"/>
    <x v="3"/>
    <s v="OFF-AP-10004540"/>
    <x v="1"/>
    <x v="9"/>
    <x v="1294"/>
    <x v="1985"/>
    <n v="2"/>
    <n v="0"/>
    <n v="44.889600000000002"/>
  </r>
  <r>
    <n v="5516"/>
    <s v="CA-2012-103177"/>
    <x v="1"/>
    <x v="1051"/>
    <d v="2012-06-01T00:00:00"/>
    <x v="2"/>
    <s v="EN-13780"/>
    <x v="633"/>
    <x v="0"/>
    <s v="United States"/>
    <s v="New York City"/>
    <x v="15"/>
    <n v="10009"/>
    <x v="3"/>
    <s v="TEC-PH-10001527"/>
    <x v="2"/>
    <x v="7"/>
    <x v="1276"/>
    <x v="3680"/>
    <n v="3"/>
    <n v="0"/>
    <n v="3.8654999999999973"/>
  </r>
  <r>
    <n v="5517"/>
    <s v="US-2013-138408"/>
    <x v="0"/>
    <x v="741"/>
    <d v="2013-11-22T00:00:00"/>
    <x v="0"/>
    <s v="KC-16255"/>
    <x v="346"/>
    <x v="1"/>
    <s v="United States"/>
    <s v="Huntsville"/>
    <x v="19"/>
    <n v="35810"/>
    <x v="0"/>
    <s v="TEC-AC-10003870"/>
    <x v="2"/>
    <x v="11"/>
    <x v="1718"/>
    <x v="3990"/>
    <n v="4"/>
    <n v="0"/>
    <n v="527.98400000000004"/>
  </r>
  <r>
    <n v="5518"/>
    <s v="CA-2014-117667"/>
    <x v="3"/>
    <x v="769"/>
    <d v="2014-12-10T00:00:00"/>
    <x v="1"/>
    <s v="MS-17980"/>
    <x v="99"/>
    <x v="1"/>
    <s v="United States"/>
    <s v="Philadelphia"/>
    <x v="9"/>
    <n v="19134"/>
    <x v="3"/>
    <s v="FUR-CH-10004540"/>
    <x v="0"/>
    <x v="1"/>
    <x v="862"/>
    <x v="3991"/>
    <n v="10"/>
    <n v="0.3"/>
    <n v="-10.283999999999992"/>
  </r>
  <r>
    <n v="5519"/>
    <s v="CA-2014-117667"/>
    <x v="3"/>
    <x v="769"/>
    <d v="2014-12-10T00:00:00"/>
    <x v="1"/>
    <s v="MS-17980"/>
    <x v="99"/>
    <x v="1"/>
    <s v="United States"/>
    <s v="Philadelphia"/>
    <x v="9"/>
    <n v="19134"/>
    <x v="3"/>
    <s v="FUR-FU-10004093"/>
    <x v="0"/>
    <x v="5"/>
    <x v="1159"/>
    <x v="3992"/>
    <n v="2"/>
    <n v="0.2"/>
    <n v="6.8459999999999965"/>
  </r>
  <r>
    <n v="5520"/>
    <s v="CA-2014-117667"/>
    <x v="3"/>
    <x v="769"/>
    <d v="2014-12-10T00:00:00"/>
    <x v="1"/>
    <s v="MS-17980"/>
    <x v="99"/>
    <x v="1"/>
    <s v="United States"/>
    <s v="Philadelphia"/>
    <x v="9"/>
    <n v="19134"/>
    <x v="3"/>
    <s v="OFF-AR-10000716"/>
    <x v="1"/>
    <x v="6"/>
    <x v="786"/>
    <x v="2569"/>
    <n v="3"/>
    <n v="0.2"/>
    <n v="3.1806000000000005"/>
  </r>
  <r>
    <n v="5521"/>
    <s v="CA-2014-117667"/>
    <x v="3"/>
    <x v="769"/>
    <d v="2014-12-10T00:00:00"/>
    <x v="1"/>
    <s v="MS-17980"/>
    <x v="99"/>
    <x v="1"/>
    <s v="United States"/>
    <s v="Philadelphia"/>
    <x v="9"/>
    <n v="19134"/>
    <x v="3"/>
    <s v="OFF-PA-10002709"/>
    <x v="1"/>
    <x v="10"/>
    <x v="1658"/>
    <x v="100"/>
    <n v="5"/>
    <n v="0.2"/>
    <n v="8.6709999999999994"/>
  </r>
  <r>
    <n v="5522"/>
    <s v="CA-2014-117667"/>
    <x v="3"/>
    <x v="769"/>
    <d v="2014-12-10T00:00:00"/>
    <x v="1"/>
    <s v="MS-17980"/>
    <x v="99"/>
    <x v="1"/>
    <s v="United States"/>
    <s v="Philadelphia"/>
    <x v="9"/>
    <n v="19134"/>
    <x v="3"/>
    <s v="TEC-AC-10000580"/>
    <x v="2"/>
    <x v="11"/>
    <x v="897"/>
    <x v="1309"/>
    <n v="4"/>
    <n v="0.2"/>
    <n v="-28.796399999999984"/>
  </r>
  <r>
    <n v="5523"/>
    <s v="CA-2013-110982"/>
    <x v="0"/>
    <x v="410"/>
    <d v="2013-06-08T00:00:00"/>
    <x v="2"/>
    <s v="CK-12205"/>
    <x v="237"/>
    <x v="0"/>
    <s v="United States"/>
    <s v="Santa Clara"/>
    <x v="1"/>
    <n v="95051"/>
    <x v="1"/>
    <s v="OFF-BI-10000829"/>
    <x v="1"/>
    <x v="8"/>
    <x v="304"/>
    <x v="3993"/>
    <n v="6"/>
    <n v="0.2"/>
    <n v="7.0043999999999977"/>
  </r>
  <r>
    <n v="5524"/>
    <s v="CA-2013-110982"/>
    <x v="0"/>
    <x v="410"/>
    <d v="2013-06-08T00:00:00"/>
    <x v="2"/>
    <s v="CK-12205"/>
    <x v="237"/>
    <x v="0"/>
    <s v="United States"/>
    <s v="Santa Clara"/>
    <x v="1"/>
    <n v="95051"/>
    <x v="1"/>
    <s v="OFF-AP-10004859"/>
    <x v="1"/>
    <x v="9"/>
    <x v="921"/>
    <x v="3994"/>
    <n v="4"/>
    <n v="0"/>
    <n v="15.724800000000002"/>
  </r>
  <r>
    <n v="5525"/>
    <s v="CA-2013-147123"/>
    <x v="0"/>
    <x v="107"/>
    <d v="2013-12-13T00:00:00"/>
    <x v="2"/>
    <s v="SJ-20125"/>
    <x v="319"/>
    <x v="2"/>
    <s v="United States"/>
    <s v="Long Beach"/>
    <x v="1"/>
    <n v="90805"/>
    <x v="1"/>
    <s v="OFF-PA-10000575"/>
    <x v="1"/>
    <x v="10"/>
    <x v="1050"/>
    <x v="3995"/>
    <n v="12"/>
    <n v="0"/>
    <n v="36.928799999999995"/>
  </r>
  <r>
    <n v="5526"/>
    <s v="CA-2014-154501"/>
    <x v="3"/>
    <x v="504"/>
    <d v="2014-05-06T00:00:00"/>
    <x v="1"/>
    <s v="EA-14035"/>
    <x v="105"/>
    <x v="1"/>
    <s v="United States"/>
    <s v="Los Angeles"/>
    <x v="1"/>
    <n v="90008"/>
    <x v="1"/>
    <s v="OFF-AR-10002804"/>
    <x v="1"/>
    <x v="6"/>
    <x v="279"/>
    <x v="3996"/>
    <n v="2"/>
    <n v="0"/>
    <n v="4.0098000000000003"/>
  </r>
  <r>
    <n v="5527"/>
    <s v="CA-2014-166933"/>
    <x v="3"/>
    <x v="558"/>
    <d v="2014-04-29T00:00:00"/>
    <x v="1"/>
    <s v="MG-17890"/>
    <x v="450"/>
    <x v="2"/>
    <s v="United States"/>
    <s v="Santa Barbara"/>
    <x v="1"/>
    <n v="93101"/>
    <x v="1"/>
    <s v="OFF-FA-10002676"/>
    <x v="1"/>
    <x v="13"/>
    <x v="1069"/>
    <x v="2725"/>
    <n v="1"/>
    <n v="0"/>
    <n v="0.65159999999999996"/>
  </r>
  <r>
    <n v="5528"/>
    <s v="CA-2012-142055"/>
    <x v="1"/>
    <x v="412"/>
    <d v="2012-05-10T00:00:00"/>
    <x v="2"/>
    <s v="AB-10255"/>
    <x v="437"/>
    <x v="2"/>
    <s v="United States"/>
    <s v="New York City"/>
    <x v="15"/>
    <n v="10009"/>
    <x v="3"/>
    <s v="OFF-PA-10003465"/>
    <x v="1"/>
    <x v="10"/>
    <x v="418"/>
    <x v="2479"/>
    <n v="2"/>
    <n v="0"/>
    <n v="18.211199999999998"/>
  </r>
  <r>
    <n v="5529"/>
    <s v="CA-2012-137106"/>
    <x v="1"/>
    <x v="1052"/>
    <d v="2012-04-04T00:00:00"/>
    <x v="1"/>
    <s v="SC-20260"/>
    <x v="609"/>
    <x v="1"/>
    <s v="United States"/>
    <s v="Jacksonville"/>
    <x v="2"/>
    <n v="32216"/>
    <x v="0"/>
    <s v="TEC-PH-10000011"/>
    <x v="2"/>
    <x v="7"/>
    <x v="220"/>
    <x v="1105"/>
    <n v="5"/>
    <n v="0.2"/>
    <n v="27.985999999999994"/>
  </r>
  <r>
    <n v="5530"/>
    <s v="CA-2014-136609"/>
    <x v="3"/>
    <x v="634"/>
    <d v="2014-08-12T00:00:00"/>
    <x v="1"/>
    <s v="TB-21355"/>
    <x v="422"/>
    <x v="1"/>
    <s v="United States"/>
    <s v="Cedar Hill"/>
    <x v="5"/>
    <n v="75104"/>
    <x v="2"/>
    <s v="OFF-PA-10004381"/>
    <x v="1"/>
    <x v="10"/>
    <x v="1675"/>
    <x v="912"/>
    <n v="3"/>
    <n v="0.2"/>
    <n v="40.353599999999986"/>
  </r>
  <r>
    <n v="5531"/>
    <s v="CA-2014-160885"/>
    <x v="3"/>
    <x v="574"/>
    <d v="2014-12-07T00:00:00"/>
    <x v="1"/>
    <s v="JK-16090"/>
    <x v="765"/>
    <x v="0"/>
    <s v="United States"/>
    <s v="Omaha"/>
    <x v="8"/>
    <n v="68104"/>
    <x v="2"/>
    <s v="TEC-PH-10001795"/>
    <x v="2"/>
    <x v="7"/>
    <x v="641"/>
    <x v="3997"/>
    <n v="4"/>
    <n v="0"/>
    <n v="743.98799999999983"/>
  </r>
  <r>
    <n v="5532"/>
    <s v="US-2013-167472"/>
    <x v="0"/>
    <x v="112"/>
    <d v="2013-06-08T00:00:00"/>
    <x v="2"/>
    <s v="CK-12595"/>
    <x v="242"/>
    <x v="0"/>
    <s v="United States"/>
    <s v="Little Rock"/>
    <x v="36"/>
    <n v="72209"/>
    <x v="0"/>
    <s v="TEC-AC-10001109"/>
    <x v="2"/>
    <x v="11"/>
    <x v="998"/>
    <x v="3998"/>
    <n v="6"/>
    <n v="0"/>
    <n v="75.57480000000001"/>
  </r>
  <r>
    <n v="5533"/>
    <s v="US-2013-167472"/>
    <x v="0"/>
    <x v="112"/>
    <d v="2013-06-08T00:00:00"/>
    <x v="2"/>
    <s v="CK-12595"/>
    <x v="242"/>
    <x v="0"/>
    <s v="United States"/>
    <s v="Little Rock"/>
    <x v="36"/>
    <n v="72209"/>
    <x v="0"/>
    <s v="TEC-AC-10003038"/>
    <x v="2"/>
    <x v="11"/>
    <x v="1024"/>
    <x v="3999"/>
    <n v="3"/>
    <n v="0"/>
    <n v="5.101499999999997"/>
  </r>
  <r>
    <n v="5534"/>
    <s v="US-2013-167472"/>
    <x v="0"/>
    <x v="112"/>
    <d v="2013-06-08T00:00:00"/>
    <x v="2"/>
    <s v="CK-12595"/>
    <x v="242"/>
    <x v="0"/>
    <s v="United States"/>
    <s v="Little Rock"/>
    <x v="36"/>
    <n v="72209"/>
    <x v="0"/>
    <s v="TEC-AC-10003174"/>
    <x v="2"/>
    <x v="11"/>
    <x v="614"/>
    <x v="2285"/>
    <n v="3"/>
    <n v="0"/>
    <n v="129.34800000000001"/>
  </r>
  <r>
    <n v="5535"/>
    <s v="US-2013-167472"/>
    <x v="0"/>
    <x v="112"/>
    <d v="2013-06-08T00:00:00"/>
    <x v="2"/>
    <s v="CK-12595"/>
    <x v="242"/>
    <x v="0"/>
    <s v="United States"/>
    <s v="Little Rock"/>
    <x v="36"/>
    <n v="72209"/>
    <x v="0"/>
    <s v="OFF-PA-10000157"/>
    <x v="1"/>
    <x v="10"/>
    <x v="364"/>
    <x v="731"/>
    <n v="3"/>
    <n v="0"/>
    <n v="28.171799999999998"/>
  </r>
  <r>
    <n v="5536"/>
    <s v="US-2013-167472"/>
    <x v="0"/>
    <x v="112"/>
    <d v="2013-06-08T00:00:00"/>
    <x v="2"/>
    <s v="CK-12595"/>
    <x v="242"/>
    <x v="0"/>
    <s v="United States"/>
    <s v="Little Rock"/>
    <x v="36"/>
    <n v="72209"/>
    <x v="0"/>
    <s v="OFF-BI-10001721"/>
    <x v="1"/>
    <x v="8"/>
    <x v="94"/>
    <x v="2202"/>
    <n v="3"/>
    <n v="0"/>
    <n v="30.787199999999999"/>
  </r>
  <r>
    <n v="5537"/>
    <s v="US-2013-167472"/>
    <x v="0"/>
    <x v="112"/>
    <d v="2013-06-08T00:00:00"/>
    <x v="2"/>
    <s v="CK-12595"/>
    <x v="242"/>
    <x v="0"/>
    <s v="United States"/>
    <s v="Little Rock"/>
    <x v="36"/>
    <n v="72209"/>
    <x v="0"/>
    <s v="OFF-BI-10000591"/>
    <x v="1"/>
    <x v="8"/>
    <x v="1045"/>
    <x v="1361"/>
    <n v="3"/>
    <n v="0"/>
    <n v="5.6015999999999995"/>
  </r>
  <r>
    <n v="5538"/>
    <s v="US-2013-167472"/>
    <x v="0"/>
    <x v="112"/>
    <d v="2013-06-08T00:00:00"/>
    <x v="2"/>
    <s v="CK-12595"/>
    <x v="242"/>
    <x v="0"/>
    <s v="United States"/>
    <s v="Little Rock"/>
    <x v="36"/>
    <n v="72209"/>
    <x v="0"/>
    <s v="OFF-PA-10001534"/>
    <x v="1"/>
    <x v="10"/>
    <x v="1461"/>
    <x v="91"/>
    <n v="2"/>
    <n v="0"/>
    <n v="6.2208000000000006"/>
  </r>
  <r>
    <n v="5539"/>
    <s v="CA-2012-120551"/>
    <x v="1"/>
    <x v="657"/>
    <d v="2012-04-20T00:00:00"/>
    <x v="1"/>
    <s v="SS-20590"/>
    <x v="196"/>
    <x v="0"/>
    <s v="United States"/>
    <s v="Norfolk"/>
    <x v="8"/>
    <n v="68701"/>
    <x v="2"/>
    <s v="OFF-BI-10002071"/>
    <x v="1"/>
    <x v="8"/>
    <x v="692"/>
    <x v="4000"/>
    <n v="3"/>
    <n v="0"/>
    <n v="8.0177999999999994"/>
  </r>
  <r>
    <n v="5540"/>
    <s v="US-2014-150595"/>
    <x v="3"/>
    <x v="1053"/>
    <d v="2014-05-27T00:00:00"/>
    <x v="1"/>
    <s v="LE-16810"/>
    <x v="97"/>
    <x v="0"/>
    <s v="United States"/>
    <s v="Chicago"/>
    <x v="10"/>
    <n v="60653"/>
    <x v="2"/>
    <s v="FUR-CH-10000513"/>
    <x v="0"/>
    <x v="1"/>
    <x v="70"/>
    <x v="2124"/>
    <n v="2"/>
    <n v="0.3"/>
    <n v="-54.595799999999997"/>
  </r>
  <r>
    <n v="5541"/>
    <s v="US-2014-150595"/>
    <x v="3"/>
    <x v="1053"/>
    <d v="2014-05-27T00:00:00"/>
    <x v="1"/>
    <s v="LE-16810"/>
    <x v="97"/>
    <x v="0"/>
    <s v="United States"/>
    <s v="Chicago"/>
    <x v="10"/>
    <n v="60653"/>
    <x v="2"/>
    <s v="OFF-BI-10003274"/>
    <x v="1"/>
    <x v="8"/>
    <x v="122"/>
    <x v="4001"/>
    <n v="2"/>
    <n v="0.8"/>
    <n v="-2.6268000000000002"/>
  </r>
  <r>
    <n v="5542"/>
    <s v="US-2014-150595"/>
    <x v="3"/>
    <x v="1053"/>
    <d v="2014-05-27T00:00:00"/>
    <x v="1"/>
    <s v="LE-16810"/>
    <x v="97"/>
    <x v="0"/>
    <s v="United States"/>
    <s v="Chicago"/>
    <x v="10"/>
    <n v="60653"/>
    <x v="2"/>
    <s v="OFF-SU-10000381"/>
    <x v="1"/>
    <x v="14"/>
    <x v="654"/>
    <x v="4002"/>
    <n v="3"/>
    <n v="0.2"/>
    <n v="2.5136999999999983"/>
  </r>
  <r>
    <n v="5543"/>
    <s v="CA-2013-134936"/>
    <x v="0"/>
    <x v="1054"/>
    <d v="2013-12-26T00:00:00"/>
    <x v="1"/>
    <s v="ES-14080"/>
    <x v="20"/>
    <x v="1"/>
    <s v="United States"/>
    <s v="Tucson"/>
    <x v="16"/>
    <n v="85705"/>
    <x v="1"/>
    <s v="FUR-TA-10001086"/>
    <x v="0"/>
    <x v="3"/>
    <x v="1727"/>
    <x v="4003"/>
    <n v="6"/>
    <n v="0.5"/>
    <n v="-218.86559999999997"/>
  </r>
  <r>
    <n v="5544"/>
    <s v="CA-2013-134936"/>
    <x v="0"/>
    <x v="1054"/>
    <d v="2013-12-26T00:00:00"/>
    <x v="1"/>
    <s v="ES-14080"/>
    <x v="20"/>
    <x v="1"/>
    <s v="United States"/>
    <s v="Tucson"/>
    <x v="16"/>
    <n v="85705"/>
    <x v="1"/>
    <s v="OFF-BI-10000174"/>
    <x v="1"/>
    <x v="8"/>
    <x v="1435"/>
    <x v="828"/>
    <n v="6"/>
    <n v="0.7"/>
    <n v="-7.6559999999999988"/>
  </r>
  <r>
    <n v="5545"/>
    <s v="CA-2013-134936"/>
    <x v="0"/>
    <x v="1054"/>
    <d v="2013-12-26T00:00:00"/>
    <x v="1"/>
    <s v="ES-14080"/>
    <x v="20"/>
    <x v="1"/>
    <s v="United States"/>
    <s v="Tucson"/>
    <x v="16"/>
    <n v="85705"/>
    <x v="1"/>
    <s v="OFF-BI-10002103"/>
    <x v="1"/>
    <x v="8"/>
    <x v="525"/>
    <x v="4004"/>
    <n v="2"/>
    <n v="0.7"/>
    <n v="-4.1711999999999989"/>
  </r>
  <r>
    <n v="5546"/>
    <s v="CA-2014-102967"/>
    <x v="3"/>
    <x v="585"/>
    <d v="2014-09-27T00:00:00"/>
    <x v="1"/>
    <s v="MG-17890"/>
    <x v="450"/>
    <x v="2"/>
    <s v="United States"/>
    <s v="Concord"/>
    <x v="38"/>
    <n v="3301"/>
    <x v="3"/>
    <s v="OFF-ST-10001590"/>
    <x v="1"/>
    <x v="4"/>
    <x v="146"/>
    <x v="4005"/>
    <n v="5"/>
    <n v="0"/>
    <n v="17.523999999999997"/>
  </r>
  <r>
    <n v="5547"/>
    <s v="CA-2014-151008"/>
    <x v="3"/>
    <x v="210"/>
    <d v="2014-09-09T00:00:00"/>
    <x v="2"/>
    <s v="JM-16195"/>
    <x v="594"/>
    <x v="0"/>
    <s v="United States"/>
    <s v="Draper"/>
    <x v="7"/>
    <n v="84020"/>
    <x v="1"/>
    <s v="FUR-FU-10002396"/>
    <x v="0"/>
    <x v="5"/>
    <x v="1581"/>
    <x v="2855"/>
    <n v="2"/>
    <n v="0"/>
    <n v="10.567200000000001"/>
  </r>
  <r>
    <n v="5548"/>
    <s v="CA-2014-151008"/>
    <x v="3"/>
    <x v="210"/>
    <d v="2014-09-09T00:00:00"/>
    <x v="2"/>
    <s v="JM-16195"/>
    <x v="594"/>
    <x v="0"/>
    <s v="United States"/>
    <s v="Draper"/>
    <x v="7"/>
    <n v="84020"/>
    <x v="1"/>
    <s v="TEC-PH-10002807"/>
    <x v="2"/>
    <x v="7"/>
    <x v="1230"/>
    <x v="4006"/>
    <n v="4"/>
    <n v="0.2"/>
    <n v="47.459999999999994"/>
  </r>
  <r>
    <n v="5549"/>
    <s v="CA-2011-159800"/>
    <x v="2"/>
    <x v="683"/>
    <d v="2011-12-01T00:00:00"/>
    <x v="2"/>
    <s v="SG-20470"/>
    <x v="495"/>
    <x v="0"/>
    <s v="United States"/>
    <s v="San Francisco"/>
    <x v="1"/>
    <n v="94109"/>
    <x v="1"/>
    <s v="OFF-AP-10004859"/>
    <x v="1"/>
    <x v="9"/>
    <x v="921"/>
    <x v="2908"/>
    <n v="3"/>
    <n v="0"/>
    <n v="11.793600000000001"/>
  </r>
  <r>
    <n v="5550"/>
    <s v="CA-2011-159800"/>
    <x v="2"/>
    <x v="683"/>
    <d v="2011-12-01T00:00:00"/>
    <x v="2"/>
    <s v="SG-20470"/>
    <x v="495"/>
    <x v="0"/>
    <s v="United States"/>
    <s v="San Francisco"/>
    <x v="1"/>
    <n v="94109"/>
    <x v="1"/>
    <s v="TEC-AC-10003447"/>
    <x v="2"/>
    <x v="11"/>
    <x v="798"/>
    <x v="4007"/>
    <n v="7"/>
    <n v="0"/>
    <n v="34.982499999999987"/>
  </r>
  <r>
    <n v="5551"/>
    <s v="US-2011-159618"/>
    <x v="2"/>
    <x v="607"/>
    <d v="2011-11-16T00:00:00"/>
    <x v="1"/>
    <s v="DB-12970"/>
    <x v="715"/>
    <x v="1"/>
    <s v="United States"/>
    <s v="Houston"/>
    <x v="5"/>
    <n v="77036"/>
    <x v="2"/>
    <s v="OFF-AR-10003183"/>
    <x v="1"/>
    <x v="6"/>
    <x v="1390"/>
    <x v="2812"/>
    <n v="1"/>
    <n v="0.2"/>
    <n v="0.33399999999999974"/>
  </r>
  <r>
    <n v="5552"/>
    <s v="US-2011-159618"/>
    <x v="2"/>
    <x v="607"/>
    <d v="2011-11-16T00:00:00"/>
    <x v="1"/>
    <s v="DB-12970"/>
    <x v="715"/>
    <x v="1"/>
    <s v="United States"/>
    <s v="Houston"/>
    <x v="5"/>
    <n v="77036"/>
    <x v="2"/>
    <s v="OFF-SU-10000432"/>
    <x v="1"/>
    <x v="14"/>
    <x v="1549"/>
    <x v="4008"/>
    <n v="6"/>
    <n v="0.2"/>
    <n v="-3.123000000000002"/>
  </r>
  <r>
    <n v="5553"/>
    <s v="US-2011-159618"/>
    <x v="2"/>
    <x v="607"/>
    <d v="2011-11-16T00:00:00"/>
    <x v="1"/>
    <s v="DB-12970"/>
    <x v="715"/>
    <x v="1"/>
    <s v="United States"/>
    <s v="Houston"/>
    <x v="5"/>
    <n v="77036"/>
    <x v="2"/>
    <s v="TEC-AC-10003832"/>
    <x v="2"/>
    <x v="11"/>
    <x v="458"/>
    <x v="2220"/>
    <n v="3"/>
    <n v="0.2"/>
    <n v="20.8719"/>
  </r>
  <r>
    <n v="5554"/>
    <s v="US-2011-159618"/>
    <x v="2"/>
    <x v="607"/>
    <d v="2011-11-16T00:00:00"/>
    <x v="1"/>
    <s v="DB-12970"/>
    <x v="715"/>
    <x v="1"/>
    <s v="United States"/>
    <s v="Houston"/>
    <x v="5"/>
    <n v="77036"/>
    <x v="2"/>
    <s v="OFF-PA-10004100"/>
    <x v="1"/>
    <x v="10"/>
    <x v="257"/>
    <x v="1590"/>
    <n v="7"/>
    <n v="0.2"/>
    <n v="12.700800000000001"/>
  </r>
  <r>
    <n v="5555"/>
    <s v="US-2011-159618"/>
    <x v="2"/>
    <x v="607"/>
    <d v="2011-11-16T00:00:00"/>
    <x v="1"/>
    <s v="DB-12970"/>
    <x v="715"/>
    <x v="1"/>
    <s v="United States"/>
    <s v="Houston"/>
    <x v="5"/>
    <n v="77036"/>
    <x v="2"/>
    <s v="FUR-BO-10004467"/>
    <x v="0"/>
    <x v="0"/>
    <x v="883"/>
    <x v="4009"/>
    <n v="1"/>
    <n v="0.32"/>
    <n v="-12.998700000000007"/>
  </r>
  <r>
    <n v="5556"/>
    <s v="CA-2014-116113"/>
    <x v="3"/>
    <x v="280"/>
    <d v="2014-10-07T00:00:00"/>
    <x v="0"/>
    <s v="JW-15220"/>
    <x v="478"/>
    <x v="1"/>
    <s v="United States"/>
    <s v="Montgomery"/>
    <x v="19"/>
    <n v="36116"/>
    <x v="0"/>
    <s v="FUR-FU-10002963"/>
    <x v="0"/>
    <x v="5"/>
    <x v="1502"/>
    <x v="1015"/>
    <n v="2"/>
    <n v="0"/>
    <n v="3.4543999999999997"/>
  </r>
  <r>
    <n v="5557"/>
    <s v="CA-2012-125066"/>
    <x v="1"/>
    <x v="639"/>
    <d v="2012-12-18T00:00:00"/>
    <x v="1"/>
    <s v="KD-16495"/>
    <x v="470"/>
    <x v="1"/>
    <s v="United States"/>
    <s v="Jackson"/>
    <x v="35"/>
    <n v="39212"/>
    <x v="0"/>
    <s v="FUR-FU-10003829"/>
    <x v="0"/>
    <x v="5"/>
    <x v="1369"/>
    <x v="51"/>
    <n v="2"/>
    <n v="0"/>
    <n v="1.9711999999999996"/>
  </r>
  <r>
    <n v="5558"/>
    <s v="CA-2012-125066"/>
    <x v="1"/>
    <x v="639"/>
    <d v="2012-12-18T00:00:00"/>
    <x v="1"/>
    <s v="KD-16495"/>
    <x v="470"/>
    <x v="1"/>
    <s v="United States"/>
    <s v="Jackson"/>
    <x v="35"/>
    <n v="39212"/>
    <x v="0"/>
    <s v="OFF-AR-10003582"/>
    <x v="1"/>
    <x v="6"/>
    <x v="1451"/>
    <x v="2471"/>
    <n v="2"/>
    <n v="0"/>
    <n v="15.764000000000003"/>
  </r>
  <r>
    <n v="5559"/>
    <s v="US-2012-114741"/>
    <x v="1"/>
    <x v="401"/>
    <d v="2012-12-10T00:00:00"/>
    <x v="1"/>
    <s v="IL-15100"/>
    <x v="582"/>
    <x v="0"/>
    <s v="United States"/>
    <s v="North Las Vegas"/>
    <x v="33"/>
    <n v="89031"/>
    <x v="1"/>
    <s v="OFF-PA-10000048"/>
    <x v="1"/>
    <x v="10"/>
    <x v="1728"/>
    <x v="90"/>
    <n v="1"/>
    <n v="0"/>
    <n v="3.1104000000000003"/>
  </r>
  <r>
    <n v="5560"/>
    <s v="US-2012-114741"/>
    <x v="1"/>
    <x v="401"/>
    <d v="2012-12-10T00:00:00"/>
    <x v="1"/>
    <s v="IL-15100"/>
    <x v="582"/>
    <x v="0"/>
    <s v="United States"/>
    <s v="North Las Vegas"/>
    <x v="33"/>
    <n v="89031"/>
    <x v="1"/>
    <s v="OFF-ST-10000078"/>
    <x v="1"/>
    <x v="4"/>
    <x v="1218"/>
    <x v="2225"/>
    <n v="5"/>
    <n v="0"/>
    <n v="238.65299999999991"/>
  </r>
  <r>
    <n v="5561"/>
    <s v="US-2012-114741"/>
    <x v="1"/>
    <x v="401"/>
    <d v="2012-12-10T00:00:00"/>
    <x v="1"/>
    <s v="IL-15100"/>
    <x v="582"/>
    <x v="0"/>
    <s v="United States"/>
    <s v="North Las Vegas"/>
    <x v="33"/>
    <n v="89031"/>
    <x v="1"/>
    <s v="OFF-LA-10004853"/>
    <x v="1"/>
    <x v="2"/>
    <x v="683"/>
    <x v="1830"/>
    <n v="3"/>
    <n v="0"/>
    <n v="6.8723999999999998"/>
  </r>
  <r>
    <n v="5562"/>
    <s v="CA-2014-133263"/>
    <x v="3"/>
    <x v="185"/>
    <d v="2014-04-03T00:00:00"/>
    <x v="0"/>
    <s v="JE-15610"/>
    <x v="531"/>
    <x v="1"/>
    <s v="United States"/>
    <s v="Atlanta"/>
    <x v="32"/>
    <n v="30318"/>
    <x v="0"/>
    <s v="OFF-BI-10001153"/>
    <x v="1"/>
    <x v="8"/>
    <x v="300"/>
    <x v="4010"/>
    <n v="1"/>
    <n v="0"/>
    <n v="17.27"/>
  </r>
  <r>
    <n v="5563"/>
    <s v="CA-2014-133263"/>
    <x v="3"/>
    <x v="185"/>
    <d v="2014-04-03T00:00:00"/>
    <x v="0"/>
    <s v="JE-15610"/>
    <x v="531"/>
    <x v="1"/>
    <s v="United States"/>
    <s v="Atlanta"/>
    <x v="32"/>
    <n v="30318"/>
    <x v="0"/>
    <s v="TEC-CO-10001449"/>
    <x v="2"/>
    <x v="16"/>
    <x v="303"/>
    <x v="491"/>
    <n v="5"/>
    <n v="0"/>
    <n v="1439.9760000000001"/>
  </r>
  <r>
    <n v="5564"/>
    <s v="CA-2014-133263"/>
    <x v="3"/>
    <x v="185"/>
    <d v="2014-04-03T00:00:00"/>
    <x v="0"/>
    <s v="JE-15610"/>
    <x v="531"/>
    <x v="1"/>
    <s v="United States"/>
    <s v="Atlanta"/>
    <x v="32"/>
    <n v="30318"/>
    <x v="0"/>
    <s v="OFF-BI-10000474"/>
    <x v="1"/>
    <x v="8"/>
    <x v="27"/>
    <x v="4011"/>
    <n v="4"/>
    <n v="0"/>
    <n v="30.7776"/>
  </r>
  <r>
    <n v="5565"/>
    <s v="CA-2014-157966"/>
    <x v="3"/>
    <x v="677"/>
    <d v="2014-03-14T00:00:00"/>
    <x v="3"/>
    <s v="SU-20665"/>
    <x v="711"/>
    <x v="2"/>
    <s v="United States"/>
    <s v="Chicago"/>
    <x v="10"/>
    <n v="60610"/>
    <x v="2"/>
    <s v="OFF-AR-10000799"/>
    <x v="1"/>
    <x v="6"/>
    <x v="1493"/>
    <x v="530"/>
    <n v="4"/>
    <n v="0.2"/>
    <n v="2.188799999999997"/>
  </r>
  <r>
    <n v="5566"/>
    <s v="CA-2014-157966"/>
    <x v="3"/>
    <x v="677"/>
    <d v="2014-03-14T00:00:00"/>
    <x v="3"/>
    <s v="SU-20665"/>
    <x v="711"/>
    <x v="2"/>
    <s v="United States"/>
    <s v="Chicago"/>
    <x v="10"/>
    <n v="60610"/>
    <x v="2"/>
    <s v="TEC-MA-10002109"/>
    <x v="2"/>
    <x v="15"/>
    <x v="1729"/>
    <x v="4012"/>
    <n v="2"/>
    <n v="0.3"/>
    <n v="8.9993999999999801"/>
  </r>
  <r>
    <n v="5567"/>
    <s v="CA-2014-157966"/>
    <x v="3"/>
    <x v="677"/>
    <d v="2014-03-14T00:00:00"/>
    <x v="3"/>
    <s v="SU-20665"/>
    <x v="711"/>
    <x v="2"/>
    <s v="United States"/>
    <s v="Chicago"/>
    <x v="10"/>
    <n v="60610"/>
    <x v="2"/>
    <s v="OFF-AR-10003338"/>
    <x v="1"/>
    <x v="6"/>
    <x v="1430"/>
    <x v="4013"/>
    <n v="5"/>
    <n v="0.2"/>
    <n v="1.8599999999999994"/>
  </r>
  <r>
    <n v="5568"/>
    <s v="CA-2014-157966"/>
    <x v="3"/>
    <x v="677"/>
    <d v="2014-03-14T00:00:00"/>
    <x v="3"/>
    <s v="SU-20665"/>
    <x v="711"/>
    <x v="2"/>
    <s v="United States"/>
    <s v="Chicago"/>
    <x v="10"/>
    <n v="60610"/>
    <x v="2"/>
    <s v="FUR-CH-10003606"/>
    <x v="0"/>
    <x v="1"/>
    <x v="1566"/>
    <x v="4014"/>
    <n v="1"/>
    <n v="0.3"/>
    <n v="-2.5647999999999982"/>
  </r>
  <r>
    <n v="5569"/>
    <s v="CA-2014-157966"/>
    <x v="3"/>
    <x v="677"/>
    <d v="2014-03-14T00:00:00"/>
    <x v="3"/>
    <s v="SU-20665"/>
    <x v="711"/>
    <x v="2"/>
    <s v="United States"/>
    <s v="Chicago"/>
    <x v="10"/>
    <n v="60610"/>
    <x v="2"/>
    <s v="TEC-CO-10001449"/>
    <x v="2"/>
    <x v="16"/>
    <x v="303"/>
    <x v="324"/>
    <n v="2"/>
    <n v="0.2"/>
    <n v="335.99440000000004"/>
  </r>
  <r>
    <n v="5570"/>
    <s v="CA-2014-157966"/>
    <x v="3"/>
    <x v="677"/>
    <d v="2014-03-14T00:00:00"/>
    <x v="3"/>
    <s v="SU-20665"/>
    <x v="711"/>
    <x v="2"/>
    <s v="United States"/>
    <s v="Chicago"/>
    <x v="10"/>
    <n v="60610"/>
    <x v="2"/>
    <s v="OFF-PA-10001934"/>
    <x v="1"/>
    <x v="10"/>
    <x v="543"/>
    <x v="12"/>
    <n v="3"/>
    <n v="0.2"/>
    <n v="5.6375999999999999"/>
  </r>
  <r>
    <n v="5571"/>
    <s v="CA-2014-157966"/>
    <x v="3"/>
    <x v="677"/>
    <d v="2014-03-14T00:00:00"/>
    <x v="3"/>
    <s v="SU-20665"/>
    <x v="711"/>
    <x v="2"/>
    <s v="United States"/>
    <s v="Chicago"/>
    <x v="10"/>
    <n v="60610"/>
    <x v="2"/>
    <s v="TEC-PH-10001527"/>
    <x v="2"/>
    <x v="7"/>
    <x v="1276"/>
    <x v="4015"/>
    <n v="1"/>
    <n v="0.2"/>
    <n v="-7.3015000000000025"/>
  </r>
  <r>
    <n v="5572"/>
    <s v="CA-2011-151162"/>
    <x v="2"/>
    <x v="29"/>
    <d v="2011-12-09T00:00:00"/>
    <x v="1"/>
    <s v="EA-14035"/>
    <x v="105"/>
    <x v="1"/>
    <s v="United States"/>
    <s v="Columbus"/>
    <x v="24"/>
    <n v="43229"/>
    <x v="3"/>
    <s v="OFF-PA-10001033"/>
    <x v="1"/>
    <x v="10"/>
    <x v="1500"/>
    <x v="4016"/>
    <n v="3"/>
    <n v="0.2"/>
    <n v="35.661300000000004"/>
  </r>
  <r>
    <n v="5573"/>
    <s v="CA-2011-151162"/>
    <x v="2"/>
    <x v="29"/>
    <d v="2011-12-09T00:00:00"/>
    <x v="1"/>
    <s v="EA-14035"/>
    <x v="105"/>
    <x v="1"/>
    <s v="United States"/>
    <s v="Columbus"/>
    <x v="24"/>
    <n v="43229"/>
    <x v="3"/>
    <s v="OFF-BI-10003719"/>
    <x v="1"/>
    <x v="8"/>
    <x v="684"/>
    <x v="4017"/>
    <n v="4"/>
    <n v="0.7"/>
    <n v="-23.952000000000005"/>
  </r>
  <r>
    <n v="5574"/>
    <s v="CA-2011-151162"/>
    <x v="2"/>
    <x v="29"/>
    <d v="2011-12-09T00:00:00"/>
    <x v="1"/>
    <s v="EA-14035"/>
    <x v="105"/>
    <x v="1"/>
    <s v="United States"/>
    <s v="Columbus"/>
    <x v="24"/>
    <n v="43229"/>
    <x v="3"/>
    <s v="OFF-PA-10003036"/>
    <x v="1"/>
    <x v="10"/>
    <x v="1730"/>
    <x v="1133"/>
    <n v="3"/>
    <n v="0.2"/>
    <n v="5.6783999999999981"/>
  </r>
  <r>
    <n v="5575"/>
    <s v="CA-2011-151162"/>
    <x v="2"/>
    <x v="29"/>
    <d v="2011-12-09T00:00:00"/>
    <x v="1"/>
    <s v="EA-14035"/>
    <x v="105"/>
    <x v="1"/>
    <s v="United States"/>
    <s v="Columbus"/>
    <x v="24"/>
    <n v="43229"/>
    <x v="3"/>
    <s v="TEC-PH-10001870"/>
    <x v="2"/>
    <x v="7"/>
    <x v="1731"/>
    <x v="4018"/>
    <n v="1"/>
    <n v="0.4"/>
    <n v="-9.1845000000000034"/>
  </r>
  <r>
    <n v="5576"/>
    <s v="CA-2011-151162"/>
    <x v="2"/>
    <x v="29"/>
    <d v="2011-12-09T00:00:00"/>
    <x v="1"/>
    <s v="EA-14035"/>
    <x v="105"/>
    <x v="1"/>
    <s v="United States"/>
    <s v="Columbus"/>
    <x v="24"/>
    <n v="43229"/>
    <x v="3"/>
    <s v="TEC-PH-10001809"/>
    <x v="2"/>
    <x v="7"/>
    <x v="1164"/>
    <x v="4019"/>
    <n v="2"/>
    <n v="0.4"/>
    <n v="-44.984999999999999"/>
  </r>
  <r>
    <n v="5577"/>
    <s v="CA-2013-136686"/>
    <x v="0"/>
    <x v="939"/>
    <d v="2013-12-17T00:00:00"/>
    <x v="1"/>
    <s v="RF-19840"/>
    <x v="167"/>
    <x v="0"/>
    <s v="United States"/>
    <s v="Pasadena"/>
    <x v="1"/>
    <n v="91104"/>
    <x v="1"/>
    <s v="FUR-FU-10004864"/>
    <x v="0"/>
    <x v="5"/>
    <x v="436"/>
    <x v="4020"/>
    <n v="6"/>
    <n v="0"/>
    <n v="122.76479999999999"/>
  </r>
  <r>
    <n v="5578"/>
    <s v="CA-2013-136686"/>
    <x v="0"/>
    <x v="939"/>
    <d v="2013-12-17T00:00:00"/>
    <x v="1"/>
    <s v="RF-19840"/>
    <x v="167"/>
    <x v="0"/>
    <s v="United States"/>
    <s v="Pasadena"/>
    <x v="1"/>
    <n v="91104"/>
    <x v="1"/>
    <s v="OFF-AP-10002350"/>
    <x v="1"/>
    <x v="9"/>
    <x v="545"/>
    <x v="3092"/>
    <n v="3"/>
    <n v="0"/>
    <n v="15.8256"/>
  </r>
  <r>
    <n v="5579"/>
    <s v="CA-2014-137498"/>
    <x v="3"/>
    <x v="428"/>
    <d v="2014-09-15T00:00:00"/>
    <x v="0"/>
    <s v="LC-17050"/>
    <x v="702"/>
    <x v="0"/>
    <s v="United States"/>
    <s v="Los Angeles"/>
    <x v="1"/>
    <n v="90004"/>
    <x v="1"/>
    <s v="OFF-AR-10003829"/>
    <x v="1"/>
    <x v="6"/>
    <x v="934"/>
    <x v="2637"/>
    <n v="2"/>
    <n v="0"/>
    <n v="1.9023999999999992"/>
  </r>
  <r>
    <n v="5580"/>
    <s v="CA-2014-137498"/>
    <x v="3"/>
    <x v="428"/>
    <d v="2014-09-15T00:00:00"/>
    <x v="0"/>
    <s v="LC-17050"/>
    <x v="702"/>
    <x v="0"/>
    <s v="United States"/>
    <s v="Los Angeles"/>
    <x v="1"/>
    <n v="90004"/>
    <x v="1"/>
    <s v="FUR-CH-10003833"/>
    <x v="0"/>
    <x v="1"/>
    <x v="1200"/>
    <x v="3611"/>
    <n v="5"/>
    <n v="0.2"/>
    <n v="-15.245000000000005"/>
  </r>
  <r>
    <n v="5581"/>
    <s v="CA-2014-137498"/>
    <x v="3"/>
    <x v="428"/>
    <d v="2014-09-15T00:00:00"/>
    <x v="0"/>
    <s v="LC-17050"/>
    <x v="702"/>
    <x v="0"/>
    <s v="United States"/>
    <s v="Los Angeles"/>
    <x v="1"/>
    <n v="90004"/>
    <x v="1"/>
    <s v="OFF-PA-10000143"/>
    <x v="1"/>
    <x v="10"/>
    <x v="1692"/>
    <x v="4021"/>
    <n v="9"/>
    <n v="0"/>
    <n v="22.809600000000003"/>
  </r>
  <r>
    <n v="5582"/>
    <s v="CA-2014-163818"/>
    <x v="3"/>
    <x v="1055"/>
    <d v="2014-10-09T00:00:00"/>
    <x v="1"/>
    <s v="PS-18970"/>
    <x v="28"/>
    <x v="2"/>
    <s v="United States"/>
    <s v="Clinton"/>
    <x v="39"/>
    <n v="20735"/>
    <x v="3"/>
    <s v="FUR-FU-10000076"/>
    <x v="0"/>
    <x v="5"/>
    <x v="875"/>
    <x v="1024"/>
    <n v="1"/>
    <n v="0"/>
    <n v="8.5914000000000019"/>
  </r>
  <r>
    <n v="5583"/>
    <s v="CA-2013-161158"/>
    <x v="0"/>
    <x v="195"/>
    <d v="2013-05-14T00:00:00"/>
    <x v="1"/>
    <s v="PS-18970"/>
    <x v="28"/>
    <x v="2"/>
    <s v="United States"/>
    <s v="New York City"/>
    <x v="15"/>
    <n v="10024"/>
    <x v="3"/>
    <s v="OFF-AR-10000462"/>
    <x v="1"/>
    <x v="6"/>
    <x v="885"/>
    <x v="3905"/>
    <n v="5"/>
    <n v="0"/>
    <n v="3.4400000000000008"/>
  </r>
  <r>
    <n v="5584"/>
    <s v="CA-2011-116673"/>
    <x v="2"/>
    <x v="534"/>
    <d v="2011-12-19T00:00:00"/>
    <x v="0"/>
    <s v="JO-15280"/>
    <x v="123"/>
    <x v="0"/>
    <s v="United States"/>
    <s v="San Diego"/>
    <x v="1"/>
    <n v="92037"/>
    <x v="1"/>
    <s v="FUR-FU-10003829"/>
    <x v="0"/>
    <x v="5"/>
    <x v="1369"/>
    <x v="51"/>
    <n v="2"/>
    <n v="0"/>
    <n v="1.9711999999999996"/>
  </r>
  <r>
    <n v="5585"/>
    <s v="CA-2014-105333"/>
    <x v="3"/>
    <x v="329"/>
    <d v="2014-12-05T00:00:00"/>
    <x v="1"/>
    <s v="VP-21730"/>
    <x v="163"/>
    <x v="2"/>
    <s v="United States"/>
    <s v="New York City"/>
    <x v="15"/>
    <n v="10011"/>
    <x v="3"/>
    <s v="OFF-ST-10002182"/>
    <x v="1"/>
    <x v="4"/>
    <x v="1732"/>
    <x v="4022"/>
    <n v="4"/>
    <n v="0"/>
    <n v="1.6711999999999989"/>
  </r>
  <r>
    <n v="5586"/>
    <s v="CA-2014-105333"/>
    <x v="3"/>
    <x v="329"/>
    <d v="2014-12-05T00:00:00"/>
    <x v="1"/>
    <s v="VP-21730"/>
    <x v="163"/>
    <x v="2"/>
    <s v="United States"/>
    <s v="New York City"/>
    <x v="15"/>
    <n v="10011"/>
    <x v="3"/>
    <s v="TEC-PH-10001468"/>
    <x v="2"/>
    <x v="7"/>
    <x v="1733"/>
    <x v="4023"/>
    <n v="3"/>
    <n v="0"/>
    <n v="163.81799999999998"/>
  </r>
  <r>
    <n v="5587"/>
    <s v="CA-2014-105333"/>
    <x v="3"/>
    <x v="329"/>
    <d v="2014-12-05T00:00:00"/>
    <x v="1"/>
    <s v="VP-21730"/>
    <x v="163"/>
    <x v="2"/>
    <s v="United States"/>
    <s v="New York City"/>
    <x v="15"/>
    <n v="10011"/>
    <x v="3"/>
    <s v="OFF-ST-10001809"/>
    <x v="1"/>
    <x v="4"/>
    <x v="430"/>
    <x v="2055"/>
    <n v="3"/>
    <n v="0"/>
    <n v="5.3897999999999939"/>
  </r>
  <r>
    <n v="5588"/>
    <s v="CA-2012-149993"/>
    <x v="1"/>
    <x v="531"/>
    <d v="2012-03-20T00:00:00"/>
    <x v="2"/>
    <s v="GA-14725"/>
    <x v="315"/>
    <x v="0"/>
    <s v="United States"/>
    <s v="Lancaster"/>
    <x v="1"/>
    <n v="93534"/>
    <x v="1"/>
    <s v="OFF-FA-10001561"/>
    <x v="1"/>
    <x v="13"/>
    <x v="831"/>
    <x v="2943"/>
    <n v="5"/>
    <n v="0"/>
    <n v="3.5970000000000004"/>
  </r>
  <r>
    <n v="5589"/>
    <s v="CA-2011-168158"/>
    <x v="2"/>
    <x v="866"/>
    <d v="2011-07-24T00:00:00"/>
    <x v="1"/>
    <s v="EM-14140"/>
    <x v="670"/>
    <x v="2"/>
    <s v="United States"/>
    <s v="Great Falls"/>
    <x v="37"/>
    <n v="59405"/>
    <x v="1"/>
    <s v="OFF-BI-10001759"/>
    <x v="1"/>
    <x v="8"/>
    <x v="725"/>
    <x v="861"/>
    <n v="2"/>
    <n v="0.2"/>
    <n v="2.2098"/>
  </r>
  <r>
    <n v="5590"/>
    <s v="CA-2013-115224"/>
    <x v="0"/>
    <x v="16"/>
    <d v="2013-12-12T00:00:00"/>
    <x v="0"/>
    <s v="DB-13615"/>
    <x v="140"/>
    <x v="0"/>
    <s v="United States"/>
    <s v="San Francisco"/>
    <x v="1"/>
    <n v="94110"/>
    <x v="1"/>
    <s v="OFF-ST-10000615"/>
    <x v="1"/>
    <x v="4"/>
    <x v="75"/>
    <x v="4024"/>
    <n v="3"/>
    <n v="0"/>
    <n v="9.5340000000000025"/>
  </r>
  <r>
    <n v="5591"/>
    <s v="CA-2013-115224"/>
    <x v="0"/>
    <x v="16"/>
    <d v="2013-12-12T00:00:00"/>
    <x v="0"/>
    <s v="DB-13615"/>
    <x v="140"/>
    <x v="0"/>
    <s v="United States"/>
    <s v="San Francisco"/>
    <x v="1"/>
    <n v="94110"/>
    <x v="1"/>
    <s v="OFF-ST-10003816"/>
    <x v="1"/>
    <x v="4"/>
    <x v="710"/>
    <x v="836"/>
    <n v="2"/>
    <n v="0"/>
    <n v="81.047399999999982"/>
  </r>
  <r>
    <n v="5592"/>
    <s v="CA-2011-164742"/>
    <x v="2"/>
    <x v="303"/>
    <d v="2011-10-18T00:00:00"/>
    <x v="0"/>
    <s v="ML-17395"/>
    <x v="504"/>
    <x v="1"/>
    <s v="United States"/>
    <s v="Lakewood"/>
    <x v="30"/>
    <n v="8701"/>
    <x v="3"/>
    <s v="FUR-CH-10002880"/>
    <x v="0"/>
    <x v="1"/>
    <x v="801"/>
    <x v="4025"/>
    <n v="2"/>
    <n v="0"/>
    <n v="27.057799999999986"/>
  </r>
  <r>
    <n v="5593"/>
    <s v="CA-2011-164742"/>
    <x v="2"/>
    <x v="303"/>
    <d v="2011-10-18T00:00:00"/>
    <x v="0"/>
    <s v="ML-17395"/>
    <x v="504"/>
    <x v="1"/>
    <s v="United States"/>
    <s v="Lakewood"/>
    <x v="30"/>
    <n v="8701"/>
    <x v="3"/>
    <s v="OFF-BI-10004738"/>
    <x v="1"/>
    <x v="8"/>
    <x v="92"/>
    <x v="4026"/>
    <n v="1"/>
    <n v="0"/>
    <n v="9.4700000000000006"/>
  </r>
  <r>
    <n v="5594"/>
    <s v="US-2014-108014"/>
    <x v="3"/>
    <x v="123"/>
    <d v="2014-11-26T00:00:00"/>
    <x v="1"/>
    <s v="JH-15430"/>
    <x v="371"/>
    <x v="0"/>
    <s v="United States"/>
    <s v="Cleveland"/>
    <x v="24"/>
    <n v="44105"/>
    <x v="3"/>
    <s v="OFF-BI-10003984"/>
    <x v="1"/>
    <x v="8"/>
    <x v="690"/>
    <x v="4027"/>
    <n v="7"/>
    <n v="0.7"/>
    <n v="-45.933299999999988"/>
  </r>
  <r>
    <n v="5595"/>
    <s v="CA-2014-160325"/>
    <x v="3"/>
    <x v="241"/>
    <d v="2014-09-25T00:00:00"/>
    <x v="3"/>
    <s v="BP-11095"/>
    <x v="162"/>
    <x v="1"/>
    <s v="United States"/>
    <s v="Lawrence"/>
    <x v="31"/>
    <n v="1841"/>
    <x v="3"/>
    <s v="TEC-PH-10000984"/>
    <x v="2"/>
    <x v="7"/>
    <x v="465"/>
    <x v="3743"/>
    <n v="2"/>
    <n v="0"/>
    <n v="109.75440000000003"/>
  </r>
  <r>
    <n v="5596"/>
    <s v="CA-2014-160325"/>
    <x v="3"/>
    <x v="241"/>
    <d v="2014-09-25T00:00:00"/>
    <x v="3"/>
    <s v="BP-11095"/>
    <x v="162"/>
    <x v="1"/>
    <s v="United States"/>
    <s v="Lawrence"/>
    <x v="31"/>
    <n v="1841"/>
    <x v="3"/>
    <s v="TEC-PH-10001944"/>
    <x v="2"/>
    <x v="7"/>
    <x v="1262"/>
    <x v="1907"/>
    <n v="3"/>
    <n v="0"/>
    <n v="131.35499999999996"/>
  </r>
  <r>
    <n v="5597"/>
    <s v="CA-2012-159779"/>
    <x v="1"/>
    <x v="12"/>
    <d v="2012-09-29T00:00:00"/>
    <x v="1"/>
    <s v="SB-20185"/>
    <x v="766"/>
    <x v="0"/>
    <s v="United States"/>
    <s v="Concord"/>
    <x v="38"/>
    <n v="3301"/>
    <x v="3"/>
    <s v="OFF-BI-10002735"/>
    <x v="1"/>
    <x v="8"/>
    <x v="141"/>
    <x v="4028"/>
    <n v="2"/>
    <n v="0"/>
    <n v="32.251400000000004"/>
  </r>
  <r>
    <n v="5598"/>
    <s v="CA-2014-151176"/>
    <x v="3"/>
    <x v="778"/>
    <d v="2014-02-21T00:00:00"/>
    <x v="1"/>
    <s v="SV-20785"/>
    <x v="647"/>
    <x v="0"/>
    <s v="United States"/>
    <s v="Baltimore"/>
    <x v="39"/>
    <n v="21215"/>
    <x v="3"/>
    <s v="OFF-SU-10001165"/>
    <x v="1"/>
    <x v="14"/>
    <x v="1039"/>
    <x v="3456"/>
    <n v="3"/>
    <n v="0"/>
    <n v="6.5052000000000003"/>
  </r>
  <r>
    <n v="5599"/>
    <s v="CA-2014-151176"/>
    <x v="3"/>
    <x v="778"/>
    <d v="2014-02-21T00:00:00"/>
    <x v="1"/>
    <s v="SV-20785"/>
    <x v="647"/>
    <x v="0"/>
    <s v="United States"/>
    <s v="Baltimore"/>
    <x v="39"/>
    <n v="21215"/>
    <x v="3"/>
    <s v="OFF-AR-10000614"/>
    <x v="1"/>
    <x v="6"/>
    <x v="1722"/>
    <x v="3953"/>
    <n v="3"/>
    <n v="0"/>
    <n v="2.7845999999999997"/>
  </r>
  <r>
    <n v="5600"/>
    <s v="CA-2011-108903"/>
    <x v="2"/>
    <x v="462"/>
    <d v="2011-10-03T00:00:00"/>
    <x v="3"/>
    <s v="DO-13435"/>
    <x v="157"/>
    <x v="0"/>
    <s v="United States"/>
    <s v="Columbus"/>
    <x v="24"/>
    <n v="43229"/>
    <x v="3"/>
    <s v="OFF-AR-10004010"/>
    <x v="1"/>
    <x v="6"/>
    <x v="1734"/>
    <x v="4029"/>
    <n v="2"/>
    <n v="0.2"/>
    <n v="4.1987999999999985"/>
  </r>
  <r>
    <n v="5601"/>
    <s v="CA-2011-108903"/>
    <x v="2"/>
    <x v="462"/>
    <d v="2011-10-03T00:00:00"/>
    <x v="3"/>
    <s v="DO-13435"/>
    <x v="157"/>
    <x v="0"/>
    <s v="United States"/>
    <s v="Columbus"/>
    <x v="24"/>
    <n v="43229"/>
    <x v="3"/>
    <s v="OFF-EN-10004030"/>
    <x v="1"/>
    <x v="12"/>
    <x v="135"/>
    <x v="4030"/>
    <n v="5"/>
    <n v="0.2"/>
    <n v="4.8869999999999987"/>
  </r>
  <r>
    <n v="5602"/>
    <s v="CA-2011-108903"/>
    <x v="2"/>
    <x v="462"/>
    <d v="2011-10-03T00:00:00"/>
    <x v="3"/>
    <s v="DO-13435"/>
    <x v="157"/>
    <x v="0"/>
    <s v="United States"/>
    <s v="Columbus"/>
    <x v="24"/>
    <n v="43229"/>
    <x v="3"/>
    <s v="TEC-AC-10003023"/>
    <x v="2"/>
    <x v="11"/>
    <x v="1070"/>
    <x v="4031"/>
    <n v="3"/>
    <n v="0.2"/>
    <n v="-3.5622000000000043"/>
  </r>
  <r>
    <n v="5603"/>
    <s v="CA-2013-117919"/>
    <x v="0"/>
    <x v="278"/>
    <d v="2013-08-30T00:00:00"/>
    <x v="0"/>
    <s v="TB-21355"/>
    <x v="422"/>
    <x v="1"/>
    <s v="United States"/>
    <s v="Houston"/>
    <x v="5"/>
    <n v="77041"/>
    <x v="2"/>
    <s v="OFF-ST-10003572"/>
    <x v="1"/>
    <x v="4"/>
    <x v="1735"/>
    <x v="1831"/>
    <n v="1"/>
    <n v="0.2"/>
    <n v="1.0620000000000003"/>
  </r>
  <r>
    <n v="5604"/>
    <s v="CA-2013-117919"/>
    <x v="0"/>
    <x v="278"/>
    <d v="2013-08-30T00:00:00"/>
    <x v="0"/>
    <s v="TB-21355"/>
    <x v="422"/>
    <x v="1"/>
    <s v="United States"/>
    <s v="Houston"/>
    <x v="5"/>
    <n v="77041"/>
    <x v="2"/>
    <s v="OFF-PA-10004353"/>
    <x v="1"/>
    <x v="10"/>
    <x v="1652"/>
    <x v="2020"/>
    <n v="5"/>
    <n v="0.2"/>
    <n v="27.972000000000001"/>
  </r>
  <r>
    <n v="5605"/>
    <s v="CA-2012-142475"/>
    <x v="1"/>
    <x v="155"/>
    <d v="2012-12-07T00:00:00"/>
    <x v="1"/>
    <s v="BS-11380"/>
    <x v="510"/>
    <x v="1"/>
    <s v="United States"/>
    <s v="New York City"/>
    <x v="15"/>
    <n v="10011"/>
    <x v="3"/>
    <s v="OFF-BI-10003718"/>
    <x v="1"/>
    <x v="8"/>
    <x v="1660"/>
    <x v="3455"/>
    <n v="6"/>
    <n v="0.2"/>
    <n v="206.62319999999997"/>
  </r>
  <r>
    <n v="5606"/>
    <s v="CA-2013-134516"/>
    <x v="0"/>
    <x v="873"/>
    <d v="2013-09-26T00:00:00"/>
    <x v="1"/>
    <s v="FM-14215"/>
    <x v="524"/>
    <x v="1"/>
    <s v="United States"/>
    <s v="Greensboro"/>
    <x v="3"/>
    <n v="27405"/>
    <x v="0"/>
    <s v="FUR-FU-10001546"/>
    <x v="0"/>
    <x v="5"/>
    <x v="1423"/>
    <x v="1232"/>
    <n v="2"/>
    <n v="0.2"/>
    <n v="1.0679999999999996"/>
  </r>
  <r>
    <n v="5607"/>
    <s v="CA-2013-134516"/>
    <x v="0"/>
    <x v="873"/>
    <d v="2013-09-26T00:00:00"/>
    <x v="1"/>
    <s v="FM-14215"/>
    <x v="524"/>
    <x v="1"/>
    <s v="United States"/>
    <s v="Greensboro"/>
    <x v="3"/>
    <n v="27405"/>
    <x v="0"/>
    <s v="FUR-CH-10002880"/>
    <x v="0"/>
    <x v="1"/>
    <x v="801"/>
    <x v="4032"/>
    <n v="1"/>
    <n v="0.2"/>
    <n v="-11.069100000000006"/>
  </r>
  <r>
    <n v="5608"/>
    <s v="CA-2014-105193"/>
    <x v="3"/>
    <x v="613"/>
    <d v="2014-04-01T00:00:00"/>
    <x v="1"/>
    <s v="JL-15835"/>
    <x v="252"/>
    <x v="0"/>
    <s v="United States"/>
    <s v="New York City"/>
    <x v="15"/>
    <n v="10024"/>
    <x v="3"/>
    <s v="OFF-AR-10001547"/>
    <x v="1"/>
    <x v="6"/>
    <x v="147"/>
    <x v="4033"/>
    <n v="5"/>
    <n v="0"/>
    <n v="2.9835000000000003"/>
  </r>
  <r>
    <n v="5609"/>
    <s v="CA-2012-168634"/>
    <x v="1"/>
    <x v="401"/>
    <d v="2012-12-11T00:00:00"/>
    <x v="1"/>
    <s v="AF-10870"/>
    <x v="578"/>
    <x v="0"/>
    <s v="United States"/>
    <s v="San Francisco"/>
    <x v="1"/>
    <n v="94109"/>
    <x v="1"/>
    <s v="OFF-AP-10001626"/>
    <x v="1"/>
    <x v="9"/>
    <x v="1016"/>
    <x v="4034"/>
    <n v="2"/>
    <n v="0"/>
    <n v="2.0228000000000002"/>
  </r>
  <r>
    <n v="5610"/>
    <s v="CA-2014-117198"/>
    <x v="3"/>
    <x v="515"/>
    <d v="2014-09-06T00:00:00"/>
    <x v="1"/>
    <s v="BG-11035"/>
    <x v="767"/>
    <x v="0"/>
    <s v="United States"/>
    <s v="Monroe"/>
    <x v="28"/>
    <n v="71203"/>
    <x v="0"/>
    <s v="TEC-AC-10003033"/>
    <x v="2"/>
    <x v="11"/>
    <x v="756"/>
    <x v="3042"/>
    <n v="2"/>
    <n v="0"/>
    <n v="217.76699999999994"/>
  </r>
  <r>
    <n v="5611"/>
    <s v="CA-2012-145828"/>
    <x v="1"/>
    <x v="348"/>
    <d v="2012-10-07T00:00:00"/>
    <x v="2"/>
    <s v="MB-17305"/>
    <x v="93"/>
    <x v="0"/>
    <s v="United States"/>
    <s v="Cincinnati"/>
    <x v="24"/>
    <n v="45231"/>
    <x v="3"/>
    <s v="TEC-AC-10002323"/>
    <x v="2"/>
    <x v="11"/>
    <x v="175"/>
    <x v="4035"/>
    <n v="3"/>
    <n v="0.2"/>
    <n v="-4.6409999999999982"/>
  </r>
  <r>
    <n v="5612"/>
    <s v="CA-2014-121027"/>
    <x v="3"/>
    <x v="238"/>
    <d v="2014-08-23T00:00:00"/>
    <x v="1"/>
    <s v="HW-14935"/>
    <x v="304"/>
    <x v="1"/>
    <s v="United States"/>
    <s v="Seattle"/>
    <x v="4"/>
    <n v="98105"/>
    <x v="1"/>
    <s v="TEC-AC-10002049"/>
    <x v="2"/>
    <x v="11"/>
    <x v="1053"/>
    <x v="4036"/>
    <n v="2"/>
    <n v="0"/>
    <n v="371.31600000000003"/>
  </r>
  <r>
    <n v="5613"/>
    <s v="CA-2014-121027"/>
    <x v="3"/>
    <x v="238"/>
    <d v="2014-08-23T00:00:00"/>
    <x v="1"/>
    <s v="HW-14935"/>
    <x v="304"/>
    <x v="1"/>
    <s v="United States"/>
    <s v="Seattle"/>
    <x v="4"/>
    <n v="98105"/>
    <x v="1"/>
    <s v="TEC-AC-10002253"/>
    <x v="2"/>
    <x v="11"/>
    <x v="572"/>
    <x v="4037"/>
    <n v="9"/>
    <n v="0"/>
    <n v="224.42400000000006"/>
  </r>
  <r>
    <n v="5614"/>
    <s v="CA-2013-147431"/>
    <x v="0"/>
    <x v="1056"/>
    <d v="2013-02-07T00:00:00"/>
    <x v="1"/>
    <s v="AB-10105"/>
    <x v="455"/>
    <x v="0"/>
    <s v="United States"/>
    <s v="New York City"/>
    <x v="15"/>
    <n v="10011"/>
    <x v="3"/>
    <s v="OFF-ST-10003994"/>
    <x v="1"/>
    <x v="4"/>
    <x v="1736"/>
    <x v="4038"/>
    <n v="2"/>
    <n v="0"/>
    <n v="5.8979999999999961"/>
  </r>
  <r>
    <n v="5615"/>
    <s v="CA-2013-158001"/>
    <x v="0"/>
    <x v="828"/>
    <d v="2013-08-28T00:00:00"/>
    <x v="1"/>
    <s v="JP-15460"/>
    <x v="687"/>
    <x v="1"/>
    <s v="United States"/>
    <s v="New York City"/>
    <x v="15"/>
    <n v="10035"/>
    <x v="3"/>
    <s v="OFF-AR-10002399"/>
    <x v="1"/>
    <x v="6"/>
    <x v="316"/>
    <x v="4039"/>
    <n v="5"/>
    <n v="0"/>
    <n v="8.7330000000000005"/>
  </r>
  <r>
    <n v="5616"/>
    <s v="CA-2013-158001"/>
    <x v="0"/>
    <x v="828"/>
    <d v="2013-08-28T00:00:00"/>
    <x v="1"/>
    <s v="JP-15460"/>
    <x v="687"/>
    <x v="1"/>
    <s v="United States"/>
    <s v="New York City"/>
    <x v="15"/>
    <n v="10035"/>
    <x v="3"/>
    <s v="OFF-AP-10002118"/>
    <x v="1"/>
    <x v="9"/>
    <x v="77"/>
    <x v="4040"/>
    <n v="5"/>
    <n v="0"/>
    <n v="281.01600000000008"/>
  </r>
  <r>
    <n v="5617"/>
    <s v="CA-2013-158001"/>
    <x v="0"/>
    <x v="828"/>
    <d v="2013-08-28T00:00:00"/>
    <x v="1"/>
    <s v="JP-15460"/>
    <x v="687"/>
    <x v="1"/>
    <s v="United States"/>
    <s v="New York City"/>
    <x v="15"/>
    <n v="10035"/>
    <x v="3"/>
    <s v="OFF-AR-10001954"/>
    <x v="1"/>
    <x v="6"/>
    <x v="558"/>
    <x v="1624"/>
    <n v="6"/>
    <n v="0"/>
    <n v="7.9218000000000002"/>
  </r>
  <r>
    <n v="5618"/>
    <s v="CA-2014-125745"/>
    <x v="3"/>
    <x v="160"/>
    <d v="2014-07-05T00:00:00"/>
    <x v="1"/>
    <s v="DV-13045"/>
    <x v="1"/>
    <x v="1"/>
    <s v="United States"/>
    <s v="Memphis"/>
    <x v="18"/>
    <n v="38109"/>
    <x v="0"/>
    <s v="FUR-FU-10001591"/>
    <x v="0"/>
    <x v="5"/>
    <x v="1101"/>
    <x v="3947"/>
    <n v="2"/>
    <n v="0.2"/>
    <n v="5.3680000000000012"/>
  </r>
  <r>
    <n v="5619"/>
    <s v="CA-2012-101154"/>
    <x v="1"/>
    <x v="227"/>
    <d v="2012-09-21T00:00:00"/>
    <x v="2"/>
    <s v="CM-12190"/>
    <x v="496"/>
    <x v="0"/>
    <s v="United States"/>
    <s v="San Diego"/>
    <x v="1"/>
    <n v="92105"/>
    <x v="1"/>
    <s v="OFF-ST-10004186"/>
    <x v="1"/>
    <x v="4"/>
    <x v="16"/>
    <x v="2337"/>
    <n v="4"/>
    <n v="0"/>
    <n v="8.8783999999999992"/>
  </r>
  <r>
    <n v="5620"/>
    <s v="US-2013-124163"/>
    <x v="0"/>
    <x v="477"/>
    <d v="2013-10-01T00:00:00"/>
    <x v="1"/>
    <s v="SC-20695"/>
    <x v="281"/>
    <x v="1"/>
    <s v="United States"/>
    <s v="La Crosse"/>
    <x v="6"/>
    <n v="54601"/>
    <x v="2"/>
    <s v="TEC-AC-10001908"/>
    <x v="2"/>
    <x v="11"/>
    <x v="292"/>
    <x v="4041"/>
    <n v="5"/>
    <n v="0"/>
    <n v="174.98249999999999"/>
  </r>
  <r>
    <n v="5621"/>
    <s v="US-2013-124163"/>
    <x v="0"/>
    <x v="477"/>
    <d v="2013-10-01T00:00:00"/>
    <x v="1"/>
    <s v="SC-20695"/>
    <x v="281"/>
    <x v="1"/>
    <s v="United States"/>
    <s v="La Crosse"/>
    <x v="6"/>
    <n v="54601"/>
    <x v="2"/>
    <s v="OFF-AR-10000817"/>
    <x v="1"/>
    <x v="6"/>
    <x v="1255"/>
    <x v="4042"/>
    <n v="1"/>
    <n v="0"/>
    <n v="1.0335999999999999"/>
  </r>
  <r>
    <n v="5622"/>
    <s v="US-2013-124163"/>
    <x v="0"/>
    <x v="477"/>
    <d v="2013-10-01T00:00:00"/>
    <x v="1"/>
    <s v="SC-20695"/>
    <x v="281"/>
    <x v="1"/>
    <s v="United States"/>
    <s v="La Crosse"/>
    <x v="6"/>
    <n v="54601"/>
    <x v="2"/>
    <s v="FUR-CH-10004218"/>
    <x v="0"/>
    <x v="1"/>
    <x v="38"/>
    <x v="4043"/>
    <n v="2"/>
    <n v="0"/>
    <n v="50.490000000000009"/>
  </r>
  <r>
    <n v="5623"/>
    <s v="US-2013-124163"/>
    <x v="0"/>
    <x v="477"/>
    <d v="2013-10-01T00:00:00"/>
    <x v="1"/>
    <s v="SC-20695"/>
    <x v="281"/>
    <x v="1"/>
    <s v="United States"/>
    <s v="La Crosse"/>
    <x v="6"/>
    <n v="54601"/>
    <x v="2"/>
    <s v="FUR-FU-10000755"/>
    <x v="0"/>
    <x v="5"/>
    <x v="1443"/>
    <x v="4044"/>
    <n v="11"/>
    <n v="0"/>
    <n v="17.160000000000004"/>
  </r>
  <r>
    <n v="5624"/>
    <s v="CA-2013-121748"/>
    <x v="0"/>
    <x v="1057"/>
    <d v="2013-10-29T00:00:00"/>
    <x v="0"/>
    <s v="VW-21775"/>
    <x v="100"/>
    <x v="1"/>
    <s v="United States"/>
    <s v="Los Angeles"/>
    <x v="1"/>
    <n v="90032"/>
    <x v="1"/>
    <s v="TEC-AC-10003063"/>
    <x v="2"/>
    <x v="11"/>
    <x v="1052"/>
    <x v="1506"/>
    <n v="4"/>
    <n v="0"/>
    <n v="21"/>
  </r>
  <r>
    <n v="5625"/>
    <s v="CA-2013-121748"/>
    <x v="0"/>
    <x v="1057"/>
    <d v="2013-10-29T00:00:00"/>
    <x v="0"/>
    <s v="VW-21775"/>
    <x v="100"/>
    <x v="1"/>
    <s v="United States"/>
    <s v="Los Angeles"/>
    <x v="1"/>
    <n v="90032"/>
    <x v="1"/>
    <s v="TEC-AC-10002637"/>
    <x v="2"/>
    <x v="11"/>
    <x v="1308"/>
    <x v="2684"/>
    <n v="2"/>
    <n v="0"/>
    <n v="21.598799999999983"/>
  </r>
  <r>
    <n v="5626"/>
    <s v="CA-2011-126683"/>
    <x v="2"/>
    <x v="411"/>
    <d v="2011-10-01T00:00:00"/>
    <x v="0"/>
    <s v="PP-18955"/>
    <x v="452"/>
    <x v="2"/>
    <s v="United States"/>
    <s v="Seattle"/>
    <x v="4"/>
    <n v="98115"/>
    <x v="1"/>
    <s v="FUR-FU-10001706"/>
    <x v="0"/>
    <x v="5"/>
    <x v="50"/>
    <x v="51"/>
    <n v="2"/>
    <n v="0"/>
    <n v="2.9567999999999999"/>
  </r>
  <r>
    <n v="5627"/>
    <s v="CA-2011-126683"/>
    <x v="2"/>
    <x v="411"/>
    <d v="2011-10-01T00:00:00"/>
    <x v="0"/>
    <s v="PP-18955"/>
    <x v="452"/>
    <x v="2"/>
    <s v="United States"/>
    <s v="Seattle"/>
    <x v="4"/>
    <n v="98115"/>
    <x v="1"/>
    <s v="FUR-TA-10002958"/>
    <x v="0"/>
    <x v="3"/>
    <x v="956"/>
    <x v="4045"/>
    <n v="9"/>
    <n v="0"/>
    <n v="399.29939999999976"/>
  </r>
  <r>
    <n v="5628"/>
    <s v="CA-2014-148810"/>
    <x v="3"/>
    <x v="335"/>
    <d v="2014-07-02T00:00:00"/>
    <x v="1"/>
    <s v="DR-12880"/>
    <x v="112"/>
    <x v="1"/>
    <s v="United States"/>
    <s v="Miami"/>
    <x v="2"/>
    <n v="33180"/>
    <x v="0"/>
    <s v="OFF-LA-10004689"/>
    <x v="1"/>
    <x v="2"/>
    <x v="261"/>
    <x v="853"/>
    <n v="6"/>
    <n v="0.2"/>
    <n v="4.6818000000000008"/>
  </r>
  <r>
    <n v="5629"/>
    <s v="CA-2014-148810"/>
    <x v="3"/>
    <x v="335"/>
    <d v="2014-07-02T00:00:00"/>
    <x v="1"/>
    <s v="DR-12880"/>
    <x v="112"/>
    <x v="1"/>
    <s v="United States"/>
    <s v="Miami"/>
    <x v="2"/>
    <n v="33180"/>
    <x v="0"/>
    <s v="FUR-CH-10001545"/>
    <x v="0"/>
    <x v="1"/>
    <x v="1737"/>
    <x v="4046"/>
    <n v="3"/>
    <n v="0.2"/>
    <n v="-13.677599999999998"/>
  </r>
  <r>
    <n v="5630"/>
    <s v="US-2013-146066"/>
    <x v="0"/>
    <x v="1036"/>
    <d v="2013-08-24T00:00:00"/>
    <x v="0"/>
    <s v="RB-19465"/>
    <x v="46"/>
    <x v="2"/>
    <s v="United States"/>
    <s v="Philadelphia"/>
    <x v="9"/>
    <n v="19143"/>
    <x v="3"/>
    <s v="FUR-TA-10002530"/>
    <x v="0"/>
    <x v="3"/>
    <x v="983"/>
    <x v="4047"/>
    <n v="9"/>
    <n v="0.4"/>
    <n v="-339.7050000000001"/>
  </r>
  <r>
    <n v="5631"/>
    <s v="CA-2011-127614"/>
    <x v="2"/>
    <x v="1058"/>
    <d v="2011-02-16T00:00:00"/>
    <x v="1"/>
    <s v="NF-18385"/>
    <x v="173"/>
    <x v="0"/>
    <s v="United States"/>
    <s v="Chesapeake"/>
    <x v="17"/>
    <n v="23320"/>
    <x v="0"/>
    <s v="TEC-AC-10001432"/>
    <x v="2"/>
    <x v="11"/>
    <x v="471"/>
    <x v="4048"/>
    <n v="3"/>
    <n v="0"/>
    <n v="103.15800000000003"/>
  </r>
  <r>
    <n v="5632"/>
    <s v="CA-2011-127614"/>
    <x v="2"/>
    <x v="1058"/>
    <d v="2011-02-16T00:00:00"/>
    <x v="1"/>
    <s v="NF-18385"/>
    <x v="173"/>
    <x v="0"/>
    <s v="United States"/>
    <s v="Chesapeake"/>
    <x v="17"/>
    <n v="23320"/>
    <x v="0"/>
    <s v="FUR-TA-10003715"/>
    <x v="0"/>
    <x v="3"/>
    <x v="1003"/>
    <x v="4049"/>
    <n v="6"/>
    <n v="0"/>
    <n v="75.37319999999994"/>
  </r>
  <r>
    <n v="5633"/>
    <s v="CA-2011-127614"/>
    <x v="2"/>
    <x v="1058"/>
    <d v="2011-02-16T00:00:00"/>
    <x v="1"/>
    <s v="NF-18385"/>
    <x v="173"/>
    <x v="0"/>
    <s v="United States"/>
    <s v="Chesapeake"/>
    <x v="17"/>
    <n v="23320"/>
    <x v="0"/>
    <s v="OFF-BI-10003291"/>
    <x v="1"/>
    <x v="8"/>
    <x v="44"/>
    <x v="45"/>
    <n v="2"/>
    <n v="0"/>
    <n v="8.2061999999999991"/>
  </r>
  <r>
    <n v="5634"/>
    <s v="CA-2013-101742"/>
    <x v="0"/>
    <x v="713"/>
    <d v="2013-09-29T00:00:00"/>
    <x v="0"/>
    <s v="CR-12580"/>
    <x v="615"/>
    <x v="2"/>
    <s v="United States"/>
    <s v="New York City"/>
    <x v="15"/>
    <n v="10009"/>
    <x v="3"/>
    <s v="OFF-BI-10004187"/>
    <x v="1"/>
    <x v="8"/>
    <x v="33"/>
    <x v="3330"/>
    <n v="7"/>
    <n v="0.2"/>
    <n v="3.6847999999999987"/>
  </r>
  <r>
    <n v="5635"/>
    <s v="CA-2012-134943"/>
    <x v="1"/>
    <x v="901"/>
    <d v="2012-12-06T00:00:00"/>
    <x v="2"/>
    <s v="SU-20665"/>
    <x v="711"/>
    <x v="2"/>
    <s v="United States"/>
    <s v="Ann Arbor"/>
    <x v="12"/>
    <n v="48104"/>
    <x v="2"/>
    <s v="OFF-BI-10000666"/>
    <x v="1"/>
    <x v="8"/>
    <x v="980"/>
    <x v="4050"/>
    <n v="5"/>
    <n v="0"/>
    <n v="76.399999999999991"/>
  </r>
  <r>
    <n v="5636"/>
    <s v="CA-2014-123022"/>
    <x v="3"/>
    <x v="213"/>
    <d v="2014-09-09T00:00:00"/>
    <x v="1"/>
    <s v="SC-20050"/>
    <x v="337"/>
    <x v="2"/>
    <s v="United States"/>
    <s v="La Mesa"/>
    <x v="1"/>
    <n v="91941"/>
    <x v="1"/>
    <s v="OFF-BI-10002225"/>
    <x v="1"/>
    <x v="8"/>
    <x v="336"/>
    <x v="4051"/>
    <n v="5"/>
    <n v="0.2"/>
    <n v="28.896000000000001"/>
  </r>
  <r>
    <n v="5637"/>
    <s v="CA-2014-123022"/>
    <x v="3"/>
    <x v="213"/>
    <d v="2014-09-09T00:00:00"/>
    <x v="1"/>
    <s v="SC-20050"/>
    <x v="337"/>
    <x v="2"/>
    <s v="United States"/>
    <s v="La Mesa"/>
    <x v="1"/>
    <n v="91941"/>
    <x v="1"/>
    <s v="TEC-AC-10000474"/>
    <x v="2"/>
    <x v="11"/>
    <x v="1501"/>
    <x v="4052"/>
    <n v="3"/>
    <n v="0"/>
    <n v="85.490999999999957"/>
  </r>
  <r>
    <n v="5638"/>
    <s v="CA-2014-113208"/>
    <x v="3"/>
    <x v="606"/>
    <d v="2014-04-03T00:00:00"/>
    <x v="1"/>
    <s v="ML-18040"/>
    <x v="614"/>
    <x v="1"/>
    <s v="United States"/>
    <s v="Dearborn"/>
    <x v="12"/>
    <n v="48126"/>
    <x v="2"/>
    <s v="FUR-FU-10004245"/>
    <x v="0"/>
    <x v="5"/>
    <x v="1738"/>
    <x v="4053"/>
    <n v="3"/>
    <n v="0"/>
    <n v="23.119199999999999"/>
  </r>
  <r>
    <n v="5639"/>
    <s v="CA-2011-154893"/>
    <x v="2"/>
    <x v="1059"/>
    <d v="2011-12-27T00:00:00"/>
    <x v="1"/>
    <s v="GM-14440"/>
    <x v="306"/>
    <x v="0"/>
    <s v="United States"/>
    <s v="San Diego"/>
    <x v="1"/>
    <n v="92024"/>
    <x v="1"/>
    <s v="FUR-CH-10004287"/>
    <x v="0"/>
    <x v="1"/>
    <x v="156"/>
    <x v="3694"/>
    <n v="6"/>
    <n v="0.2"/>
    <n v="149.14799999999991"/>
  </r>
  <r>
    <n v="5640"/>
    <s v="CA-2011-154893"/>
    <x v="2"/>
    <x v="1059"/>
    <d v="2011-12-27T00:00:00"/>
    <x v="1"/>
    <s v="GM-14440"/>
    <x v="306"/>
    <x v="0"/>
    <s v="United States"/>
    <s v="San Diego"/>
    <x v="1"/>
    <n v="92024"/>
    <x v="1"/>
    <s v="FUR-CH-10000595"/>
    <x v="0"/>
    <x v="1"/>
    <x v="463"/>
    <x v="3146"/>
    <n v="3"/>
    <n v="0.2"/>
    <n v="35.759999999999962"/>
  </r>
  <r>
    <n v="5641"/>
    <s v="CA-2011-147900"/>
    <x v="2"/>
    <x v="865"/>
    <d v="2011-09-28T00:00:00"/>
    <x v="1"/>
    <s v="JK-15640"/>
    <x v="82"/>
    <x v="2"/>
    <s v="United States"/>
    <s v="Lakewood"/>
    <x v="24"/>
    <n v="44107"/>
    <x v="3"/>
    <s v="OFF-PA-10003063"/>
    <x v="1"/>
    <x v="10"/>
    <x v="1711"/>
    <x v="4054"/>
    <n v="9"/>
    <n v="0.2"/>
    <n v="10.080000000000002"/>
  </r>
  <r>
    <n v="5642"/>
    <s v="CA-2014-106355"/>
    <x v="3"/>
    <x v="459"/>
    <d v="2014-04-06T00:00:00"/>
    <x v="2"/>
    <s v="AT-10435"/>
    <x v="401"/>
    <x v="2"/>
    <s v="United States"/>
    <s v="Meriden"/>
    <x v="29"/>
    <n v="6450"/>
    <x v="3"/>
    <s v="OFF-AR-10000246"/>
    <x v="1"/>
    <x v="6"/>
    <x v="21"/>
    <x v="1760"/>
    <n v="4"/>
    <n v="0"/>
    <n v="2.8911999999999995"/>
  </r>
  <r>
    <n v="5643"/>
    <s v="CA-2013-127985"/>
    <x v="0"/>
    <x v="178"/>
    <d v="2013-04-06T00:00:00"/>
    <x v="0"/>
    <s v="DB-12910"/>
    <x v="626"/>
    <x v="2"/>
    <s v="United States"/>
    <s v="Columbus"/>
    <x v="32"/>
    <n v="31907"/>
    <x v="0"/>
    <s v="FUR-FU-10003274"/>
    <x v="0"/>
    <x v="5"/>
    <x v="245"/>
    <x v="991"/>
    <n v="4"/>
    <n v="0"/>
    <n v="3.0976000000000004"/>
  </r>
  <r>
    <n v="5644"/>
    <s v="CA-2012-166604"/>
    <x v="1"/>
    <x v="1060"/>
    <d v="2012-05-20T00:00:00"/>
    <x v="0"/>
    <s v="AH-10690"/>
    <x v="706"/>
    <x v="1"/>
    <s v="United States"/>
    <s v="Roswell"/>
    <x v="32"/>
    <n v="30076"/>
    <x v="0"/>
    <s v="OFF-EN-10004147"/>
    <x v="1"/>
    <x v="12"/>
    <x v="1279"/>
    <x v="1465"/>
    <n v="3"/>
    <n v="0"/>
    <n v="8.7906000000000013"/>
  </r>
  <r>
    <n v="5645"/>
    <s v="CA-2014-120719"/>
    <x v="3"/>
    <x v="721"/>
    <d v="2014-03-27T00:00:00"/>
    <x v="2"/>
    <s v="SJ-20125"/>
    <x v="319"/>
    <x v="2"/>
    <s v="United States"/>
    <s v="Seattle"/>
    <x v="4"/>
    <n v="98105"/>
    <x v="1"/>
    <s v="OFF-BI-10002103"/>
    <x v="1"/>
    <x v="8"/>
    <x v="525"/>
    <x v="1601"/>
    <n v="5"/>
    <n v="0.2"/>
    <n v="11.296999999999999"/>
  </r>
  <r>
    <n v="5646"/>
    <s v="CA-2014-127117"/>
    <x v="3"/>
    <x v="349"/>
    <d v="2014-04-20T00:00:00"/>
    <x v="1"/>
    <s v="HM-14860"/>
    <x v="447"/>
    <x v="1"/>
    <s v="United States"/>
    <s v="Morristown"/>
    <x v="30"/>
    <n v="7960"/>
    <x v="3"/>
    <s v="FUR-FU-10004018"/>
    <x v="0"/>
    <x v="5"/>
    <x v="927"/>
    <x v="4055"/>
    <n v="5"/>
    <n v="0"/>
    <n v="20.101500000000001"/>
  </r>
  <r>
    <n v="5647"/>
    <s v="CA-2012-104241"/>
    <x v="1"/>
    <x v="1038"/>
    <d v="2012-01-09T00:00:00"/>
    <x v="1"/>
    <s v="AG-10495"/>
    <x v="122"/>
    <x v="1"/>
    <s v="United States"/>
    <s v="Alexandria"/>
    <x v="17"/>
    <n v="22304"/>
    <x v="0"/>
    <s v="FUR-FU-10001473"/>
    <x v="0"/>
    <x v="5"/>
    <x v="984"/>
    <x v="4056"/>
    <n v="14"/>
    <n v="0"/>
    <n v="69.199200000000005"/>
  </r>
  <r>
    <n v="5648"/>
    <s v="CA-2014-168179"/>
    <x v="3"/>
    <x v="808"/>
    <d v="2014-11-08T00:00:00"/>
    <x v="1"/>
    <s v="JB-16000"/>
    <x v="677"/>
    <x v="0"/>
    <s v="United States"/>
    <s v="Salt Lake City"/>
    <x v="7"/>
    <n v="84106"/>
    <x v="1"/>
    <s v="OFF-PA-10001800"/>
    <x v="1"/>
    <x v="10"/>
    <x v="580"/>
    <x v="541"/>
    <n v="3"/>
    <n v="0"/>
    <n v="9.3312000000000008"/>
  </r>
  <r>
    <n v="5649"/>
    <s v="CA-2014-142342"/>
    <x v="3"/>
    <x v="729"/>
    <d v="2014-07-20T00:00:00"/>
    <x v="0"/>
    <s v="AJ-10795"/>
    <x v="295"/>
    <x v="1"/>
    <s v="United States"/>
    <s v="Apple Valley"/>
    <x v="1"/>
    <n v="92307"/>
    <x v="1"/>
    <s v="OFF-PA-10004609"/>
    <x v="1"/>
    <x v="10"/>
    <x v="1494"/>
    <x v="56"/>
    <n v="5"/>
    <n v="0"/>
    <n v="15.552000000000001"/>
  </r>
  <r>
    <n v="5650"/>
    <s v="CA-2014-142342"/>
    <x v="3"/>
    <x v="729"/>
    <d v="2014-07-20T00:00:00"/>
    <x v="0"/>
    <s v="AJ-10795"/>
    <x v="295"/>
    <x v="1"/>
    <s v="United States"/>
    <s v="Apple Valley"/>
    <x v="1"/>
    <n v="92307"/>
    <x v="1"/>
    <s v="OFF-EN-10002592"/>
    <x v="1"/>
    <x v="12"/>
    <x v="1702"/>
    <x v="4057"/>
    <n v="5"/>
    <n v="0"/>
    <n v="28.95"/>
  </r>
  <r>
    <n v="5651"/>
    <s v="CA-2014-142342"/>
    <x v="3"/>
    <x v="729"/>
    <d v="2014-07-20T00:00:00"/>
    <x v="0"/>
    <s v="AJ-10795"/>
    <x v="295"/>
    <x v="1"/>
    <s v="United States"/>
    <s v="Apple Valley"/>
    <x v="1"/>
    <n v="92307"/>
    <x v="1"/>
    <s v="OFF-ST-10002957"/>
    <x v="1"/>
    <x v="4"/>
    <x v="1483"/>
    <x v="232"/>
    <n v="2"/>
    <n v="0"/>
    <n v="0"/>
  </r>
  <r>
    <n v="5652"/>
    <s v="CA-2014-142342"/>
    <x v="3"/>
    <x v="729"/>
    <d v="2014-07-20T00:00:00"/>
    <x v="0"/>
    <s v="AJ-10795"/>
    <x v="295"/>
    <x v="1"/>
    <s v="United States"/>
    <s v="Apple Valley"/>
    <x v="1"/>
    <n v="92307"/>
    <x v="1"/>
    <s v="FUR-BO-10002613"/>
    <x v="0"/>
    <x v="0"/>
    <x v="177"/>
    <x v="4058"/>
    <n v="5"/>
    <n v="0.15"/>
    <n v="210.73499999999993"/>
  </r>
  <r>
    <n v="5653"/>
    <s v="CA-2014-109099"/>
    <x v="3"/>
    <x v="833"/>
    <d v="2014-10-12T00:00:00"/>
    <x v="1"/>
    <s v="MM-18280"/>
    <x v="152"/>
    <x v="1"/>
    <s v="United States"/>
    <s v="New York City"/>
    <x v="15"/>
    <n v="10009"/>
    <x v="3"/>
    <s v="OFF-PA-10001033"/>
    <x v="1"/>
    <x v="10"/>
    <x v="1500"/>
    <x v="1018"/>
    <n v="1"/>
    <n v="0"/>
    <n v="20.085100000000001"/>
  </r>
  <r>
    <n v="5654"/>
    <s v="US-2011-134187"/>
    <x v="2"/>
    <x v="130"/>
    <d v="2011-11-11T00:00:00"/>
    <x v="1"/>
    <s v="TH-21235"/>
    <x v="260"/>
    <x v="1"/>
    <s v="United States"/>
    <s v="Long Beach"/>
    <x v="1"/>
    <n v="90805"/>
    <x v="1"/>
    <s v="OFF-AR-10000940"/>
    <x v="1"/>
    <x v="6"/>
    <x v="134"/>
    <x v="4059"/>
    <n v="1"/>
    <n v="0"/>
    <n v="0.79380000000000006"/>
  </r>
  <r>
    <n v="5655"/>
    <s v="CA-2013-145261"/>
    <x v="0"/>
    <x v="122"/>
    <d v="2013-12-22T00:00:00"/>
    <x v="2"/>
    <s v="AH-10120"/>
    <x v="571"/>
    <x v="2"/>
    <s v="United States"/>
    <s v="Salem"/>
    <x v="21"/>
    <n v="97301"/>
    <x v="1"/>
    <s v="OFF-BI-10001670"/>
    <x v="1"/>
    <x v="8"/>
    <x v="438"/>
    <x v="4060"/>
    <n v="4"/>
    <n v="0.7"/>
    <n v="-30.159999999999997"/>
  </r>
  <r>
    <n v="5656"/>
    <s v="CA-2013-145261"/>
    <x v="0"/>
    <x v="122"/>
    <d v="2013-12-22T00:00:00"/>
    <x v="2"/>
    <s v="AH-10120"/>
    <x v="571"/>
    <x v="2"/>
    <s v="United States"/>
    <s v="Salem"/>
    <x v="21"/>
    <n v="97301"/>
    <x v="1"/>
    <s v="OFF-AR-10004078"/>
    <x v="1"/>
    <x v="6"/>
    <x v="507"/>
    <x v="4061"/>
    <n v="4"/>
    <n v="0.2"/>
    <n v="2.3359999999999994"/>
  </r>
  <r>
    <n v="5657"/>
    <s v="CA-2013-145261"/>
    <x v="0"/>
    <x v="122"/>
    <d v="2013-12-22T00:00:00"/>
    <x v="2"/>
    <s v="AH-10120"/>
    <x v="571"/>
    <x v="2"/>
    <s v="United States"/>
    <s v="Salem"/>
    <x v="21"/>
    <n v="97301"/>
    <x v="1"/>
    <s v="OFF-PA-10003036"/>
    <x v="1"/>
    <x v="10"/>
    <x v="1730"/>
    <x v="25"/>
    <n v="2"/>
    <n v="0.2"/>
    <n v="3.7855999999999992"/>
  </r>
  <r>
    <n v="5658"/>
    <s v="CA-2013-145261"/>
    <x v="0"/>
    <x v="122"/>
    <d v="2013-12-22T00:00:00"/>
    <x v="2"/>
    <s v="AH-10120"/>
    <x v="571"/>
    <x v="2"/>
    <s v="United States"/>
    <s v="Salem"/>
    <x v="21"/>
    <n v="97301"/>
    <x v="1"/>
    <s v="TEC-AC-10000991"/>
    <x v="2"/>
    <x v="11"/>
    <x v="432"/>
    <x v="4062"/>
    <n v="3"/>
    <n v="0.2"/>
    <n v="-8.4581999999999979"/>
  </r>
  <r>
    <n v="5659"/>
    <s v="CA-2013-145261"/>
    <x v="0"/>
    <x v="122"/>
    <d v="2013-12-22T00:00:00"/>
    <x v="2"/>
    <s v="AH-10120"/>
    <x v="571"/>
    <x v="2"/>
    <s v="United States"/>
    <s v="Salem"/>
    <x v="21"/>
    <n v="97301"/>
    <x v="1"/>
    <s v="FUR-TA-10002530"/>
    <x v="0"/>
    <x v="3"/>
    <x v="983"/>
    <x v="4063"/>
    <n v="5"/>
    <n v="0.5"/>
    <n v="-264.21500000000003"/>
  </r>
  <r>
    <n v="5660"/>
    <s v="CA-2013-145261"/>
    <x v="0"/>
    <x v="122"/>
    <d v="2013-12-22T00:00:00"/>
    <x v="2"/>
    <s v="AH-10120"/>
    <x v="571"/>
    <x v="2"/>
    <s v="United States"/>
    <s v="Salem"/>
    <x v="21"/>
    <n v="97301"/>
    <x v="1"/>
    <s v="OFF-LA-10000407"/>
    <x v="1"/>
    <x v="2"/>
    <x v="1486"/>
    <x v="801"/>
    <n v="4"/>
    <n v="0.2"/>
    <n v="5.1791999999999998"/>
  </r>
  <r>
    <n v="5661"/>
    <s v="CA-2013-145261"/>
    <x v="0"/>
    <x v="122"/>
    <d v="2013-12-22T00:00:00"/>
    <x v="2"/>
    <s v="AH-10120"/>
    <x v="571"/>
    <x v="2"/>
    <s v="United States"/>
    <s v="Salem"/>
    <x v="21"/>
    <n v="97301"/>
    <x v="1"/>
    <s v="TEC-PH-10004833"/>
    <x v="2"/>
    <x v="7"/>
    <x v="1354"/>
    <x v="4064"/>
    <n v="3"/>
    <n v="0.2"/>
    <n v="-7.17"/>
  </r>
  <r>
    <n v="5662"/>
    <s v="CA-2013-108875"/>
    <x v="0"/>
    <x v="446"/>
    <d v="2013-10-02T00:00:00"/>
    <x v="1"/>
    <s v="CL-12700"/>
    <x v="642"/>
    <x v="2"/>
    <s v="United States"/>
    <s v="Aurora"/>
    <x v="22"/>
    <n v="80013"/>
    <x v="1"/>
    <s v="FUR-FU-10002671"/>
    <x v="0"/>
    <x v="5"/>
    <x v="275"/>
    <x v="4065"/>
    <n v="2"/>
    <n v="0.2"/>
    <n v="7.5039999999999987"/>
  </r>
  <r>
    <n v="5663"/>
    <s v="CA-2013-108875"/>
    <x v="0"/>
    <x v="446"/>
    <d v="2013-10-02T00:00:00"/>
    <x v="1"/>
    <s v="CL-12700"/>
    <x v="642"/>
    <x v="2"/>
    <s v="United States"/>
    <s v="Aurora"/>
    <x v="22"/>
    <n v="80013"/>
    <x v="1"/>
    <s v="OFF-ST-10001370"/>
    <x v="1"/>
    <x v="4"/>
    <x v="1023"/>
    <x v="4066"/>
    <n v="9"/>
    <n v="0.2"/>
    <n v="-95.823000000000079"/>
  </r>
  <r>
    <n v="5664"/>
    <s v="CA-2013-141957"/>
    <x v="0"/>
    <x v="658"/>
    <d v="2013-07-22T00:00:00"/>
    <x v="3"/>
    <s v="JG-15310"/>
    <x v="684"/>
    <x v="1"/>
    <s v="United States"/>
    <s v="Newark"/>
    <x v="24"/>
    <n v="43055"/>
    <x v="3"/>
    <s v="OFF-AR-10000914"/>
    <x v="1"/>
    <x v="6"/>
    <x v="1739"/>
    <x v="4067"/>
    <n v="2"/>
    <n v="0.2"/>
    <n v="1.3992000000000013"/>
  </r>
  <r>
    <n v="5665"/>
    <s v="CA-2013-141957"/>
    <x v="0"/>
    <x v="658"/>
    <d v="2013-07-22T00:00:00"/>
    <x v="3"/>
    <s v="JG-15310"/>
    <x v="684"/>
    <x v="1"/>
    <s v="United States"/>
    <s v="Newark"/>
    <x v="24"/>
    <n v="43055"/>
    <x v="3"/>
    <s v="OFF-BI-10001116"/>
    <x v="1"/>
    <x v="8"/>
    <x v="1066"/>
    <x v="2227"/>
    <n v="7"/>
    <n v="0.7"/>
    <n v="-8.1311999999999998"/>
  </r>
  <r>
    <n v="5666"/>
    <s v="CA-2013-141957"/>
    <x v="0"/>
    <x v="658"/>
    <d v="2013-07-22T00:00:00"/>
    <x v="3"/>
    <s v="JG-15310"/>
    <x v="684"/>
    <x v="1"/>
    <s v="United States"/>
    <s v="Newark"/>
    <x v="24"/>
    <n v="43055"/>
    <x v="3"/>
    <s v="OFF-ST-10002276"/>
    <x v="1"/>
    <x v="4"/>
    <x v="223"/>
    <x v="4068"/>
    <n v="1"/>
    <n v="0.2"/>
    <n v="4.1680000000000028"/>
  </r>
  <r>
    <n v="5667"/>
    <s v="CA-2013-141957"/>
    <x v="0"/>
    <x v="658"/>
    <d v="2013-07-22T00:00:00"/>
    <x v="3"/>
    <s v="JG-15310"/>
    <x v="684"/>
    <x v="1"/>
    <s v="United States"/>
    <s v="Newark"/>
    <x v="24"/>
    <n v="43055"/>
    <x v="3"/>
    <s v="OFF-ST-10004340"/>
    <x v="1"/>
    <x v="4"/>
    <x v="809"/>
    <x v="4069"/>
    <n v="2"/>
    <n v="0.2"/>
    <n v="8.7052000000000049"/>
  </r>
  <r>
    <n v="5668"/>
    <s v="CA-2013-142405"/>
    <x v="0"/>
    <x v="725"/>
    <d v="2013-06-16T00:00:00"/>
    <x v="1"/>
    <s v="SE-20110"/>
    <x v="339"/>
    <x v="0"/>
    <s v="United States"/>
    <s v="Seattle"/>
    <x v="4"/>
    <n v="98103"/>
    <x v="1"/>
    <s v="OFF-LA-10004093"/>
    <x v="1"/>
    <x v="2"/>
    <x v="670"/>
    <x v="2"/>
    <n v="2"/>
    <n v="0"/>
    <n v="6.8713999999999995"/>
  </r>
  <r>
    <n v="5669"/>
    <s v="CA-2013-142405"/>
    <x v="0"/>
    <x v="725"/>
    <d v="2013-06-16T00:00:00"/>
    <x v="1"/>
    <s v="SE-20110"/>
    <x v="339"/>
    <x v="0"/>
    <s v="United States"/>
    <s v="Seattle"/>
    <x v="4"/>
    <n v="98103"/>
    <x v="1"/>
    <s v="OFF-BI-10004728"/>
    <x v="1"/>
    <x v="8"/>
    <x v="539"/>
    <x v="4070"/>
    <n v="14"/>
    <n v="0.2"/>
    <n v="17.544800000000002"/>
  </r>
  <r>
    <n v="5670"/>
    <s v="CA-2013-142405"/>
    <x v="0"/>
    <x v="725"/>
    <d v="2013-06-16T00:00:00"/>
    <x v="1"/>
    <s v="SE-20110"/>
    <x v="339"/>
    <x v="0"/>
    <s v="United States"/>
    <s v="Seattle"/>
    <x v="4"/>
    <n v="98103"/>
    <x v="1"/>
    <s v="TEC-AC-10003095"/>
    <x v="2"/>
    <x v="11"/>
    <x v="1277"/>
    <x v="1948"/>
    <n v="3"/>
    <n v="0"/>
    <n v="132.58980000000003"/>
  </r>
  <r>
    <n v="5671"/>
    <s v="CA-2012-141012"/>
    <x v="1"/>
    <x v="988"/>
    <d v="2012-06-11T00:00:00"/>
    <x v="0"/>
    <s v="TG-21640"/>
    <x v="228"/>
    <x v="0"/>
    <s v="United States"/>
    <s v="Pocatello"/>
    <x v="45"/>
    <n v="83201"/>
    <x v="1"/>
    <s v="FUR-FU-10003192"/>
    <x v="0"/>
    <x v="5"/>
    <x v="1720"/>
    <x v="4071"/>
    <n v="4"/>
    <n v="0"/>
    <n v="92.393599999999992"/>
  </r>
  <r>
    <n v="5672"/>
    <s v="CA-2012-141012"/>
    <x v="1"/>
    <x v="988"/>
    <d v="2012-06-11T00:00:00"/>
    <x v="0"/>
    <s v="TG-21640"/>
    <x v="228"/>
    <x v="0"/>
    <s v="United States"/>
    <s v="Pocatello"/>
    <x v="45"/>
    <n v="83201"/>
    <x v="1"/>
    <s v="TEC-PH-10004522"/>
    <x v="2"/>
    <x v="7"/>
    <x v="1695"/>
    <x v="4072"/>
    <n v="3"/>
    <n v="0.2"/>
    <n v="8.7735000000000056"/>
  </r>
  <r>
    <n v="5673"/>
    <s v="CA-2014-127922"/>
    <x v="3"/>
    <x v="855"/>
    <d v="2014-11-04T00:00:00"/>
    <x v="1"/>
    <s v="SH-19975"/>
    <x v="64"/>
    <x v="1"/>
    <s v="United States"/>
    <s v="Dallas"/>
    <x v="5"/>
    <n v="75081"/>
    <x v="2"/>
    <s v="OFF-EN-10003068"/>
    <x v="1"/>
    <x v="12"/>
    <x v="1632"/>
    <x v="4073"/>
    <n v="2"/>
    <n v="0.2"/>
    <n v="5.5439999999999987"/>
  </r>
  <r>
    <n v="5674"/>
    <s v="CA-2014-127922"/>
    <x v="3"/>
    <x v="855"/>
    <d v="2014-11-04T00:00:00"/>
    <x v="1"/>
    <s v="SH-19975"/>
    <x v="64"/>
    <x v="1"/>
    <s v="United States"/>
    <s v="Dallas"/>
    <x v="5"/>
    <n v="75081"/>
    <x v="2"/>
    <s v="OFF-PA-10001204"/>
    <x v="1"/>
    <x v="10"/>
    <x v="518"/>
    <x v="582"/>
    <n v="2"/>
    <n v="0.2"/>
    <n v="2.6399999999999997"/>
  </r>
  <r>
    <n v="5675"/>
    <s v="CA-2013-146318"/>
    <x v="0"/>
    <x v="115"/>
    <d v="2013-01-27T00:00:00"/>
    <x v="1"/>
    <s v="MC-17275"/>
    <x v="507"/>
    <x v="0"/>
    <s v="United States"/>
    <s v="Seattle"/>
    <x v="4"/>
    <n v="98105"/>
    <x v="1"/>
    <s v="OFF-PA-10003953"/>
    <x v="1"/>
    <x v="10"/>
    <x v="638"/>
    <x v="91"/>
    <n v="2"/>
    <n v="0"/>
    <n v="6.2208000000000006"/>
  </r>
  <r>
    <n v="5676"/>
    <s v="CA-2011-135993"/>
    <x v="2"/>
    <x v="1061"/>
    <d v="2011-06-02T00:00:00"/>
    <x v="1"/>
    <s v="PJ-18835"/>
    <x v="601"/>
    <x v="1"/>
    <s v="United States"/>
    <s v="Seattle"/>
    <x v="4"/>
    <n v="98115"/>
    <x v="1"/>
    <s v="TEC-PH-10001552"/>
    <x v="2"/>
    <x v="7"/>
    <x v="178"/>
    <x v="4074"/>
    <n v="6"/>
    <n v="0.2"/>
    <n v="5.7408000000000019"/>
  </r>
  <r>
    <n v="5677"/>
    <s v="CA-2011-135993"/>
    <x v="2"/>
    <x v="1061"/>
    <d v="2011-06-02T00:00:00"/>
    <x v="1"/>
    <s v="PJ-18835"/>
    <x v="601"/>
    <x v="1"/>
    <s v="United States"/>
    <s v="Seattle"/>
    <x v="4"/>
    <n v="98115"/>
    <x v="1"/>
    <s v="TEC-AC-10004877"/>
    <x v="2"/>
    <x v="11"/>
    <x v="1670"/>
    <x v="4075"/>
    <n v="4"/>
    <n v="0"/>
    <n v="2.2079999999999984"/>
  </r>
  <r>
    <n v="5678"/>
    <s v="CA-2011-126802"/>
    <x v="2"/>
    <x v="282"/>
    <d v="2012-01-05T00:00:00"/>
    <x v="1"/>
    <s v="ZC-21910"/>
    <x v="233"/>
    <x v="0"/>
    <s v="United States"/>
    <s v="Chicago"/>
    <x v="10"/>
    <n v="60610"/>
    <x v="2"/>
    <s v="FUR-FU-10000193"/>
    <x v="0"/>
    <x v="5"/>
    <x v="1503"/>
    <x v="2360"/>
    <n v="3"/>
    <n v="0.6"/>
    <n v="-50.66879999999999"/>
  </r>
  <r>
    <n v="5679"/>
    <s v="CA-2013-143924"/>
    <x v="0"/>
    <x v="1062"/>
    <d v="2013-08-04T00:00:00"/>
    <x v="1"/>
    <s v="SC-20680"/>
    <x v="649"/>
    <x v="2"/>
    <s v="United States"/>
    <s v="Holland"/>
    <x v="12"/>
    <n v="49423"/>
    <x v="2"/>
    <s v="OFF-FA-10000735"/>
    <x v="1"/>
    <x v="13"/>
    <x v="33"/>
    <x v="4076"/>
    <n v="7"/>
    <n v="0"/>
    <n v="9.1979999999999986"/>
  </r>
  <r>
    <n v="5680"/>
    <s v="CA-2013-143924"/>
    <x v="0"/>
    <x v="1062"/>
    <d v="2013-08-04T00:00:00"/>
    <x v="1"/>
    <s v="SC-20680"/>
    <x v="649"/>
    <x v="2"/>
    <s v="United States"/>
    <s v="Holland"/>
    <x v="12"/>
    <n v="49423"/>
    <x v="2"/>
    <s v="OFF-PA-10002120"/>
    <x v="1"/>
    <x v="10"/>
    <x v="514"/>
    <x v="1446"/>
    <n v="2"/>
    <n v="0"/>
    <n v="53.860799999999998"/>
  </r>
  <r>
    <n v="5681"/>
    <s v="CA-2013-141551"/>
    <x v="0"/>
    <x v="446"/>
    <d v="2013-10-01T00:00:00"/>
    <x v="1"/>
    <s v="BP-11230"/>
    <x v="546"/>
    <x v="0"/>
    <s v="United States"/>
    <s v="Broken Arrow"/>
    <x v="26"/>
    <n v="74012"/>
    <x v="2"/>
    <s v="OFF-BI-10001249"/>
    <x v="1"/>
    <x v="8"/>
    <x v="1182"/>
    <x v="4077"/>
    <n v="1"/>
    <n v="0"/>
    <n v="2.9347999999999996"/>
  </r>
  <r>
    <n v="5682"/>
    <s v="CA-2013-141551"/>
    <x v="0"/>
    <x v="446"/>
    <d v="2013-10-01T00:00:00"/>
    <x v="1"/>
    <s v="BP-11230"/>
    <x v="546"/>
    <x v="0"/>
    <s v="United States"/>
    <s v="Broken Arrow"/>
    <x v="26"/>
    <n v="74012"/>
    <x v="2"/>
    <s v="OFF-PA-10001569"/>
    <x v="1"/>
    <x v="10"/>
    <x v="55"/>
    <x v="90"/>
    <n v="1"/>
    <n v="0"/>
    <n v="3.1104000000000003"/>
  </r>
  <r>
    <n v="5683"/>
    <s v="CA-2011-164315"/>
    <x v="2"/>
    <x v="1063"/>
    <d v="2011-04-08T00:00:00"/>
    <x v="1"/>
    <s v="RD-19585"/>
    <x v="361"/>
    <x v="0"/>
    <s v="United States"/>
    <s v="Athens"/>
    <x v="32"/>
    <n v="30605"/>
    <x v="0"/>
    <s v="OFF-PA-10004248"/>
    <x v="1"/>
    <x v="10"/>
    <x v="1615"/>
    <x v="3426"/>
    <n v="3"/>
    <n v="0"/>
    <n v="7.1280000000000001"/>
  </r>
  <r>
    <n v="5684"/>
    <s v="CA-2011-164315"/>
    <x v="2"/>
    <x v="1063"/>
    <d v="2011-04-08T00:00:00"/>
    <x v="1"/>
    <s v="RD-19585"/>
    <x v="361"/>
    <x v="0"/>
    <s v="United States"/>
    <s v="Athens"/>
    <x v="32"/>
    <n v="30605"/>
    <x v="0"/>
    <s v="TEC-PH-10001128"/>
    <x v="2"/>
    <x v="7"/>
    <x v="1499"/>
    <x v="4078"/>
    <n v="7"/>
    <n v="0"/>
    <n v="293.98040000000003"/>
  </r>
  <r>
    <n v="5685"/>
    <s v="CA-2011-164315"/>
    <x v="2"/>
    <x v="1063"/>
    <d v="2011-04-08T00:00:00"/>
    <x v="1"/>
    <s v="RD-19585"/>
    <x v="361"/>
    <x v="0"/>
    <s v="United States"/>
    <s v="Athens"/>
    <x v="32"/>
    <n v="30605"/>
    <x v="0"/>
    <s v="OFF-AP-10003842"/>
    <x v="1"/>
    <x v="9"/>
    <x v="1247"/>
    <x v="901"/>
    <n v="5"/>
    <n v="0"/>
    <n v="40.274000000000001"/>
  </r>
  <r>
    <n v="5686"/>
    <s v="CA-2012-131072"/>
    <x v="1"/>
    <x v="599"/>
    <d v="2012-11-05T00:00:00"/>
    <x v="3"/>
    <s v="KL-16645"/>
    <x v="107"/>
    <x v="0"/>
    <s v="United States"/>
    <s v="Seattle"/>
    <x v="4"/>
    <n v="98105"/>
    <x v="1"/>
    <s v="OFF-BI-10002794"/>
    <x v="1"/>
    <x v="8"/>
    <x v="102"/>
    <x v="2066"/>
    <n v="3"/>
    <n v="0.2"/>
    <n v="35.652599999999993"/>
  </r>
  <r>
    <n v="5687"/>
    <s v="CA-2011-131541"/>
    <x v="2"/>
    <x v="1064"/>
    <d v="2011-07-28T00:00:00"/>
    <x v="3"/>
    <s v="CK-12205"/>
    <x v="237"/>
    <x v="0"/>
    <s v="United States"/>
    <s v="Apopka"/>
    <x v="2"/>
    <n v="32712"/>
    <x v="0"/>
    <s v="OFF-FA-10000621"/>
    <x v="1"/>
    <x v="13"/>
    <x v="110"/>
    <x v="4079"/>
    <n v="5"/>
    <n v="0.2"/>
    <n v="5.1910000000000007"/>
  </r>
  <r>
    <n v="5688"/>
    <s v="CA-2011-131541"/>
    <x v="2"/>
    <x v="1064"/>
    <d v="2011-07-28T00:00:00"/>
    <x v="3"/>
    <s v="CK-12205"/>
    <x v="237"/>
    <x v="0"/>
    <s v="United States"/>
    <s v="Apopka"/>
    <x v="2"/>
    <n v="32712"/>
    <x v="0"/>
    <s v="FUR-FU-10003623"/>
    <x v="0"/>
    <x v="5"/>
    <x v="1226"/>
    <x v="4080"/>
    <n v="6"/>
    <n v="0.2"/>
    <n v="12.988799999999991"/>
  </r>
  <r>
    <n v="5689"/>
    <s v="CA-2011-131541"/>
    <x v="2"/>
    <x v="1064"/>
    <d v="2011-07-28T00:00:00"/>
    <x v="3"/>
    <s v="CK-12205"/>
    <x v="237"/>
    <x v="0"/>
    <s v="United States"/>
    <s v="Apopka"/>
    <x v="2"/>
    <n v="32712"/>
    <x v="0"/>
    <s v="OFF-EN-10000781"/>
    <x v="1"/>
    <x v="12"/>
    <x v="746"/>
    <x v="4081"/>
    <n v="7"/>
    <n v="0.2"/>
    <n v="16.518599999999999"/>
  </r>
  <r>
    <n v="5690"/>
    <s v="CA-2012-119550"/>
    <x v="1"/>
    <x v="207"/>
    <d v="2012-12-31T00:00:00"/>
    <x v="1"/>
    <s v="RB-19705"/>
    <x v="42"/>
    <x v="2"/>
    <s v="United States"/>
    <s v="Houston"/>
    <x v="5"/>
    <n v="77070"/>
    <x v="2"/>
    <s v="FUR-CH-10002044"/>
    <x v="0"/>
    <x v="1"/>
    <x v="1725"/>
    <x v="4082"/>
    <n v="3"/>
    <n v="0.3"/>
    <n v="-90.376199999999997"/>
  </r>
  <r>
    <n v="5691"/>
    <s v="US-2012-138093"/>
    <x v="1"/>
    <x v="895"/>
    <d v="2012-12-16T00:00:00"/>
    <x v="1"/>
    <s v="KM-16225"/>
    <x v="366"/>
    <x v="1"/>
    <s v="United States"/>
    <s v="Baltimore"/>
    <x v="39"/>
    <n v="21215"/>
    <x v="3"/>
    <s v="OFF-AR-10000817"/>
    <x v="1"/>
    <x v="6"/>
    <x v="1255"/>
    <x v="4083"/>
    <n v="9"/>
    <n v="0"/>
    <n v="9.3023999999999987"/>
  </r>
  <r>
    <n v="5692"/>
    <s v="US-2012-138093"/>
    <x v="1"/>
    <x v="895"/>
    <d v="2012-12-16T00:00:00"/>
    <x v="1"/>
    <s v="KM-16225"/>
    <x v="366"/>
    <x v="1"/>
    <s v="United States"/>
    <s v="Baltimore"/>
    <x v="39"/>
    <n v="21215"/>
    <x v="3"/>
    <s v="OFF-PA-10001509"/>
    <x v="1"/>
    <x v="10"/>
    <x v="417"/>
    <x v="915"/>
    <n v="5"/>
    <n v="0"/>
    <n v="20.584999999999994"/>
  </r>
  <r>
    <n v="5693"/>
    <s v="US-2012-138093"/>
    <x v="1"/>
    <x v="895"/>
    <d v="2012-12-16T00:00:00"/>
    <x v="1"/>
    <s v="KM-16225"/>
    <x v="366"/>
    <x v="1"/>
    <s v="United States"/>
    <s v="Baltimore"/>
    <x v="39"/>
    <n v="21215"/>
    <x v="3"/>
    <s v="TEC-PH-10004667"/>
    <x v="2"/>
    <x v="7"/>
    <x v="519"/>
    <x v="4084"/>
    <n v="1"/>
    <n v="0"/>
    <n v="36.447299999999998"/>
  </r>
  <r>
    <n v="5694"/>
    <s v="US-2012-138093"/>
    <x v="1"/>
    <x v="895"/>
    <d v="2012-12-16T00:00:00"/>
    <x v="1"/>
    <s v="KM-16225"/>
    <x v="366"/>
    <x v="1"/>
    <s v="United States"/>
    <s v="Baltimore"/>
    <x v="39"/>
    <n v="21215"/>
    <x v="3"/>
    <s v="OFF-PA-10000143"/>
    <x v="1"/>
    <x v="10"/>
    <x v="1692"/>
    <x v="1603"/>
    <n v="5"/>
    <n v="0"/>
    <n v="12.672000000000001"/>
  </r>
  <r>
    <n v="5695"/>
    <s v="US-2012-138093"/>
    <x v="1"/>
    <x v="895"/>
    <d v="2012-12-16T00:00:00"/>
    <x v="1"/>
    <s v="KM-16225"/>
    <x v="366"/>
    <x v="1"/>
    <s v="United States"/>
    <s v="Baltimore"/>
    <x v="39"/>
    <n v="21215"/>
    <x v="3"/>
    <s v="FUR-CH-10000785"/>
    <x v="0"/>
    <x v="1"/>
    <x v="320"/>
    <x v="3116"/>
    <n v="3"/>
    <n v="0"/>
    <n v="141.1644"/>
  </r>
  <r>
    <n v="5696"/>
    <s v="CA-2013-126165"/>
    <x v="0"/>
    <x v="465"/>
    <d v="2013-05-08T00:00:00"/>
    <x v="0"/>
    <s v="AH-10465"/>
    <x v="733"/>
    <x v="0"/>
    <s v="United States"/>
    <s v="San Francisco"/>
    <x v="1"/>
    <n v="94109"/>
    <x v="1"/>
    <s v="FUR-TA-10001676"/>
    <x v="0"/>
    <x v="3"/>
    <x v="957"/>
    <x v="4085"/>
    <n v="2"/>
    <n v="0.2"/>
    <n v="-1.7772000000000041"/>
  </r>
  <r>
    <n v="5697"/>
    <s v="CA-2014-126123"/>
    <x v="3"/>
    <x v="336"/>
    <d v="2014-10-19T00:00:00"/>
    <x v="1"/>
    <s v="AG-10765"/>
    <x v="326"/>
    <x v="2"/>
    <s v="United States"/>
    <s v="Chicago"/>
    <x v="10"/>
    <n v="60623"/>
    <x v="2"/>
    <s v="OFF-BI-10000309"/>
    <x v="1"/>
    <x v="8"/>
    <x v="334"/>
    <x v="4086"/>
    <n v="9"/>
    <n v="0.8"/>
    <n v="-42.46380000000002"/>
  </r>
  <r>
    <n v="5698"/>
    <s v="CA-2014-126123"/>
    <x v="3"/>
    <x v="336"/>
    <d v="2014-10-19T00:00:00"/>
    <x v="1"/>
    <s v="AG-10765"/>
    <x v="326"/>
    <x v="2"/>
    <s v="United States"/>
    <s v="Chicago"/>
    <x v="10"/>
    <n v="60623"/>
    <x v="2"/>
    <s v="OFF-BI-10004224"/>
    <x v="1"/>
    <x v="8"/>
    <x v="1061"/>
    <x v="4087"/>
    <n v="1"/>
    <n v="0.8"/>
    <n v="-23.548000000000009"/>
  </r>
  <r>
    <n v="5699"/>
    <s v="CA-2013-143441"/>
    <x v="0"/>
    <x v="732"/>
    <d v="2013-11-06T00:00:00"/>
    <x v="3"/>
    <s v="EB-14170"/>
    <x v="432"/>
    <x v="0"/>
    <s v="United States"/>
    <s v="Laredo"/>
    <x v="5"/>
    <n v="78041"/>
    <x v="2"/>
    <s v="OFF-LA-10002312"/>
    <x v="1"/>
    <x v="2"/>
    <x v="574"/>
    <x v="1583"/>
    <n v="1"/>
    <n v="0.2"/>
    <n v="4.4399999999999995"/>
  </r>
  <r>
    <n v="5700"/>
    <s v="CA-2014-148320"/>
    <x v="3"/>
    <x v="132"/>
    <d v="2014-11-09T00:00:00"/>
    <x v="1"/>
    <s v="PG-18895"/>
    <x v="38"/>
    <x v="0"/>
    <s v="United States"/>
    <s v="San Francisco"/>
    <x v="1"/>
    <n v="94109"/>
    <x v="1"/>
    <s v="OFF-PA-10003022"/>
    <x v="1"/>
    <x v="10"/>
    <x v="1644"/>
    <x v="1211"/>
    <n v="6"/>
    <n v="0"/>
    <n v="17.581200000000003"/>
  </r>
  <r>
    <n v="5701"/>
    <s v="CA-2013-125661"/>
    <x v="0"/>
    <x v="390"/>
    <d v="2013-11-27T00:00:00"/>
    <x v="2"/>
    <s v="CA-12055"/>
    <x v="402"/>
    <x v="2"/>
    <s v="United States"/>
    <s v="Cleveland"/>
    <x v="24"/>
    <n v="44105"/>
    <x v="3"/>
    <s v="OFF-EN-10001532"/>
    <x v="1"/>
    <x v="12"/>
    <x v="613"/>
    <x v="4088"/>
    <n v="3"/>
    <n v="0.2"/>
    <n v="15.281999999999998"/>
  </r>
  <r>
    <n v="5702"/>
    <s v="CA-2013-125661"/>
    <x v="0"/>
    <x v="390"/>
    <d v="2013-11-27T00:00:00"/>
    <x v="2"/>
    <s v="CA-12055"/>
    <x v="402"/>
    <x v="2"/>
    <s v="United States"/>
    <s v="Cleveland"/>
    <x v="24"/>
    <n v="44105"/>
    <x v="3"/>
    <s v="TEC-AC-10004855"/>
    <x v="2"/>
    <x v="11"/>
    <x v="1047"/>
    <x v="4089"/>
    <n v="5"/>
    <n v="0.2"/>
    <n v="-22.743500000000004"/>
  </r>
  <r>
    <n v="5703"/>
    <s v="US-2011-123519"/>
    <x v="2"/>
    <x v="637"/>
    <d v="2011-12-21T00:00:00"/>
    <x v="1"/>
    <s v="SS-20875"/>
    <x v="286"/>
    <x v="0"/>
    <s v="United States"/>
    <s v="Marion"/>
    <x v="24"/>
    <n v="43302"/>
    <x v="3"/>
    <s v="OFF-AR-10003829"/>
    <x v="1"/>
    <x v="6"/>
    <x v="934"/>
    <x v="370"/>
    <n v="1"/>
    <n v="0.2"/>
    <n v="0.29519999999999957"/>
  </r>
  <r>
    <n v="5704"/>
    <s v="US-2011-123519"/>
    <x v="2"/>
    <x v="637"/>
    <d v="2011-12-21T00:00:00"/>
    <x v="1"/>
    <s v="SS-20875"/>
    <x v="286"/>
    <x v="0"/>
    <s v="United States"/>
    <s v="Marion"/>
    <x v="24"/>
    <n v="43302"/>
    <x v="3"/>
    <s v="FUR-TA-10002645"/>
    <x v="0"/>
    <x v="3"/>
    <x v="1313"/>
    <x v="4090"/>
    <n v="1"/>
    <n v="0.4"/>
    <n v="-52.336500000000029"/>
  </r>
  <r>
    <n v="5705"/>
    <s v="US-2011-123519"/>
    <x v="2"/>
    <x v="637"/>
    <d v="2011-12-21T00:00:00"/>
    <x v="1"/>
    <s v="SS-20875"/>
    <x v="286"/>
    <x v="0"/>
    <s v="United States"/>
    <s v="Marion"/>
    <x v="24"/>
    <n v="43302"/>
    <x v="3"/>
    <s v="TEC-AC-10003033"/>
    <x v="2"/>
    <x v="11"/>
    <x v="756"/>
    <x v="2392"/>
    <n v="1"/>
    <n v="0.2"/>
    <n v="42.893499999999975"/>
  </r>
  <r>
    <n v="5706"/>
    <s v="CA-2011-155593"/>
    <x v="2"/>
    <x v="935"/>
    <d v="2011-11-08T00:00:00"/>
    <x v="1"/>
    <s v="RP-19390"/>
    <x v="261"/>
    <x v="0"/>
    <s v="United States"/>
    <s v="Fairfield"/>
    <x v="29"/>
    <n v="6824"/>
    <x v="3"/>
    <s v="OFF-SU-10002522"/>
    <x v="1"/>
    <x v="14"/>
    <x v="1544"/>
    <x v="4091"/>
    <n v="3"/>
    <n v="0"/>
    <n v="3.3755999999999986"/>
  </r>
  <r>
    <n v="5707"/>
    <s v="CA-2014-136000"/>
    <x v="3"/>
    <x v="585"/>
    <d v="2014-09-26T00:00:00"/>
    <x v="0"/>
    <s v="SC-20440"/>
    <x v="464"/>
    <x v="1"/>
    <s v="United States"/>
    <s v="New York City"/>
    <x v="15"/>
    <n v="10009"/>
    <x v="3"/>
    <s v="OFF-BI-10004828"/>
    <x v="1"/>
    <x v="8"/>
    <x v="1578"/>
    <x v="3022"/>
    <n v="3"/>
    <n v="0.2"/>
    <n v="14.563799999999997"/>
  </r>
  <r>
    <n v="5708"/>
    <s v="US-2012-160857"/>
    <x v="1"/>
    <x v="412"/>
    <d v="2012-05-15T00:00:00"/>
    <x v="1"/>
    <s v="NW-18400"/>
    <x v="508"/>
    <x v="0"/>
    <s v="United States"/>
    <s v="New York City"/>
    <x v="15"/>
    <n v="10024"/>
    <x v="3"/>
    <s v="FUR-FU-10001095"/>
    <x v="0"/>
    <x v="5"/>
    <x v="741"/>
    <x v="4092"/>
    <n v="3"/>
    <n v="0"/>
    <n v="30.187200000000001"/>
  </r>
  <r>
    <n v="5709"/>
    <s v="US-2012-160857"/>
    <x v="1"/>
    <x v="412"/>
    <d v="2012-05-15T00:00:00"/>
    <x v="1"/>
    <s v="NW-18400"/>
    <x v="508"/>
    <x v="0"/>
    <s v="United States"/>
    <s v="New York City"/>
    <x v="15"/>
    <n v="10024"/>
    <x v="3"/>
    <s v="OFF-SU-10000157"/>
    <x v="1"/>
    <x v="14"/>
    <x v="1399"/>
    <x v="3956"/>
    <n v="3"/>
    <n v="0"/>
    <n v="7.158600000000007"/>
  </r>
  <r>
    <n v="5710"/>
    <s v="US-2012-160857"/>
    <x v="1"/>
    <x v="412"/>
    <d v="2012-05-15T00:00:00"/>
    <x v="1"/>
    <s v="NW-18400"/>
    <x v="508"/>
    <x v="0"/>
    <s v="United States"/>
    <s v="New York City"/>
    <x v="15"/>
    <n v="10024"/>
    <x v="3"/>
    <s v="FUR-CH-10002647"/>
    <x v="0"/>
    <x v="1"/>
    <x v="470"/>
    <x v="4093"/>
    <n v="2"/>
    <n v="0.1"/>
    <n v="21.294000000000008"/>
  </r>
  <r>
    <n v="5711"/>
    <s v="US-2012-160857"/>
    <x v="1"/>
    <x v="412"/>
    <d v="2012-05-15T00:00:00"/>
    <x v="1"/>
    <s v="NW-18400"/>
    <x v="508"/>
    <x v="0"/>
    <s v="United States"/>
    <s v="New York City"/>
    <x v="15"/>
    <n v="10024"/>
    <x v="3"/>
    <s v="TEC-CO-10004115"/>
    <x v="2"/>
    <x v="16"/>
    <x v="356"/>
    <x v="4094"/>
    <n v="7"/>
    <n v="0.2"/>
    <n v="1014.9797"/>
  </r>
  <r>
    <n v="5712"/>
    <s v="US-2012-160857"/>
    <x v="1"/>
    <x v="412"/>
    <d v="2012-05-15T00:00:00"/>
    <x v="1"/>
    <s v="NW-18400"/>
    <x v="508"/>
    <x v="0"/>
    <s v="United States"/>
    <s v="New York City"/>
    <x v="15"/>
    <n v="10024"/>
    <x v="3"/>
    <s v="OFF-PA-10003363"/>
    <x v="1"/>
    <x v="10"/>
    <x v="1520"/>
    <x v="541"/>
    <n v="3"/>
    <n v="0"/>
    <n v="9.3312000000000008"/>
  </r>
  <r>
    <n v="5713"/>
    <s v="CA-2014-115805"/>
    <x v="3"/>
    <x v="689"/>
    <d v="2014-08-01T00:00:00"/>
    <x v="3"/>
    <s v="KW-16435"/>
    <x v="147"/>
    <x v="0"/>
    <s v="United States"/>
    <s v="Chicago"/>
    <x v="10"/>
    <n v="60653"/>
    <x v="2"/>
    <s v="TEC-PH-10003092"/>
    <x v="2"/>
    <x v="7"/>
    <x v="516"/>
    <x v="2204"/>
    <n v="1"/>
    <n v="0.2"/>
    <n v="4.1390999999999991"/>
  </r>
  <r>
    <n v="5714"/>
    <s v="US-2011-143707"/>
    <x v="2"/>
    <x v="72"/>
    <d v="2011-03-05T00:00:00"/>
    <x v="1"/>
    <s v="HR-14770"/>
    <x v="367"/>
    <x v="2"/>
    <s v="United States"/>
    <s v="New York City"/>
    <x v="15"/>
    <n v="10035"/>
    <x v="3"/>
    <s v="TEC-PH-10003655"/>
    <x v="2"/>
    <x v="7"/>
    <x v="854"/>
    <x v="4095"/>
    <n v="3"/>
    <n v="0"/>
    <n v="1.6037999999999999"/>
  </r>
  <r>
    <n v="5715"/>
    <s v="CA-2014-116939"/>
    <x v="3"/>
    <x v="145"/>
    <d v="2014-09-30T00:00:00"/>
    <x v="1"/>
    <s v="AG-10900"/>
    <x v="151"/>
    <x v="0"/>
    <s v="United States"/>
    <s v="Richmond"/>
    <x v="17"/>
    <n v="23223"/>
    <x v="0"/>
    <s v="OFF-ST-10001476"/>
    <x v="1"/>
    <x v="4"/>
    <x v="827"/>
    <x v="4096"/>
    <n v="5"/>
    <n v="0"/>
    <n v="47.938500000000005"/>
  </r>
  <r>
    <n v="5716"/>
    <s v="CA-2012-124107"/>
    <x v="1"/>
    <x v="330"/>
    <d v="2012-10-12T00:00:00"/>
    <x v="0"/>
    <s v="BM-11650"/>
    <x v="312"/>
    <x v="1"/>
    <s v="United States"/>
    <s v="Ann Arbor"/>
    <x v="12"/>
    <n v="48104"/>
    <x v="2"/>
    <s v="TEC-AC-10002049"/>
    <x v="2"/>
    <x v="11"/>
    <x v="688"/>
    <x v="1008"/>
    <n v="5"/>
    <n v="0"/>
    <n v="111.59099999999995"/>
  </r>
  <r>
    <n v="5717"/>
    <s v="CA-2012-124107"/>
    <x v="1"/>
    <x v="330"/>
    <d v="2012-10-12T00:00:00"/>
    <x v="0"/>
    <s v="BM-11650"/>
    <x v="312"/>
    <x v="1"/>
    <s v="United States"/>
    <s v="Ann Arbor"/>
    <x v="12"/>
    <n v="48104"/>
    <x v="2"/>
    <s v="TEC-PH-10003875"/>
    <x v="2"/>
    <x v="7"/>
    <x v="119"/>
    <x v="3325"/>
    <n v="3"/>
    <n v="0"/>
    <n v="8.4563999999999986"/>
  </r>
  <r>
    <n v="5718"/>
    <s v="CA-2012-124107"/>
    <x v="1"/>
    <x v="330"/>
    <d v="2012-10-12T00:00:00"/>
    <x v="0"/>
    <s v="BM-11650"/>
    <x v="312"/>
    <x v="1"/>
    <s v="United States"/>
    <s v="Ann Arbor"/>
    <x v="12"/>
    <n v="48104"/>
    <x v="2"/>
    <s v="OFF-EN-10003286"/>
    <x v="1"/>
    <x v="12"/>
    <x v="33"/>
    <x v="4097"/>
    <n v="7"/>
    <n v="0"/>
    <n v="27.241199999999996"/>
  </r>
  <r>
    <n v="5719"/>
    <s v="CA-2012-124107"/>
    <x v="1"/>
    <x v="330"/>
    <d v="2012-10-12T00:00:00"/>
    <x v="0"/>
    <s v="BM-11650"/>
    <x v="312"/>
    <x v="1"/>
    <s v="United States"/>
    <s v="Ann Arbor"/>
    <x v="12"/>
    <n v="48104"/>
    <x v="2"/>
    <s v="OFF-AP-10003971"/>
    <x v="1"/>
    <x v="9"/>
    <x v="914"/>
    <x v="4098"/>
    <n v="3"/>
    <n v="0.1"/>
    <n v="5.2272000000000007"/>
  </r>
  <r>
    <n v="5720"/>
    <s v="CA-2014-126550"/>
    <x v="3"/>
    <x v="1065"/>
    <d v="2014-04-03T00:00:00"/>
    <x v="0"/>
    <s v="RD-19720"/>
    <x v="742"/>
    <x v="0"/>
    <s v="United States"/>
    <s v="Lafayette"/>
    <x v="14"/>
    <n v="47905"/>
    <x v="2"/>
    <s v="OFF-ST-10001031"/>
    <x v="1"/>
    <x v="4"/>
    <x v="1551"/>
    <x v="4099"/>
    <n v="5"/>
    <n v="0"/>
    <n v="21.164000000000005"/>
  </r>
  <r>
    <n v="5721"/>
    <s v="CA-2012-138674"/>
    <x v="1"/>
    <x v="717"/>
    <d v="2012-11-17T00:00:00"/>
    <x v="2"/>
    <s v="KB-16585"/>
    <x v="10"/>
    <x v="1"/>
    <s v="United States"/>
    <s v="Springfield"/>
    <x v="21"/>
    <n v="97477"/>
    <x v="1"/>
    <s v="OFF-FA-10000304"/>
    <x v="1"/>
    <x v="13"/>
    <x v="52"/>
    <x v="525"/>
    <n v="5"/>
    <n v="0.2"/>
    <n v="2.289000000000001"/>
  </r>
  <r>
    <n v="5722"/>
    <s v="CA-2012-138674"/>
    <x v="1"/>
    <x v="717"/>
    <d v="2012-11-17T00:00:00"/>
    <x v="2"/>
    <s v="KB-16585"/>
    <x v="10"/>
    <x v="1"/>
    <s v="United States"/>
    <s v="Springfield"/>
    <x v="21"/>
    <n v="97477"/>
    <x v="1"/>
    <s v="TEC-AC-10000358"/>
    <x v="2"/>
    <x v="11"/>
    <x v="1278"/>
    <x v="4100"/>
    <n v="3"/>
    <n v="0.2"/>
    <n v="4.5587999999999944"/>
  </r>
  <r>
    <n v="5723"/>
    <s v="CA-2012-138674"/>
    <x v="1"/>
    <x v="717"/>
    <d v="2012-11-17T00:00:00"/>
    <x v="2"/>
    <s v="KB-16585"/>
    <x v="10"/>
    <x v="1"/>
    <s v="United States"/>
    <s v="Springfield"/>
    <x v="21"/>
    <n v="97477"/>
    <x v="1"/>
    <s v="TEC-AC-10002800"/>
    <x v="2"/>
    <x v="11"/>
    <x v="1207"/>
    <x v="4101"/>
    <n v="4"/>
    <n v="0.2"/>
    <n v="29.993999999999986"/>
  </r>
  <r>
    <n v="5724"/>
    <s v="CA-2013-165820"/>
    <x v="0"/>
    <x v="182"/>
    <d v="2013-10-01T00:00:00"/>
    <x v="1"/>
    <s v="DW-13585"/>
    <x v="61"/>
    <x v="1"/>
    <s v="United States"/>
    <s v="San Francisco"/>
    <x v="1"/>
    <n v="94109"/>
    <x v="1"/>
    <s v="OFF-PA-10004735"/>
    <x v="1"/>
    <x v="10"/>
    <x v="819"/>
    <x v="91"/>
    <n v="2"/>
    <n v="0"/>
    <n v="6.2208000000000006"/>
  </r>
  <r>
    <n v="5725"/>
    <s v="CA-2011-103191"/>
    <x v="2"/>
    <x v="358"/>
    <d v="2011-09-27T00:00:00"/>
    <x v="1"/>
    <s v="VG-21805"/>
    <x v="500"/>
    <x v="1"/>
    <s v="United States"/>
    <s v="Chicago"/>
    <x v="10"/>
    <n v="60653"/>
    <x v="2"/>
    <s v="OFF-ST-10002574"/>
    <x v="1"/>
    <x v="4"/>
    <x v="926"/>
    <x v="4102"/>
    <n v="3"/>
    <n v="0.2"/>
    <n v="-82.884"/>
  </r>
  <r>
    <n v="5726"/>
    <s v="CA-2012-103933"/>
    <x v="1"/>
    <x v="12"/>
    <d v="2012-09-27T00:00:00"/>
    <x v="2"/>
    <s v="DR-12880"/>
    <x v="112"/>
    <x v="1"/>
    <s v="United States"/>
    <s v="New York City"/>
    <x v="15"/>
    <n v="10011"/>
    <x v="3"/>
    <s v="TEC-AC-10004171"/>
    <x v="2"/>
    <x v="11"/>
    <x v="1312"/>
    <x v="438"/>
    <n v="9"/>
    <n v="0"/>
    <n v="395.96040000000005"/>
  </r>
  <r>
    <n v="5727"/>
    <s v="CA-2012-110548"/>
    <x v="1"/>
    <x v="124"/>
    <d v="2012-05-08T00:00:00"/>
    <x v="1"/>
    <s v="AH-10690"/>
    <x v="706"/>
    <x v="1"/>
    <s v="United States"/>
    <s v="Houston"/>
    <x v="5"/>
    <n v="77095"/>
    <x v="2"/>
    <s v="TEC-PH-10002922"/>
    <x v="2"/>
    <x v="7"/>
    <x v="965"/>
    <x v="1266"/>
    <n v="7"/>
    <n v="0.2"/>
    <n v="118.29299999999989"/>
  </r>
  <r>
    <n v="5728"/>
    <s v="CA-2014-117324"/>
    <x v="3"/>
    <x v="166"/>
    <d v="2014-12-14T00:00:00"/>
    <x v="1"/>
    <s v="JP-15520"/>
    <x v="187"/>
    <x v="0"/>
    <s v="United States"/>
    <s v="Madison"/>
    <x v="6"/>
    <n v="53711"/>
    <x v="2"/>
    <s v="TEC-AC-10003023"/>
    <x v="2"/>
    <x v="11"/>
    <x v="1070"/>
    <x v="4103"/>
    <n v="3"/>
    <n v="0"/>
    <n v="32.059799999999996"/>
  </r>
  <r>
    <n v="5729"/>
    <s v="CA-2014-117324"/>
    <x v="3"/>
    <x v="166"/>
    <d v="2014-12-14T00:00:00"/>
    <x v="1"/>
    <s v="JP-15520"/>
    <x v="187"/>
    <x v="0"/>
    <s v="United States"/>
    <s v="Madison"/>
    <x v="6"/>
    <n v="53711"/>
    <x v="2"/>
    <s v="OFF-AP-10003590"/>
    <x v="1"/>
    <x v="9"/>
    <x v="947"/>
    <x v="1234"/>
    <n v="3"/>
    <n v="0"/>
    <n v="305.13000000000011"/>
  </r>
  <r>
    <n v="5730"/>
    <s v="CA-2014-117324"/>
    <x v="3"/>
    <x v="166"/>
    <d v="2014-12-14T00:00:00"/>
    <x v="1"/>
    <s v="JP-15520"/>
    <x v="187"/>
    <x v="0"/>
    <s v="United States"/>
    <s v="Madison"/>
    <x v="6"/>
    <n v="53711"/>
    <x v="2"/>
    <s v="OFF-LA-10003510"/>
    <x v="1"/>
    <x v="2"/>
    <x v="575"/>
    <x v="3550"/>
    <n v="2"/>
    <n v="0"/>
    <n v="28.087600000000002"/>
  </r>
  <r>
    <n v="5731"/>
    <s v="CA-2014-117324"/>
    <x v="3"/>
    <x v="166"/>
    <d v="2014-12-14T00:00:00"/>
    <x v="1"/>
    <s v="JP-15520"/>
    <x v="187"/>
    <x v="0"/>
    <s v="United States"/>
    <s v="Madison"/>
    <x v="6"/>
    <n v="53711"/>
    <x v="2"/>
    <s v="FUR-BO-10003159"/>
    <x v="0"/>
    <x v="0"/>
    <x v="1100"/>
    <x v="4104"/>
    <n v="4"/>
    <n v="0"/>
    <n v="41.392799999999966"/>
  </r>
  <r>
    <n v="5732"/>
    <s v="CA-2014-117324"/>
    <x v="3"/>
    <x v="166"/>
    <d v="2014-12-14T00:00:00"/>
    <x v="1"/>
    <s v="JP-15520"/>
    <x v="187"/>
    <x v="0"/>
    <s v="United States"/>
    <s v="Madison"/>
    <x v="6"/>
    <n v="53711"/>
    <x v="2"/>
    <s v="OFF-PA-10002713"/>
    <x v="1"/>
    <x v="10"/>
    <x v="317"/>
    <x v="4105"/>
    <n v="4"/>
    <n v="0"/>
    <n v="12.659199999999998"/>
  </r>
  <r>
    <n v="5733"/>
    <s v="CA-2014-143574"/>
    <x v="3"/>
    <x v="222"/>
    <d v="2014-07-03T00:00:00"/>
    <x v="2"/>
    <s v="DR-12880"/>
    <x v="112"/>
    <x v="1"/>
    <s v="United States"/>
    <s v="Milford"/>
    <x v="29"/>
    <n v="6460"/>
    <x v="3"/>
    <s v="FUR-BO-10002598"/>
    <x v="0"/>
    <x v="0"/>
    <x v="1509"/>
    <x v="3166"/>
    <n v="9"/>
    <n v="0"/>
    <n v="185.25779999999997"/>
  </r>
  <r>
    <n v="5734"/>
    <s v="CA-2014-143574"/>
    <x v="3"/>
    <x v="222"/>
    <d v="2014-07-03T00:00:00"/>
    <x v="2"/>
    <s v="DR-12880"/>
    <x v="112"/>
    <x v="1"/>
    <s v="United States"/>
    <s v="Milford"/>
    <x v="29"/>
    <n v="6460"/>
    <x v="3"/>
    <s v="OFF-SU-10002537"/>
    <x v="1"/>
    <x v="14"/>
    <x v="676"/>
    <x v="4106"/>
    <n v="3"/>
    <n v="0"/>
    <n v="7.9794000000000018"/>
  </r>
  <r>
    <n v="5735"/>
    <s v="CA-2014-143574"/>
    <x v="3"/>
    <x v="222"/>
    <d v="2014-07-03T00:00:00"/>
    <x v="2"/>
    <s v="DR-12880"/>
    <x v="112"/>
    <x v="1"/>
    <s v="United States"/>
    <s v="Milford"/>
    <x v="29"/>
    <n v="6460"/>
    <x v="3"/>
    <s v="FUR-FU-10003976"/>
    <x v="0"/>
    <x v="5"/>
    <x v="964"/>
    <x v="2855"/>
    <n v="2"/>
    <n v="0"/>
    <n v="8.5543999999999976"/>
  </r>
  <r>
    <n v="5736"/>
    <s v="CA-2011-111773"/>
    <x v="2"/>
    <x v="290"/>
    <d v="2011-07-03T00:00:00"/>
    <x v="1"/>
    <s v="JK-15625"/>
    <x v="600"/>
    <x v="0"/>
    <s v="United States"/>
    <s v="New York City"/>
    <x v="15"/>
    <n v="10024"/>
    <x v="3"/>
    <s v="OFF-BI-10000174"/>
    <x v="1"/>
    <x v="8"/>
    <x v="1435"/>
    <x v="4107"/>
    <n v="3"/>
    <n v="0.2"/>
    <n v="4.8720000000000008"/>
  </r>
  <r>
    <n v="5737"/>
    <s v="CA-2011-148614"/>
    <x v="2"/>
    <x v="407"/>
    <d v="2011-01-26T00:00:00"/>
    <x v="1"/>
    <s v="MV-17485"/>
    <x v="597"/>
    <x v="0"/>
    <s v="United States"/>
    <s v="Los Angeles"/>
    <x v="1"/>
    <n v="90049"/>
    <x v="1"/>
    <s v="OFF-PA-10002893"/>
    <x v="1"/>
    <x v="10"/>
    <x v="359"/>
    <x v="2439"/>
    <n v="2"/>
    <n v="0"/>
    <n v="9.2927999999999997"/>
  </r>
  <r>
    <n v="5738"/>
    <s v="CA-2011-148614"/>
    <x v="2"/>
    <x v="407"/>
    <d v="2011-01-26T00:00:00"/>
    <x v="1"/>
    <s v="MV-17485"/>
    <x v="597"/>
    <x v="0"/>
    <s v="United States"/>
    <s v="Los Angeles"/>
    <x v="1"/>
    <n v="90049"/>
    <x v="1"/>
    <s v="FUR-FU-10003194"/>
    <x v="0"/>
    <x v="5"/>
    <x v="76"/>
    <x v="78"/>
    <n v="2"/>
    <n v="0"/>
    <n v="5.7899999999999991"/>
  </r>
  <r>
    <n v="5739"/>
    <s v="CA-2014-156139"/>
    <x v="3"/>
    <x v="413"/>
    <d v="2014-01-07T00:00:00"/>
    <x v="1"/>
    <s v="BP-11155"/>
    <x v="669"/>
    <x v="0"/>
    <s v="United States"/>
    <s v="San Francisco"/>
    <x v="1"/>
    <n v="94109"/>
    <x v="1"/>
    <s v="OFF-BI-10004233"/>
    <x v="1"/>
    <x v="8"/>
    <x v="1377"/>
    <x v="4108"/>
    <n v="3"/>
    <n v="0.2"/>
    <n v="13.4316"/>
  </r>
  <r>
    <n v="5740"/>
    <s v="US-2014-147886"/>
    <x v="3"/>
    <x v="615"/>
    <d v="2014-04-01T00:00:00"/>
    <x v="2"/>
    <s v="DH-13075"/>
    <x v="704"/>
    <x v="1"/>
    <s v="United States"/>
    <s v="Fairfield"/>
    <x v="1"/>
    <n v="94533"/>
    <x v="1"/>
    <s v="OFF-PA-10000232"/>
    <x v="1"/>
    <x v="10"/>
    <x v="1622"/>
    <x v="91"/>
    <n v="2"/>
    <n v="0"/>
    <n v="6.3504000000000005"/>
  </r>
  <r>
    <n v="5741"/>
    <s v="US-2014-147886"/>
    <x v="3"/>
    <x v="615"/>
    <d v="2014-04-01T00:00:00"/>
    <x v="2"/>
    <s v="DH-13075"/>
    <x v="704"/>
    <x v="1"/>
    <s v="United States"/>
    <s v="Fairfield"/>
    <x v="1"/>
    <n v="94533"/>
    <x v="1"/>
    <s v="FUR-FU-10001095"/>
    <x v="0"/>
    <x v="5"/>
    <x v="741"/>
    <x v="4109"/>
    <n v="1"/>
    <n v="0"/>
    <n v="10.0624"/>
  </r>
  <r>
    <n v="5742"/>
    <s v="US-2014-147886"/>
    <x v="3"/>
    <x v="615"/>
    <d v="2014-04-01T00:00:00"/>
    <x v="2"/>
    <s v="DH-13075"/>
    <x v="704"/>
    <x v="1"/>
    <s v="United States"/>
    <s v="Fairfield"/>
    <x v="1"/>
    <n v="94533"/>
    <x v="1"/>
    <s v="TEC-MA-10004679"/>
    <x v="2"/>
    <x v="15"/>
    <x v="1074"/>
    <x v="4110"/>
    <n v="2"/>
    <n v="0.2"/>
    <n v="53.271999999999991"/>
  </r>
  <r>
    <n v="5743"/>
    <s v="US-2014-147886"/>
    <x v="3"/>
    <x v="615"/>
    <d v="2014-04-01T00:00:00"/>
    <x v="2"/>
    <s v="DH-13075"/>
    <x v="704"/>
    <x v="1"/>
    <s v="United States"/>
    <s v="Fairfield"/>
    <x v="1"/>
    <n v="94533"/>
    <x v="1"/>
    <s v="OFF-PA-10003651"/>
    <x v="1"/>
    <x v="10"/>
    <x v="646"/>
    <x v="4111"/>
    <n v="4"/>
    <n v="0"/>
    <n v="12.8256"/>
  </r>
  <r>
    <n v="5744"/>
    <s v="US-2014-147886"/>
    <x v="3"/>
    <x v="615"/>
    <d v="2014-04-01T00:00:00"/>
    <x v="2"/>
    <s v="DH-13075"/>
    <x v="704"/>
    <x v="1"/>
    <s v="United States"/>
    <s v="Fairfield"/>
    <x v="1"/>
    <n v="94533"/>
    <x v="1"/>
    <s v="OFF-PA-10000743"/>
    <x v="1"/>
    <x v="10"/>
    <x v="573"/>
    <x v="130"/>
    <n v="3"/>
    <n v="0"/>
    <n v="9.6191999999999993"/>
  </r>
  <r>
    <n v="5745"/>
    <s v="US-2014-147886"/>
    <x v="3"/>
    <x v="615"/>
    <d v="2014-04-01T00:00:00"/>
    <x v="2"/>
    <s v="DH-13075"/>
    <x v="704"/>
    <x v="1"/>
    <s v="United States"/>
    <s v="Fairfield"/>
    <x v="1"/>
    <n v="94533"/>
    <x v="1"/>
    <s v="OFF-ST-10002743"/>
    <x v="1"/>
    <x v="4"/>
    <x v="413"/>
    <x v="4112"/>
    <n v="7"/>
    <n v="0"/>
    <n v="7.9547999999999632"/>
  </r>
  <r>
    <n v="5746"/>
    <s v="US-2014-147886"/>
    <x v="3"/>
    <x v="615"/>
    <d v="2014-04-01T00:00:00"/>
    <x v="2"/>
    <s v="DH-13075"/>
    <x v="704"/>
    <x v="1"/>
    <s v="United States"/>
    <s v="Fairfield"/>
    <x v="1"/>
    <n v="94533"/>
    <x v="1"/>
    <s v="FUR-FU-10003829"/>
    <x v="0"/>
    <x v="5"/>
    <x v="1369"/>
    <x v="748"/>
    <n v="7"/>
    <n v="0"/>
    <n v="6.8991999999999987"/>
  </r>
  <r>
    <n v="5747"/>
    <s v="CA-2013-113733"/>
    <x v="0"/>
    <x v="16"/>
    <d v="2013-12-13T00:00:00"/>
    <x v="1"/>
    <s v="LH-16900"/>
    <x v="23"/>
    <x v="0"/>
    <s v="United States"/>
    <s v="Greenville"/>
    <x v="3"/>
    <n v="27834"/>
    <x v="0"/>
    <s v="TEC-PH-10002496"/>
    <x v="2"/>
    <x v="7"/>
    <x v="490"/>
    <x v="2528"/>
    <n v="2"/>
    <n v="0.2"/>
    <n v="31.197999999999986"/>
  </r>
  <r>
    <n v="5748"/>
    <s v="CA-2013-113733"/>
    <x v="0"/>
    <x v="16"/>
    <d v="2013-12-13T00:00:00"/>
    <x v="1"/>
    <s v="LH-16900"/>
    <x v="23"/>
    <x v="0"/>
    <s v="United States"/>
    <s v="Greenville"/>
    <x v="3"/>
    <n v="27834"/>
    <x v="0"/>
    <s v="TEC-AC-10002473"/>
    <x v="2"/>
    <x v="11"/>
    <x v="713"/>
    <x v="3147"/>
    <n v="3"/>
    <n v="0.2"/>
    <n v="17.879399999999997"/>
  </r>
  <r>
    <n v="5749"/>
    <s v="CA-2013-113733"/>
    <x v="0"/>
    <x v="16"/>
    <d v="2013-12-13T00:00:00"/>
    <x v="1"/>
    <s v="LH-16900"/>
    <x v="23"/>
    <x v="0"/>
    <s v="United States"/>
    <s v="Greenville"/>
    <x v="3"/>
    <n v="27834"/>
    <x v="0"/>
    <s v="TEC-AC-10004877"/>
    <x v="2"/>
    <x v="11"/>
    <x v="1670"/>
    <x v="4113"/>
    <n v="3"/>
    <n v="0.2"/>
    <n v="-2.4840000000000018"/>
  </r>
  <r>
    <n v="5750"/>
    <s v="CA-2014-104913"/>
    <x v="3"/>
    <x v="551"/>
    <d v="2014-11-23T00:00:00"/>
    <x v="1"/>
    <s v="DK-13090"/>
    <x v="54"/>
    <x v="0"/>
    <s v="United States"/>
    <s v="Long Beach"/>
    <x v="15"/>
    <n v="11561"/>
    <x v="3"/>
    <s v="TEC-PH-10000923"/>
    <x v="2"/>
    <x v="7"/>
    <x v="1225"/>
    <x v="4114"/>
    <n v="5"/>
    <n v="0"/>
    <n v="36.725500000000004"/>
  </r>
  <r>
    <n v="5751"/>
    <s v="CA-2011-145800"/>
    <x v="2"/>
    <x v="992"/>
    <d v="2011-06-05T00:00:00"/>
    <x v="1"/>
    <s v="SS-20410"/>
    <x v="757"/>
    <x v="0"/>
    <s v="United States"/>
    <s v="Buffalo Grove"/>
    <x v="10"/>
    <n v="60089"/>
    <x v="2"/>
    <s v="FUR-TA-10001539"/>
    <x v="0"/>
    <x v="3"/>
    <x v="10"/>
    <x v="4115"/>
    <n v="3"/>
    <n v="0.5"/>
    <n v="-184.83660000000003"/>
  </r>
  <r>
    <n v="5752"/>
    <s v="CA-2013-125850"/>
    <x v="0"/>
    <x v="115"/>
    <d v="2013-01-28T00:00:00"/>
    <x v="1"/>
    <s v="FP-14320"/>
    <x v="224"/>
    <x v="0"/>
    <s v="United States"/>
    <s v="San Diego"/>
    <x v="1"/>
    <n v="92037"/>
    <x v="1"/>
    <s v="OFF-LA-10003498"/>
    <x v="1"/>
    <x v="2"/>
    <x v="1740"/>
    <x v="1851"/>
    <n v="3"/>
    <n v="0"/>
    <n v="22.200000000000003"/>
  </r>
  <r>
    <n v="5753"/>
    <s v="CA-2013-125850"/>
    <x v="0"/>
    <x v="115"/>
    <d v="2013-01-28T00:00:00"/>
    <x v="1"/>
    <s v="FP-14320"/>
    <x v="224"/>
    <x v="0"/>
    <s v="United States"/>
    <s v="San Diego"/>
    <x v="1"/>
    <n v="92037"/>
    <x v="1"/>
    <s v="OFF-LA-10004484"/>
    <x v="1"/>
    <x v="2"/>
    <x v="612"/>
    <x v="2809"/>
    <n v="5"/>
    <n v="0"/>
    <n v="9.4989999999999988"/>
  </r>
  <r>
    <n v="5754"/>
    <s v="CA-2013-118514"/>
    <x v="0"/>
    <x v="1066"/>
    <d v="2013-02-10T00:00:00"/>
    <x v="1"/>
    <s v="LC-17050"/>
    <x v="702"/>
    <x v="0"/>
    <s v="United States"/>
    <s v="Richmond"/>
    <x v="0"/>
    <n v="40475"/>
    <x v="0"/>
    <s v="FUR-CH-10000015"/>
    <x v="0"/>
    <x v="1"/>
    <x v="373"/>
    <x v="405"/>
    <n v="4"/>
    <n v="0"/>
    <n v="225.26400000000001"/>
  </r>
  <r>
    <n v="5755"/>
    <s v="CA-2012-150749"/>
    <x v="1"/>
    <x v="368"/>
    <d v="2012-04-03T00:00:00"/>
    <x v="0"/>
    <s v="AS-10240"/>
    <x v="238"/>
    <x v="0"/>
    <s v="United States"/>
    <s v="Springfield"/>
    <x v="17"/>
    <n v="22153"/>
    <x v="0"/>
    <s v="OFF-AR-10003732"/>
    <x v="1"/>
    <x v="6"/>
    <x v="321"/>
    <x v="348"/>
    <n v="2"/>
    <n v="0"/>
    <n v="1.4455999999999998"/>
  </r>
  <r>
    <n v="5756"/>
    <s v="CA-2011-163748"/>
    <x v="2"/>
    <x v="1005"/>
    <d v="2011-10-18T00:00:00"/>
    <x v="1"/>
    <s v="HG-15025"/>
    <x v="643"/>
    <x v="0"/>
    <s v="United States"/>
    <s v="Fort Worth"/>
    <x v="5"/>
    <n v="76106"/>
    <x v="2"/>
    <s v="OFF-AP-10004052"/>
    <x v="1"/>
    <x v="9"/>
    <x v="1662"/>
    <x v="4116"/>
    <n v="4"/>
    <n v="0.8"/>
    <n v="-8.532"/>
  </r>
  <r>
    <n v="5757"/>
    <s v="CA-2011-163748"/>
    <x v="2"/>
    <x v="1005"/>
    <d v="2011-10-18T00:00:00"/>
    <x v="1"/>
    <s v="HG-15025"/>
    <x v="643"/>
    <x v="0"/>
    <s v="United States"/>
    <s v="Fort Worth"/>
    <x v="5"/>
    <n v="76106"/>
    <x v="2"/>
    <s v="TEC-CO-10002095"/>
    <x v="2"/>
    <x v="16"/>
    <x v="610"/>
    <x v="4117"/>
    <n v="5"/>
    <n v="0.2"/>
    <n v="624.98749999999995"/>
  </r>
  <r>
    <n v="5758"/>
    <s v="CA-2012-119634"/>
    <x v="1"/>
    <x v="1067"/>
    <d v="2012-08-16T00:00:00"/>
    <x v="1"/>
    <s v="BW-11065"/>
    <x v="768"/>
    <x v="0"/>
    <s v="United States"/>
    <s v="Raleigh"/>
    <x v="3"/>
    <n v="27604"/>
    <x v="0"/>
    <s v="FUR-FU-10004270"/>
    <x v="0"/>
    <x v="5"/>
    <x v="1372"/>
    <x v="4118"/>
    <n v="3"/>
    <n v="0.2"/>
    <n v="12.114900000000002"/>
  </r>
  <r>
    <n v="5759"/>
    <s v="CA-2012-149300"/>
    <x v="1"/>
    <x v="6"/>
    <d v="2012-11-23T00:00:00"/>
    <x v="2"/>
    <s v="BH-11710"/>
    <x v="3"/>
    <x v="0"/>
    <s v="United States"/>
    <s v="Hialeah"/>
    <x v="2"/>
    <n v="33012"/>
    <x v="0"/>
    <s v="TEC-MA-10000423"/>
    <x v="2"/>
    <x v="15"/>
    <x v="1713"/>
    <x v="4119"/>
    <n v="3"/>
    <n v="0.5"/>
    <n v="-1.9791000000000025"/>
  </r>
  <r>
    <n v="5760"/>
    <s v="US-2013-111528"/>
    <x v="0"/>
    <x v="945"/>
    <d v="2013-12-31T00:00:00"/>
    <x v="3"/>
    <s v="JP-16135"/>
    <x v="655"/>
    <x v="2"/>
    <s v="United States"/>
    <s v="Los Angeles"/>
    <x v="1"/>
    <n v="90032"/>
    <x v="1"/>
    <s v="OFF-ST-10001526"/>
    <x v="1"/>
    <x v="4"/>
    <x v="764"/>
    <x v="2289"/>
    <n v="4"/>
    <n v="0"/>
    <n v="125.14319999999998"/>
  </r>
  <r>
    <n v="5761"/>
    <s v="US-2013-111528"/>
    <x v="0"/>
    <x v="945"/>
    <d v="2013-12-31T00:00:00"/>
    <x v="3"/>
    <s v="JP-16135"/>
    <x v="655"/>
    <x v="2"/>
    <s v="United States"/>
    <s v="Los Angeles"/>
    <x v="1"/>
    <n v="90032"/>
    <x v="1"/>
    <s v="OFF-BI-10002194"/>
    <x v="1"/>
    <x v="8"/>
    <x v="411"/>
    <x v="4120"/>
    <n v="1"/>
    <n v="0.2"/>
    <n v="2.1546000000000003"/>
  </r>
  <r>
    <n v="5762"/>
    <s v="CA-2014-158169"/>
    <x v="3"/>
    <x v="801"/>
    <d v="2014-08-16T00:00:00"/>
    <x v="2"/>
    <s v="JM-16195"/>
    <x v="594"/>
    <x v="0"/>
    <s v="United States"/>
    <s v="Lake Forest"/>
    <x v="1"/>
    <n v="92630"/>
    <x v="1"/>
    <s v="OFF-AP-10000828"/>
    <x v="1"/>
    <x v="9"/>
    <x v="1087"/>
    <x v="3116"/>
    <n v="3"/>
    <n v="0"/>
    <n v="152.02319999999997"/>
  </r>
  <r>
    <n v="5763"/>
    <s v="CA-2014-158169"/>
    <x v="3"/>
    <x v="801"/>
    <d v="2014-08-16T00:00:00"/>
    <x v="2"/>
    <s v="JM-16195"/>
    <x v="594"/>
    <x v="0"/>
    <s v="United States"/>
    <s v="Lake Forest"/>
    <x v="1"/>
    <n v="92630"/>
    <x v="1"/>
    <s v="FUR-FU-10001473"/>
    <x v="0"/>
    <x v="5"/>
    <x v="984"/>
    <x v="4121"/>
    <n v="4"/>
    <n v="0"/>
    <n v="19.7712"/>
  </r>
  <r>
    <n v="5764"/>
    <s v="CA-2012-162047"/>
    <x v="1"/>
    <x v="502"/>
    <d v="2012-11-05T00:00:00"/>
    <x v="2"/>
    <s v="FH-14365"/>
    <x v="92"/>
    <x v="1"/>
    <s v="United States"/>
    <s v="Long Beach"/>
    <x v="15"/>
    <n v="11561"/>
    <x v="3"/>
    <s v="FUR-CH-10004983"/>
    <x v="0"/>
    <x v="1"/>
    <x v="1560"/>
    <x v="4122"/>
    <n v="10"/>
    <n v="0.1"/>
    <n v="209.27399999999992"/>
  </r>
  <r>
    <n v="5765"/>
    <s v="CA-2012-117772"/>
    <x v="1"/>
    <x v="229"/>
    <d v="2012-09-12T00:00:00"/>
    <x v="0"/>
    <s v="MC-17575"/>
    <x v="430"/>
    <x v="0"/>
    <s v="United States"/>
    <s v="Seattle"/>
    <x v="4"/>
    <n v="98103"/>
    <x v="1"/>
    <s v="OFF-ST-10003994"/>
    <x v="1"/>
    <x v="4"/>
    <x v="1736"/>
    <x v="4123"/>
    <n v="6"/>
    <n v="0"/>
    <n v="17.693999999999988"/>
  </r>
  <r>
    <n v="5766"/>
    <s v="US-2011-126340"/>
    <x v="2"/>
    <x v="1068"/>
    <d v="2011-11-14T00:00:00"/>
    <x v="1"/>
    <s v="EB-13870"/>
    <x v="12"/>
    <x v="0"/>
    <s v="United States"/>
    <s v="Redding"/>
    <x v="1"/>
    <n v="96003"/>
    <x v="1"/>
    <s v="TEC-PH-10004447"/>
    <x v="2"/>
    <x v="7"/>
    <x v="857"/>
    <x v="3844"/>
    <n v="3"/>
    <n v="0.2"/>
    <n v="25.018199999999993"/>
  </r>
  <r>
    <n v="5767"/>
    <s v="CA-2013-149685"/>
    <x v="0"/>
    <x v="750"/>
    <d v="2013-10-16T00:00:00"/>
    <x v="1"/>
    <s v="PM-19135"/>
    <x v="327"/>
    <x v="2"/>
    <s v="United States"/>
    <s v="San Antonio"/>
    <x v="5"/>
    <n v="78207"/>
    <x v="2"/>
    <s v="OFF-LA-10004545"/>
    <x v="1"/>
    <x v="2"/>
    <x v="1328"/>
    <x v="4124"/>
    <n v="6"/>
    <n v="0.2"/>
    <n v="20.298599999999993"/>
  </r>
  <r>
    <n v="5768"/>
    <s v="CA-2014-126396"/>
    <x v="3"/>
    <x v="565"/>
    <d v="2014-09-13T00:00:00"/>
    <x v="0"/>
    <s v="AR-10345"/>
    <x v="753"/>
    <x v="1"/>
    <s v="United States"/>
    <s v="Houston"/>
    <x v="5"/>
    <n v="77070"/>
    <x v="2"/>
    <s v="TEC-AC-10003116"/>
    <x v="2"/>
    <x v="11"/>
    <x v="920"/>
    <x v="4125"/>
    <n v="6"/>
    <n v="0.2"/>
    <n v="20.234999999999996"/>
  </r>
  <r>
    <n v="5769"/>
    <s v="CA-2012-154900"/>
    <x v="1"/>
    <x v="1069"/>
    <d v="2012-03-01T00:00:00"/>
    <x v="1"/>
    <s v="SS-20875"/>
    <x v="286"/>
    <x v="0"/>
    <s v="United States"/>
    <s v="Leominster"/>
    <x v="31"/>
    <n v="1453"/>
    <x v="3"/>
    <s v="OFF-LA-10001641"/>
    <x v="1"/>
    <x v="2"/>
    <x v="1022"/>
    <x v="982"/>
    <n v="1"/>
    <n v="0"/>
    <n v="1.512"/>
  </r>
  <r>
    <n v="5770"/>
    <s v="CA-2012-154900"/>
    <x v="1"/>
    <x v="1069"/>
    <d v="2012-03-01T00:00:00"/>
    <x v="1"/>
    <s v="SS-20875"/>
    <x v="286"/>
    <x v="0"/>
    <s v="United States"/>
    <s v="Leominster"/>
    <x v="31"/>
    <n v="1453"/>
    <x v="3"/>
    <s v="OFF-PA-10002377"/>
    <x v="1"/>
    <x v="10"/>
    <x v="557"/>
    <x v="20"/>
    <n v="4"/>
    <n v="0"/>
    <n v="10.223999999999998"/>
  </r>
  <r>
    <n v="5771"/>
    <s v="CA-2012-103835"/>
    <x v="1"/>
    <x v="496"/>
    <d v="2012-09-28T00:00:00"/>
    <x v="1"/>
    <s v="SC-20440"/>
    <x v="464"/>
    <x v="1"/>
    <s v="United States"/>
    <s v="Los Angeles"/>
    <x v="1"/>
    <n v="90032"/>
    <x v="1"/>
    <s v="FUR-FU-10000010"/>
    <x v="0"/>
    <x v="5"/>
    <x v="522"/>
    <x v="4126"/>
    <n v="3"/>
    <n v="0"/>
    <n v="4.6220999999999997"/>
  </r>
  <r>
    <n v="5772"/>
    <s v="CA-2012-103835"/>
    <x v="1"/>
    <x v="496"/>
    <d v="2012-09-28T00:00:00"/>
    <x v="1"/>
    <s v="SC-20440"/>
    <x v="464"/>
    <x v="1"/>
    <s v="United States"/>
    <s v="Los Angeles"/>
    <x v="1"/>
    <n v="90032"/>
    <x v="1"/>
    <s v="OFF-AP-10002651"/>
    <x v="1"/>
    <x v="9"/>
    <x v="1341"/>
    <x v="4127"/>
    <n v="4"/>
    <n v="0"/>
    <n v="335.85479999999984"/>
  </r>
  <r>
    <n v="5773"/>
    <s v="CA-2012-158939"/>
    <x v="1"/>
    <x v="650"/>
    <d v="2012-12-01T00:00:00"/>
    <x v="1"/>
    <s v="EA-14035"/>
    <x v="105"/>
    <x v="1"/>
    <s v="United States"/>
    <s v="Springfield"/>
    <x v="25"/>
    <n v="65807"/>
    <x v="2"/>
    <s v="TEC-CO-10002313"/>
    <x v="2"/>
    <x v="16"/>
    <x v="345"/>
    <x v="4128"/>
    <n v="1"/>
    <n v="0"/>
    <n v="233.99610000000001"/>
  </r>
  <r>
    <n v="5774"/>
    <s v="CA-2013-117408"/>
    <x v="0"/>
    <x v="1070"/>
    <d v="2013-09-07T00:00:00"/>
    <x v="1"/>
    <s v="TP-21130"/>
    <x v="236"/>
    <x v="0"/>
    <s v="United States"/>
    <s v="Waco"/>
    <x v="5"/>
    <n v="76706"/>
    <x v="2"/>
    <s v="OFF-ST-10001580"/>
    <x v="1"/>
    <x v="4"/>
    <x v="351"/>
    <x v="942"/>
    <n v="2"/>
    <n v="0.2"/>
    <n v="2.3967999999999989"/>
  </r>
  <r>
    <n v="5775"/>
    <s v="CA-2013-142398"/>
    <x v="0"/>
    <x v="408"/>
    <d v="2013-04-17T00:00:00"/>
    <x v="1"/>
    <s v="BP-11290"/>
    <x v="443"/>
    <x v="0"/>
    <s v="United States"/>
    <s v="Los Angeles"/>
    <x v="1"/>
    <n v="90036"/>
    <x v="1"/>
    <s v="FUR-CH-10001545"/>
    <x v="0"/>
    <x v="1"/>
    <x v="1737"/>
    <x v="4129"/>
    <n v="7"/>
    <n v="0.2"/>
    <n v="-31.914400000000015"/>
  </r>
  <r>
    <n v="5776"/>
    <s v="CA-2013-142398"/>
    <x v="0"/>
    <x v="408"/>
    <d v="2013-04-17T00:00:00"/>
    <x v="1"/>
    <s v="BP-11290"/>
    <x v="443"/>
    <x v="0"/>
    <s v="United States"/>
    <s v="Los Angeles"/>
    <x v="1"/>
    <n v="90036"/>
    <x v="1"/>
    <s v="OFF-BI-10004826"/>
    <x v="1"/>
    <x v="8"/>
    <x v="721"/>
    <x v="4130"/>
    <n v="1"/>
    <n v="0.2"/>
    <n v="4.6228000000000007"/>
  </r>
  <r>
    <n v="5777"/>
    <s v="CA-2013-105277"/>
    <x v="0"/>
    <x v="429"/>
    <d v="2013-12-09T00:00:00"/>
    <x v="1"/>
    <s v="LM-17065"/>
    <x v="215"/>
    <x v="0"/>
    <s v="United States"/>
    <s v="Auburn"/>
    <x v="15"/>
    <n v="13021"/>
    <x v="3"/>
    <s v="OFF-BI-10000301"/>
    <x v="1"/>
    <x v="8"/>
    <x v="619"/>
    <x v="1654"/>
    <n v="3"/>
    <n v="0.2"/>
    <n v="5.8230000000000004"/>
  </r>
  <r>
    <n v="5778"/>
    <s v="CA-2013-112060"/>
    <x v="0"/>
    <x v="429"/>
    <d v="2013-12-10T00:00:00"/>
    <x v="1"/>
    <s v="KT-16465"/>
    <x v="446"/>
    <x v="0"/>
    <s v="United States"/>
    <s v="San Francisco"/>
    <x v="1"/>
    <n v="94109"/>
    <x v="1"/>
    <s v="OFF-PA-10000994"/>
    <x v="1"/>
    <x v="10"/>
    <x v="904"/>
    <x v="2840"/>
    <n v="1"/>
    <n v="0"/>
    <n v="50.327999999999996"/>
  </r>
  <r>
    <n v="5779"/>
    <s v="CA-2011-105270"/>
    <x v="2"/>
    <x v="7"/>
    <d v="2011-11-18T00:00:00"/>
    <x v="1"/>
    <s v="AP-10915"/>
    <x v="275"/>
    <x v="0"/>
    <s v="United States"/>
    <s v="Los Angeles"/>
    <x v="1"/>
    <n v="90008"/>
    <x v="1"/>
    <s v="OFF-AR-10003156"/>
    <x v="1"/>
    <x v="6"/>
    <x v="396"/>
    <x v="429"/>
    <n v="3"/>
    <n v="0"/>
    <n v="7.9248000000000012"/>
  </r>
  <r>
    <n v="5780"/>
    <s v="CA-2011-105270"/>
    <x v="2"/>
    <x v="7"/>
    <d v="2011-11-18T00:00:00"/>
    <x v="1"/>
    <s v="AP-10915"/>
    <x v="275"/>
    <x v="0"/>
    <s v="United States"/>
    <s v="Los Angeles"/>
    <x v="1"/>
    <n v="90008"/>
    <x v="1"/>
    <s v="FUR-CH-10000988"/>
    <x v="0"/>
    <x v="1"/>
    <x v="1132"/>
    <x v="4131"/>
    <n v="1"/>
    <n v="0.2"/>
    <n v="11.264799999999997"/>
  </r>
  <r>
    <n v="5781"/>
    <s v="US-2012-159513"/>
    <x v="1"/>
    <x v="788"/>
    <d v="2012-04-09T00:00:00"/>
    <x v="1"/>
    <s v="JD-15790"/>
    <x v="479"/>
    <x v="0"/>
    <s v="United States"/>
    <s v="Los Angeles"/>
    <x v="1"/>
    <n v="90049"/>
    <x v="1"/>
    <s v="TEC-MA-10003329"/>
    <x v="2"/>
    <x v="15"/>
    <x v="1741"/>
    <x v="981"/>
    <n v="3"/>
    <n v="0.2"/>
    <n v="24.291899999999998"/>
  </r>
  <r>
    <n v="5782"/>
    <s v="CA-2012-155586"/>
    <x v="1"/>
    <x v="295"/>
    <d v="2012-12-16T00:00:00"/>
    <x v="0"/>
    <s v="XP-21865"/>
    <x v="190"/>
    <x v="0"/>
    <s v="United States"/>
    <s v="Chico"/>
    <x v="1"/>
    <n v="95928"/>
    <x v="1"/>
    <s v="OFF-AR-10001547"/>
    <x v="1"/>
    <x v="6"/>
    <x v="147"/>
    <x v="4132"/>
    <n v="1"/>
    <n v="0"/>
    <n v="0.59670000000000001"/>
  </r>
  <r>
    <n v="5783"/>
    <s v="CA-2012-155586"/>
    <x v="1"/>
    <x v="295"/>
    <d v="2012-12-16T00:00:00"/>
    <x v="0"/>
    <s v="XP-21865"/>
    <x v="190"/>
    <x v="0"/>
    <s v="United States"/>
    <s v="Chico"/>
    <x v="1"/>
    <n v="95928"/>
    <x v="1"/>
    <s v="OFF-EN-10003072"/>
    <x v="1"/>
    <x v="12"/>
    <x v="767"/>
    <x v="2887"/>
    <n v="4"/>
    <n v="0"/>
    <n v="7.4496000000000002"/>
  </r>
  <r>
    <n v="5784"/>
    <s v="CA-2012-155586"/>
    <x v="1"/>
    <x v="295"/>
    <d v="2012-12-16T00:00:00"/>
    <x v="0"/>
    <s v="XP-21865"/>
    <x v="190"/>
    <x v="0"/>
    <s v="United States"/>
    <s v="Chico"/>
    <x v="1"/>
    <n v="95928"/>
    <x v="1"/>
    <s v="OFF-PA-10000726"/>
    <x v="1"/>
    <x v="10"/>
    <x v="1322"/>
    <x v="2978"/>
    <n v="4"/>
    <n v="0"/>
    <n v="16.397999999999996"/>
  </r>
  <r>
    <n v="5785"/>
    <s v="CA-2014-141117"/>
    <x v="3"/>
    <x v="280"/>
    <d v="2014-10-09T00:00:00"/>
    <x v="1"/>
    <s v="JK-16090"/>
    <x v="765"/>
    <x v="0"/>
    <s v="United States"/>
    <s v="Springfield"/>
    <x v="21"/>
    <n v="97477"/>
    <x v="1"/>
    <s v="FUR-BO-10001972"/>
    <x v="0"/>
    <x v="0"/>
    <x v="362"/>
    <x v="4133"/>
    <n v="6"/>
    <n v="0.7"/>
    <n v="-384.71640000000002"/>
  </r>
  <r>
    <n v="5786"/>
    <s v="CA-2014-141117"/>
    <x v="3"/>
    <x v="280"/>
    <d v="2014-10-09T00:00:00"/>
    <x v="1"/>
    <s v="JK-16090"/>
    <x v="765"/>
    <x v="0"/>
    <s v="United States"/>
    <s v="Springfield"/>
    <x v="21"/>
    <n v="97477"/>
    <x v="1"/>
    <s v="OFF-SU-10004664"/>
    <x v="1"/>
    <x v="14"/>
    <x v="592"/>
    <x v="384"/>
    <n v="6"/>
    <n v="0.2"/>
    <n v="4.3955999999999982"/>
  </r>
  <r>
    <n v="5787"/>
    <s v="CA-2014-141117"/>
    <x v="3"/>
    <x v="280"/>
    <d v="2014-10-09T00:00:00"/>
    <x v="1"/>
    <s v="JK-16090"/>
    <x v="765"/>
    <x v="0"/>
    <s v="United States"/>
    <s v="Springfield"/>
    <x v="21"/>
    <n v="97477"/>
    <x v="1"/>
    <s v="OFF-BI-10003676"/>
    <x v="1"/>
    <x v="8"/>
    <x v="816"/>
    <x v="4134"/>
    <n v="7"/>
    <n v="0.7"/>
    <n v="-16.601199999999999"/>
  </r>
  <r>
    <n v="5788"/>
    <s v="CA-2014-141117"/>
    <x v="3"/>
    <x v="280"/>
    <d v="2014-10-09T00:00:00"/>
    <x v="1"/>
    <s v="JK-16090"/>
    <x v="765"/>
    <x v="0"/>
    <s v="United States"/>
    <s v="Springfield"/>
    <x v="21"/>
    <n v="97477"/>
    <x v="1"/>
    <s v="OFF-AR-10003727"/>
    <x v="1"/>
    <x v="6"/>
    <x v="1362"/>
    <x v="4135"/>
    <n v="7"/>
    <n v="0.2"/>
    <n v="10.703699999999987"/>
  </r>
  <r>
    <n v="5789"/>
    <s v="CA-2014-115070"/>
    <x v="3"/>
    <x v="318"/>
    <d v="2014-04-15T00:00:00"/>
    <x v="0"/>
    <s v="MG-18205"/>
    <x v="769"/>
    <x v="1"/>
    <s v="United States"/>
    <s v="Jacksonville"/>
    <x v="2"/>
    <n v="32216"/>
    <x v="0"/>
    <s v="FUR-FU-10003829"/>
    <x v="0"/>
    <x v="5"/>
    <x v="1369"/>
    <x v="4136"/>
    <n v="5"/>
    <n v="0.2"/>
    <n v="1.8479999999999985"/>
  </r>
  <r>
    <n v="5790"/>
    <s v="CA-2014-115070"/>
    <x v="3"/>
    <x v="318"/>
    <d v="2014-04-15T00:00:00"/>
    <x v="0"/>
    <s v="MG-18205"/>
    <x v="769"/>
    <x v="1"/>
    <s v="United States"/>
    <s v="Jacksonville"/>
    <x v="2"/>
    <n v="32216"/>
    <x v="0"/>
    <s v="OFF-BI-10003712"/>
    <x v="1"/>
    <x v="8"/>
    <x v="689"/>
    <x v="2974"/>
    <n v="3"/>
    <n v="0.7"/>
    <n v="-3.0933000000000002"/>
  </r>
  <r>
    <n v="5791"/>
    <s v="CA-2014-140186"/>
    <x v="3"/>
    <x v="365"/>
    <d v="2014-10-03T00:00:00"/>
    <x v="2"/>
    <s v="PG-18820"/>
    <x v="310"/>
    <x v="0"/>
    <s v="United States"/>
    <s v="Bakersfield"/>
    <x v="1"/>
    <n v="93309"/>
    <x v="1"/>
    <s v="OFF-FA-10002280"/>
    <x v="1"/>
    <x v="13"/>
    <x v="653"/>
    <x v="768"/>
    <n v="7"/>
    <n v="0"/>
    <n v="16.8"/>
  </r>
  <r>
    <n v="5792"/>
    <s v="CA-2014-140186"/>
    <x v="3"/>
    <x v="365"/>
    <d v="2014-10-03T00:00:00"/>
    <x v="2"/>
    <s v="PG-18820"/>
    <x v="310"/>
    <x v="0"/>
    <s v="United States"/>
    <s v="Bakersfield"/>
    <x v="1"/>
    <n v="93309"/>
    <x v="1"/>
    <s v="FUR-CH-10002961"/>
    <x v="0"/>
    <x v="1"/>
    <x v="939"/>
    <x v="74"/>
    <n v="1"/>
    <n v="0.2"/>
    <n v="0"/>
  </r>
  <r>
    <n v="5793"/>
    <s v="CA-2014-140186"/>
    <x v="3"/>
    <x v="365"/>
    <d v="2014-10-03T00:00:00"/>
    <x v="2"/>
    <s v="PG-18820"/>
    <x v="310"/>
    <x v="0"/>
    <s v="United States"/>
    <s v="Bakersfield"/>
    <x v="1"/>
    <n v="93309"/>
    <x v="1"/>
    <s v="OFF-AP-10002578"/>
    <x v="1"/>
    <x v="9"/>
    <x v="409"/>
    <x v="2064"/>
    <n v="2"/>
    <n v="0"/>
    <n v="25.438400000000001"/>
  </r>
  <r>
    <n v="5794"/>
    <s v="CA-2014-140186"/>
    <x v="3"/>
    <x v="365"/>
    <d v="2014-10-03T00:00:00"/>
    <x v="2"/>
    <s v="PG-18820"/>
    <x v="310"/>
    <x v="0"/>
    <s v="United States"/>
    <s v="Bakersfield"/>
    <x v="1"/>
    <n v="93309"/>
    <x v="1"/>
    <s v="FUR-FU-10004848"/>
    <x v="0"/>
    <x v="5"/>
    <x v="28"/>
    <x v="2678"/>
    <n v="1"/>
    <n v="0"/>
    <n v="15.524999999999999"/>
  </r>
  <r>
    <n v="5795"/>
    <s v="CA-2014-140186"/>
    <x v="3"/>
    <x v="365"/>
    <d v="2014-10-03T00:00:00"/>
    <x v="2"/>
    <s v="PG-18820"/>
    <x v="310"/>
    <x v="0"/>
    <s v="United States"/>
    <s v="Bakersfield"/>
    <x v="1"/>
    <n v="93309"/>
    <x v="1"/>
    <s v="OFF-BI-10003364"/>
    <x v="1"/>
    <x v="8"/>
    <x v="698"/>
    <x v="1004"/>
    <n v="2"/>
    <n v="0.2"/>
    <n v="16.3352"/>
  </r>
  <r>
    <n v="5796"/>
    <s v="CA-2011-124856"/>
    <x v="2"/>
    <x v="411"/>
    <d v="2011-10-03T00:00:00"/>
    <x v="0"/>
    <s v="LD-17005"/>
    <x v="436"/>
    <x v="0"/>
    <s v="United States"/>
    <s v="New York City"/>
    <x v="15"/>
    <n v="10011"/>
    <x v="3"/>
    <s v="OFF-ST-10002615"/>
    <x v="1"/>
    <x v="4"/>
    <x v="1427"/>
    <x v="4137"/>
    <n v="9"/>
    <n v="0"/>
    <n v="362.84040000000005"/>
  </r>
  <r>
    <n v="5797"/>
    <s v="CA-2011-124856"/>
    <x v="2"/>
    <x v="411"/>
    <d v="2011-10-03T00:00:00"/>
    <x v="0"/>
    <s v="LD-17005"/>
    <x v="436"/>
    <x v="0"/>
    <s v="United States"/>
    <s v="New York City"/>
    <x v="15"/>
    <n v="10011"/>
    <x v="3"/>
    <s v="FUR-FU-10000521"/>
    <x v="0"/>
    <x v="5"/>
    <x v="138"/>
    <x v="4138"/>
    <n v="4"/>
    <n v="0"/>
    <n v="36.381599999999992"/>
  </r>
  <r>
    <n v="5798"/>
    <s v="CA-2011-124856"/>
    <x v="2"/>
    <x v="411"/>
    <d v="2011-10-03T00:00:00"/>
    <x v="0"/>
    <s v="LD-17005"/>
    <x v="436"/>
    <x v="0"/>
    <s v="United States"/>
    <s v="New York City"/>
    <x v="15"/>
    <n v="10011"/>
    <x v="3"/>
    <s v="OFF-LA-10000121"/>
    <x v="1"/>
    <x v="2"/>
    <x v="902"/>
    <x v="1381"/>
    <n v="3"/>
    <n v="0"/>
    <n v="8.6939999999999991"/>
  </r>
  <r>
    <n v="5799"/>
    <s v="CA-2011-124856"/>
    <x v="2"/>
    <x v="411"/>
    <d v="2011-10-03T00:00:00"/>
    <x v="0"/>
    <s v="LD-17005"/>
    <x v="436"/>
    <x v="0"/>
    <s v="United States"/>
    <s v="New York City"/>
    <x v="15"/>
    <n v="10011"/>
    <x v="3"/>
    <s v="OFF-PA-10001289"/>
    <x v="1"/>
    <x v="10"/>
    <x v="952"/>
    <x v="2723"/>
    <n v="2"/>
    <n v="0"/>
    <n v="37.9848"/>
  </r>
  <r>
    <n v="5800"/>
    <s v="CA-2011-166716"/>
    <x v="2"/>
    <x v="1071"/>
    <d v="2011-08-25T00:00:00"/>
    <x v="0"/>
    <s v="CR-12730"/>
    <x v="257"/>
    <x v="0"/>
    <s v="United States"/>
    <s v="Chicago"/>
    <x v="10"/>
    <n v="60610"/>
    <x v="2"/>
    <s v="FUR-CH-10004495"/>
    <x v="0"/>
    <x v="1"/>
    <x v="1475"/>
    <x v="4139"/>
    <n v="2"/>
    <n v="0.3"/>
    <n v="-6.0196000000000538"/>
  </r>
  <r>
    <n v="5801"/>
    <s v="CA-2011-123225"/>
    <x v="2"/>
    <x v="384"/>
    <d v="2011-07-14T00:00:00"/>
    <x v="2"/>
    <s v="MN-17935"/>
    <x v="438"/>
    <x v="0"/>
    <s v="United States"/>
    <s v="El Paso"/>
    <x v="5"/>
    <n v="79907"/>
    <x v="2"/>
    <s v="TEC-PH-10000895"/>
    <x v="2"/>
    <x v="7"/>
    <x v="1128"/>
    <x v="4140"/>
    <n v="4"/>
    <n v="0.2"/>
    <n v="43.197600000000023"/>
  </r>
  <r>
    <n v="5802"/>
    <s v="CA-2011-123225"/>
    <x v="2"/>
    <x v="384"/>
    <d v="2011-07-14T00:00:00"/>
    <x v="2"/>
    <s v="MN-17935"/>
    <x v="438"/>
    <x v="0"/>
    <s v="United States"/>
    <s v="El Paso"/>
    <x v="5"/>
    <n v="79907"/>
    <x v="2"/>
    <s v="OFF-PA-10000552"/>
    <x v="1"/>
    <x v="10"/>
    <x v="1532"/>
    <x v="563"/>
    <n v="2"/>
    <n v="0.2"/>
    <n v="3.6288"/>
  </r>
  <r>
    <n v="5803"/>
    <s v="CA-2012-163440"/>
    <x v="1"/>
    <x v="204"/>
    <d v="2012-03-24T00:00:00"/>
    <x v="2"/>
    <s v="RD-19900"/>
    <x v="76"/>
    <x v="0"/>
    <s v="United States"/>
    <s v="Thousand Oaks"/>
    <x v="1"/>
    <n v="91360"/>
    <x v="1"/>
    <s v="TEC-PH-10000376"/>
    <x v="2"/>
    <x v="7"/>
    <x v="428"/>
    <x v="2992"/>
    <n v="2"/>
    <n v="0.2"/>
    <n v="1.1988000000000003"/>
  </r>
  <r>
    <n v="5804"/>
    <s v="US-2014-106796"/>
    <x v="3"/>
    <x v="605"/>
    <d v="2014-05-20T00:00:00"/>
    <x v="1"/>
    <s v="JP-16135"/>
    <x v="655"/>
    <x v="2"/>
    <s v="United States"/>
    <s v="Springfield"/>
    <x v="24"/>
    <n v="45503"/>
    <x v="3"/>
    <s v="OFF-AR-10003504"/>
    <x v="1"/>
    <x v="6"/>
    <x v="1026"/>
    <x v="1518"/>
    <n v="3"/>
    <n v="0.2"/>
    <n v="1.1555999999999984"/>
  </r>
  <r>
    <n v="5805"/>
    <s v="CA-2014-113873"/>
    <x v="3"/>
    <x v="38"/>
    <d v="2014-11-20T00:00:00"/>
    <x v="1"/>
    <s v="KE-16420"/>
    <x v="722"/>
    <x v="1"/>
    <s v="United States"/>
    <s v="Dallas"/>
    <x v="5"/>
    <n v="75220"/>
    <x v="2"/>
    <s v="OFF-ST-10000943"/>
    <x v="1"/>
    <x v="4"/>
    <x v="1195"/>
    <x v="1845"/>
    <n v="4"/>
    <n v="0.2"/>
    <n v="6.1792000000000016"/>
  </r>
  <r>
    <n v="5806"/>
    <s v="CA-2014-113873"/>
    <x v="3"/>
    <x v="38"/>
    <d v="2014-11-20T00:00:00"/>
    <x v="1"/>
    <s v="KE-16420"/>
    <x v="722"/>
    <x v="1"/>
    <s v="United States"/>
    <s v="Dallas"/>
    <x v="5"/>
    <n v="75220"/>
    <x v="2"/>
    <s v="FUR-BO-10003441"/>
    <x v="0"/>
    <x v="0"/>
    <x v="705"/>
    <x v="4141"/>
    <n v="3"/>
    <n v="0.32"/>
    <n v="-27.264600000000016"/>
  </r>
  <r>
    <n v="5807"/>
    <s v="CA-2013-149783"/>
    <x v="0"/>
    <x v="913"/>
    <d v="2013-09-08T00:00:00"/>
    <x v="0"/>
    <s v="DL-13315"/>
    <x v="111"/>
    <x v="0"/>
    <s v="United States"/>
    <s v="Knoxville"/>
    <x v="18"/>
    <n v="37918"/>
    <x v="0"/>
    <s v="OFF-PA-10002195"/>
    <x v="1"/>
    <x v="10"/>
    <x v="719"/>
    <x v="854"/>
    <n v="3"/>
    <n v="0.2"/>
    <n v="4.1147999999999998"/>
  </r>
  <r>
    <n v="5808"/>
    <s v="CA-2013-149783"/>
    <x v="0"/>
    <x v="913"/>
    <d v="2013-09-08T00:00:00"/>
    <x v="0"/>
    <s v="DL-13315"/>
    <x v="111"/>
    <x v="0"/>
    <s v="United States"/>
    <s v="Knoxville"/>
    <x v="18"/>
    <n v="37918"/>
    <x v="0"/>
    <s v="OFF-AP-10001205"/>
    <x v="1"/>
    <x v="9"/>
    <x v="1285"/>
    <x v="2802"/>
    <n v="2"/>
    <n v="0.2"/>
    <n v="8.7168000000000063"/>
  </r>
  <r>
    <n v="5809"/>
    <s v="CA-2013-149783"/>
    <x v="0"/>
    <x v="913"/>
    <d v="2013-09-08T00:00:00"/>
    <x v="0"/>
    <s v="DL-13315"/>
    <x v="111"/>
    <x v="0"/>
    <s v="United States"/>
    <s v="Knoxville"/>
    <x v="18"/>
    <n v="37918"/>
    <x v="0"/>
    <s v="OFF-AR-10002987"/>
    <x v="1"/>
    <x v="6"/>
    <x v="1553"/>
    <x v="4142"/>
    <n v="2"/>
    <n v="0.2"/>
    <n v="8.3328000000000024"/>
  </r>
  <r>
    <n v="5810"/>
    <s v="CA-2013-125017"/>
    <x v="0"/>
    <x v="1072"/>
    <d v="2013-02-11T00:00:00"/>
    <x v="1"/>
    <s v="KB-16240"/>
    <x v="208"/>
    <x v="1"/>
    <s v="United States"/>
    <s v="Chattanooga"/>
    <x v="18"/>
    <n v="37421"/>
    <x v="0"/>
    <s v="FUR-FU-10000723"/>
    <x v="0"/>
    <x v="5"/>
    <x v="475"/>
    <x v="4143"/>
    <n v="4"/>
    <n v="0.2"/>
    <n v="-18.180799999999998"/>
  </r>
  <r>
    <n v="5811"/>
    <s v="US-2012-163279"/>
    <x v="1"/>
    <x v="204"/>
    <d v="2012-03-26T00:00:00"/>
    <x v="1"/>
    <s v="JD-16150"/>
    <x v="251"/>
    <x v="1"/>
    <s v="United States"/>
    <s v="San Diego"/>
    <x v="1"/>
    <n v="92037"/>
    <x v="1"/>
    <s v="OFF-PA-10003127"/>
    <x v="1"/>
    <x v="10"/>
    <x v="33"/>
    <x v="151"/>
    <n v="4"/>
    <n v="0"/>
    <n v="48.539199999999994"/>
  </r>
  <r>
    <n v="5812"/>
    <s v="US-2012-163279"/>
    <x v="1"/>
    <x v="204"/>
    <d v="2012-03-26T00:00:00"/>
    <x v="1"/>
    <s v="JD-16150"/>
    <x v="251"/>
    <x v="1"/>
    <s v="United States"/>
    <s v="San Diego"/>
    <x v="1"/>
    <n v="92037"/>
    <x v="1"/>
    <s v="FUR-FU-10000747"/>
    <x v="0"/>
    <x v="5"/>
    <x v="1742"/>
    <x v="1377"/>
    <n v="2"/>
    <n v="0"/>
    <n v="15.633199999999988"/>
  </r>
  <r>
    <n v="5813"/>
    <s v="US-2012-163279"/>
    <x v="1"/>
    <x v="204"/>
    <d v="2012-03-26T00:00:00"/>
    <x v="1"/>
    <s v="JD-16150"/>
    <x v="251"/>
    <x v="1"/>
    <s v="United States"/>
    <s v="San Diego"/>
    <x v="1"/>
    <n v="92037"/>
    <x v="1"/>
    <s v="TEC-PH-10001795"/>
    <x v="2"/>
    <x v="7"/>
    <x v="641"/>
    <x v="4144"/>
    <n v="3"/>
    <n v="0.2"/>
    <n v="185.99699999999984"/>
  </r>
  <r>
    <n v="5814"/>
    <s v="CA-2012-150196"/>
    <x v="1"/>
    <x v="740"/>
    <d v="2012-07-03T00:00:00"/>
    <x v="2"/>
    <s v="SR-20740"/>
    <x v="256"/>
    <x v="2"/>
    <s v="United States"/>
    <s v="New York City"/>
    <x v="15"/>
    <n v="10024"/>
    <x v="3"/>
    <s v="OFF-PA-10003797"/>
    <x v="1"/>
    <x v="10"/>
    <x v="1701"/>
    <x v="541"/>
    <n v="3"/>
    <n v="0"/>
    <n v="9.3312000000000008"/>
  </r>
  <r>
    <n v="5815"/>
    <s v="US-2012-106495"/>
    <x v="1"/>
    <x v="925"/>
    <d v="2012-06-17T00:00:00"/>
    <x v="2"/>
    <s v="AC-10450"/>
    <x v="549"/>
    <x v="0"/>
    <s v="United States"/>
    <s v="Tampa"/>
    <x v="2"/>
    <n v="33614"/>
    <x v="0"/>
    <s v="TEC-AC-10002718"/>
    <x v="2"/>
    <x v="11"/>
    <x v="1183"/>
    <x v="4145"/>
    <n v="1"/>
    <n v="0.2"/>
    <n v="-0.7295000000000007"/>
  </r>
  <r>
    <n v="5816"/>
    <s v="CA-2011-124730"/>
    <x v="2"/>
    <x v="35"/>
    <d v="2011-11-26T00:00:00"/>
    <x v="3"/>
    <s v="LS-17245"/>
    <x v="201"/>
    <x v="0"/>
    <s v="United States"/>
    <s v="Utica"/>
    <x v="15"/>
    <n v="13501"/>
    <x v="3"/>
    <s v="TEC-PH-10002170"/>
    <x v="2"/>
    <x v="7"/>
    <x v="594"/>
    <x v="463"/>
    <n v="4"/>
    <n v="0"/>
    <n v="78.388800000000003"/>
  </r>
  <r>
    <n v="5817"/>
    <s v="CA-2011-124730"/>
    <x v="2"/>
    <x v="35"/>
    <d v="2011-11-26T00:00:00"/>
    <x v="3"/>
    <s v="LS-17245"/>
    <x v="201"/>
    <x v="0"/>
    <s v="United States"/>
    <s v="Utica"/>
    <x v="15"/>
    <n v="13501"/>
    <x v="3"/>
    <s v="OFF-BI-10001078"/>
    <x v="1"/>
    <x v="8"/>
    <x v="61"/>
    <x v="4146"/>
    <n v="3"/>
    <n v="0.2"/>
    <n v="4.6806000000000001"/>
  </r>
  <r>
    <n v="5818"/>
    <s v="CA-2011-124730"/>
    <x v="2"/>
    <x v="35"/>
    <d v="2011-11-26T00:00:00"/>
    <x v="3"/>
    <s v="LS-17245"/>
    <x v="201"/>
    <x v="0"/>
    <s v="United States"/>
    <s v="Utica"/>
    <x v="15"/>
    <n v="13501"/>
    <x v="3"/>
    <s v="OFF-BI-10001031"/>
    <x v="1"/>
    <x v="8"/>
    <x v="865"/>
    <x v="1232"/>
    <n v="4"/>
    <n v="0.2"/>
    <n v="5.767199999999999"/>
  </r>
  <r>
    <n v="5819"/>
    <s v="CA-2011-124730"/>
    <x v="2"/>
    <x v="35"/>
    <d v="2011-11-26T00:00:00"/>
    <x v="3"/>
    <s v="LS-17245"/>
    <x v="201"/>
    <x v="0"/>
    <s v="United States"/>
    <s v="Utica"/>
    <x v="15"/>
    <n v="13501"/>
    <x v="3"/>
    <s v="OFF-LA-10001158"/>
    <x v="1"/>
    <x v="2"/>
    <x v="319"/>
    <x v="4147"/>
    <n v="9"/>
    <n v="0"/>
    <n v="44.712000000000003"/>
  </r>
  <r>
    <n v="5820"/>
    <s v="CA-2011-124730"/>
    <x v="2"/>
    <x v="35"/>
    <d v="2011-11-26T00:00:00"/>
    <x v="3"/>
    <s v="LS-17245"/>
    <x v="201"/>
    <x v="0"/>
    <s v="United States"/>
    <s v="Utica"/>
    <x v="15"/>
    <n v="13501"/>
    <x v="3"/>
    <s v="OFF-LA-10001613"/>
    <x v="1"/>
    <x v="2"/>
    <x v="736"/>
    <x v="132"/>
    <n v="4"/>
    <n v="0"/>
    <n v="5.6448"/>
  </r>
  <r>
    <n v="5821"/>
    <s v="CA-2014-117632"/>
    <x v="3"/>
    <x v="605"/>
    <d v="2014-05-19T00:00:00"/>
    <x v="1"/>
    <s v="CS-12175"/>
    <x v="728"/>
    <x v="1"/>
    <s v="United States"/>
    <s v="San Francisco"/>
    <x v="1"/>
    <n v="94122"/>
    <x v="1"/>
    <s v="OFF-SU-10000157"/>
    <x v="1"/>
    <x v="14"/>
    <x v="1399"/>
    <x v="4148"/>
    <n v="2"/>
    <n v="0"/>
    <n v="4.7724000000000046"/>
  </r>
  <r>
    <n v="5822"/>
    <s v="CA-2014-117632"/>
    <x v="3"/>
    <x v="605"/>
    <d v="2014-05-19T00:00:00"/>
    <x v="1"/>
    <s v="CS-12175"/>
    <x v="728"/>
    <x v="1"/>
    <s v="United States"/>
    <s v="San Francisco"/>
    <x v="1"/>
    <n v="94122"/>
    <x v="1"/>
    <s v="OFF-AP-10004868"/>
    <x v="1"/>
    <x v="9"/>
    <x v="1018"/>
    <x v="4149"/>
    <n v="1"/>
    <n v="0"/>
    <n v="2.0979000000000001"/>
  </r>
  <r>
    <n v="5823"/>
    <s v="CA-2014-117632"/>
    <x v="3"/>
    <x v="605"/>
    <d v="2014-05-19T00:00:00"/>
    <x v="1"/>
    <s v="CS-12175"/>
    <x v="728"/>
    <x v="1"/>
    <s v="United States"/>
    <s v="San Francisco"/>
    <x v="1"/>
    <n v="94122"/>
    <x v="1"/>
    <s v="FUR-TA-10001520"/>
    <x v="0"/>
    <x v="3"/>
    <x v="711"/>
    <x v="4150"/>
    <n v="5"/>
    <n v="0.2"/>
    <n v="-10.705500000000043"/>
  </r>
  <r>
    <n v="5824"/>
    <s v="CA-2014-117632"/>
    <x v="3"/>
    <x v="605"/>
    <d v="2014-05-19T00:00:00"/>
    <x v="1"/>
    <s v="CS-12175"/>
    <x v="728"/>
    <x v="1"/>
    <s v="United States"/>
    <s v="San Francisco"/>
    <x v="1"/>
    <n v="94122"/>
    <x v="1"/>
    <s v="OFF-BI-10001900"/>
    <x v="1"/>
    <x v="8"/>
    <x v="1099"/>
    <x v="4151"/>
    <n v="4"/>
    <n v="0.2"/>
    <n v="6.4691999999999998"/>
  </r>
  <r>
    <n v="5825"/>
    <s v="CA-2011-115056"/>
    <x v="2"/>
    <x v="1073"/>
    <d v="2011-05-02T00:00:00"/>
    <x v="3"/>
    <s v="AR-10510"/>
    <x v="239"/>
    <x v="0"/>
    <s v="United States"/>
    <s v="Columbus"/>
    <x v="24"/>
    <n v="43229"/>
    <x v="3"/>
    <s v="OFF-AP-10003971"/>
    <x v="1"/>
    <x v="9"/>
    <x v="914"/>
    <x v="4152"/>
    <n v="3"/>
    <n v="0.2"/>
    <n v="1.9602000000000004"/>
  </r>
  <r>
    <n v="5826"/>
    <s v="CA-2014-161067"/>
    <x v="3"/>
    <x v="213"/>
    <d v="2014-09-07T00:00:00"/>
    <x v="0"/>
    <s v="KB-16405"/>
    <x v="683"/>
    <x v="2"/>
    <s v="United States"/>
    <s v="New York City"/>
    <x v="15"/>
    <n v="10035"/>
    <x v="3"/>
    <s v="OFF-PA-10000418"/>
    <x v="1"/>
    <x v="10"/>
    <x v="961"/>
    <x v="1257"/>
    <n v="4"/>
    <n v="0"/>
    <n v="201.31199999999998"/>
  </r>
  <r>
    <n v="5827"/>
    <s v="CA-2014-161067"/>
    <x v="3"/>
    <x v="213"/>
    <d v="2014-09-07T00:00:00"/>
    <x v="0"/>
    <s v="KB-16405"/>
    <x v="683"/>
    <x v="2"/>
    <s v="United States"/>
    <s v="New York City"/>
    <x v="15"/>
    <n v="10035"/>
    <x v="3"/>
    <s v="FUR-CH-10004626"/>
    <x v="0"/>
    <x v="1"/>
    <x v="1697"/>
    <x v="4153"/>
    <n v="1"/>
    <n v="0.1"/>
    <n v="14.124599999999999"/>
  </r>
  <r>
    <n v="5828"/>
    <s v="CA-2014-161067"/>
    <x v="3"/>
    <x v="213"/>
    <d v="2014-09-07T00:00:00"/>
    <x v="0"/>
    <s v="KB-16405"/>
    <x v="683"/>
    <x v="2"/>
    <s v="United States"/>
    <s v="New York City"/>
    <x v="15"/>
    <n v="10035"/>
    <x v="3"/>
    <s v="FUR-CH-10004860"/>
    <x v="0"/>
    <x v="1"/>
    <x v="210"/>
    <x v="4154"/>
    <n v="2"/>
    <n v="0.1"/>
    <n v="-8.0784000000000198"/>
  </r>
  <r>
    <n v="5829"/>
    <s v="CA-2014-161067"/>
    <x v="3"/>
    <x v="213"/>
    <d v="2014-09-07T00:00:00"/>
    <x v="0"/>
    <s v="KB-16405"/>
    <x v="683"/>
    <x v="2"/>
    <s v="United States"/>
    <s v="New York City"/>
    <x v="15"/>
    <n v="10035"/>
    <x v="3"/>
    <s v="OFF-AR-10003251"/>
    <x v="1"/>
    <x v="6"/>
    <x v="1041"/>
    <x v="348"/>
    <n v="2"/>
    <n v="0"/>
    <n v="2.2239999999999998"/>
  </r>
  <r>
    <n v="5830"/>
    <s v="CA-2013-122063"/>
    <x v="0"/>
    <x v="275"/>
    <d v="2013-12-08T00:00:00"/>
    <x v="1"/>
    <s v="MM-17920"/>
    <x v="462"/>
    <x v="0"/>
    <s v="United States"/>
    <s v="Richmond"/>
    <x v="14"/>
    <n v="47374"/>
    <x v="2"/>
    <s v="FUR-TA-10004575"/>
    <x v="0"/>
    <x v="3"/>
    <x v="306"/>
    <x v="4155"/>
    <n v="2"/>
    <n v="0"/>
    <n v="104.75279999999998"/>
  </r>
  <r>
    <n v="5831"/>
    <s v="CA-2013-122063"/>
    <x v="0"/>
    <x v="275"/>
    <d v="2013-12-08T00:00:00"/>
    <x v="1"/>
    <s v="MM-17920"/>
    <x v="462"/>
    <x v="0"/>
    <s v="United States"/>
    <s v="Richmond"/>
    <x v="14"/>
    <n v="47374"/>
    <x v="2"/>
    <s v="FUR-CH-10004754"/>
    <x v="0"/>
    <x v="1"/>
    <x v="1123"/>
    <x v="4156"/>
    <n v="1"/>
    <n v="0"/>
    <n v="8.0945999999999998"/>
  </r>
  <r>
    <n v="5832"/>
    <s v="CA-2012-111206"/>
    <x v="1"/>
    <x v="1074"/>
    <d v="2012-07-22T00:00:00"/>
    <x v="1"/>
    <s v="RF-19735"/>
    <x v="288"/>
    <x v="0"/>
    <s v="United States"/>
    <s v="San Diego"/>
    <x v="1"/>
    <n v="92105"/>
    <x v="1"/>
    <s v="TEC-AC-10003095"/>
    <x v="2"/>
    <x v="11"/>
    <x v="1277"/>
    <x v="4157"/>
    <n v="4"/>
    <n v="0"/>
    <n v="176.78640000000001"/>
  </r>
  <r>
    <n v="5833"/>
    <s v="CA-2013-142895"/>
    <x v="0"/>
    <x v="658"/>
    <d v="2013-07-27T00:00:00"/>
    <x v="1"/>
    <s v="BP-11290"/>
    <x v="443"/>
    <x v="0"/>
    <s v="United States"/>
    <s v="Concord"/>
    <x v="3"/>
    <n v="28027"/>
    <x v="0"/>
    <s v="OFF-LA-10000262"/>
    <x v="1"/>
    <x v="2"/>
    <x v="932"/>
    <x v="303"/>
    <n v="3"/>
    <n v="0.2"/>
    <n v="2.0358000000000001"/>
  </r>
  <r>
    <n v="5834"/>
    <s v="CA-2013-142895"/>
    <x v="0"/>
    <x v="658"/>
    <d v="2013-07-27T00:00:00"/>
    <x v="1"/>
    <s v="BP-11290"/>
    <x v="443"/>
    <x v="0"/>
    <s v="United States"/>
    <s v="Concord"/>
    <x v="3"/>
    <n v="28027"/>
    <x v="0"/>
    <s v="FUR-CH-10002961"/>
    <x v="0"/>
    <x v="1"/>
    <x v="939"/>
    <x v="4158"/>
    <n v="5"/>
    <n v="0.2"/>
    <n v="0"/>
  </r>
  <r>
    <n v="5835"/>
    <s v="CA-2012-101868"/>
    <x v="1"/>
    <x v="988"/>
    <d v="2012-06-16T00:00:00"/>
    <x v="1"/>
    <s v="MJ-17740"/>
    <x v="77"/>
    <x v="0"/>
    <s v="United States"/>
    <s v="Miami"/>
    <x v="2"/>
    <n v="33178"/>
    <x v="0"/>
    <s v="OFF-BI-10003876"/>
    <x v="1"/>
    <x v="8"/>
    <x v="1617"/>
    <x v="4159"/>
    <n v="5"/>
    <n v="0.7"/>
    <n v="-42.799999999999983"/>
  </r>
  <r>
    <n v="5836"/>
    <s v="CA-2012-101868"/>
    <x v="1"/>
    <x v="988"/>
    <d v="2012-06-16T00:00:00"/>
    <x v="1"/>
    <s v="MJ-17740"/>
    <x v="77"/>
    <x v="0"/>
    <s v="United States"/>
    <s v="Miami"/>
    <x v="2"/>
    <n v="33178"/>
    <x v="0"/>
    <s v="OFF-BI-10002133"/>
    <x v="1"/>
    <x v="8"/>
    <x v="1138"/>
    <x v="1811"/>
    <n v="3"/>
    <n v="0.7"/>
    <n v="-26.963999999999999"/>
  </r>
  <r>
    <n v="5837"/>
    <s v="CA-2012-101868"/>
    <x v="1"/>
    <x v="988"/>
    <d v="2012-06-16T00:00:00"/>
    <x v="1"/>
    <s v="MJ-17740"/>
    <x v="77"/>
    <x v="0"/>
    <s v="United States"/>
    <s v="Miami"/>
    <x v="2"/>
    <n v="33178"/>
    <x v="0"/>
    <s v="TEC-AC-10004396"/>
    <x v="2"/>
    <x v="11"/>
    <x v="1679"/>
    <x v="4160"/>
    <n v="5"/>
    <n v="0.2"/>
    <n v="-8.1674999999999933"/>
  </r>
  <r>
    <n v="5838"/>
    <s v="CA-2014-133207"/>
    <x v="3"/>
    <x v="344"/>
    <d v="2014-12-04T00:00:00"/>
    <x v="1"/>
    <s v="DO-13645"/>
    <x v="770"/>
    <x v="0"/>
    <s v="United States"/>
    <s v="Los Angeles"/>
    <x v="1"/>
    <n v="90036"/>
    <x v="1"/>
    <s v="TEC-PH-10004100"/>
    <x v="2"/>
    <x v="7"/>
    <x v="1743"/>
    <x v="4161"/>
    <n v="4"/>
    <n v="0.2"/>
    <n v="5.7568000000000019"/>
  </r>
  <r>
    <n v="5839"/>
    <s v="CA-2012-132948"/>
    <x v="1"/>
    <x v="1075"/>
    <d v="2012-04-03T00:00:00"/>
    <x v="1"/>
    <s v="MV-17485"/>
    <x v="597"/>
    <x v="0"/>
    <s v="United States"/>
    <s v="Seattle"/>
    <x v="4"/>
    <n v="98115"/>
    <x v="1"/>
    <s v="OFF-ST-10000636"/>
    <x v="1"/>
    <x v="4"/>
    <x v="1744"/>
    <x v="4162"/>
    <n v="5"/>
    <n v="0"/>
    <n v="3.3479999999999954"/>
  </r>
  <r>
    <n v="5840"/>
    <s v="CA-2012-134992"/>
    <x v="1"/>
    <x v="357"/>
    <d v="2012-09-26T00:00:00"/>
    <x v="0"/>
    <s v="MG-17875"/>
    <x v="675"/>
    <x v="2"/>
    <s v="United States"/>
    <s v="Arlington"/>
    <x v="17"/>
    <n v="22204"/>
    <x v="0"/>
    <s v="OFF-PA-10001972"/>
    <x v="1"/>
    <x v="10"/>
    <x v="1169"/>
    <x v="56"/>
    <n v="5"/>
    <n v="0"/>
    <n v="15.552000000000001"/>
  </r>
  <r>
    <n v="5841"/>
    <s v="CA-2012-134992"/>
    <x v="1"/>
    <x v="357"/>
    <d v="2012-09-26T00:00:00"/>
    <x v="0"/>
    <s v="MG-17875"/>
    <x v="675"/>
    <x v="2"/>
    <s v="United States"/>
    <s v="Arlington"/>
    <x v="17"/>
    <n v="22204"/>
    <x v="0"/>
    <s v="FUR-FU-10002554"/>
    <x v="0"/>
    <x v="5"/>
    <x v="912"/>
    <x v="3264"/>
    <n v="2"/>
    <n v="0"/>
    <n v="11.035399999999996"/>
  </r>
  <r>
    <n v="5842"/>
    <s v="CA-2012-126725"/>
    <x v="1"/>
    <x v="972"/>
    <d v="2012-11-21T00:00:00"/>
    <x v="1"/>
    <s v="BS-11665"/>
    <x v="574"/>
    <x v="0"/>
    <s v="United States"/>
    <s v="San Diego"/>
    <x v="1"/>
    <n v="92105"/>
    <x v="1"/>
    <s v="TEC-PH-10003174"/>
    <x v="2"/>
    <x v="7"/>
    <x v="1745"/>
    <x v="4163"/>
    <n v="4"/>
    <n v="0.2"/>
    <n v="51.995999999999981"/>
  </r>
  <r>
    <n v="5843"/>
    <s v="CA-2012-126725"/>
    <x v="1"/>
    <x v="972"/>
    <d v="2012-11-21T00:00:00"/>
    <x v="1"/>
    <s v="BS-11665"/>
    <x v="574"/>
    <x v="0"/>
    <s v="United States"/>
    <s v="San Diego"/>
    <x v="1"/>
    <n v="92105"/>
    <x v="1"/>
    <s v="OFF-ST-10001418"/>
    <x v="1"/>
    <x v="4"/>
    <x v="870"/>
    <x v="4164"/>
    <n v="5"/>
    <n v="0"/>
    <n v="6.097999999999999"/>
  </r>
  <r>
    <n v="5844"/>
    <s v="CA-2012-126725"/>
    <x v="1"/>
    <x v="972"/>
    <d v="2012-11-21T00:00:00"/>
    <x v="1"/>
    <s v="BS-11665"/>
    <x v="574"/>
    <x v="0"/>
    <s v="United States"/>
    <s v="San Diego"/>
    <x v="1"/>
    <n v="92105"/>
    <x v="1"/>
    <s v="FUR-FU-10002813"/>
    <x v="0"/>
    <x v="5"/>
    <x v="1682"/>
    <x v="4165"/>
    <n v="4"/>
    <n v="0"/>
    <n v="29.145599999999995"/>
  </r>
  <r>
    <n v="5845"/>
    <s v="CA-2012-126725"/>
    <x v="1"/>
    <x v="972"/>
    <d v="2012-11-21T00:00:00"/>
    <x v="1"/>
    <s v="BS-11665"/>
    <x v="574"/>
    <x v="0"/>
    <s v="United States"/>
    <s v="San Diego"/>
    <x v="1"/>
    <n v="92105"/>
    <x v="1"/>
    <s v="OFF-ST-10000129"/>
    <x v="1"/>
    <x v="4"/>
    <x v="1646"/>
    <x v="4166"/>
    <n v="7"/>
    <n v="0"/>
    <n v="54.404699999999963"/>
  </r>
  <r>
    <n v="5846"/>
    <s v="CA-2012-126725"/>
    <x v="1"/>
    <x v="972"/>
    <d v="2012-11-21T00:00:00"/>
    <x v="1"/>
    <s v="BS-11665"/>
    <x v="574"/>
    <x v="0"/>
    <s v="United States"/>
    <s v="San Diego"/>
    <x v="1"/>
    <n v="92105"/>
    <x v="1"/>
    <s v="OFF-PA-10001639"/>
    <x v="1"/>
    <x v="10"/>
    <x v="972"/>
    <x v="56"/>
    <n v="5"/>
    <n v="0"/>
    <n v="15.552000000000001"/>
  </r>
  <r>
    <n v="5847"/>
    <s v="CA-2012-126725"/>
    <x v="1"/>
    <x v="972"/>
    <d v="2012-11-21T00:00:00"/>
    <x v="1"/>
    <s v="BS-11665"/>
    <x v="574"/>
    <x v="0"/>
    <s v="United States"/>
    <s v="San Diego"/>
    <x v="1"/>
    <n v="92105"/>
    <x v="1"/>
    <s v="FUR-CH-10001708"/>
    <x v="0"/>
    <x v="1"/>
    <x v="884"/>
    <x v="4167"/>
    <n v="2"/>
    <n v="0.2"/>
    <n v="2.8195999999999799"/>
  </r>
  <r>
    <n v="5848"/>
    <s v="CA-2012-126725"/>
    <x v="1"/>
    <x v="972"/>
    <d v="2012-11-21T00:00:00"/>
    <x v="1"/>
    <s v="BS-11665"/>
    <x v="574"/>
    <x v="0"/>
    <s v="United States"/>
    <s v="San Diego"/>
    <x v="1"/>
    <n v="92105"/>
    <x v="1"/>
    <s v="FUR-FU-10001591"/>
    <x v="0"/>
    <x v="5"/>
    <x v="1101"/>
    <x v="4168"/>
    <n v="3"/>
    <n v="0"/>
    <n v="15.372000000000002"/>
  </r>
  <r>
    <n v="5849"/>
    <s v="CA-2012-121783"/>
    <x v="1"/>
    <x v="113"/>
    <d v="2012-11-14T00:00:00"/>
    <x v="1"/>
    <s v="PO-19180"/>
    <x v="178"/>
    <x v="2"/>
    <s v="United States"/>
    <s v="Roseville"/>
    <x v="11"/>
    <n v="55113"/>
    <x v="2"/>
    <s v="OFF-AP-10003849"/>
    <x v="1"/>
    <x v="9"/>
    <x v="833"/>
    <x v="4169"/>
    <n v="2"/>
    <n v="0"/>
    <n v="178.90999999999997"/>
  </r>
  <r>
    <n v="5850"/>
    <s v="CA-2012-121783"/>
    <x v="1"/>
    <x v="113"/>
    <d v="2012-11-14T00:00:00"/>
    <x v="1"/>
    <s v="PO-19180"/>
    <x v="178"/>
    <x v="2"/>
    <s v="United States"/>
    <s v="Roseville"/>
    <x v="11"/>
    <n v="55113"/>
    <x v="2"/>
    <s v="OFF-ST-10000078"/>
    <x v="1"/>
    <x v="4"/>
    <x v="1218"/>
    <x v="4170"/>
    <n v="3"/>
    <n v="0"/>
    <n v="143.19179999999994"/>
  </r>
  <r>
    <n v="5851"/>
    <s v="CA-2012-121783"/>
    <x v="1"/>
    <x v="113"/>
    <d v="2012-11-14T00:00:00"/>
    <x v="1"/>
    <s v="PO-19180"/>
    <x v="178"/>
    <x v="2"/>
    <s v="United States"/>
    <s v="Roseville"/>
    <x v="11"/>
    <n v="55113"/>
    <x v="2"/>
    <s v="TEC-CO-10001571"/>
    <x v="2"/>
    <x v="16"/>
    <x v="1554"/>
    <x v="3745"/>
    <n v="1"/>
    <n v="0"/>
    <n v="274.995"/>
  </r>
  <r>
    <n v="5852"/>
    <s v="CA-2012-121783"/>
    <x v="1"/>
    <x v="113"/>
    <d v="2012-11-14T00:00:00"/>
    <x v="1"/>
    <s v="PO-19180"/>
    <x v="178"/>
    <x v="2"/>
    <s v="United States"/>
    <s v="Roseville"/>
    <x v="11"/>
    <n v="55113"/>
    <x v="2"/>
    <s v="OFF-BI-10001658"/>
    <x v="1"/>
    <x v="8"/>
    <x v="439"/>
    <x v="4171"/>
    <n v="3"/>
    <n v="0"/>
    <n v="34.389600000000002"/>
  </r>
  <r>
    <n v="5853"/>
    <s v="CA-2012-121783"/>
    <x v="1"/>
    <x v="113"/>
    <d v="2012-11-14T00:00:00"/>
    <x v="1"/>
    <s v="PO-19180"/>
    <x v="178"/>
    <x v="2"/>
    <s v="United States"/>
    <s v="Roseville"/>
    <x v="11"/>
    <n v="55113"/>
    <x v="2"/>
    <s v="FUR-FU-10004351"/>
    <x v="0"/>
    <x v="5"/>
    <x v="33"/>
    <x v="4172"/>
    <n v="3"/>
    <n v="0"/>
    <n v="12.856800000000002"/>
  </r>
  <r>
    <n v="5854"/>
    <s v="US-2011-138835"/>
    <x v="2"/>
    <x v="1076"/>
    <d v="2011-09-14T00:00:00"/>
    <x v="1"/>
    <s v="DA-13450"/>
    <x v="526"/>
    <x v="2"/>
    <s v="United States"/>
    <s v="Virginia Beach"/>
    <x v="17"/>
    <n v="23464"/>
    <x v="0"/>
    <s v="OFF-BI-10003314"/>
    <x v="1"/>
    <x v="8"/>
    <x v="305"/>
    <x v="1328"/>
    <n v="2"/>
    <n v="0"/>
    <n v="4.7236000000000002"/>
  </r>
  <r>
    <n v="5855"/>
    <s v="CA-2012-112214"/>
    <x v="1"/>
    <x v="1077"/>
    <d v="2012-08-11T00:00:00"/>
    <x v="1"/>
    <s v="AH-10690"/>
    <x v="706"/>
    <x v="1"/>
    <s v="United States"/>
    <s v="Dallas"/>
    <x v="5"/>
    <n v="75220"/>
    <x v="2"/>
    <s v="OFF-ST-10001505"/>
    <x v="1"/>
    <x v="4"/>
    <x v="1174"/>
    <x v="1399"/>
    <n v="7"/>
    <n v="0.2"/>
    <n v="-1.2558000000000051"/>
  </r>
  <r>
    <n v="5856"/>
    <s v="CA-2012-112214"/>
    <x v="1"/>
    <x v="1077"/>
    <d v="2012-08-11T00:00:00"/>
    <x v="1"/>
    <s v="AH-10690"/>
    <x v="706"/>
    <x v="1"/>
    <s v="United States"/>
    <s v="Dallas"/>
    <x v="5"/>
    <n v="75220"/>
    <x v="2"/>
    <s v="OFF-SU-10003567"/>
    <x v="1"/>
    <x v="14"/>
    <x v="1489"/>
    <x v="4173"/>
    <n v="3"/>
    <n v="0.2"/>
    <n v="-4.895999999999999"/>
  </r>
  <r>
    <n v="5857"/>
    <s v="CA-2012-112214"/>
    <x v="1"/>
    <x v="1077"/>
    <d v="2012-08-11T00:00:00"/>
    <x v="1"/>
    <s v="AH-10690"/>
    <x v="706"/>
    <x v="1"/>
    <s v="United States"/>
    <s v="Dallas"/>
    <x v="5"/>
    <n v="75220"/>
    <x v="2"/>
    <s v="OFF-BI-10002982"/>
    <x v="1"/>
    <x v="8"/>
    <x v="1258"/>
    <x v="4174"/>
    <n v="1"/>
    <n v="0.8"/>
    <n v="-2.1792000000000007"/>
  </r>
  <r>
    <n v="5858"/>
    <s v="CA-2012-112214"/>
    <x v="1"/>
    <x v="1077"/>
    <d v="2012-08-11T00:00:00"/>
    <x v="1"/>
    <s v="AH-10690"/>
    <x v="706"/>
    <x v="1"/>
    <s v="United States"/>
    <s v="Dallas"/>
    <x v="5"/>
    <n v="75220"/>
    <x v="2"/>
    <s v="FUR-FU-10002364"/>
    <x v="0"/>
    <x v="5"/>
    <x v="1231"/>
    <x v="1816"/>
    <n v="5"/>
    <n v="0.6"/>
    <n v="-11.439000000000004"/>
  </r>
  <r>
    <n v="5859"/>
    <s v="US-2014-153255"/>
    <x v="3"/>
    <x v="213"/>
    <d v="2014-09-08T00:00:00"/>
    <x v="0"/>
    <s v="JK-15730"/>
    <x v="300"/>
    <x v="0"/>
    <s v="United States"/>
    <s v="Concord"/>
    <x v="1"/>
    <n v="94521"/>
    <x v="1"/>
    <s v="FUR-BO-10004218"/>
    <x v="0"/>
    <x v="0"/>
    <x v="1584"/>
    <x v="4175"/>
    <n v="2"/>
    <n v="0.15"/>
    <n v="14.097999999999999"/>
  </r>
  <r>
    <n v="5860"/>
    <s v="CA-2012-108119"/>
    <x v="1"/>
    <x v="549"/>
    <d v="2012-11-08T00:00:00"/>
    <x v="1"/>
    <s v="MS-17530"/>
    <x v="652"/>
    <x v="0"/>
    <s v="United States"/>
    <s v="Conway"/>
    <x v="36"/>
    <n v="72032"/>
    <x v="0"/>
    <s v="FUR-TA-10002530"/>
    <x v="0"/>
    <x v="3"/>
    <x v="983"/>
    <x v="85"/>
    <n v="2"/>
    <n v="0"/>
    <n v="45.293999999999983"/>
  </r>
  <r>
    <n v="5861"/>
    <s v="CA-2012-157434"/>
    <x v="1"/>
    <x v="1078"/>
    <d v="2012-05-04T00:00:00"/>
    <x v="0"/>
    <s v="JK-15640"/>
    <x v="82"/>
    <x v="2"/>
    <s v="United States"/>
    <s v="Philadelphia"/>
    <x v="9"/>
    <n v="19120"/>
    <x v="3"/>
    <s v="OFF-PA-10001526"/>
    <x v="1"/>
    <x v="10"/>
    <x v="1030"/>
    <x v="892"/>
    <n v="2"/>
    <n v="0.2"/>
    <n v="2.8884000000000007"/>
  </r>
  <r>
    <n v="5862"/>
    <s v="CA-2013-101525"/>
    <x v="0"/>
    <x v="766"/>
    <d v="2013-05-05T00:00:00"/>
    <x v="0"/>
    <s v="CM-12235"/>
    <x v="632"/>
    <x v="0"/>
    <s v="United States"/>
    <s v="Little Rock"/>
    <x v="36"/>
    <n v="72209"/>
    <x v="0"/>
    <s v="OFF-PA-10001497"/>
    <x v="1"/>
    <x v="10"/>
    <x v="1746"/>
    <x v="1446"/>
    <n v="2"/>
    <n v="0"/>
    <n v="53.860799999999998"/>
  </r>
  <r>
    <n v="5863"/>
    <s v="CA-2013-101525"/>
    <x v="0"/>
    <x v="766"/>
    <d v="2013-05-05T00:00:00"/>
    <x v="0"/>
    <s v="CM-12235"/>
    <x v="632"/>
    <x v="0"/>
    <s v="United States"/>
    <s v="Little Rock"/>
    <x v="36"/>
    <n v="72209"/>
    <x v="0"/>
    <s v="OFF-PA-10003936"/>
    <x v="1"/>
    <x v="10"/>
    <x v="1283"/>
    <x v="541"/>
    <n v="3"/>
    <n v="0"/>
    <n v="9.3312000000000008"/>
  </r>
  <r>
    <n v="5864"/>
    <s v="CA-2013-101525"/>
    <x v="0"/>
    <x v="766"/>
    <d v="2013-05-05T00:00:00"/>
    <x v="0"/>
    <s v="CM-12235"/>
    <x v="632"/>
    <x v="0"/>
    <s v="United States"/>
    <s v="Little Rock"/>
    <x v="36"/>
    <n v="72209"/>
    <x v="0"/>
    <s v="OFF-AR-10000716"/>
    <x v="1"/>
    <x v="6"/>
    <x v="786"/>
    <x v="954"/>
    <n v="2"/>
    <n v="0"/>
    <n v="4.3524000000000003"/>
  </r>
  <r>
    <n v="5865"/>
    <s v="US-2011-117968"/>
    <x v="2"/>
    <x v="79"/>
    <d v="2011-08-07T00:00:00"/>
    <x v="0"/>
    <s v="RS-19420"/>
    <x v="602"/>
    <x v="1"/>
    <s v="United States"/>
    <s v="Meriden"/>
    <x v="29"/>
    <n v="6450"/>
    <x v="3"/>
    <s v="OFF-AP-10002765"/>
    <x v="1"/>
    <x v="9"/>
    <x v="1252"/>
    <x v="1972"/>
    <n v="3"/>
    <n v="0"/>
    <n v="22.251600000000003"/>
  </r>
  <r>
    <n v="5866"/>
    <s v="US-2011-117968"/>
    <x v="2"/>
    <x v="79"/>
    <d v="2011-08-07T00:00:00"/>
    <x v="0"/>
    <s v="RS-19420"/>
    <x v="602"/>
    <x v="1"/>
    <s v="United States"/>
    <s v="Meriden"/>
    <x v="29"/>
    <n v="6450"/>
    <x v="3"/>
    <s v="OFF-AR-10004165"/>
    <x v="1"/>
    <x v="6"/>
    <x v="1588"/>
    <x v="4176"/>
    <n v="2"/>
    <n v="0"/>
    <n v="2.0064000000000002"/>
  </r>
  <r>
    <n v="5867"/>
    <s v="US-2011-117968"/>
    <x v="2"/>
    <x v="79"/>
    <d v="2011-08-07T00:00:00"/>
    <x v="0"/>
    <s v="RS-19420"/>
    <x v="602"/>
    <x v="1"/>
    <s v="United States"/>
    <s v="Meriden"/>
    <x v="29"/>
    <n v="6450"/>
    <x v="3"/>
    <s v="FUR-CH-10002335"/>
    <x v="0"/>
    <x v="1"/>
    <x v="623"/>
    <x v="4177"/>
    <n v="5"/>
    <n v="0"/>
    <n v="294.67100000000005"/>
  </r>
  <r>
    <n v="5868"/>
    <s v="CA-2013-158211"/>
    <x v="0"/>
    <x v="810"/>
    <d v="2013-01-08T00:00:00"/>
    <x v="1"/>
    <s v="BP-11185"/>
    <x v="130"/>
    <x v="1"/>
    <s v="United States"/>
    <s v="Philadelphia"/>
    <x v="9"/>
    <n v="19143"/>
    <x v="3"/>
    <s v="OFF-AR-10004078"/>
    <x v="1"/>
    <x v="6"/>
    <x v="507"/>
    <x v="1091"/>
    <n v="1"/>
    <n v="0.2"/>
    <n v="0.58399999999999985"/>
  </r>
  <r>
    <n v="5869"/>
    <s v="CA-2013-158211"/>
    <x v="0"/>
    <x v="810"/>
    <d v="2013-01-08T00:00:00"/>
    <x v="1"/>
    <s v="BP-11185"/>
    <x v="130"/>
    <x v="1"/>
    <s v="United States"/>
    <s v="Philadelphia"/>
    <x v="9"/>
    <n v="19143"/>
    <x v="3"/>
    <s v="OFF-BI-10002026"/>
    <x v="1"/>
    <x v="8"/>
    <x v="903"/>
    <x v="4178"/>
    <n v="6"/>
    <n v="0.7"/>
    <n v="-80.178000000000026"/>
  </r>
  <r>
    <n v="5870"/>
    <s v="CA-2013-152247"/>
    <x v="0"/>
    <x v="77"/>
    <d v="2013-11-13T00:00:00"/>
    <x v="1"/>
    <s v="MA-17995"/>
    <x v="671"/>
    <x v="2"/>
    <s v="United States"/>
    <s v="Cheyenne"/>
    <x v="47"/>
    <n v="82001"/>
    <x v="1"/>
    <s v="FUR-CH-10001215"/>
    <x v="0"/>
    <x v="1"/>
    <x v="440"/>
    <x v="2355"/>
    <n v="4"/>
    <n v="0.2"/>
    <n v="100.19599999999997"/>
  </r>
  <r>
    <n v="5871"/>
    <s v="CA-2013-128223"/>
    <x v="0"/>
    <x v="403"/>
    <d v="2013-06-15T00:00:00"/>
    <x v="3"/>
    <s v="EB-13705"/>
    <x v="182"/>
    <x v="1"/>
    <s v="United States"/>
    <s v="Anaheim"/>
    <x v="1"/>
    <n v="92804"/>
    <x v="1"/>
    <s v="FUR-TA-10001771"/>
    <x v="0"/>
    <x v="3"/>
    <x v="1724"/>
    <x v="4179"/>
    <n v="7"/>
    <n v="0.2"/>
    <n v="80.843000000000075"/>
  </r>
  <r>
    <n v="5872"/>
    <s v="CA-2013-154235"/>
    <x v="0"/>
    <x v="446"/>
    <d v="2013-09-29T00:00:00"/>
    <x v="1"/>
    <s v="RD-19900"/>
    <x v="76"/>
    <x v="0"/>
    <s v="United States"/>
    <s v="Bloomington"/>
    <x v="14"/>
    <n v="47401"/>
    <x v="2"/>
    <s v="FUR-FU-10004006"/>
    <x v="0"/>
    <x v="5"/>
    <x v="101"/>
    <x v="4180"/>
    <n v="3"/>
    <n v="0"/>
    <n v="21.751499999999986"/>
  </r>
  <r>
    <n v="5873"/>
    <s v="CA-2014-129910"/>
    <x v="3"/>
    <x v="983"/>
    <d v="2014-04-04T00:00:00"/>
    <x v="1"/>
    <s v="ME-17320"/>
    <x v="467"/>
    <x v="2"/>
    <s v="United States"/>
    <s v="Columbus"/>
    <x v="32"/>
    <n v="31907"/>
    <x v="0"/>
    <s v="OFF-ST-10003282"/>
    <x v="1"/>
    <x v="4"/>
    <x v="42"/>
    <x v="4181"/>
    <n v="1"/>
    <n v="0"/>
    <n v="16.732800000000005"/>
  </r>
  <r>
    <n v="5874"/>
    <s v="CA-2014-133095"/>
    <x v="3"/>
    <x v="400"/>
    <d v="2014-06-05T00:00:00"/>
    <x v="3"/>
    <s v="EH-14005"/>
    <x v="382"/>
    <x v="2"/>
    <s v="United States"/>
    <s v="Jonesboro"/>
    <x v="36"/>
    <n v="72401"/>
    <x v="0"/>
    <s v="OFF-BI-10002353"/>
    <x v="1"/>
    <x v="8"/>
    <x v="1068"/>
    <x v="4182"/>
    <n v="7"/>
    <n v="0"/>
    <n v="54.04"/>
  </r>
  <r>
    <n v="5875"/>
    <s v="CA-2014-133095"/>
    <x v="3"/>
    <x v="400"/>
    <d v="2014-06-05T00:00:00"/>
    <x v="3"/>
    <s v="EH-14005"/>
    <x v="382"/>
    <x v="2"/>
    <s v="United States"/>
    <s v="Jonesboro"/>
    <x v="36"/>
    <n v="72401"/>
    <x v="0"/>
    <s v="OFF-BI-10004141"/>
    <x v="1"/>
    <x v="8"/>
    <x v="1287"/>
    <x v="4183"/>
    <n v="3"/>
    <n v="0"/>
    <n v="4.3883999999999999"/>
  </r>
  <r>
    <n v="5876"/>
    <s v="CA-2012-130554"/>
    <x v="1"/>
    <x v="1003"/>
    <d v="2012-04-09T00:00:00"/>
    <x v="2"/>
    <s v="FM-14290"/>
    <x v="86"/>
    <x v="2"/>
    <s v="United States"/>
    <s v="Philadelphia"/>
    <x v="9"/>
    <n v="19140"/>
    <x v="3"/>
    <s v="OFF-AR-10001954"/>
    <x v="1"/>
    <x v="6"/>
    <x v="558"/>
    <x v="4184"/>
    <n v="3"/>
    <n v="0.2"/>
    <n v="1.0268999999999999"/>
  </r>
  <r>
    <n v="5877"/>
    <s v="CA-2011-152443"/>
    <x v="2"/>
    <x v="371"/>
    <d v="2011-05-26T00:00:00"/>
    <x v="1"/>
    <s v="FG-14260"/>
    <x v="435"/>
    <x v="2"/>
    <s v="United States"/>
    <s v="Lawrence"/>
    <x v="31"/>
    <n v="1841"/>
    <x v="3"/>
    <s v="OFF-BI-10001071"/>
    <x v="1"/>
    <x v="8"/>
    <x v="663"/>
    <x v="2509"/>
    <n v="7"/>
    <n v="0"/>
    <n v="219.45140000000001"/>
  </r>
  <r>
    <n v="5878"/>
    <s v="CA-2011-152443"/>
    <x v="2"/>
    <x v="371"/>
    <d v="2011-05-26T00:00:00"/>
    <x v="1"/>
    <s v="FG-14260"/>
    <x v="435"/>
    <x v="2"/>
    <s v="United States"/>
    <s v="Lawrence"/>
    <x v="31"/>
    <n v="1841"/>
    <x v="3"/>
    <s v="OFF-PA-10003022"/>
    <x v="1"/>
    <x v="10"/>
    <x v="1644"/>
    <x v="1465"/>
    <n v="3"/>
    <n v="0"/>
    <n v="8.7906000000000013"/>
  </r>
  <r>
    <n v="5879"/>
    <s v="CA-2011-152443"/>
    <x v="2"/>
    <x v="371"/>
    <d v="2011-05-26T00:00:00"/>
    <x v="1"/>
    <s v="FG-14260"/>
    <x v="435"/>
    <x v="2"/>
    <s v="United States"/>
    <s v="Lawrence"/>
    <x v="31"/>
    <n v="1841"/>
    <x v="3"/>
    <s v="OFF-AP-10001293"/>
    <x v="1"/>
    <x v="9"/>
    <x v="1337"/>
    <x v="3605"/>
    <n v="6"/>
    <n v="0"/>
    <n v="68.846399999999988"/>
  </r>
  <r>
    <n v="5880"/>
    <s v="CA-2013-133319"/>
    <x v="0"/>
    <x v="64"/>
    <d v="2013-09-12T00:00:00"/>
    <x v="1"/>
    <s v="MV-17485"/>
    <x v="597"/>
    <x v="0"/>
    <s v="United States"/>
    <s v="New York City"/>
    <x v="15"/>
    <n v="10011"/>
    <x v="3"/>
    <s v="OFF-PA-10001815"/>
    <x v="1"/>
    <x v="10"/>
    <x v="1393"/>
    <x v="2250"/>
    <n v="4"/>
    <n v="0"/>
    <n v="92.236799999999988"/>
  </r>
  <r>
    <n v="5881"/>
    <s v="CA-2013-133935"/>
    <x v="0"/>
    <x v="31"/>
    <d v="2013-09-23T00:00:00"/>
    <x v="1"/>
    <s v="JW-15220"/>
    <x v="478"/>
    <x v="1"/>
    <s v="United States"/>
    <s v="San Diego"/>
    <x v="1"/>
    <n v="92105"/>
    <x v="1"/>
    <s v="FUR-CH-10001215"/>
    <x v="0"/>
    <x v="1"/>
    <x v="440"/>
    <x v="479"/>
    <n v="2"/>
    <n v="0.2"/>
    <n v="50.097999999999985"/>
  </r>
  <r>
    <n v="5882"/>
    <s v="CA-2013-133935"/>
    <x v="0"/>
    <x v="31"/>
    <d v="2013-09-23T00:00:00"/>
    <x v="1"/>
    <s v="JW-15220"/>
    <x v="478"/>
    <x v="1"/>
    <s v="United States"/>
    <s v="San Diego"/>
    <x v="1"/>
    <n v="92105"/>
    <x v="1"/>
    <s v="OFF-PA-10000100"/>
    <x v="1"/>
    <x v="10"/>
    <x v="825"/>
    <x v="1542"/>
    <n v="9"/>
    <n v="0"/>
    <n v="180.76590000000002"/>
  </r>
  <r>
    <n v="5883"/>
    <s v="CA-2013-133935"/>
    <x v="0"/>
    <x v="31"/>
    <d v="2013-09-23T00:00:00"/>
    <x v="1"/>
    <s v="JW-15220"/>
    <x v="478"/>
    <x v="1"/>
    <s v="United States"/>
    <s v="San Diego"/>
    <x v="1"/>
    <n v="92105"/>
    <x v="1"/>
    <s v="FUR-CH-10002880"/>
    <x v="0"/>
    <x v="1"/>
    <x v="801"/>
    <x v="4185"/>
    <n v="9"/>
    <n v="0.2"/>
    <n v="-99.621900000000068"/>
  </r>
  <r>
    <n v="5884"/>
    <s v="CA-2013-136301"/>
    <x v="0"/>
    <x v="69"/>
    <d v="2013-03-16T00:00:00"/>
    <x v="0"/>
    <s v="EH-13765"/>
    <x v="553"/>
    <x v="1"/>
    <s v="United States"/>
    <s v="San Francisco"/>
    <x v="1"/>
    <n v="94109"/>
    <x v="1"/>
    <s v="FUR-FU-10004712"/>
    <x v="0"/>
    <x v="5"/>
    <x v="371"/>
    <x v="4186"/>
    <n v="2"/>
    <n v="0"/>
    <n v="7.352800000000002"/>
  </r>
  <r>
    <n v="5885"/>
    <s v="CA-2013-136301"/>
    <x v="0"/>
    <x v="69"/>
    <d v="2013-03-16T00:00:00"/>
    <x v="0"/>
    <s v="EH-13765"/>
    <x v="553"/>
    <x v="1"/>
    <s v="United States"/>
    <s v="San Francisco"/>
    <x v="1"/>
    <n v="94109"/>
    <x v="1"/>
    <s v="OFF-SU-10000151"/>
    <x v="1"/>
    <x v="14"/>
    <x v="1336"/>
    <x v="4187"/>
    <n v="3"/>
    <n v="0"/>
    <n v="196.50359999999978"/>
  </r>
  <r>
    <n v="5886"/>
    <s v="US-2011-109456"/>
    <x v="2"/>
    <x v="1079"/>
    <d v="2011-10-17T00:00:00"/>
    <x v="3"/>
    <s v="LS-17245"/>
    <x v="201"/>
    <x v="0"/>
    <s v="United States"/>
    <s v="San Francisco"/>
    <x v="1"/>
    <n v="94110"/>
    <x v="1"/>
    <s v="OFF-BI-10000136"/>
    <x v="1"/>
    <x v="8"/>
    <x v="936"/>
    <x v="646"/>
    <n v="3"/>
    <n v="0.2"/>
    <n v="5.0231999999999992"/>
  </r>
  <r>
    <n v="5887"/>
    <s v="US-2011-109456"/>
    <x v="2"/>
    <x v="1079"/>
    <d v="2011-10-17T00:00:00"/>
    <x v="3"/>
    <s v="LS-17245"/>
    <x v="201"/>
    <x v="0"/>
    <s v="United States"/>
    <s v="San Francisco"/>
    <x v="1"/>
    <n v="94110"/>
    <x v="1"/>
    <s v="TEC-AC-10003610"/>
    <x v="2"/>
    <x v="11"/>
    <x v="598"/>
    <x v="690"/>
    <n v="3"/>
    <n v="0"/>
    <n v="86.385600000000011"/>
  </r>
  <r>
    <n v="5888"/>
    <s v="CA-2014-151596"/>
    <x v="3"/>
    <x v="1048"/>
    <d v="2014-10-12T00:00:00"/>
    <x v="2"/>
    <s v="BP-11050"/>
    <x v="771"/>
    <x v="1"/>
    <s v="United States"/>
    <s v="Cranston"/>
    <x v="34"/>
    <n v="2920"/>
    <x v="3"/>
    <s v="OFF-ST-10001837"/>
    <x v="1"/>
    <x v="4"/>
    <x v="1331"/>
    <x v="3931"/>
    <n v="1"/>
    <n v="0"/>
    <n v="11.117599999999999"/>
  </r>
  <r>
    <n v="5889"/>
    <s v="CA-2012-147879"/>
    <x v="1"/>
    <x v="820"/>
    <d v="2012-05-12T00:00:00"/>
    <x v="1"/>
    <s v="CC-12220"/>
    <x v="417"/>
    <x v="0"/>
    <s v="United States"/>
    <s v="Owensboro"/>
    <x v="0"/>
    <n v="42301"/>
    <x v="0"/>
    <s v="OFF-PA-10001952"/>
    <x v="1"/>
    <x v="10"/>
    <x v="1747"/>
    <x v="1846"/>
    <n v="2"/>
    <n v="0"/>
    <n v="21.012799999999999"/>
  </r>
  <r>
    <n v="5890"/>
    <s v="CA-2013-166625"/>
    <x v="0"/>
    <x v="167"/>
    <d v="2013-04-18T00:00:00"/>
    <x v="2"/>
    <s v="JM-15580"/>
    <x v="758"/>
    <x v="0"/>
    <s v="United States"/>
    <s v="Baltimore"/>
    <x v="39"/>
    <n v="21215"/>
    <x v="3"/>
    <s v="OFF-BI-10002414"/>
    <x v="1"/>
    <x v="8"/>
    <x v="1076"/>
    <x v="2989"/>
    <n v="2"/>
    <n v="0"/>
    <n v="11.778199999999998"/>
  </r>
  <r>
    <n v="5891"/>
    <s v="CA-2013-146157"/>
    <x v="0"/>
    <x v="831"/>
    <d v="2013-11-27T00:00:00"/>
    <x v="1"/>
    <s v="RD-19720"/>
    <x v="742"/>
    <x v="0"/>
    <s v="United States"/>
    <s v="Chicago"/>
    <x v="10"/>
    <n v="60610"/>
    <x v="2"/>
    <s v="OFF-PA-10001790"/>
    <x v="1"/>
    <x v="10"/>
    <x v="687"/>
    <x v="4188"/>
    <n v="1"/>
    <n v="0.2"/>
    <n v="13.451199999999996"/>
  </r>
  <r>
    <n v="5892"/>
    <s v="CA-2013-146157"/>
    <x v="0"/>
    <x v="831"/>
    <d v="2013-11-27T00:00:00"/>
    <x v="1"/>
    <s v="RD-19720"/>
    <x v="742"/>
    <x v="0"/>
    <s v="United States"/>
    <s v="Chicago"/>
    <x v="10"/>
    <n v="60610"/>
    <x v="2"/>
    <s v="OFF-ST-10001590"/>
    <x v="1"/>
    <x v="4"/>
    <x v="146"/>
    <x v="4189"/>
    <n v="2"/>
    <n v="0.2"/>
    <n v="1.6175999999999986"/>
  </r>
  <r>
    <n v="5893"/>
    <s v="CA-2013-146157"/>
    <x v="0"/>
    <x v="831"/>
    <d v="2013-11-27T00:00:00"/>
    <x v="1"/>
    <s v="RD-19720"/>
    <x v="742"/>
    <x v="0"/>
    <s v="United States"/>
    <s v="Chicago"/>
    <x v="10"/>
    <n v="60610"/>
    <x v="2"/>
    <s v="TEC-AC-10003657"/>
    <x v="2"/>
    <x v="11"/>
    <x v="151"/>
    <x v="4190"/>
    <n v="3"/>
    <n v="0.2"/>
    <n v="2.0393999999999934"/>
  </r>
  <r>
    <n v="5894"/>
    <s v="CA-2014-159954"/>
    <x v="3"/>
    <x v="18"/>
    <d v="2014-09-15T00:00:00"/>
    <x v="1"/>
    <s v="SS-20410"/>
    <x v="757"/>
    <x v="0"/>
    <s v="United States"/>
    <s v="Atlanta"/>
    <x v="32"/>
    <n v="30318"/>
    <x v="0"/>
    <s v="OFF-BI-10004876"/>
    <x v="1"/>
    <x v="8"/>
    <x v="977"/>
    <x v="1104"/>
    <n v="1"/>
    <n v="0"/>
    <n v="1.3621999999999999"/>
  </r>
  <r>
    <n v="5895"/>
    <s v="CA-2014-100825"/>
    <x v="3"/>
    <x v="428"/>
    <d v="2014-09-15T00:00:00"/>
    <x v="1"/>
    <s v="KD-16495"/>
    <x v="470"/>
    <x v="1"/>
    <s v="United States"/>
    <s v="Los Angeles"/>
    <x v="1"/>
    <n v="90036"/>
    <x v="1"/>
    <s v="OFF-ST-10003123"/>
    <x v="1"/>
    <x v="4"/>
    <x v="1268"/>
    <x v="4191"/>
    <n v="3"/>
    <n v="0"/>
    <n v="23.968799999999998"/>
  </r>
  <r>
    <n v="5896"/>
    <s v="CA-2011-168305"/>
    <x v="2"/>
    <x v="301"/>
    <d v="2011-11-08T00:00:00"/>
    <x v="1"/>
    <s v="PL-18925"/>
    <x v="484"/>
    <x v="2"/>
    <s v="United States"/>
    <s v="Los Angeles"/>
    <x v="1"/>
    <n v="90049"/>
    <x v="1"/>
    <s v="OFF-LA-10003498"/>
    <x v="1"/>
    <x v="2"/>
    <x v="1740"/>
    <x v="1851"/>
    <n v="3"/>
    <n v="0"/>
    <n v="22.200000000000003"/>
  </r>
  <r>
    <n v="5897"/>
    <s v="CA-2011-168305"/>
    <x v="2"/>
    <x v="301"/>
    <d v="2011-11-08T00:00:00"/>
    <x v="1"/>
    <s v="PL-18925"/>
    <x v="484"/>
    <x v="2"/>
    <s v="United States"/>
    <s v="Los Angeles"/>
    <x v="1"/>
    <n v="90049"/>
    <x v="1"/>
    <s v="OFF-PA-10004947"/>
    <x v="1"/>
    <x v="10"/>
    <x v="33"/>
    <x v="1591"/>
    <n v="5"/>
    <n v="0"/>
    <n v="9.629999999999999"/>
  </r>
  <r>
    <n v="5898"/>
    <s v="CA-2013-167682"/>
    <x v="0"/>
    <x v="1015"/>
    <d v="2013-04-10T00:00:00"/>
    <x v="1"/>
    <s v="ZD-21925"/>
    <x v="9"/>
    <x v="0"/>
    <s v="United States"/>
    <s v="Richmond"/>
    <x v="14"/>
    <n v="47374"/>
    <x v="2"/>
    <s v="FUR-FU-10003799"/>
    <x v="0"/>
    <x v="5"/>
    <x v="90"/>
    <x v="4192"/>
    <n v="4"/>
    <n v="0"/>
    <n v="22.047199999999997"/>
  </r>
  <r>
    <n v="5899"/>
    <s v="CA-2013-167682"/>
    <x v="0"/>
    <x v="1015"/>
    <d v="2013-04-10T00:00:00"/>
    <x v="1"/>
    <s v="ZD-21925"/>
    <x v="9"/>
    <x v="0"/>
    <s v="United States"/>
    <s v="Richmond"/>
    <x v="14"/>
    <n v="47374"/>
    <x v="2"/>
    <s v="TEC-PH-10000673"/>
    <x v="2"/>
    <x v="7"/>
    <x v="1396"/>
    <x v="4193"/>
    <n v="4"/>
    <n v="0"/>
    <n v="124.7808"/>
  </r>
  <r>
    <n v="5900"/>
    <s v="CA-2014-108000"/>
    <x v="3"/>
    <x v="602"/>
    <d v="2014-01-17T00:00:00"/>
    <x v="1"/>
    <s v="LS-16945"/>
    <x v="322"/>
    <x v="1"/>
    <s v="United States"/>
    <s v="San Francisco"/>
    <x v="1"/>
    <n v="94110"/>
    <x v="1"/>
    <s v="OFF-EN-10002621"/>
    <x v="1"/>
    <x v="12"/>
    <x v="33"/>
    <x v="3996"/>
    <n v="1"/>
    <n v="0"/>
    <n v="4.8899999999999997"/>
  </r>
  <r>
    <n v="5901"/>
    <s v="CA-2012-146465"/>
    <x v="1"/>
    <x v="312"/>
    <d v="2012-11-24T00:00:00"/>
    <x v="1"/>
    <s v="PB-18805"/>
    <x v="583"/>
    <x v="2"/>
    <s v="United States"/>
    <s v="San Francisco"/>
    <x v="1"/>
    <n v="94122"/>
    <x v="1"/>
    <s v="OFF-BI-10004528"/>
    <x v="1"/>
    <x v="8"/>
    <x v="468"/>
    <x v="4194"/>
    <n v="9"/>
    <n v="0.2"/>
    <n v="7.5599999999999987"/>
  </r>
  <r>
    <n v="5902"/>
    <s v="CA-2013-159639"/>
    <x v="0"/>
    <x v="581"/>
    <d v="2013-12-03T00:00:00"/>
    <x v="1"/>
    <s v="PC-18745"/>
    <x v="331"/>
    <x v="1"/>
    <s v="United States"/>
    <s v="Westfield"/>
    <x v="30"/>
    <n v="7090"/>
    <x v="3"/>
    <s v="FUR-FU-10001889"/>
    <x v="0"/>
    <x v="5"/>
    <x v="1149"/>
    <x v="1629"/>
    <n v="3"/>
    <n v="0"/>
    <n v="10.4148"/>
  </r>
  <r>
    <n v="5903"/>
    <s v="US-2014-153948"/>
    <x v="3"/>
    <x v="44"/>
    <d v="2014-11-07T00:00:00"/>
    <x v="3"/>
    <s v="FM-14290"/>
    <x v="86"/>
    <x v="2"/>
    <s v="United States"/>
    <s v="San Francisco"/>
    <x v="1"/>
    <n v="94122"/>
    <x v="1"/>
    <s v="OFF-PA-10000157"/>
    <x v="1"/>
    <x v="10"/>
    <x v="364"/>
    <x v="731"/>
    <n v="3"/>
    <n v="0"/>
    <n v="28.171799999999998"/>
  </r>
  <r>
    <n v="5904"/>
    <s v="US-2014-153948"/>
    <x v="3"/>
    <x v="44"/>
    <d v="2014-11-07T00:00:00"/>
    <x v="3"/>
    <s v="FM-14290"/>
    <x v="86"/>
    <x v="2"/>
    <s v="United States"/>
    <s v="San Francisco"/>
    <x v="1"/>
    <n v="94122"/>
    <x v="1"/>
    <s v="OFF-PA-10002764"/>
    <x v="1"/>
    <x v="10"/>
    <x v="33"/>
    <x v="1568"/>
    <n v="4"/>
    <n v="0"/>
    <n v="22.226399999999998"/>
  </r>
  <r>
    <n v="5905"/>
    <s v="US-2014-153948"/>
    <x v="3"/>
    <x v="44"/>
    <d v="2014-11-07T00:00:00"/>
    <x v="3"/>
    <s v="FM-14290"/>
    <x v="86"/>
    <x v="2"/>
    <s v="United States"/>
    <s v="San Francisco"/>
    <x v="1"/>
    <n v="94122"/>
    <x v="1"/>
    <s v="OFF-PA-10000143"/>
    <x v="1"/>
    <x v="10"/>
    <x v="1692"/>
    <x v="1603"/>
    <n v="5"/>
    <n v="0"/>
    <n v="12.672000000000001"/>
  </r>
  <r>
    <n v="5906"/>
    <s v="US-2014-153948"/>
    <x v="3"/>
    <x v="44"/>
    <d v="2014-11-07T00:00:00"/>
    <x v="3"/>
    <s v="FM-14290"/>
    <x v="86"/>
    <x v="2"/>
    <s v="United States"/>
    <s v="San Francisco"/>
    <x v="1"/>
    <n v="94122"/>
    <x v="1"/>
    <s v="OFF-LA-10000414"/>
    <x v="1"/>
    <x v="2"/>
    <x v="1634"/>
    <x v="1417"/>
    <n v="4"/>
    <n v="0"/>
    <n v="19.872"/>
  </r>
  <r>
    <n v="5907"/>
    <s v="US-2014-153948"/>
    <x v="3"/>
    <x v="44"/>
    <d v="2014-11-07T00:00:00"/>
    <x v="3"/>
    <s v="FM-14290"/>
    <x v="86"/>
    <x v="2"/>
    <s v="United States"/>
    <s v="San Francisco"/>
    <x v="1"/>
    <n v="94122"/>
    <x v="1"/>
    <s v="TEC-AC-10003441"/>
    <x v="2"/>
    <x v="11"/>
    <x v="652"/>
    <x v="4195"/>
    <n v="1"/>
    <n v="0"/>
    <n v="1.0169999999999995"/>
  </r>
  <r>
    <n v="5908"/>
    <s v="US-2013-113985"/>
    <x v="0"/>
    <x v="499"/>
    <d v="2013-12-08T00:00:00"/>
    <x v="1"/>
    <s v="KD-16495"/>
    <x v="470"/>
    <x v="1"/>
    <s v="United States"/>
    <s v="San Jose"/>
    <x v="1"/>
    <n v="95123"/>
    <x v="1"/>
    <s v="OFF-BI-10002353"/>
    <x v="1"/>
    <x v="8"/>
    <x v="1068"/>
    <x v="4196"/>
    <n v="2"/>
    <n v="0.2"/>
    <n v="9.2639999999999993"/>
  </r>
  <r>
    <n v="5909"/>
    <s v="US-2013-113985"/>
    <x v="0"/>
    <x v="499"/>
    <d v="2013-12-08T00:00:00"/>
    <x v="1"/>
    <s v="KD-16495"/>
    <x v="470"/>
    <x v="1"/>
    <s v="United States"/>
    <s v="San Jose"/>
    <x v="1"/>
    <n v="95123"/>
    <x v="1"/>
    <s v="OFF-AP-10001303"/>
    <x v="1"/>
    <x v="9"/>
    <x v="925"/>
    <x v="3359"/>
    <n v="3"/>
    <n v="0"/>
    <n v="26.864999999999995"/>
  </r>
  <r>
    <n v="5910"/>
    <s v="US-2013-113985"/>
    <x v="0"/>
    <x v="499"/>
    <d v="2013-12-08T00:00:00"/>
    <x v="1"/>
    <s v="KD-16495"/>
    <x v="470"/>
    <x v="1"/>
    <s v="United States"/>
    <s v="San Jose"/>
    <x v="1"/>
    <n v="95123"/>
    <x v="1"/>
    <s v="FUR-FU-10003026"/>
    <x v="0"/>
    <x v="5"/>
    <x v="1555"/>
    <x v="1606"/>
    <n v="3"/>
    <n v="0"/>
    <n v="5.6627999999999998"/>
  </r>
  <r>
    <n v="5911"/>
    <s v="US-2013-113985"/>
    <x v="0"/>
    <x v="499"/>
    <d v="2013-12-08T00:00:00"/>
    <x v="1"/>
    <s v="KD-16495"/>
    <x v="470"/>
    <x v="1"/>
    <s v="United States"/>
    <s v="San Jose"/>
    <x v="1"/>
    <n v="95123"/>
    <x v="1"/>
    <s v="OFF-BI-10000632"/>
    <x v="1"/>
    <x v="8"/>
    <x v="1288"/>
    <x v="4197"/>
    <n v="3"/>
    <n v="0.2"/>
    <n v="33.8598"/>
  </r>
  <r>
    <n v="5912"/>
    <s v="CA-2013-155383"/>
    <x v="0"/>
    <x v="907"/>
    <d v="2013-12-23T00:00:00"/>
    <x v="1"/>
    <s v="SC-20680"/>
    <x v="649"/>
    <x v="2"/>
    <s v="United States"/>
    <s v="Seattle"/>
    <x v="4"/>
    <n v="98115"/>
    <x v="1"/>
    <s v="OFF-ST-10001328"/>
    <x v="1"/>
    <x v="4"/>
    <x v="176"/>
    <x v="2063"/>
    <n v="3"/>
    <n v="0"/>
    <n v="13.028400000000001"/>
  </r>
  <r>
    <n v="5913"/>
    <s v="CA-2011-120432"/>
    <x v="2"/>
    <x v="829"/>
    <d v="2011-08-26T00:00:00"/>
    <x v="0"/>
    <s v="DW-13585"/>
    <x v="61"/>
    <x v="1"/>
    <s v="United States"/>
    <s v="Owensboro"/>
    <x v="0"/>
    <n v="42301"/>
    <x v="0"/>
    <s v="OFF-SU-10004661"/>
    <x v="1"/>
    <x v="14"/>
    <x v="1748"/>
    <x v="4198"/>
    <n v="3"/>
    <n v="0"/>
    <n v="6.63"/>
  </r>
  <r>
    <n v="5914"/>
    <s v="US-2012-126977"/>
    <x v="1"/>
    <x v="14"/>
    <d v="2012-09-23T00:00:00"/>
    <x v="1"/>
    <s v="PF-19120"/>
    <x v="724"/>
    <x v="0"/>
    <s v="United States"/>
    <s v="New York City"/>
    <x v="15"/>
    <n v="10035"/>
    <x v="3"/>
    <s v="OFF-ST-10000617"/>
    <x v="1"/>
    <x v="4"/>
    <x v="379"/>
    <x v="81"/>
    <n v="5"/>
    <n v="0"/>
    <n v="1.0429999999999984"/>
  </r>
  <r>
    <n v="5915"/>
    <s v="US-2012-126977"/>
    <x v="1"/>
    <x v="14"/>
    <d v="2012-09-23T00:00:00"/>
    <x v="1"/>
    <s v="PF-19120"/>
    <x v="724"/>
    <x v="0"/>
    <s v="United States"/>
    <s v="New York City"/>
    <x v="15"/>
    <n v="10035"/>
    <x v="3"/>
    <s v="OFF-LA-10002762"/>
    <x v="1"/>
    <x v="2"/>
    <x v="49"/>
    <x v="2077"/>
    <n v="7"/>
    <n v="0"/>
    <n v="41.223699999999994"/>
  </r>
  <r>
    <n v="5916"/>
    <s v="US-2012-126977"/>
    <x v="1"/>
    <x v="14"/>
    <d v="2012-09-23T00:00:00"/>
    <x v="1"/>
    <s v="PF-19120"/>
    <x v="724"/>
    <x v="0"/>
    <s v="United States"/>
    <s v="New York City"/>
    <x v="15"/>
    <n v="10035"/>
    <x v="3"/>
    <s v="FUR-CH-10001973"/>
    <x v="0"/>
    <x v="1"/>
    <x v="896"/>
    <x v="4199"/>
    <n v="2"/>
    <n v="0.1"/>
    <n v="8.8783999999999956"/>
  </r>
  <r>
    <n v="5917"/>
    <s v="US-2012-126977"/>
    <x v="1"/>
    <x v="14"/>
    <d v="2012-09-23T00:00:00"/>
    <x v="1"/>
    <s v="PF-19120"/>
    <x v="724"/>
    <x v="0"/>
    <s v="United States"/>
    <s v="New York City"/>
    <x v="15"/>
    <n v="10035"/>
    <x v="3"/>
    <s v="OFF-ST-10003058"/>
    <x v="1"/>
    <x v="4"/>
    <x v="388"/>
    <x v="4200"/>
    <n v="4"/>
    <n v="0"/>
    <n v="27.433999999999997"/>
  </r>
  <r>
    <n v="5918"/>
    <s v="US-2012-126977"/>
    <x v="1"/>
    <x v="14"/>
    <d v="2012-09-23T00:00:00"/>
    <x v="1"/>
    <s v="PF-19120"/>
    <x v="724"/>
    <x v="0"/>
    <s v="United States"/>
    <s v="New York City"/>
    <x v="15"/>
    <n v="10035"/>
    <x v="3"/>
    <s v="FUR-BO-10004834"/>
    <x v="0"/>
    <x v="0"/>
    <x v="26"/>
    <x v="4201"/>
    <n v="6"/>
    <n v="0.2"/>
    <n v="158.57639999999992"/>
  </r>
  <r>
    <n v="5919"/>
    <s v="US-2012-126977"/>
    <x v="1"/>
    <x v="14"/>
    <d v="2012-09-23T00:00:00"/>
    <x v="1"/>
    <s v="PF-19120"/>
    <x v="724"/>
    <x v="0"/>
    <s v="United States"/>
    <s v="New York City"/>
    <x v="15"/>
    <n v="10035"/>
    <x v="3"/>
    <s v="FUR-BO-10002213"/>
    <x v="0"/>
    <x v="0"/>
    <x v="1223"/>
    <x v="4202"/>
    <n v="5"/>
    <n v="0.2"/>
    <n v="-25.049000000000149"/>
  </r>
  <r>
    <n v="5920"/>
    <s v="US-2012-126977"/>
    <x v="1"/>
    <x v="14"/>
    <d v="2012-09-23T00:00:00"/>
    <x v="1"/>
    <s v="PF-19120"/>
    <x v="724"/>
    <x v="0"/>
    <s v="United States"/>
    <s v="New York City"/>
    <x v="15"/>
    <n v="10035"/>
    <x v="3"/>
    <s v="TEC-PH-10002170"/>
    <x v="2"/>
    <x v="7"/>
    <x v="594"/>
    <x v="2779"/>
    <n v="3"/>
    <n v="0"/>
    <n v="58.791600000000003"/>
  </r>
  <r>
    <n v="5921"/>
    <s v="US-2012-126977"/>
    <x v="1"/>
    <x v="14"/>
    <d v="2012-09-23T00:00:00"/>
    <x v="1"/>
    <s v="PF-19120"/>
    <x v="724"/>
    <x v="0"/>
    <s v="United States"/>
    <s v="New York City"/>
    <x v="15"/>
    <n v="10035"/>
    <x v="3"/>
    <s v="TEC-AC-10003033"/>
    <x v="2"/>
    <x v="11"/>
    <x v="756"/>
    <x v="3042"/>
    <n v="2"/>
    <n v="0"/>
    <n v="217.76699999999994"/>
  </r>
  <r>
    <n v="5922"/>
    <s v="US-2012-126977"/>
    <x v="1"/>
    <x v="14"/>
    <d v="2012-09-23T00:00:00"/>
    <x v="1"/>
    <s v="PF-19120"/>
    <x v="724"/>
    <x v="0"/>
    <s v="United States"/>
    <s v="New York City"/>
    <x v="15"/>
    <n v="10035"/>
    <x v="3"/>
    <s v="OFF-PA-10004071"/>
    <x v="1"/>
    <x v="10"/>
    <x v="412"/>
    <x v="168"/>
    <n v="2"/>
    <n v="0"/>
    <n v="53.260799999999996"/>
  </r>
  <r>
    <n v="5923"/>
    <s v="US-2012-126977"/>
    <x v="1"/>
    <x v="14"/>
    <d v="2012-09-23T00:00:00"/>
    <x v="1"/>
    <s v="PF-19120"/>
    <x v="724"/>
    <x v="0"/>
    <s v="United States"/>
    <s v="New York City"/>
    <x v="15"/>
    <n v="10035"/>
    <x v="3"/>
    <s v="TEC-PH-10000169"/>
    <x v="2"/>
    <x v="7"/>
    <x v="1029"/>
    <x v="766"/>
    <n v="4"/>
    <n v="0"/>
    <n v="1.3559999999999945"/>
  </r>
  <r>
    <n v="5924"/>
    <s v="CA-2013-130288"/>
    <x v="0"/>
    <x v="491"/>
    <d v="2013-12-01T00:00:00"/>
    <x v="0"/>
    <s v="DK-13225"/>
    <x v="158"/>
    <x v="1"/>
    <s v="United States"/>
    <s v="New York City"/>
    <x v="15"/>
    <n v="10011"/>
    <x v="3"/>
    <s v="FUR-TA-10002958"/>
    <x v="0"/>
    <x v="3"/>
    <x v="956"/>
    <x v="4203"/>
    <n v="2"/>
    <n v="0.4"/>
    <n v="-120.05080000000007"/>
  </r>
  <r>
    <n v="5925"/>
    <s v="CA-2014-146458"/>
    <x v="3"/>
    <x v="123"/>
    <d v="2014-11-23T00:00:00"/>
    <x v="0"/>
    <s v="RB-19435"/>
    <x v="579"/>
    <x v="0"/>
    <s v="United States"/>
    <s v="Springfield"/>
    <x v="17"/>
    <n v="22153"/>
    <x v="0"/>
    <s v="OFF-AR-10001177"/>
    <x v="1"/>
    <x v="6"/>
    <x v="1215"/>
    <x v="1011"/>
    <n v="7"/>
    <n v="0"/>
    <n v="6.6583999999999968"/>
  </r>
  <r>
    <n v="5926"/>
    <s v="CA-2014-150420"/>
    <x v="3"/>
    <x v="95"/>
    <d v="2014-06-09T00:00:00"/>
    <x v="1"/>
    <s v="GD-14590"/>
    <x v="241"/>
    <x v="1"/>
    <s v="United States"/>
    <s v="Bellingham"/>
    <x v="4"/>
    <n v="98226"/>
    <x v="1"/>
    <s v="TEC-AC-10004975"/>
    <x v="2"/>
    <x v="11"/>
    <x v="973"/>
    <x v="4204"/>
    <n v="10"/>
    <n v="0"/>
    <n v="362.83500000000004"/>
  </r>
  <r>
    <n v="5927"/>
    <s v="US-2011-118997"/>
    <x v="2"/>
    <x v="918"/>
    <d v="2011-04-12T00:00:00"/>
    <x v="1"/>
    <s v="RA-19885"/>
    <x v="19"/>
    <x v="1"/>
    <s v="United States"/>
    <s v="Decatur"/>
    <x v="19"/>
    <n v="35601"/>
    <x v="0"/>
    <s v="FUR-TA-10001086"/>
    <x v="0"/>
    <x v="3"/>
    <x v="1727"/>
    <x v="4205"/>
    <n v="8"/>
    <n v="0"/>
    <n v="316.13920000000007"/>
  </r>
  <r>
    <n v="5928"/>
    <s v="CA-2011-114314"/>
    <x v="2"/>
    <x v="856"/>
    <d v="2011-10-15T00:00:00"/>
    <x v="1"/>
    <s v="DB-13555"/>
    <x v="587"/>
    <x v="1"/>
    <s v="United States"/>
    <s v="Fayetteville"/>
    <x v="36"/>
    <n v="72701"/>
    <x v="0"/>
    <s v="OFF-LA-10000240"/>
    <x v="1"/>
    <x v="2"/>
    <x v="2"/>
    <x v="2061"/>
    <n v="1"/>
    <n v="0"/>
    <n v="3.4356999999999998"/>
  </r>
  <r>
    <n v="5929"/>
    <s v="CA-2011-114314"/>
    <x v="2"/>
    <x v="856"/>
    <d v="2011-10-15T00:00:00"/>
    <x v="1"/>
    <s v="DB-13555"/>
    <x v="587"/>
    <x v="1"/>
    <s v="United States"/>
    <s v="Fayetteville"/>
    <x v="36"/>
    <n v="72701"/>
    <x v="0"/>
    <s v="FUR-FU-10002107"/>
    <x v="0"/>
    <x v="5"/>
    <x v="1324"/>
    <x v="4206"/>
    <n v="4"/>
    <n v="0"/>
    <n v="3.9248000000000003"/>
  </r>
  <r>
    <n v="5930"/>
    <s v="US-2014-169551"/>
    <x v="3"/>
    <x v="437"/>
    <d v="2014-07-10T00:00:00"/>
    <x v="2"/>
    <s v="RL-19615"/>
    <x v="210"/>
    <x v="0"/>
    <s v="United States"/>
    <s v="Philadelphia"/>
    <x v="9"/>
    <n v="19120"/>
    <x v="3"/>
    <s v="FUR-BO-10001519"/>
    <x v="0"/>
    <x v="0"/>
    <x v="666"/>
    <x v="4207"/>
    <n v="3"/>
    <n v="0.5"/>
    <n v="-45.349200000000003"/>
  </r>
  <r>
    <n v="5931"/>
    <s v="US-2014-169551"/>
    <x v="3"/>
    <x v="437"/>
    <d v="2014-07-10T00:00:00"/>
    <x v="2"/>
    <s v="RL-19615"/>
    <x v="210"/>
    <x v="0"/>
    <s v="United States"/>
    <s v="Philadelphia"/>
    <x v="9"/>
    <n v="19120"/>
    <x v="3"/>
    <s v="OFF-PA-10004100"/>
    <x v="1"/>
    <x v="10"/>
    <x v="257"/>
    <x v="12"/>
    <n v="3"/>
    <n v="0.2"/>
    <n v="5.4432"/>
  </r>
  <r>
    <n v="5932"/>
    <s v="US-2014-169551"/>
    <x v="3"/>
    <x v="437"/>
    <d v="2014-07-10T00:00:00"/>
    <x v="2"/>
    <s v="RL-19615"/>
    <x v="210"/>
    <x v="0"/>
    <s v="United States"/>
    <s v="Philadelphia"/>
    <x v="9"/>
    <n v="19120"/>
    <x v="3"/>
    <s v="TEC-PH-10001363"/>
    <x v="2"/>
    <x v="7"/>
    <x v="427"/>
    <x v="4208"/>
    <n v="2"/>
    <n v="0.4"/>
    <n v="-113.9980000000001"/>
  </r>
  <r>
    <n v="5933"/>
    <s v="US-2014-169551"/>
    <x v="3"/>
    <x v="437"/>
    <d v="2014-07-10T00:00:00"/>
    <x v="2"/>
    <s v="RL-19615"/>
    <x v="210"/>
    <x v="0"/>
    <s v="United States"/>
    <s v="Philadelphia"/>
    <x v="9"/>
    <n v="19120"/>
    <x v="3"/>
    <s v="OFF-ST-10004835"/>
    <x v="1"/>
    <x v="4"/>
    <x v="1406"/>
    <x v="2569"/>
    <n v="3"/>
    <n v="0.2"/>
    <n v="1.0044"/>
  </r>
  <r>
    <n v="5934"/>
    <s v="US-2014-169551"/>
    <x v="3"/>
    <x v="437"/>
    <d v="2014-07-10T00:00:00"/>
    <x v="2"/>
    <s v="RL-19615"/>
    <x v="210"/>
    <x v="0"/>
    <s v="United States"/>
    <s v="Philadelphia"/>
    <x v="9"/>
    <n v="19120"/>
    <x v="3"/>
    <s v="TEC-AC-10002018"/>
    <x v="2"/>
    <x v="11"/>
    <x v="1674"/>
    <x v="3664"/>
    <n v="3"/>
    <n v="0.2"/>
    <n v="4.8231000000000002"/>
  </r>
  <r>
    <n v="5935"/>
    <s v="US-2014-169551"/>
    <x v="3"/>
    <x v="437"/>
    <d v="2014-07-10T00:00:00"/>
    <x v="2"/>
    <s v="RL-19615"/>
    <x v="210"/>
    <x v="0"/>
    <s v="United States"/>
    <s v="Philadelphia"/>
    <x v="9"/>
    <n v="19120"/>
    <x v="3"/>
    <s v="TEC-AC-10003033"/>
    <x v="2"/>
    <x v="11"/>
    <x v="756"/>
    <x v="4209"/>
    <n v="2"/>
    <n v="0.2"/>
    <n v="85.786999999999949"/>
  </r>
  <r>
    <n v="5936"/>
    <s v="CA-2013-103107"/>
    <x v="0"/>
    <x v="975"/>
    <d v="2013-07-05T00:00:00"/>
    <x v="3"/>
    <s v="RB-19465"/>
    <x v="46"/>
    <x v="2"/>
    <s v="United States"/>
    <s v="Seattle"/>
    <x v="4"/>
    <n v="98103"/>
    <x v="1"/>
    <s v="FUR-FU-10000221"/>
    <x v="0"/>
    <x v="5"/>
    <x v="529"/>
    <x v="3383"/>
    <n v="5"/>
    <n v="0"/>
    <n v="8.6359999999999992"/>
  </r>
  <r>
    <n v="5937"/>
    <s v="CA-2013-103107"/>
    <x v="0"/>
    <x v="975"/>
    <d v="2013-07-05T00:00:00"/>
    <x v="3"/>
    <s v="RB-19465"/>
    <x v="46"/>
    <x v="2"/>
    <s v="United States"/>
    <s v="Seattle"/>
    <x v="4"/>
    <n v="98103"/>
    <x v="1"/>
    <s v="TEC-PH-10001198"/>
    <x v="2"/>
    <x v="7"/>
    <x v="1168"/>
    <x v="1665"/>
    <n v="3"/>
    <n v="0.2"/>
    <n v="19.966499999999982"/>
  </r>
  <r>
    <n v="5938"/>
    <s v="CA-2013-103107"/>
    <x v="0"/>
    <x v="975"/>
    <d v="2013-07-05T00:00:00"/>
    <x v="3"/>
    <s v="RB-19465"/>
    <x v="46"/>
    <x v="2"/>
    <s v="United States"/>
    <s v="Seattle"/>
    <x v="4"/>
    <n v="98103"/>
    <x v="1"/>
    <s v="TEC-PH-10002564"/>
    <x v="2"/>
    <x v="7"/>
    <x v="976"/>
    <x v="981"/>
    <n v="3"/>
    <n v="0.2"/>
    <n v="8.9969999999999892"/>
  </r>
  <r>
    <n v="5939"/>
    <s v="CA-2014-122077"/>
    <x v="3"/>
    <x v="240"/>
    <d v="2014-05-26T00:00:00"/>
    <x v="1"/>
    <s v="JF-15295"/>
    <x v="639"/>
    <x v="0"/>
    <s v="United States"/>
    <s v="Plano"/>
    <x v="5"/>
    <n v="75023"/>
    <x v="2"/>
    <s v="TEC-PH-10003811"/>
    <x v="2"/>
    <x v="7"/>
    <x v="1187"/>
    <x v="4210"/>
    <n v="1"/>
    <n v="0.2"/>
    <n v="9.5991999999999997"/>
  </r>
  <r>
    <n v="5940"/>
    <s v="CA-2014-122077"/>
    <x v="3"/>
    <x v="240"/>
    <d v="2014-05-26T00:00:00"/>
    <x v="1"/>
    <s v="JF-15295"/>
    <x v="639"/>
    <x v="0"/>
    <s v="United States"/>
    <s v="Plano"/>
    <x v="5"/>
    <n v="75023"/>
    <x v="2"/>
    <s v="OFF-LA-10004178"/>
    <x v="1"/>
    <x v="2"/>
    <x v="1700"/>
    <x v="1157"/>
    <n v="4"/>
    <n v="0.2"/>
    <n v="4.2951999999999995"/>
  </r>
  <r>
    <n v="5941"/>
    <s v="CA-2014-112431"/>
    <x v="3"/>
    <x v="386"/>
    <d v="2014-10-15T00:00:00"/>
    <x v="0"/>
    <s v="RW-19690"/>
    <x v="355"/>
    <x v="0"/>
    <s v="United States"/>
    <s v="Los Angeles"/>
    <x v="1"/>
    <n v="90049"/>
    <x v="1"/>
    <s v="TEC-AC-10001465"/>
    <x v="2"/>
    <x v="11"/>
    <x v="473"/>
    <x v="4211"/>
    <n v="12"/>
    <n v="0"/>
    <n v="130.75199999999995"/>
  </r>
  <r>
    <n v="5942"/>
    <s v="CA-2014-112431"/>
    <x v="3"/>
    <x v="386"/>
    <d v="2014-10-15T00:00:00"/>
    <x v="0"/>
    <s v="RW-19690"/>
    <x v="355"/>
    <x v="0"/>
    <s v="United States"/>
    <s v="Los Angeles"/>
    <x v="1"/>
    <n v="90049"/>
    <x v="1"/>
    <s v="OFF-AR-10000940"/>
    <x v="1"/>
    <x v="6"/>
    <x v="134"/>
    <x v="490"/>
    <n v="2"/>
    <n v="0"/>
    <n v="1.5876000000000001"/>
  </r>
  <r>
    <n v="5943"/>
    <s v="CA-2013-151092"/>
    <x v="0"/>
    <x v="876"/>
    <d v="2013-08-14T00:00:00"/>
    <x v="1"/>
    <s v="VG-21790"/>
    <x v="364"/>
    <x v="0"/>
    <s v="United States"/>
    <s v="Los Angeles"/>
    <x v="1"/>
    <n v="90032"/>
    <x v="1"/>
    <s v="TEC-PH-10001700"/>
    <x v="2"/>
    <x v="7"/>
    <x v="193"/>
    <x v="2005"/>
    <n v="4"/>
    <n v="0.2"/>
    <n v="18.477200000000011"/>
  </r>
  <r>
    <n v="5944"/>
    <s v="CA-2011-104178"/>
    <x v="2"/>
    <x v="55"/>
    <d v="2011-08-29T00:00:00"/>
    <x v="1"/>
    <s v="JM-15265"/>
    <x v="25"/>
    <x v="1"/>
    <s v="United States"/>
    <s v="Los Angeles"/>
    <x v="1"/>
    <n v="90036"/>
    <x v="1"/>
    <s v="FUR-FU-10000771"/>
    <x v="0"/>
    <x v="5"/>
    <x v="1426"/>
    <x v="3012"/>
    <n v="1"/>
    <n v="0"/>
    <n v="2.6376000000000004"/>
  </r>
  <r>
    <n v="5945"/>
    <s v="CA-2011-104178"/>
    <x v="2"/>
    <x v="55"/>
    <d v="2011-08-29T00:00:00"/>
    <x v="1"/>
    <s v="JM-15265"/>
    <x v="25"/>
    <x v="1"/>
    <s v="United States"/>
    <s v="Los Angeles"/>
    <x v="1"/>
    <n v="90036"/>
    <x v="1"/>
    <s v="TEC-AC-10002399"/>
    <x v="2"/>
    <x v="11"/>
    <x v="448"/>
    <x v="2050"/>
    <n v="5"/>
    <n v="0"/>
    <n v="30.431999999999995"/>
  </r>
  <r>
    <n v="5946"/>
    <s v="CA-2011-104178"/>
    <x v="2"/>
    <x v="55"/>
    <d v="2011-08-29T00:00:00"/>
    <x v="1"/>
    <s v="JM-15265"/>
    <x v="25"/>
    <x v="1"/>
    <s v="United States"/>
    <s v="Los Angeles"/>
    <x v="1"/>
    <n v="90036"/>
    <x v="1"/>
    <s v="OFF-PA-10004983"/>
    <x v="1"/>
    <x v="10"/>
    <x v="1323"/>
    <x v="243"/>
    <n v="4"/>
    <n v="0"/>
    <n v="12.441600000000001"/>
  </r>
  <r>
    <n v="5947"/>
    <s v="CA-2011-104178"/>
    <x v="2"/>
    <x v="55"/>
    <d v="2011-08-29T00:00:00"/>
    <x v="1"/>
    <s v="JM-15265"/>
    <x v="25"/>
    <x v="1"/>
    <s v="United States"/>
    <s v="Los Angeles"/>
    <x v="1"/>
    <n v="90036"/>
    <x v="1"/>
    <s v="OFF-ST-10004258"/>
    <x v="1"/>
    <x v="4"/>
    <x v="754"/>
    <x v="4212"/>
    <n v="4"/>
    <n v="0"/>
    <n v="13.186800000000005"/>
  </r>
  <r>
    <n v="5948"/>
    <s v="CA-2012-115924"/>
    <x v="1"/>
    <x v="471"/>
    <d v="2012-09-18T00:00:00"/>
    <x v="0"/>
    <s v="BE-11455"/>
    <x v="534"/>
    <x v="2"/>
    <s v="United States"/>
    <s v="Des Moines"/>
    <x v="23"/>
    <n v="50315"/>
    <x v="2"/>
    <s v="OFF-BI-10004040"/>
    <x v="1"/>
    <x v="8"/>
    <x v="1478"/>
    <x v="4213"/>
    <n v="5"/>
    <n v="0"/>
    <n v="12.690999999999999"/>
  </r>
  <r>
    <n v="5949"/>
    <s v="CA-2014-161046"/>
    <x v="3"/>
    <x v="916"/>
    <d v="2014-03-06T00:00:00"/>
    <x v="3"/>
    <s v="CB-12535"/>
    <x v="118"/>
    <x v="1"/>
    <s v="United States"/>
    <s v="Southaven"/>
    <x v="35"/>
    <n v="38671"/>
    <x v="0"/>
    <s v="OFF-EN-10003862"/>
    <x v="1"/>
    <x v="12"/>
    <x v="753"/>
    <x v="4214"/>
    <n v="4"/>
    <n v="0"/>
    <n v="19.6328"/>
  </r>
  <r>
    <n v="5950"/>
    <s v="CA-2014-161046"/>
    <x v="3"/>
    <x v="916"/>
    <d v="2014-03-06T00:00:00"/>
    <x v="3"/>
    <s v="CB-12535"/>
    <x v="118"/>
    <x v="1"/>
    <s v="United States"/>
    <s v="Southaven"/>
    <x v="35"/>
    <n v="38671"/>
    <x v="0"/>
    <s v="TEC-AC-10004571"/>
    <x v="2"/>
    <x v="11"/>
    <x v="404"/>
    <x v="674"/>
    <n v="3"/>
    <n v="0"/>
    <n v="125.98740000000001"/>
  </r>
  <r>
    <n v="5951"/>
    <s v="CA-2014-161046"/>
    <x v="3"/>
    <x v="916"/>
    <d v="2014-03-06T00:00:00"/>
    <x v="3"/>
    <s v="CB-12535"/>
    <x v="118"/>
    <x v="1"/>
    <s v="United States"/>
    <s v="Southaven"/>
    <x v="35"/>
    <n v="38671"/>
    <x v="0"/>
    <s v="OFF-AP-10000891"/>
    <x v="1"/>
    <x v="9"/>
    <x v="163"/>
    <x v="2727"/>
    <n v="2"/>
    <n v="0"/>
    <n v="78.671999999999997"/>
  </r>
  <r>
    <n v="5952"/>
    <s v="CA-2014-161046"/>
    <x v="3"/>
    <x v="916"/>
    <d v="2014-03-06T00:00:00"/>
    <x v="3"/>
    <s v="CB-12535"/>
    <x v="118"/>
    <x v="1"/>
    <s v="United States"/>
    <s v="Southaven"/>
    <x v="35"/>
    <n v="38671"/>
    <x v="0"/>
    <s v="OFF-BI-10002026"/>
    <x v="1"/>
    <x v="8"/>
    <x v="1749"/>
    <x v="4215"/>
    <n v="6"/>
    <n v="0"/>
    <n v="112.49279999999999"/>
  </r>
  <r>
    <n v="5953"/>
    <s v="US-2014-141698"/>
    <x v="3"/>
    <x v="4"/>
    <d v="2014-04-22T00:00:00"/>
    <x v="1"/>
    <s v="SD-20485"/>
    <x v="174"/>
    <x v="2"/>
    <s v="United States"/>
    <s v="Houston"/>
    <x v="5"/>
    <n v="77041"/>
    <x v="2"/>
    <s v="OFF-PA-10001826"/>
    <x v="1"/>
    <x v="10"/>
    <x v="1750"/>
    <x v="561"/>
    <n v="4"/>
    <n v="0.2"/>
    <n v="7.2576000000000001"/>
  </r>
  <r>
    <n v="5954"/>
    <s v="US-2011-105151"/>
    <x v="2"/>
    <x v="809"/>
    <d v="2011-03-31T00:00:00"/>
    <x v="2"/>
    <s v="SG-20890"/>
    <x v="737"/>
    <x v="1"/>
    <s v="United States"/>
    <s v="New York City"/>
    <x v="15"/>
    <n v="10009"/>
    <x v="3"/>
    <s v="OFF-AR-10001231"/>
    <x v="1"/>
    <x v="6"/>
    <x v="1686"/>
    <x v="4216"/>
    <n v="5"/>
    <n v="0"/>
    <n v="2.9400000000000004"/>
  </r>
  <r>
    <n v="5955"/>
    <s v="CA-2011-155796"/>
    <x v="2"/>
    <x v="7"/>
    <d v="2011-11-15T00:00:00"/>
    <x v="0"/>
    <s v="TS-21430"/>
    <x v="747"/>
    <x v="1"/>
    <s v="United States"/>
    <s v="Reading"/>
    <x v="9"/>
    <n v="19601"/>
    <x v="3"/>
    <s v="FUR-FU-10000409"/>
    <x v="0"/>
    <x v="5"/>
    <x v="1421"/>
    <x v="942"/>
    <n v="2"/>
    <n v="0.2"/>
    <n v="7.7896000000000001"/>
  </r>
  <r>
    <n v="5956"/>
    <s v="CA-2011-155796"/>
    <x v="2"/>
    <x v="7"/>
    <d v="2011-11-15T00:00:00"/>
    <x v="0"/>
    <s v="TS-21430"/>
    <x v="747"/>
    <x v="1"/>
    <s v="United States"/>
    <s v="Reading"/>
    <x v="9"/>
    <n v="19601"/>
    <x v="3"/>
    <s v="FUR-BO-10002545"/>
    <x v="0"/>
    <x v="0"/>
    <x v="37"/>
    <x v="3533"/>
    <n v="4"/>
    <n v="0.5"/>
    <n v="-250.54079999999999"/>
  </r>
  <r>
    <n v="5957"/>
    <s v="CA-2013-127138"/>
    <x v="0"/>
    <x v="299"/>
    <d v="2013-03-16T00:00:00"/>
    <x v="0"/>
    <s v="DK-13225"/>
    <x v="158"/>
    <x v="1"/>
    <s v="United States"/>
    <s v="San Francisco"/>
    <x v="1"/>
    <n v="94109"/>
    <x v="1"/>
    <s v="OFF-ST-10002756"/>
    <x v="1"/>
    <x v="4"/>
    <x v="270"/>
    <x v="4217"/>
    <n v="5"/>
    <n v="0"/>
    <n v="6.7655000000000598"/>
  </r>
  <r>
    <n v="5958"/>
    <s v="CA-2013-127138"/>
    <x v="0"/>
    <x v="299"/>
    <d v="2013-03-16T00:00:00"/>
    <x v="0"/>
    <s v="DK-13225"/>
    <x v="158"/>
    <x v="1"/>
    <s v="United States"/>
    <s v="San Francisco"/>
    <x v="1"/>
    <n v="94109"/>
    <x v="1"/>
    <s v="OFF-AP-10003842"/>
    <x v="1"/>
    <x v="9"/>
    <x v="1247"/>
    <x v="901"/>
    <n v="5"/>
    <n v="0"/>
    <n v="40.274000000000001"/>
  </r>
  <r>
    <n v="5959"/>
    <s v="CA-2013-127138"/>
    <x v="0"/>
    <x v="299"/>
    <d v="2013-03-16T00:00:00"/>
    <x v="0"/>
    <s v="DK-13225"/>
    <x v="158"/>
    <x v="1"/>
    <s v="United States"/>
    <s v="San Francisco"/>
    <x v="1"/>
    <n v="94109"/>
    <x v="1"/>
    <s v="OFF-EN-10004459"/>
    <x v="1"/>
    <x v="12"/>
    <x v="655"/>
    <x v="2484"/>
    <n v="4"/>
    <n v="0"/>
    <n v="14.974399999999999"/>
  </r>
  <r>
    <n v="5960"/>
    <s v="CA-2013-127138"/>
    <x v="0"/>
    <x v="299"/>
    <d v="2013-03-16T00:00:00"/>
    <x v="0"/>
    <s v="DK-13225"/>
    <x v="158"/>
    <x v="1"/>
    <s v="United States"/>
    <s v="San Francisco"/>
    <x v="1"/>
    <n v="94109"/>
    <x v="1"/>
    <s v="FUR-CH-10003746"/>
    <x v="0"/>
    <x v="1"/>
    <x v="617"/>
    <x v="4218"/>
    <n v="3"/>
    <n v="0.2"/>
    <n v="77.035199999999975"/>
  </r>
  <r>
    <n v="5961"/>
    <s v="CA-2014-150602"/>
    <x v="3"/>
    <x v="839"/>
    <d v="2014-02-15T00:00:00"/>
    <x v="0"/>
    <s v="ML-17395"/>
    <x v="504"/>
    <x v="1"/>
    <s v="United States"/>
    <s v="Los Angeles"/>
    <x v="1"/>
    <n v="90045"/>
    <x v="1"/>
    <s v="FUR-FU-10003142"/>
    <x v="0"/>
    <x v="5"/>
    <x v="1201"/>
    <x v="3131"/>
    <n v="4"/>
    <n v="0"/>
    <n v="6.5471999999999984"/>
  </r>
  <r>
    <n v="5962"/>
    <s v="CA-2011-140732"/>
    <x v="2"/>
    <x v="7"/>
    <d v="2011-11-13T00:00:00"/>
    <x v="0"/>
    <s v="MA-17560"/>
    <x v="15"/>
    <x v="2"/>
    <s v="United States"/>
    <s v="Los Angeles"/>
    <x v="1"/>
    <n v="90004"/>
    <x v="1"/>
    <s v="TEC-PH-10001425"/>
    <x v="2"/>
    <x v="7"/>
    <x v="511"/>
    <x v="4219"/>
    <n v="9"/>
    <n v="0.2"/>
    <n v="57.592799999999983"/>
  </r>
  <r>
    <n v="5963"/>
    <s v="CA-2011-140732"/>
    <x v="2"/>
    <x v="7"/>
    <d v="2011-11-13T00:00:00"/>
    <x v="0"/>
    <s v="MA-17560"/>
    <x v="15"/>
    <x v="2"/>
    <s v="United States"/>
    <s v="Los Angeles"/>
    <x v="1"/>
    <n v="90004"/>
    <x v="1"/>
    <s v="OFF-AP-10001626"/>
    <x v="1"/>
    <x v="9"/>
    <x v="1016"/>
    <x v="4034"/>
    <n v="2"/>
    <n v="0"/>
    <n v="2.0228000000000002"/>
  </r>
  <r>
    <n v="5964"/>
    <s v="CA-2011-140732"/>
    <x v="2"/>
    <x v="7"/>
    <d v="2011-11-13T00:00:00"/>
    <x v="0"/>
    <s v="MA-17560"/>
    <x v="15"/>
    <x v="2"/>
    <s v="United States"/>
    <s v="Los Angeles"/>
    <x v="1"/>
    <n v="90004"/>
    <x v="1"/>
    <s v="OFF-PA-10003625"/>
    <x v="1"/>
    <x v="10"/>
    <x v="750"/>
    <x v="1862"/>
    <n v="4"/>
    <n v="0"/>
    <n v="55.763999999999996"/>
  </r>
  <r>
    <n v="5965"/>
    <s v="CA-2014-119011"/>
    <x v="3"/>
    <x v="648"/>
    <d v="2014-08-26T00:00:00"/>
    <x v="1"/>
    <s v="LR-17035"/>
    <x v="756"/>
    <x v="1"/>
    <s v="United States"/>
    <s v="San Francisco"/>
    <x v="1"/>
    <n v="94109"/>
    <x v="1"/>
    <s v="OFF-SU-10004768"/>
    <x v="1"/>
    <x v="14"/>
    <x v="1299"/>
    <x v="1711"/>
    <n v="3"/>
    <n v="0"/>
    <n v="5.1659999999999986"/>
  </r>
  <r>
    <n v="5966"/>
    <s v="CA-2014-119011"/>
    <x v="3"/>
    <x v="648"/>
    <d v="2014-08-26T00:00:00"/>
    <x v="1"/>
    <s v="LR-17035"/>
    <x v="756"/>
    <x v="1"/>
    <s v="United States"/>
    <s v="San Francisco"/>
    <x v="1"/>
    <n v="94109"/>
    <x v="1"/>
    <s v="OFF-ST-10000777"/>
    <x v="1"/>
    <x v="4"/>
    <x v="117"/>
    <x v="118"/>
    <n v="6"/>
    <n v="0"/>
    <n v="63.436800000000005"/>
  </r>
  <r>
    <n v="5967"/>
    <s v="CA-2014-119011"/>
    <x v="3"/>
    <x v="648"/>
    <d v="2014-08-26T00:00:00"/>
    <x v="1"/>
    <s v="LR-17035"/>
    <x v="756"/>
    <x v="1"/>
    <s v="United States"/>
    <s v="San Francisco"/>
    <x v="1"/>
    <n v="94109"/>
    <x v="1"/>
    <s v="TEC-PH-10003171"/>
    <x v="2"/>
    <x v="7"/>
    <x v="1495"/>
    <x v="4220"/>
    <n v="3"/>
    <n v="0.2"/>
    <n v="10.787999999999997"/>
  </r>
  <r>
    <n v="5968"/>
    <s v="CA-2013-166912"/>
    <x v="0"/>
    <x v="804"/>
    <d v="2013-01-17T00:00:00"/>
    <x v="2"/>
    <s v="BE-11335"/>
    <x v="336"/>
    <x v="2"/>
    <s v="United States"/>
    <s v="New York City"/>
    <x v="15"/>
    <n v="10009"/>
    <x v="3"/>
    <s v="OFF-PA-10001033"/>
    <x v="1"/>
    <x v="10"/>
    <x v="1500"/>
    <x v="2658"/>
    <n v="2"/>
    <n v="0"/>
    <n v="40.170200000000001"/>
  </r>
  <r>
    <n v="5969"/>
    <s v="CA-2011-141726"/>
    <x v="2"/>
    <x v="836"/>
    <d v="2011-07-22T00:00:00"/>
    <x v="2"/>
    <s v="CC-12145"/>
    <x v="230"/>
    <x v="0"/>
    <s v="United States"/>
    <s v="San Diego"/>
    <x v="1"/>
    <n v="92105"/>
    <x v="1"/>
    <s v="OFF-PA-10000418"/>
    <x v="1"/>
    <x v="10"/>
    <x v="961"/>
    <x v="2840"/>
    <n v="1"/>
    <n v="0"/>
    <n v="50.327999999999996"/>
  </r>
  <r>
    <n v="5970"/>
    <s v="CA-2011-141726"/>
    <x v="2"/>
    <x v="836"/>
    <d v="2011-07-22T00:00:00"/>
    <x v="2"/>
    <s v="CC-12145"/>
    <x v="230"/>
    <x v="0"/>
    <s v="United States"/>
    <s v="San Diego"/>
    <x v="1"/>
    <n v="92105"/>
    <x v="1"/>
    <s v="OFF-BI-10001982"/>
    <x v="1"/>
    <x v="8"/>
    <x v="301"/>
    <x v="4221"/>
    <n v="2"/>
    <n v="0.2"/>
    <n v="3.1551999999999998"/>
  </r>
  <r>
    <n v="5971"/>
    <s v="CA-2011-141726"/>
    <x v="2"/>
    <x v="836"/>
    <d v="2011-07-22T00:00:00"/>
    <x v="2"/>
    <s v="CC-12145"/>
    <x v="230"/>
    <x v="0"/>
    <s v="United States"/>
    <s v="San Diego"/>
    <x v="1"/>
    <n v="92105"/>
    <x v="1"/>
    <s v="OFF-PA-10002230"/>
    <x v="1"/>
    <x v="10"/>
    <x v="384"/>
    <x v="548"/>
    <n v="4"/>
    <n v="0"/>
    <n v="9.7608000000000015"/>
  </r>
  <r>
    <n v="5972"/>
    <s v="CA-2011-141726"/>
    <x v="2"/>
    <x v="836"/>
    <d v="2011-07-22T00:00:00"/>
    <x v="2"/>
    <s v="CC-12145"/>
    <x v="230"/>
    <x v="0"/>
    <s v="United States"/>
    <s v="San Diego"/>
    <x v="1"/>
    <n v="92105"/>
    <x v="1"/>
    <s v="FUR-FU-10003577"/>
    <x v="0"/>
    <x v="5"/>
    <x v="608"/>
    <x v="4222"/>
    <n v="3"/>
    <n v="0"/>
    <n v="15.4872"/>
  </r>
  <r>
    <n v="5973"/>
    <s v="CA-2014-115105"/>
    <x v="3"/>
    <x v="695"/>
    <d v="2014-02-12T00:00:00"/>
    <x v="1"/>
    <s v="BD-11770"/>
    <x v="420"/>
    <x v="0"/>
    <s v="United States"/>
    <s v="New York City"/>
    <x v="15"/>
    <n v="10024"/>
    <x v="3"/>
    <s v="FUR-BO-10001811"/>
    <x v="0"/>
    <x v="0"/>
    <x v="779"/>
    <x v="3028"/>
    <n v="1"/>
    <n v="0.2"/>
    <n v="30.097999999999978"/>
  </r>
  <r>
    <n v="5974"/>
    <s v="CA-2012-143980"/>
    <x v="1"/>
    <x v="707"/>
    <d v="2012-12-29T00:00:00"/>
    <x v="1"/>
    <s v="JK-15640"/>
    <x v="82"/>
    <x v="2"/>
    <s v="United States"/>
    <s v="New York City"/>
    <x v="15"/>
    <n v="10011"/>
    <x v="3"/>
    <s v="OFF-AP-10003779"/>
    <x v="1"/>
    <x v="9"/>
    <x v="1448"/>
    <x v="4223"/>
    <n v="2"/>
    <n v="0"/>
    <n v="124.48799999999994"/>
  </r>
  <r>
    <n v="5975"/>
    <s v="CA-2013-135636"/>
    <x v="0"/>
    <x v="750"/>
    <d v="2013-10-14T00:00:00"/>
    <x v="1"/>
    <s v="DB-13615"/>
    <x v="140"/>
    <x v="0"/>
    <s v="United States"/>
    <s v="Charlotte"/>
    <x v="3"/>
    <n v="28205"/>
    <x v="0"/>
    <s v="OFF-ST-10000676"/>
    <x v="1"/>
    <x v="4"/>
    <x v="871"/>
    <x v="4224"/>
    <n v="5"/>
    <n v="0.2"/>
    <n v="-67.851000000000028"/>
  </r>
  <r>
    <n v="5976"/>
    <s v="CA-2014-102155"/>
    <x v="3"/>
    <x v="1002"/>
    <d v="2014-07-18T00:00:00"/>
    <x v="1"/>
    <s v="RR-19525"/>
    <x v="645"/>
    <x v="1"/>
    <s v="United States"/>
    <s v="Overland Park"/>
    <x v="41"/>
    <n v="66212"/>
    <x v="2"/>
    <s v="OFF-ST-10001496"/>
    <x v="1"/>
    <x v="4"/>
    <x v="726"/>
    <x v="2936"/>
    <n v="2"/>
    <n v="0"/>
    <n v="93.698800000000006"/>
  </r>
  <r>
    <n v="5977"/>
    <s v="CA-2014-102155"/>
    <x v="3"/>
    <x v="1002"/>
    <d v="2014-07-18T00:00:00"/>
    <x v="1"/>
    <s v="RR-19525"/>
    <x v="645"/>
    <x v="1"/>
    <s v="United States"/>
    <s v="Overland Park"/>
    <x v="41"/>
    <n v="66212"/>
    <x v="2"/>
    <s v="OFF-PA-10003673"/>
    <x v="1"/>
    <x v="10"/>
    <x v="971"/>
    <x v="4225"/>
    <n v="2"/>
    <n v="0"/>
    <n v="6.2375999999999996"/>
  </r>
  <r>
    <n v="5978"/>
    <s v="CA-2014-116953"/>
    <x v="3"/>
    <x v="558"/>
    <d v="2014-04-26T00:00:00"/>
    <x v="2"/>
    <s v="SV-20935"/>
    <x v="603"/>
    <x v="0"/>
    <s v="United States"/>
    <s v="Mesa"/>
    <x v="16"/>
    <n v="85204"/>
    <x v="1"/>
    <s v="TEC-PH-10004614"/>
    <x v="2"/>
    <x v="7"/>
    <x v="299"/>
    <x v="4226"/>
    <n v="10"/>
    <n v="0.2"/>
    <n v="34.5"/>
  </r>
  <r>
    <n v="5979"/>
    <s v="CA-2011-117765"/>
    <x v="2"/>
    <x v="557"/>
    <d v="2011-09-13T00:00:00"/>
    <x v="1"/>
    <s v="RB-19465"/>
    <x v="46"/>
    <x v="2"/>
    <s v="United States"/>
    <s v="Tulsa"/>
    <x v="26"/>
    <n v="74133"/>
    <x v="2"/>
    <s v="FUR-TA-10001039"/>
    <x v="0"/>
    <x v="3"/>
    <x v="824"/>
    <x v="4227"/>
    <n v="5"/>
    <n v="0"/>
    <n v="111.77400000000003"/>
  </r>
  <r>
    <n v="5980"/>
    <s v="CA-2011-117765"/>
    <x v="2"/>
    <x v="557"/>
    <d v="2011-09-13T00:00:00"/>
    <x v="1"/>
    <s v="RB-19465"/>
    <x v="46"/>
    <x v="2"/>
    <s v="United States"/>
    <s v="Tulsa"/>
    <x v="26"/>
    <n v="74133"/>
    <x v="2"/>
    <s v="OFF-BI-10000474"/>
    <x v="1"/>
    <x v="8"/>
    <x v="27"/>
    <x v="4228"/>
    <n v="2"/>
    <n v="0"/>
    <n v="15.3888"/>
  </r>
  <r>
    <n v="5981"/>
    <s v="CA-2011-117765"/>
    <x v="2"/>
    <x v="557"/>
    <d v="2011-09-13T00:00:00"/>
    <x v="1"/>
    <s v="RB-19465"/>
    <x v="46"/>
    <x v="2"/>
    <s v="United States"/>
    <s v="Tulsa"/>
    <x v="26"/>
    <n v="74133"/>
    <x v="2"/>
    <s v="FUR-CH-10004698"/>
    <x v="0"/>
    <x v="1"/>
    <x v="166"/>
    <x v="4229"/>
    <n v="2"/>
    <n v="0"/>
    <n v="45.348800000000011"/>
  </r>
  <r>
    <n v="5982"/>
    <s v="CA-2011-117765"/>
    <x v="2"/>
    <x v="557"/>
    <d v="2011-09-13T00:00:00"/>
    <x v="1"/>
    <s v="RB-19465"/>
    <x v="46"/>
    <x v="2"/>
    <s v="United States"/>
    <s v="Tulsa"/>
    <x v="26"/>
    <n v="74133"/>
    <x v="2"/>
    <s v="OFF-ST-10003327"/>
    <x v="1"/>
    <x v="4"/>
    <x v="333"/>
    <x v="4230"/>
    <n v="2"/>
    <n v="0"/>
    <n v="5.7593999999999976"/>
  </r>
  <r>
    <n v="5983"/>
    <s v="CA-2013-114895"/>
    <x v="0"/>
    <x v="831"/>
    <d v="2013-11-29T00:00:00"/>
    <x v="1"/>
    <s v="MV-18190"/>
    <x v="160"/>
    <x v="0"/>
    <s v="United States"/>
    <s v="New York City"/>
    <x v="15"/>
    <n v="10035"/>
    <x v="3"/>
    <s v="OFF-PA-10000232"/>
    <x v="1"/>
    <x v="10"/>
    <x v="1622"/>
    <x v="91"/>
    <n v="2"/>
    <n v="0"/>
    <n v="6.3504000000000005"/>
  </r>
  <r>
    <n v="5984"/>
    <s v="CA-2014-112984"/>
    <x v="3"/>
    <x v="118"/>
    <d v="2014-09-19T00:00:00"/>
    <x v="0"/>
    <s v="EH-14185"/>
    <x v="699"/>
    <x v="0"/>
    <s v="United States"/>
    <s v="Philadelphia"/>
    <x v="9"/>
    <n v="19143"/>
    <x v="3"/>
    <s v="OFF-PA-10003657"/>
    <x v="1"/>
    <x v="10"/>
    <x v="624"/>
    <x v="3331"/>
    <n v="6"/>
    <n v="0.2"/>
    <n v="6.4199999999999964"/>
  </r>
  <r>
    <n v="5985"/>
    <s v="CA-2013-163776"/>
    <x v="0"/>
    <x v="1080"/>
    <d v="2013-07-26T00:00:00"/>
    <x v="1"/>
    <s v="JS-16030"/>
    <x v="559"/>
    <x v="0"/>
    <s v="United States"/>
    <s v="Hattiesburg"/>
    <x v="35"/>
    <n v="39401"/>
    <x v="0"/>
    <s v="FUR-FU-10001185"/>
    <x v="0"/>
    <x v="5"/>
    <x v="1414"/>
    <x v="2324"/>
    <n v="6"/>
    <n v="0"/>
    <n v="76.087800000000001"/>
  </r>
  <r>
    <n v="5986"/>
    <s v="CA-2013-163776"/>
    <x v="0"/>
    <x v="1080"/>
    <d v="2013-07-26T00:00:00"/>
    <x v="1"/>
    <s v="JS-16030"/>
    <x v="559"/>
    <x v="0"/>
    <s v="United States"/>
    <s v="Hattiesburg"/>
    <x v="35"/>
    <n v="39401"/>
    <x v="0"/>
    <s v="OFF-BI-10003007"/>
    <x v="1"/>
    <x v="8"/>
    <x v="1542"/>
    <x v="4231"/>
    <n v="2"/>
    <n v="0"/>
    <n v="35.677599999999998"/>
  </r>
  <r>
    <n v="5987"/>
    <s v="CA-2013-163776"/>
    <x v="0"/>
    <x v="1080"/>
    <d v="2013-07-26T00:00:00"/>
    <x v="1"/>
    <s v="JS-16030"/>
    <x v="559"/>
    <x v="0"/>
    <s v="United States"/>
    <s v="Hattiesburg"/>
    <x v="35"/>
    <n v="39401"/>
    <x v="0"/>
    <s v="OFF-ST-10002485"/>
    <x v="1"/>
    <x v="4"/>
    <x v="209"/>
    <x v="1190"/>
    <n v="4"/>
    <n v="0"/>
    <n v="0.87919999999999732"/>
  </r>
  <r>
    <n v="5988"/>
    <s v="CA-2013-163776"/>
    <x v="0"/>
    <x v="1080"/>
    <d v="2013-07-26T00:00:00"/>
    <x v="1"/>
    <s v="JS-16030"/>
    <x v="559"/>
    <x v="0"/>
    <s v="United States"/>
    <s v="Hattiesburg"/>
    <x v="35"/>
    <n v="39401"/>
    <x v="0"/>
    <s v="OFF-PA-10001033"/>
    <x v="1"/>
    <x v="10"/>
    <x v="1500"/>
    <x v="4232"/>
    <n v="6"/>
    <n v="0"/>
    <n v="120.51060000000001"/>
  </r>
  <r>
    <n v="5989"/>
    <s v="CA-2013-163776"/>
    <x v="0"/>
    <x v="1080"/>
    <d v="2013-07-26T00:00:00"/>
    <x v="1"/>
    <s v="JS-16030"/>
    <x v="559"/>
    <x v="0"/>
    <s v="United States"/>
    <s v="Hattiesburg"/>
    <x v="35"/>
    <n v="39401"/>
    <x v="0"/>
    <s v="OFF-BI-10000404"/>
    <x v="1"/>
    <x v="8"/>
    <x v="476"/>
    <x v="4233"/>
    <n v="1"/>
    <n v="0"/>
    <n v="4.0419999999999998"/>
  </r>
  <r>
    <n v="5990"/>
    <s v="CA-2013-163776"/>
    <x v="0"/>
    <x v="1080"/>
    <d v="2013-07-26T00:00:00"/>
    <x v="1"/>
    <s v="JS-16030"/>
    <x v="559"/>
    <x v="0"/>
    <s v="United States"/>
    <s v="Hattiesburg"/>
    <x v="35"/>
    <n v="39401"/>
    <x v="0"/>
    <s v="FUR-BO-10003546"/>
    <x v="0"/>
    <x v="0"/>
    <x v="1638"/>
    <x v="2465"/>
    <n v="5"/>
    <n v="0"/>
    <n v="126.22500000000002"/>
  </r>
  <r>
    <n v="5991"/>
    <s v="US-2014-163300"/>
    <x v="3"/>
    <x v="175"/>
    <d v="2014-09-22T00:00:00"/>
    <x v="1"/>
    <s v="ES-14020"/>
    <x v="301"/>
    <x v="0"/>
    <s v="United States"/>
    <s v="Los Angeles"/>
    <x v="1"/>
    <n v="90049"/>
    <x v="1"/>
    <s v="OFF-BI-10004390"/>
    <x v="1"/>
    <x v="8"/>
    <x v="1155"/>
    <x v="4234"/>
    <n v="7"/>
    <n v="0.2"/>
    <n v="884.05799999999999"/>
  </r>
  <r>
    <n v="5992"/>
    <s v="US-2014-163300"/>
    <x v="3"/>
    <x v="175"/>
    <d v="2014-09-22T00:00:00"/>
    <x v="1"/>
    <s v="ES-14020"/>
    <x v="301"/>
    <x v="0"/>
    <s v="United States"/>
    <s v="Los Angeles"/>
    <x v="1"/>
    <n v="90049"/>
    <x v="1"/>
    <s v="TEC-PH-10001700"/>
    <x v="2"/>
    <x v="7"/>
    <x v="193"/>
    <x v="4235"/>
    <n v="7"/>
    <n v="0.2"/>
    <n v="32.335100000000025"/>
  </r>
  <r>
    <n v="5993"/>
    <s v="US-2014-163300"/>
    <x v="3"/>
    <x v="175"/>
    <d v="2014-09-22T00:00:00"/>
    <x v="1"/>
    <s v="ES-14020"/>
    <x v="301"/>
    <x v="0"/>
    <s v="United States"/>
    <s v="Los Angeles"/>
    <x v="1"/>
    <n v="90049"/>
    <x v="1"/>
    <s v="FUR-CH-10003396"/>
    <x v="0"/>
    <x v="1"/>
    <x v="385"/>
    <x v="4236"/>
    <n v="3"/>
    <n v="0.2"/>
    <n v="-20.784600000000012"/>
  </r>
  <r>
    <n v="5994"/>
    <s v="CA-2013-162187"/>
    <x v="0"/>
    <x v="25"/>
    <d v="2013-12-12T00:00:00"/>
    <x v="3"/>
    <s v="NS-18640"/>
    <x v="374"/>
    <x v="1"/>
    <s v="United States"/>
    <s v="Columbus"/>
    <x v="24"/>
    <n v="43229"/>
    <x v="3"/>
    <s v="OFF-ST-10001558"/>
    <x v="1"/>
    <x v="4"/>
    <x v="712"/>
    <x v="647"/>
    <n v="5"/>
    <n v="0.2"/>
    <n v="-4.0599999999999987"/>
  </r>
  <r>
    <n v="5995"/>
    <s v="CA-2013-162187"/>
    <x v="0"/>
    <x v="25"/>
    <d v="2013-12-12T00:00:00"/>
    <x v="3"/>
    <s v="NS-18640"/>
    <x v="374"/>
    <x v="1"/>
    <s v="United States"/>
    <s v="Columbus"/>
    <x v="24"/>
    <n v="43229"/>
    <x v="3"/>
    <s v="OFF-SU-10004782"/>
    <x v="1"/>
    <x v="14"/>
    <x v="1548"/>
    <x v="1933"/>
    <n v="2"/>
    <n v="0.2"/>
    <n v="1.6899999999999986"/>
  </r>
  <r>
    <n v="5996"/>
    <s v="CA-2013-162187"/>
    <x v="0"/>
    <x v="25"/>
    <d v="2013-12-12T00:00:00"/>
    <x v="3"/>
    <s v="NS-18640"/>
    <x v="374"/>
    <x v="1"/>
    <s v="United States"/>
    <s v="Columbus"/>
    <x v="24"/>
    <n v="43229"/>
    <x v="3"/>
    <s v="FUR-CH-10003298"/>
    <x v="0"/>
    <x v="1"/>
    <x v="1567"/>
    <x v="4237"/>
    <n v="5"/>
    <n v="0.3"/>
    <n v="-137.52900000000002"/>
  </r>
  <r>
    <n v="5997"/>
    <s v="CA-2013-162187"/>
    <x v="0"/>
    <x v="25"/>
    <d v="2013-12-12T00:00:00"/>
    <x v="3"/>
    <s v="NS-18640"/>
    <x v="374"/>
    <x v="1"/>
    <s v="United States"/>
    <s v="Columbus"/>
    <x v="24"/>
    <n v="43229"/>
    <x v="3"/>
    <s v="OFF-AP-10000576"/>
    <x v="1"/>
    <x v="9"/>
    <x v="842"/>
    <x v="2388"/>
    <n v="4"/>
    <n v="0.2"/>
    <n v="24.196000000000012"/>
  </r>
  <r>
    <n v="5998"/>
    <s v="CA-2013-162187"/>
    <x v="0"/>
    <x v="25"/>
    <d v="2013-12-12T00:00:00"/>
    <x v="3"/>
    <s v="NS-18640"/>
    <x v="374"/>
    <x v="1"/>
    <s v="United States"/>
    <s v="Columbus"/>
    <x v="24"/>
    <n v="43229"/>
    <x v="3"/>
    <s v="FUR-TA-10003008"/>
    <x v="0"/>
    <x v="3"/>
    <x v="946"/>
    <x v="4238"/>
    <n v="3"/>
    <n v="0.4"/>
    <n v="-147.8655"/>
  </r>
  <r>
    <n v="5999"/>
    <s v="US-2011-112991"/>
    <x v="2"/>
    <x v="325"/>
    <d v="2011-12-14T00:00:00"/>
    <x v="1"/>
    <s v="SH-19975"/>
    <x v="64"/>
    <x v="1"/>
    <s v="United States"/>
    <s v="Caldwell"/>
    <x v="45"/>
    <n v="83605"/>
    <x v="1"/>
    <s v="FUR-CH-10001708"/>
    <x v="0"/>
    <x v="1"/>
    <x v="884"/>
    <x v="4239"/>
    <n v="3"/>
    <n v="0.2"/>
    <n v="4.2293999999999699"/>
  </r>
  <r>
    <n v="6000"/>
    <s v="US-2011-112991"/>
    <x v="2"/>
    <x v="325"/>
    <d v="2011-12-14T00:00:00"/>
    <x v="1"/>
    <s v="SH-19975"/>
    <x v="64"/>
    <x v="1"/>
    <s v="United States"/>
    <s v="Caldwell"/>
    <x v="45"/>
    <n v="83605"/>
    <x v="1"/>
    <s v="OFF-PA-10000019"/>
    <x v="1"/>
    <x v="10"/>
    <x v="704"/>
    <x v="243"/>
    <n v="4"/>
    <n v="0"/>
    <n v="12.441600000000001"/>
  </r>
  <r>
    <n v="6001"/>
    <s v="US-2011-112991"/>
    <x v="2"/>
    <x v="325"/>
    <d v="2011-12-14T00:00:00"/>
    <x v="1"/>
    <s v="SH-19975"/>
    <x v="64"/>
    <x v="1"/>
    <s v="United States"/>
    <s v="Caldwell"/>
    <x v="45"/>
    <n v="83605"/>
    <x v="1"/>
    <s v="OFF-PA-10002222"/>
    <x v="1"/>
    <x v="10"/>
    <x v="389"/>
    <x v="422"/>
    <n v="4"/>
    <n v="0"/>
    <n v="42.025599999999997"/>
  </r>
  <r>
    <n v="6002"/>
    <s v="CA-2011-124079"/>
    <x v="2"/>
    <x v="736"/>
    <d v="2011-12-17T00:00:00"/>
    <x v="1"/>
    <s v="RF-19345"/>
    <x v="575"/>
    <x v="1"/>
    <s v="United States"/>
    <s v="Phoenix"/>
    <x v="16"/>
    <n v="85023"/>
    <x v="1"/>
    <s v="FUR-FU-10002553"/>
    <x v="0"/>
    <x v="5"/>
    <x v="1121"/>
    <x v="4240"/>
    <n v="3"/>
    <n v="0.2"/>
    <n v="7.6965000000000039"/>
  </r>
  <r>
    <n v="6003"/>
    <s v="CA-2011-124079"/>
    <x v="2"/>
    <x v="736"/>
    <d v="2011-12-17T00:00:00"/>
    <x v="1"/>
    <s v="RF-19345"/>
    <x v="575"/>
    <x v="1"/>
    <s v="United States"/>
    <s v="Phoenix"/>
    <x v="16"/>
    <n v="85023"/>
    <x v="1"/>
    <s v="OFF-BI-10002103"/>
    <x v="1"/>
    <x v="8"/>
    <x v="525"/>
    <x v="4004"/>
    <n v="2"/>
    <n v="0.7"/>
    <n v="-4.1711999999999989"/>
  </r>
  <r>
    <n v="6004"/>
    <s v="US-2014-146878"/>
    <x v="3"/>
    <x v="296"/>
    <d v="2014-09-28T00:00:00"/>
    <x v="1"/>
    <s v="DL-12865"/>
    <x v="297"/>
    <x v="0"/>
    <s v="United States"/>
    <s v="Miami"/>
    <x v="2"/>
    <n v="33142"/>
    <x v="0"/>
    <s v="OFF-BI-10002794"/>
    <x v="1"/>
    <x v="8"/>
    <x v="102"/>
    <x v="4241"/>
    <n v="1"/>
    <n v="0.7"/>
    <n v="-8.6057999999999986"/>
  </r>
  <r>
    <n v="6005"/>
    <s v="CA-2014-107244"/>
    <x v="3"/>
    <x v="210"/>
    <d v="2014-09-12T00:00:00"/>
    <x v="1"/>
    <s v="AG-10390"/>
    <x v="369"/>
    <x v="0"/>
    <s v="United States"/>
    <s v="Los Angeles"/>
    <x v="1"/>
    <n v="90004"/>
    <x v="1"/>
    <s v="FUR-FU-10002597"/>
    <x v="0"/>
    <x v="5"/>
    <x v="621"/>
    <x v="2401"/>
    <n v="4"/>
    <n v="0"/>
    <n v="8.2992000000000008"/>
  </r>
  <r>
    <n v="6006"/>
    <s v="CA-2012-100657"/>
    <x v="1"/>
    <x v="121"/>
    <d v="2012-11-07T00:00:00"/>
    <x v="1"/>
    <s v="SW-20245"/>
    <x v="573"/>
    <x v="0"/>
    <s v="United States"/>
    <s v="Troy"/>
    <x v="15"/>
    <n v="12180"/>
    <x v="3"/>
    <s v="FUR-CH-10003535"/>
    <x v="0"/>
    <x v="1"/>
    <x v="1513"/>
    <x v="4242"/>
    <n v="2"/>
    <n v="0.1"/>
    <n v="8.5371999999999968"/>
  </r>
  <r>
    <n v="6007"/>
    <s v="CA-2014-129581"/>
    <x v="3"/>
    <x v="157"/>
    <d v="2014-12-19T00:00:00"/>
    <x v="1"/>
    <s v="KN-16390"/>
    <x v="471"/>
    <x v="1"/>
    <s v="United States"/>
    <s v="New Bedford"/>
    <x v="31"/>
    <n v="2740"/>
    <x v="3"/>
    <s v="TEC-PH-10001527"/>
    <x v="2"/>
    <x v="7"/>
    <x v="1276"/>
    <x v="3680"/>
    <n v="3"/>
    <n v="0"/>
    <n v="3.8654999999999973"/>
  </r>
  <r>
    <n v="6008"/>
    <s v="CA-2014-129028"/>
    <x v="3"/>
    <x v="719"/>
    <d v="2014-04-04T00:00:00"/>
    <x v="2"/>
    <s v="GB-14530"/>
    <x v="334"/>
    <x v="1"/>
    <s v="United States"/>
    <s v="Florence"/>
    <x v="20"/>
    <n v="29501"/>
    <x v="0"/>
    <s v="FUR-FU-10004006"/>
    <x v="0"/>
    <x v="5"/>
    <x v="101"/>
    <x v="4180"/>
    <n v="3"/>
    <n v="0"/>
    <n v="21.751499999999986"/>
  </r>
  <r>
    <n v="6009"/>
    <s v="CA-2012-135580"/>
    <x v="1"/>
    <x v="1081"/>
    <d v="2013-01-03T00:00:00"/>
    <x v="1"/>
    <s v="CL-12565"/>
    <x v="52"/>
    <x v="0"/>
    <s v="United States"/>
    <s v="Los Angeles"/>
    <x v="1"/>
    <n v="90049"/>
    <x v="1"/>
    <s v="OFF-PA-10000595"/>
    <x v="1"/>
    <x v="10"/>
    <x v="1117"/>
    <x v="4243"/>
    <n v="3"/>
    <n v="0"/>
    <n v="31.519199999999998"/>
  </r>
  <r>
    <n v="6010"/>
    <s v="CA-2012-135580"/>
    <x v="1"/>
    <x v="1081"/>
    <d v="2013-01-03T00:00:00"/>
    <x v="1"/>
    <s v="CL-12565"/>
    <x v="52"/>
    <x v="0"/>
    <s v="United States"/>
    <s v="Los Angeles"/>
    <x v="1"/>
    <n v="90049"/>
    <x v="1"/>
    <s v="OFF-ST-10000798"/>
    <x v="1"/>
    <x v="4"/>
    <x v="348"/>
    <x v="4244"/>
    <n v="3"/>
    <n v="0"/>
    <n v="14.238599999999995"/>
  </r>
  <r>
    <n v="6011"/>
    <s v="CA-2012-135580"/>
    <x v="1"/>
    <x v="1081"/>
    <d v="2013-01-03T00:00:00"/>
    <x v="1"/>
    <s v="CL-12565"/>
    <x v="52"/>
    <x v="0"/>
    <s v="United States"/>
    <s v="Los Angeles"/>
    <x v="1"/>
    <n v="90049"/>
    <x v="1"/>
    <s v="TEC-MA-10004002"/>
    <x v="2"/>
    <x v="15"/>
    <x v="662"/>
    <x v="4245"/>
    <n v="6"/>
    <n v="0.2"/>
    <n v="286.71299999999962"/>
  </r>
  <r>
    <n v="6012"/>
    <s v="CA-2012-135580"/>
    <x v="1"/>
    <x v="1081"/>
    <d v="2013-01-03T00:00:00"/>
    <x v="1"/>
    <s v="CL-12565"/>
    <x v="52"/>
    <x v="0"/>
    <s v="United States"/>
    <s v="Los Angeles"/>
    <x v="1"/>
    <n v="90049"/>
    <x v="1"/>
    <s v="OFF-EN-10003296"/>
    <x v="1"/>
    <x v="12"/>
    <x v="229"/>
    <x v="3439"/>
    <n v="3"/>
    <n v="0"/>
    <n v="122.148"/>
  </r>
  <r>
    <n v="6013"/>
    <s v="CA-2012-135580"/>
    <x v="1"/>
    <x v="1081"/>
    <d v="2013-01-03T00:00:00"/>
    <x v="1"/>
    <s v="CL-12565"/>
    <x v="52"/>
    <x v="0"/>
    <s v="United States"/>
    <s v="Los Angeles"/>
    <x v="1"/>
    <n v="90049"/>
    <x v="1"/>
    <s v="TEC-PH-10004345"/>
    <x v="2"/>
    <x v="7"/>
    <x v="1167"/>
    <x v="4246"/>
    <n v="3"/>
    <n v="0.2"/>
    <n v="35.984999999999999"/>
  </r>
  <r>
    <n v="6014"/>
    <s v="CA-2013-159016"/>
    <x v="0"/>
    <x v="612"/>
    <d v="2013-03-12T00:00:00"/>
    <x v="2"/>
    <s v="KF-16285"/>
    <x v="580"/>
    <x v="2"/>
    <s v="United States"/>
    <s v="Los Angeles"/>
    <x v="1"/>
    <n v="90008"/>
    <x v="1"/>
    <s v="OFF-PA-10004405"/>
    <x v="1"/>
    <x v="10"/>
    <x v="1082"/>
    <x v="81"/>
    <n v="5"/>
    <n v="0"/>
    <n v="7.1519999999999992"/>
  </r>
  <r>
    <n v="6015"/>
    <s v="CA-2013-159016"/>
    <x v="0"/>
    <x v="612"/>
    <d v="2013-03-12T00:00:00"/>
    <x v="2"/>
    <s v="KF-16285"/>
    <x v="580"/>
    <x v="2"/>
    <s v="United States"/>
    <s v="Los Angeles"/>
    <x v="1"/>
    <n v="90008"/>
    <x v="1"/>
    <s v="TEC-PH-10002885"/>
    <x v="2"/>
    <x v="7"/>
    <x v="1127"/>
    <x v="4247"/>
    <n v="8"/>
    <n v="0.2"/>
    <n v="363.90480000000025"/>
  </r>
  <r>
    <n v="6016"/>
    <s v="CA-2011-102652"/>
    <x v="2"/>
    <x v="322"/>
    <d v="2011-04-12T00:00:00"/>
    <x v="1"/>
    <s v="AY-10555"/>
    <x v="672"/>
    <x v="1"/>
    <s v="United States"/>
    <s v="Los Angeles"/>
    <x v="1"/>
    <n v="90049"/>
    <x v="1"/>
    <s v="FUR-FU-10000747"/>
    <x v="0"/>
    <x v="5"/>
    <x v="1742"/>
    <x v="1377"/>
    <n v="2"/>
    <n v="0"/>
    <n v="15.633199999999988"/>
  </r>
  <r>
    <n v="6017"/>
    <s v="CA-2011-102652"/>
    <x v="2"/>
    <x v="322"/>
    <d v="2011-04-12T00:00:00"/>
    <x v="1"/>
    <s v="AY-10555"/>
    <x v="672"/>
    <x v="1"/>
    <s v="United States"/>
    <s v="Los Angeles"/>
    <x v="1"/>
    <n v="90049"/>
    <x v="1"/>
    <s v="FUR-FU-10001918"/>
    <x v="0"/>
    <x v="5"/>
    <x v="280"/>
    <x v="907"/>
    <n v="7"/>
    <n v="0"/>
    <n v="12.912900000000004"/>
  </r>
  <r>
    <n v="6018"/>
    <s v="CA-2011-102652"/>
    <x v="2"/>
    <x v="322"/>
    <d v="2011-04-12T00:00:00"/>
    <x v="1"/>
    <s v="AY-10555"/>
    <x v="672"/>
    <x v="1"/>
    <s v="United States"/>
    <s v="Los Angeles"/>
    <x v="1"/>
    <n v="90049"/>
    <x v="1"/>
    <s v="OFF-PA-10003309"/>
    <x v="1"/>
    <x v="10"/>
    <x v="1143"/>
    <x v="541"/>
    <n v="3"/>
    <n v="0"/>
    <n v="9.3312000000000008"/>
  </r>
  <r>
    <n v="6019"/>
    <s v="CA-2011-102652"/>
    <x v="2"/>
    <x v="322"/>
    <d v="2011-04-12T00:00:00"/>
    <x v="1"/>
    <s v="AY-10555"/>
    <x v="672"/>
    <x v="1"/>
    <s v="United States"/>
    <s v="Los Angeles"/>
    <x v="1"/>
    <n v="90049"/>
    <x v="1"/>
    <s v="OFF-PA-10001977"/>
    <x v="1"/>
    <x v="10"/>
    <x v="1464"/>
    <x v="447"/>
    <n v="1"/>
    <n v="0"/>
    <n v="26.630399999999998"/>
  </r>
  <r>
    <n v="6020"/>
    <s v="CA-2011-152422"/>
    <x v="2"/>
    <x v="1082"/>
    <d v="2011-10-10T00:00:00"/>
    <x v="0"/>
    <s v="BD-11635"/>
    <x v="631"/>
    <x v="0"/>
    <s v="United States"/>
    <s v="Columbus"/>
    <x v="24"/>
    <n v="43229"/>
    <x v="3"/>
    <s v="OFF-AP-10002892"/>
    <x v="1"/>
    <x v="9"/>
    <x v="9"/>
    <x v="2856"/>
    <n v="5"/>
    <n v="0.2"/>
    <n v="11.489999999999991"/>
  </r>
  <r>
    <n v="6021"/>
    <s v="US-2013-156692"/>
    <x v="0"/>
    <x v="572"/>
    <d v="2013-08-14T00:00:00"/>
    <x v="3"/>
    <s v="HG-15025"/>
    <x v="643"/>
    <x v="0"/>
    <s v="United States"/>
    <s v="Kenner"/>
    <x v="28"/>
    <n v="70065"/>
    <x v="0"/>
    <s v="OFF-AP-10002222"/>
    <x v="1"/>
    <x v="9"/>
    <x v="33"/>
    <x v="1714"/>
    <n v="2"/>
    <n v="0"/>
    <n v="4.6818000000000008"/>
  </r>
  <r>
    <n v="6022"/>
    <s v="US-2013-156692"/>
    <x v="0"/>
    <x v="572"/>
    <d v="2013-08-14T00:00:00"/>
    <x v="3"/>
    <s v="HG-15025"/>
    <x v="643"/>
    <x v="0"/>
    <s v="United States"/>
    <s v="Kenner"/>
    <x v="28"/>
    <n v="70065"/>
    <x v="0"/>
    <s v="TEC-AC-10000158"/>
    <x v="2"/>
    <x v="11"/>
    <x v="353"/>
    <x v="2257"/>
    <n v="2"/>
    <n v="0"/>
    <n v="15.1158"/>
  </r>
  <r>
    <n v="6023"/>
    <s v="CA-2011-130869"/>
    <x v="2"/>
    <x v="664"/>
    <d v="2011-11-21T00:00:00"/>
    <x v="1"/>
    <s v="CB-12025"/>
    <x v="90"/>
    <x v="0"/>
    <s v="United States"/>
    <s v="Cedar Hill"/>
    <x v="5"/>
    <n v="75104"/>
    <x v="2"/>
    <s v="OFF-EN-10002600"/>
    <x v="1"/>
    <x v="12"/>
    <x v="111"/>
    <x v="913"/>
    <n v="3"/>
    <n v="0.2"/>
    <n v="2.4779999999999989"/>
  </r>
  <r>
    <n v="6024"/>
    <s v="US-2014-128832"/>
    <x v="3"/>
    <x v="558"/>
    <d v="2014-04-28T00:00:00"/>
    <x v="2"/>
    <s v="LS-16945"/>
    <x v="322"/>
    <x v="1"/>
    <s v="United States"/>
    <s v="Providence"/>
    <x v="34"/>
    <n v="2908"/>
    <x v="3"/>
    <s v="TEC-AC-10004855"/>
    <x v="2"/>
    <x v="11"/>
    <x v="1047"/>
    <x v="3502"/>
    <n v="2"/>
    <n v="0"/>
    <n v="4.8986000000000018"/>
  </r>
  <r>
    <n v="6025"/>
    <s v="CA-2014-139717"/>
    <x v="3"/>
    <x v="1043"/>
    <d v="2014-08-27T00:00:00"/>
    <x v="0"/>
    <s v="DM-13015"/>
    <x v="661"/>
    <x v="0"/>
    <s v="United States"/>
    <s v="Lancaster"/>
    <x v="24"/>
    <n v="43130"/>
    <x v="3"/>
    <s v="OFF-AP-10000938"/>
    <x v="1"/>
    <x v="9"/>
    <x v="1703"/>
    <x v="4248"/>
    <n v="8"/>
    <n v="0.2"/>
    <n v="64.627199999999988"/>
  </r>
  <r>
    <n v="6026"/>
    <s v="CA-2014-139717"/>
    <x v="3"/>
    <x v="1043"/>
    <d v="2014-08-27T00:00:00"/>
    <x v="0"/>
    <s v="DM-13015"/>
    <x v="661"/>
    <x v="0"/>
    <s v="United States"/>
    <s v="Lancaster"/>
    <x v="24"/>
    <n v="43130"/>
    <x v="3"/>
    <s v="OFF-PA-10002195"/>
    <x v="1"/>
    <x v="10"/>
    <x v="1543"/>
    <x v="563"/>
    <n v="2"/>
    <n v="0.2"/>
    <n v="3.7584"/>
  </r>
  <r>
    <n v="6027"/>
    <s v="CA-2014-136007"/>
    <x v="3"/>
    <x v="660"/>
    <d v="2014-03-03T00:00:00"/>
    <x v="1"/>
    <s v="AC-10615"/>
    <x v="556"/>
    <x v="1"/>
    <s v="United States"/>
    <s v="Seattle"/>
    <x v="4"/>
    <n v="98115"/>
    <x v="1"/>
    <s v="OFF-FA-10002701"/>
    <x v="1"/>
    <x v="13"/>
    <x v="1449"/>
    <x v="3681"/>
    <n v="5"/>
    <n v="0"/>
    <n v="0.33599999999999963"/>
  </r>
  <r>
    <n v="6028"/>
    <s v="CA-2014-136007"/>
    <x v="3"/>
    <x v="660"/>
    <d v="2014-03-03T00:00:00"/>
    <x v="1"/>
    <s v="AC-10615"/>
    <x v="556"/>
    <x v="1"/>
    <s v="United States"/>
    <s v="Seattle"/>
    <x v="4"/>
    <n v="98115"/>
    <x v="1"/>
    <s v="TEC-PH-10003589"/>
    <x v="2"/>
    <x v="7"/>
    <x v="818"/>
    <x v="1002"/>
    <n v="5"/>
    <n v="0.2"/>
    <n v="25.185999999999996"/>
  </r>
  <r>
    <n v="6029"/>
    <s v="CA-2013-157364"/>
    <x v="0"/>
    <x v="258"/>
    <d v="2013-11-22T00:00:00"/>
    <x v="2"/>
    <s v="LT-17110"/>
    <x v="299"/>
    <x v="0"/>
    <s v="United States"/>
    <s v="Jacksonville"/>
    <x v="3"/>
    <n v="28540"/>
    <x v="0"/>
    <s v="OFF-AR-10003752"/>
    <x v="1"/>
    <x v="6"/>
    <x v="677"/>
    <x v="4249"/>
    <n v="2"/>
    <n v="0.2"/>
    <n v="6.0059999999999993"/>
  </r>
  <r>
    <n v="6030"/>
    <s v="US-2013-112970"/>
    <x v="0"/>
    <x v="696"/>
    <d v="2013-11-16T00:00:00"/>
    <x v="2"/>
    <s v="TB-21250"/>
    <x v="621"/>
    <x v="0"/>
    <s v="United States"/>
    <s v="Los Angeles"/>
    <x v="1"/>
    <n v="90049"/>
    <x v="1"/>
    <s v="OFF-AR-10003829"/>
    <x v="1"/>
    <x v="6"/>
    <x v="934"/>
    <x v="296"/>
    <n v="3"/>
    <n v="0"/>
    <n v="2.8535999999999988"/>
  </r>
  <r>
    <n v="6031"/>
    <s v="US-2014-152492"/>
    <x v="3"/>
    <x v="91"/>
    <d v="2014-07-07T00:00:00"/>
    <x v="3"/>
    <s v="AH-10585"/>
    <x v="738"/>
    <x v="0"/>
    <s v="United States"/>
    <s v="Miami"/>
    <x v="2"/>
    <n v="33142"/>
    <x v="0"/>
    <s v="FUR-CH-10000155"/>
    <x v="0"/>
    <x v="1"/>
    <x v="1157"/>
    <x v="4250"/>
    <n v="1"/>
    <n v="0.2"/>
    <n v="23.924000000000007"/>
  </r>
  <r>
    <n v="6032"/>
    <s v="CA-2013-101168"/>
    <x v="0"/>
    <x v="591"/>
    <d v="2014-01-02T00:00:00"/>
    <x v="1"/>
    <s v="SS-20140"/>
    <x v="164"/>
    <x v="1"/>
    <s v="United States"/>
    <s v="Nashua"/>
    <x v="38"/>
    <n v="3060"/>
    <x v="3"/>
    <s v="FUR-FU-10003142"/>
    <x v="0"/>
    <x v="5"/>
    <x v="1201"/>
    <x v="3131"/>
    <n v="4"/>
    <n v="0"/>
    <n v="6.5471999999999984"/>
  </r>
  <r>
    <n v="6033"/>
    <s v="CA-2014-104010"/>
    <x v="3"/>
    <x v="756"/>
    <d v="2014-04-26T00:00:00"/>
    <x v="2"/>
    <s v="TD-20995"/>
    <x v="143"/>
    <x v="0"/>
    <s v="United States"/>
    <s v="New York City"/>
    <x v="15"/>
    <n v="10011"/>
    <x v="3"/>
    <s v="OFF-SU-10001218"/>
    <x v="1"/>
    <x v="14"/>
    <x v="133"/>
    <x v="2803"/>
    <n v="5"/>
    <n v="0"/>
    <n v="15.372000000000003"/>
  </r>
  <r>
    <n v="6034"/>
    <s v="CA-2012-130253"/>
    <x v="1"/>
    <x v="639"/>
    <d v="2012-12-18T00:00:00"/>
    <x v="1"/>
    <s v="PP-18955"/>
    <x v="452"/>
    <x v="2"/>
    <s v="United States"/>
    <s v="Los Angeles"/>
    <x v="1"/>
    <n v="90036"/>
    <x v="1"/>
    <s v="FUR-FU-10002963"/>
    <x v="0"/>
    <x v="5"/>
    <x v="1502"/>
    <x v="597"/>
    <n v="3"/>
    <n v="0"/>
    <n v="5.1815999999999995"/>
  </r>
  <r>
    <n v="6035"/>
    <s v="US-2012-155369"/>
    <x v="1"/>
    <x v="1083"/>
    <d v="2012-04-25T00:00:00"/>
    <x v="1"/>
    <s v="PG-18820"/>
    <x v="310"/>
    <x v="0"/>
    <s v="United States"/>
    <s v="Carrollton"/>
    <x v="5"/>
    <n v="75007"/>
    <x v="2"/>
    <s v="OFF-AP-10002578"/>
    <x v="1"/>
    <x v="9"/>
    <x v="409"/>
    <x v="4251"/>
    <n v="2"/>
    <n v="0.8"/>
    <n v="-52.833600000000004"/>
  </r>
  <r>
    <n v="6036"/>
    <s v="US-2012-155369"/>
    <x v="1"/>
    <x v="1083"/>
    <d v="2012-04-25T00:00:00"/>
    <x v="1"/>
    <s v="PG-18820"/>
    <x v="310"/>
    <x v="0"/>
    <s v="United States"/>
    <s v="Carrollton"/>
    <x v="5"/>
    <n v="75007"/>
    <x v="2"/>
    <s v="OFF-BI-10003925"/>
    <x v="1"/>
    <x v="8"/>
    <x v="751"/>
    <x v="4252"/>
    <n v="4"/>
    <n v="0.8"/>
    <n v="-512.14680000000021"/>
  </r>
  <r>
    <n v="6037"/>
    <s v="CA-2013-131205"/>
    <x v="0"/>
    <x v="913"/>
    <d v="2013-09-09T00:00:00"/>
    <x v="1"/>
    <s v="AA-10645"/>
    <x v="731"/>
    <x v="0"/>
    <s v="United States"/>
    <s v="Georgetown"/>
    <x v="0"/>
    <n v="40324"/>
    <x v="0"/>
    <s v="FUR-FU-10003347"/>
    <x v="0"/>
    <x v="5"/>
    <x v="374"/>
    <x v="532"/>
    <n v="3"/>
    <n v="0"/>
    <n v="16.614000000000001"/>
  </r>
  <r>
    <n v="6038"/>
    <s v="CA-2013-131205"/>
    <x v="0"/>
    <x v="913"/>
    <d v="2013-09-09T00:00:00"/>
    <x v="1"/>
    <s v="AA-10645"/>
    <x v="731"/>
    <x v="0"/>
    <s v="United States"/>
    <s v="Georgetown"/>
    <x v="0"/>
    <n v="40324"/>
    <x v="0"/>
    <s v="OFF-BI-10000315"/>
    <x v="1"/>
    <x v="8"/>
    <x v="407"/>
    <x v="3369"/>
    <n v="6"/>
    <n v="0"/>
    <n v="54.691199999999995"/>
  </r>
  <r>
    <n v="6039"/>
    <s v="CA-2013-131205"/>
    <x v="0"/>
    <x v="913"/>
    <d v="2013-09-09T00:00:00"/>
    <x v="1"/>
    <s v="AA-10645"/>
    <x v="731"/>
    <x v="0"/>
    <s v="United States"/>
    <s v="Georgetown"/>
    <x v="0"/>
    <n v="40324"/>
    <x v="0"/>
    <s v="OFF-ST-10002583"/>
    <x v="1"/>
    <x v="4"/>
    <x v="566"/>
    <x v="681"/>
    <n v="4"/>
    <n v="0"/>
    <n v="5.1967999999999961"/>
  </r>
  <r>
    <n v="6040"/>
    <s v="CA-2013-131205"/>
    <x v="0"/>
    <x v="913"/>
    <d v="2013-09-09T00:00:00"/>
    <x v="1"/>
    <s v="AA-10645"/>
    <x v="731"/>
    <x v="0"/>
    <s v="United States"/>
    <s v="Georgetown"/>
    <x v="0"/>
    <n v="40324"/>
    <x v="0"/>
    <s v="OFF-AR-10003469"/>
    <x v="1"/>
    <x v="6"/>
    <x v="1249"/>
    <x v="267"/>
    <n v="3"/>
    <n v="0"/>
    <n v="2.5343999999999998"/>
  </r>
  <r>
    <n v="6041"/>
    <s v="CA-2014-122364"/>
    <x v="3"/>
    <x v="241"/>
    <d v="2014-09-30T00:00:00"/>
    <x v="1"/>
    <s v="FA-14230"/>
    <x v="135"/>
    <x v="1"/>
    <s v="United States"/>
    <s v="Los Angeles"/>
    <x v="1"/>
    <n v="90008"/>
    <x v="1"/>
    <s v="TEC-PH-10001817"/>
    <x v="2"/>
    <x v="7"/>
    <x v="1097"/>
    <x v="4253"/>
    <n v="3"/>
    <n v="0.2"/>
    <n v="75.180000000000064"/>
  </r>
  <r>
    <n v="6042"/>
    <s v="CA-2014-122364"/>
    <x v="3"/>
    <x v="241"/>
    <d v="2014-09-30T00:00:00"/>
    <x v="1"/>
    <s v="FA-14230"/>
    <x v="135"/>
    <x v="1"/>
    <s v="United States"/>
    <s v="Los Angeles"/>
    <x v="1"/>
    <n v="90008"/>
    <x v="1"/>
    <s v="TEC-MA-10001031"/>
    <x v="2"/>
    <x v="15"/>
    <x v="1751"/>
    <x v="4254"/>
    <n v="3"/>
    <n v="0.2"/>
    <n v="177.19799999999998"/>
  </r>
  <r>
    <n v="6043"/>
    <s v="CA-2013-117912"/>
    <x v="0"/>
    <x v="1084"/>
    <d v="2013-02-08T00:00:00"/>
    <x v="1"/>
    <s v="TB-21520"/>
    <x v="14"/>
    <x v="0"/>
    <s v="United States"/>
    <s v="Sierra Vista"/>
    <x v="16"/>
    <n v="85635"/>
    <x v="1"/>
    <s v="FUR-FU-10002088"/>
    <x v="0"/>
    <x v="5"/>
    <x v="1084"/>
    <x v="325"/>
    <n v="2"/>
    <n v="0.2"/>
    <n v="3.9512"/>
  </r>
  <r>
    <n v="6044"/>
    <s v="CA-2014-145702"/>
    <x v="3"/>
    <x v="240"/>
    <d v="2014-05-25T00:00:00"/>
    <x v="0"/>
    <s v="AH-10075"/>
    <x v="340"/>
    <x v="1"/>
    <s v="United States"/>
    <s v="Knoxville"/>
    <x v="18"/>
    <n v="37918"/>
    <x v="0"/>
    <s v="FUR-CH-10001482"/>
    <x v="0"/>
    <x v="1"/>
    <x v="536"/>
    <x v="2361"/>
    <n v="3"/>
    <n v="0.2"/>
    <n v="-35.36460000000001"/>
  </r>
  <r>
    <n v="6045"/>
    <s v="CA-2014-145702"/>
    <x v="3"/>
    <x v="240"/>
    <d v="2014-05-25T00:00:00"/>
    <x v="0"/>
    <s v="AH-10075"/>
    <x v="340"/>
    <x v="1"/>
    <s v="United States"/>
    <s v="Knoxville"/>
    <x v="18"/>
    <n v="37918"/>
    <x v="0"/>
    <s v="OFF-PA-10001526"/>
    <x v="1"/>
    <x v="10"/>
    <x v="1030"/>
    <x v="2898"/>
    <n v="7"/>
    <n v="0.2"/>
    <n v="10.109400000000001"/>
  </r>
  <r>
    <n v="6046"/>
    <s v="CA-2012-113215"/>
    <x v="1"/>
    <x v="37"/>
    <d v="2012-09-08T00:00:00"/>
    <x v="1"/>
    <s v="CP-12085"/>
    <x v="434"/>
    <x v="1"/>
    <s v="United States"/>
    <s v="Tucson"/>
    <x v="16"/>
    <n v="85705"/>
    <x v="1"/>
    <s v="FUR-FU-10002937"/>
    <x v="0"/>
    <x v="5"/>
    <x v="1051"/>
    <x v="4255"/>
    <n v="3"/>
    <n v="0.2"/>
    <n v="89.306999999999988"/>
  </r>
  <r>
    <n v="6047"/>
    <s v="CA-2013-154662"/>
    <x v="0"/>
    <x v="632"/>
    <d v="2013-06-17T00:00:00"/>
    <x v="1"/>
    <s v="BF-11215"/>
    <x v="682"/>
    <x v="2"/>
    <s v="United States"/>
    <s v="Minneapolis"/>
    <x v="11"/>
    <n v="55407"/>
    <x v="2"/>
    <s v="FUR-TA-10001771"/>
    <x v="0"/>
    <x v="3"/>
    <x v="1724"/>
    <x v="4256"/>
    <n v="3"/>
    <n v="0"/>
    <n v="173.23500000000001"/>
  </r>
  <r>
    <n v="6048"/>
    <s v="CA-2012-105571"/>
    <x v="1"/>
    <x v="209"/>
    <d v="2012-11-11T00:00:00"/>
    <x v="1"/>
    <s v="CP-12340"/>
    <x v="291"/>
    <x v="1"/>
    <s v="United States"/>
    <s v="Miami"/>
    <x v="2"/>
    <n v="33142"/>
    <x v="0"/>
    <s v="OFF-BI-10003305"/>
    <x v="1"/>
    <x v="8"/>
    <x v="565"/>
    <x v="4257"/>
    <n v="9"/>
    <n v="0.7"/>
    <n v="-12.916800000000002"/>
  </r>
  <r>
    <n v="6049"/>
    <s v="CA-2012-105571"/>
    <x v="1"/>
    <x v="209"/>
    <d v="2012-11-11T00:00:00"/>
    <x v="1"/>
    <s v="CP-12340"/>
    <x v="291"/>
    <x v="1"/>
    <s v="United States"/>
    <s v="Miami"/>
    <x v="2"/>
    <n v="33142"/>
    <x v="0"/>
    <s v="OFF-BI-10001359"/>
    <x v="1"/>
    <x v="8"/>
    <x v="1153"/>
    <x v="4258"/>
    <n v="5"/>
    <n v="0.7"/>
    <n v="-1031.5385000000001"/>
  </r>
  <r>
    <n v="6050"/>
    <s v="CA-2013-152765"/>
    <x v="0"/>
    <x v="1085"/>
    <d v="2013-06-19T00:00:00"/>
    <x v="2"/>
    <s v="LS-17245"/>
    <x v="201"/>
    <x v="0"/>
    <s v="United States"/>
    <s v="Houston"/>
    <x v="5"/>
    <n v="77036"/>
    <x v="2"/>
    <s v="OFF-PA-10000483"/>
    <x v="1"/>
    <x v="10"/>
    <x v="1672"/>
    <x v="4259"/>
    <n v="7"/>
    <n v="0.2"/>
    <n v="54.214999999999982"/>
  </r>
  <r>
    <n v="6051"/>
    <s v="CA-2012-153878"/>
    <x v="1"/>
    <x v="334"/>
    <d v="2012-04-30T00:00:00"/>
    <x v="1"/>
    <s v="TS-21655"/>
    <x v="772"/>
    <x v="0"/>
    <s v="United States"/>
    <s v="Milwaukee"/>
    <x v="6"/>
    <n v="53209"/>
    <x v="2"/>
    <s v="OFF-AR-10000658"/>
    <x v="1"/>
    <x v="6"/>
    <x v="328"/>
    <x v="2495"/>
    <n v="5"/>
    <n v="0"/>
    <n v="16.170000000000002"/>
  </r>
  <r>
    <n v="6052"/>
    <s v="CA-2012-153878"/>
    <x v="1"/>
    <x v="334"/>
    <d v="2012-04-30T00:00:00"/>
    <x v="1"/>
    <s v="TS-21655"/>
    <x v="772"/>
    <x v="0"/>
    <s v="United States"/>
    <s v="Milwaukee"/>
    <x v="6"/>
    <n v="53209"/>
    <x v="2"/>
    <s v="OFF-AP-10001205"/>
    <x v="1"/>
    <x v="9"/>
    <x v="1285"/>
    <x v="4260"/>
    <n v="5"/>
    <n v="0"/>
    <n v="76.27200000000002"/>
  </r>
  <r>
    <n v="6053"/>
    <s v="CA-2013-124016"/>
    <x v="0"/>
    <x v="713"/>
    <d v="2013-09-27T00:00:00"/>
    <x v="0"/>
    <s v="JS-15940"/>
    <x v="185"/>
    <x v="2"/>
    <s v="United States"/>
    <s v="Lancaster"/>
    <x v="24"/>
    <n v="43130"/>
    <x v="3"/>
    <s v="OFF-PA-10002586"/>
    <x v="1"/>
    <x v="10"/>
    <x v="1007"/>
    <x v="1655"/>
    <n v="3"/>
    <n v="0.2"/>
    <n v="4.0338000000000003"/>
  </r>
  <r>
    <n v="6054"/>
    <s v="CA-2013-124016"/>
    <x v="0"/>
    <x v="713"/>
    <d v="2013-09-27T00:00:00"/>
    <x v="0"/>
    <s v="JS-15940"/>
    <x v="185"/>
    <x v="2"/>
    <s v="United States"/>
    <s v="Lancaster"/>
    <x v="24"/>
    <n v="43130"/>
    <x v="3"/>
    <s v="FUR-FU-10004963"/>
    <x v="0"/>
    <x v="5"/>
    <x v="1434"/>
    <x v="4261"/>
    <n v="4"/>
    <n v="0.2"/>
    <n v="7.7000000000000028"/>
  </r>
  <r>
    <n v="6055"/>
    <s v="CA-2013-124016"/>
    <x v="0"/>
    <x v="713"/>
    <d v="2013-09-27T00:00:00"/>
    <x v="0"/>
    <s v="JS-15940"/>
    <x v="185"/>
    <x v="2"/>
    <s v="United States"/>
    <s v="Lancaster"/>
    <x v="24"/>
    <n v="43130"/>
    <x v="3"/>
    <s v="OFF-BI-10002071"/>
    <x v="1"/>
    <x v="8"/>
    <x v="692"/>
    <x v="4262"/>
    <n v="7"/>
    <n v="0.7"/>
    <n v="-9.7607999999999961"/>
  </r>
  <r>
    <n v="6056"/>
    <s v="CA-2013-113551"/>
    <x v="0"/>
    <x v="298"/>
    <d v="2013-08-21T00:00:00"/>
    <x v="2"/>
    <s v="NF-18385"/>
    <x v="173"/>
    <x v="0"/>
    <s v="United States"/>
    <s v="Edinburg"/>
    <x v="5"/>
    <n v="78539"/>
    <x v="2"/>
    <s v="OFF-BI-10001617"/>
    <x v="1"/>
    <x v="8"/>
    <x v="1315"/>
    <x v="4263"/>
    <n v="1"/>
    <n v="0.8"/>
    <n v="-3.4122000000000003"/>
  </r>
  <r>
    <n v="6057"/>
    <s v="CA-2013-113551"/>
    <x v="0"/>
    <x v="298"/>
    <d v="2013-08-21T00:00:00"/>
    <x v="2"/>
    <s v="NF-18385"/>
    <x v="173"/>
    <x v="0"/>
    <s v="United States"/>
    <s v="Edinburg"/>
    <x v="5"/>
    <n v="78539"/>
    <x v="2"/>
    <s v="OFF-PA-10004665"/>
    <x v="1"/>
    <x v="10"/>
    <x v="1380"/>
    <x v="1348"/>
    <n v="8"/>
    <n v="0.2"/>
    <n v="30.391999999999996"/>
  </r>
  <r>
    <n v="6058"/>
    <s v="CA-2011-107524"/>
    <x v="2"/>
    <x v="1086"/>
    <d v="2011-03-08T00:00:00"/>
    <x v="1"/>
    <s v="KN-16705"/>
    <x v="607"/>
    <x v="2"/>
    <s v="United States"/>
    <s v="New York City"/>
    <x v="15"/>
    <n v="10009"/>
    <x v="3"/>
    <s v="OFF-EN-10001990"/>
    <x v="1"/>
    <x v="12"/>
    <x v="33"/>
    <x v="716"/>
    <n v="2"/>
    <n v="0"/>
    <n v="5.3391999999999991"/>
  </r>
  <r>
    <n v="6059"/>
    <s v="CA-2011-107524"/>
    <x v="2"/>
    <x v="1086"/>
    <d v="2011-03-08T00:00:00"/>
    <x v="1"/>
    <s v="KN-16705"/>
    <x v="607"/>
    <x v="2"/>
    <s v="United States"/>
    <s v="New York City"/>
    <x v="15"/>
    <n v="10009"/>
    <x v="3"/>
    <s v="OFF-PA-10000587"/>
    <x v="1"/>
    <x v="10"/>
    <x v="57"/>
    <x v="3441"/>
    <n v="5"/>
    <n v="0"/>
    <n v="17.472000000000001"/>
  </r>
  <r>
    <n v="6060"/>
    <s v="CA-2011-138072"/>
    <x v="2"/>
    <x v="125"/>
    <d v="2012-01-03T00:00:00"/>
    <x v="1"/>
    <s v="GA-14725"/>
    <x v="315"/>
    <x v="0"/>
    <s v="United States"/>
    <s v="Philadelphia"/>
    <x v="9"/>
    <n v="19120"/>
    <x v="3"/>
    <s v="TEC-AC-10004859"/>
    <x v="2"/>
    <x v="11"/>
    <x v="1545"/>
    <x v="893"/>
    <n v="2"/>
    <n v="0.2"/>
    <n v="6.9920000000000009"/>
  </r>
  <r>
    <n v="6061"/>
    <s v="CA-2012-134201"/>
    <x v="1"/>
    <x v="889"/>
    <d v="2012-04-16T00:00:00"/>
    <x v="1"/>
    <s v="EH-14125"/>
    <x v="258"/>
    <x v="2"/>
    <s v="United States"/>
    <s v="Rochester"/>
    <x v="15"/>
    <n v="14609"/>
    <x v="3"/>
    <s v="OFF-ST-10001476"/>
    <x v="1"/>
    <x v="4"/>
    <x v="827"/>
    <x v="4264"/>
    <n v="4"/>
    <n v="0"/>
    <n v="38.350800000000007"/>
  </r>
  <r>
    <n v="6062"/>
    <s v="CA-2012-134201"/>
    <x v="1"/>
    <x v="889"/>
    <d v="2012-04-16T00:00:00"/>
    <x v="1"/>
    <s v="EH-14125"/>
    <x v="258"/>
    <x v="2"/>
    <s v="United States"/>
    <s v="Rochester"/>
    <x v="15"/>
    <n v="14609"/>
    <x v="3"/>
    <s v="OFF-AR-10002804"/>
    <x v="1"/>
    <x v="6"/>
    <x v="279"/>
    <x v="1865"/>
    <n v="3"/>
    <n v="0"/>
    <n v="6.0147000000000004"/>
  </r>
  <r>
    <n v="6063"/>
    <s v="CA-2012-111780"/>
    <x v="1"/>
    <x v="707"/>
    <d v="2012-12-30T00:00:00"/>
    <x v="0"/>
    <s v="RA-19285"/>
    <x v="267"/>
    <x v="0"/>
    <s v="United States"/>
    <s v="San Diego"/>
    <x v="1"/>
    <n v="92037"/>
    <x v="1"/>
    <s v="TEC-CO-10004202"/>
    <x v="2"/>
    <x v="16"/>
    <x v="836"/>
    <x v="4265"/>
    <n v="5"/>
    <n v="0.2"/>
    <n v="224.99249999999995"/>
  </r>
  <r>
    <n v="6064"/>
    <s v="CA-2012-111780"/>
    <x v="1"/>
    <x v="707"/>
    <d v="2012-12-30T00:00:00"/>
    <x v="0"/>
    <s v="RA-19285"/>
    <x v="267"/>
    <x v="0"/>
    <s v="United States"/>
    <s v="San Diego"/>
    <x v="1"/>
    <n v="92037"/>
    <x v="1"/>
    <s v="OFF-PA-10001307"/>
    <x v="1"/>
    <x v="10"/>
    <x v="784"/>
    <x v="4266"/>
    <n v="3"/>
    <n v="0"/>
    <n v="6.1739999999999995"/>
  </r>
  <r>
    <n v="6065"/>
    <s v="CA-2012-111780"/>
    <x v="1"/>
    <x v="707"/>
    <d v="2012-12-30T00:00:00"/>
    <x v="0"/>
    <s v="RA-19285"/>
    <x v="267"/>
    <x v="0"/>
    <s v="United States"/>
    <s v="San Diego"/>
    <x v="1"/>
    <n v="92037"/>
    <x v="1"/>
    <s v="OFF-PA-10001667"/>
    <x v="1"/>
    <x v="10"/>
    <x v="453"/>
    <x v="1465"/>
    <n v="3"/>
    <n v="0"/>
    <n v="8.0730000000000004"/>
  </r>
  <r>
    <n v="6066"/>
    <s v="CA-2012-119942"/>
    <x v="1"/>
    <x v="57"/>
    <d v="2012-04-07T00:00:00"/>
    <x v="2"/>
    <s v="TT-21070"/>
    <x v="74"/>
    <x v="0"/>
    <s v="United States"/>
    <s v="Philadelphia"/>
    <x v="9"/>
    <n v="19120"/>
    <x v="3"/>
    <s v="OFF-LA-10001569"/>
    <x v="1"/>
    <x v="2"/>
    <x v="633"/>
    <x v="4267"/>
    <n v="6"/>
    <n v="0.2"/>
    <n v="7.7687999999999988"/>
  </r>
  <r>
    <n v="6067"/>
    <s v="CA-2012-151547"/>
    <x v="1"/>
    <x v="184"/>
    <d v="2012-01-23T00:00:00"/>
    <x v="1"/>
    <s v="AH-10465"/>
    <x v="733"/>
    <x v="0"/>
    <s v="United States"/>
    <s v="Bartlett"/>
    <x v="18"/>
    <n v="38134"/>
    <x v="0"/>
    <s v="OFF-SU-10000898"/>
    <x v="1"/>
    <x v="14"/>
    <x v="1181"/>
    <x v="4268"/>
    <n v="8"/>
    <n v="0.2"/>
    <n v="10.007999999999988"/>
  </r>
  <r>
    <n v="6068"/>
    <s v="CA-2014-166695"/>
    <x v="3"/>
    <x v="968"/>
    <d v="2014-05-25T00:00:00"/>
    <x v="1"/>
    <s v="CC-12430"/>
    <x v="254"/>
    <x v="2"/>
    <s v="United States"/>
    <s v="Lakewood"/>
    <x v="1"/>
    <n v="90712"/>
    <x v="1"/>
    <s v="FUR-CH-10000225"/>
    <x v="0"/>
    <x v="1"/>
    <x v="401"/>
    <x v="4269"/>
    <n v="8"/>
    <n v="0.2"/>
    <n v="-97.176000000000073"/>
  </r>
  <r>
    <n v="6069"/>
    <s v="CA-2014-166695"/>
    <x v="3"/>
    <x v="968"/>
    <d v="2014-05-25T00:00:00"/>
    <x v="1"/>
    <s v="CC-12430"/>
    <x v="254"/>
    <x v="2"/>
    <s v="United States"/>
    <s v="Lakewood"/>
    <x v="1"/>
    <n v="90712"/>
    <x v="1"/>
    <s v="FUR-FU-10002191"/>
    <x v="0"/>
    <x v="5"/>
    <x v="762"/>
    <x v="4270"/>
    <n v="1"/>
    <n v="0"/>
    <n v="3.3504"/>
  </r>
  <r>
    <n v="6070"/>
    <s v="CA-2014-166695"/>
    <x v="3"/>
    <x v="968"/>
    <d v="2014-05-25T00:00:00"/>
    <x v="1"/>
    <s v="CC-12430"/>
    <x v="254"/>
    <x v="2"/>
    <s v="United States"/>
    <s v="Lakewood"/>
    <x v="1"/>
    <n v="90712"/>
    <x v="1"/>
    <s v="TEC-MA-10003176"/>
    <x v="2"/>
    <x v="15"/>
    <x v="1752"/>
    <x v="4271"/>
    <n v="1"/>
    <n v="0.2"/>
    <n v="38.609999999999957"/>
  </r>
  <r>
    <n v="6071"/>
    <s v="CA-2014-167542"/>
    <x v="3"/>
    <x v="802"/>
    <d v="2014-08-21T00:00:00"/>
    <x v="1"/>
    <s v="KD-16495"/>
    <x v="470"/>
    <x v="1"/>
    <s v="United States"/>
    <s v="Philadelphia"/>
    <x v="9"/>
    <n v="19120"/>
    <x v="3"/>
    <s v="OFF-LA-10004093"/>
    <x v="1"/>
    <x v="2"/>
    <x v="670"/>
    <x v="1593"/>
    <n v="3"/>
    <n v="0.2"/>
    <n v="5.9210999999999983"/>
  </r>
  <r>
    <n v="6072"/>
    <s v="CA-2012-120901"/>
    <x v="1"/>
    <x v="620"/>
    <d v="2013-01-04T00:00:00"/>
    <x v="1"/>
    <s v="BG-11035"/>
    <x v="767"/>
    <x v="0"/>
    <s v="United States"/>
    <s v="Austin"/>
    <x v="5"/>
    <n v="78745"/>
    <x v="2"/>
    <s v="OFF-ST-10000025"/>
    <x v="1"/>
    <x v="4"/>
    <x v="615"/>
    <x v="4272"/>
    <n v="2"/>
    <n v="0.2"/>
    <n v="-26.720400000000019"/>
  </r>
  <r>
    <n v="6073"/>
    <s v="CA-2012-120901"/>
    <x v="1"/>
    <x v="620"/>
    <d v="2013-01-04T00:00:00"/>
    <x v="1"/>
    <s v="BG-11035"/>
    <x v="767"/>
    <x v="0"/>
    <s v="United States"/>
    <s v="Austin"/>
    <x v="5"/>
    <n v="78745"/>
    <x v="2"/>
    <s v="OFF-FA-10001561"/>
    <x v="1"/>
    <x v="13"/>
    <x v="831"/>
    <x v="4273"/>
    <n v="2"/>
    <n v="0.2"/>
    <n v="0.56679999999999997"/>
  </r>
  <r>
    <n v="6074"/>
    <s v="CA-2012-120901"/>
    <x v="1"/>
    <x v="620"/>
    <d v="2013-01-04T00:00:00"/>
    <x v="1"/>
    <s v="BG-11035"/>
    <x v="767"/>
    <x v="0"/>
    <s v="United States"/>
    <s v="Austin"/>
    <x v="5"/>
    <n v="78745"/>
    <x v="2"/>
    <s v="OFF-SU-10001225"/>
    <x v="1"/>
    <x v="14"/>
    <x v="33"/>
    <x v="4274"/>
    <n v="2"/>
    <n v="0.2"/>
    <n v="-1.3248000000000004"/>
  </r>
  <r>
    <n v="6075"/>
    <s v="CA-2014-121398"/>
    <x v="3"/>
    <x v="53"/>
    <d v="2014-12-30T00:00:00"/>
    <x v="1"/>
    <s v="FH-14365"/>
    <x v="92"/>
    <x v="1"/>
    <s v="United States"/>
    <s v="Los Angeles"/>
    <x v="1"/>
    <n v="90008"/>
    <x v="1"/>
    <s v="OFF-BI-10001718"/>
    <x v="1"/>
    <x v="8"/>
    <x v="1216"/>
    <x v="1860"/>
    <n v="3"/>
    <n v="0.2"/>
    <n v="51.823799999999999"/>
  </r>
  <r>
    <n v="6076"/>
    <s v="CA-2014-121398"/>
    <x v="3"/>
    <x v="53"/>
    <d v="2014-12-30T00:00:00"/>
    <x v="1"/>
    <s v="FH-14365"/>
    <x v="92"/>
    <x v="1"/>
    <s v="United States"/>
    <s v="Los Angeles"/>
    <x v="1"/>
    <n v="90008"/>
    <x v="1"/>
    <s v="OFF-ST-10002756"/>
    <x v="1"/>
    <x v="4"/>
    <x v="270"/>
    <x v="4275"/>
    <n v="2"/>
    <n v="0"/>
    <n v="2.7062000000000239"/>
  </r>
  <r>
    <n v="6077"/>
    <s v="CA-2013-151561"/>
    <x v="0"/>
    <x v="142"/>
    <d v="2013-09-08T00:00:00"/>
    <x v="1"/>
    <s v="PG-18820"/>
    <x v="310"/>
    <x v="0"/>
    <s v="United States"/>
    <s v="New York City"/>
    <x v="15"/>
    <n v="10011"/>
    <x v="3"/>
    <s v="TEC-AC-10001432"/>
    <x v="2"/>
    <x v="11"/>
    <x v="471"/>
    <x v="515"/>
    <n v="6"/>
    <n v="0"/>
    <n v="206.31600000000006"/>
  </r>
  <r>
    <n v="6078"/>
    <s v="CA-2013-151561"/>
    <x v="0"/>
    <x v="142"/>
    <d v="2013-09-08T00:00:00"/>
    <x v="1"/>
    <s v="PG-18820"/>
    <x v="310"/>
    <x v="0"/>
    <s v="United States"/>
    <s v="New York City"/>
    <x v="15"/>
    <n v="10011"/>
    <x v="3"/>
    <s v="TEC-AC-10003399"/>
    <x v="2"/>
    <x v="11"/>
    <x v="1497"/>
    <x v="4276"/>
    <n v="2"/>
    <n v="0"/>
    <n v="30.441600000000001"/>
  </r>
  <r>
    <n v="6079"/>
    <s v="CA-2013-151561"/>
    <x v="0"/>
    <x v="142"/>
    <d v="2013-09-08T00:00:00"/>
    <x v="1"/>
    <s v="PG-18820"/>
    <x v="310"/>
    <x v="0"/>
    <s v="United States"/>
    <s v="New York City"/>
    <x v="15"/>
    <n v="10011"/>
    <x v="3"/>
    <s v="OFF-SU-10001574"/>
    <x v="1"/>
    <x v="14"/>
    <x v="498"/>
    <x v="1031"/>
    <n v="3"/>
    <n v="0"/>
    <n v="3.2849999999999993"/>
  </r>
  <r>
    <n v="6080"/>
    <s v="CA-2013-151561"/>
    <x v="0"/>
    <x v="142"/>
    <d v="2013-09-08T00:00:00"/>
    <x v="1"/>
    <s v="PG-18820"/>
    <x v="310"/>
    <x v="0"/>
    <s v="United States"/>
    <s v="New York City"/>
    <x v="15"/>
    <n v="10011"/>
    <x v="3"/>
    <s v="FUR-FU-10004864"/>
    <x v="0"/>
    <x v="5"/>
    <x v="436"/>
    <x v="1868"/>
    <n v="3"/>
    <n v="0"/>
    <n v="61.382399999999997"/>
  </r>
  <r>
    <n v="6081"/>
    <s v="CA-2014-154676"/>
    <x v="3"/>
    <x v="485"/>
    <d v="2014-08-09T00:00:00"/>
    <x v="2"/>
    <s v="NZ-18565"/>
    <x v="125"/>
    <x v="2"/>
    <s v="United States"/>
    <s v="Houston"/>
    <x v="5"/>
    <n v="77070"/>
    <x v="2"/>
    <s v="OFF-ST-10001172"/>
    <x v="1"/>
    <x v="4"/>
    <x v="1197"/>
    <x v="4277"/>
    <n v="9"/>
    <n v="0.2"/>
    <n v="7.5527999999999977"/>
  </r>
  <r>
    <n v="6082"/>
    <s v="US-2011-165589"/>
    <x v="2"/>
    <x v="1087"/>
    <d v="2011-02-19T00:00:00"/>
    <x v="3"/>
    <s v="TB-21595"/>
    <x v="180"/>
    <x v="0"/>
    <s v="United States"/>
    <s v="Lubbock"/>
    <x v="5"/>
    <n v="79424"/>
    <x v="2"/>
    <s v="FUR-FU-10002396"/>
    <x v="0"/>
    <x v="5"/>
    <x v="1581"/>
    <x v="2855"/>
    <n v="5"/>
    <n v="0.6"/>
    <n v="-11.321999999999999"/>
  </r>
  <r>
    <n v="6083"/>
    <s v="US-2013-132577"/>
    <x v="0"/>
    <x v="441"/>
    <d v="2013-11-28T00:00:00"/>
    <x v="1"/>
    <s v="JE-15475"/>
    <x v="188"/>
    <x v="0"/>
    <s v="United States"/>
    <s v="Houston"/>
    <x v="5"/>
    <n v="77095"/>
    <x v="2"/>
    <s v="OFF-BI-10004040"/>
    <x v="1"/>
    <x v="8"/>
    <x v="1478"/>
    <x v="4278"/>
    <n v="6"/>
    <n v="0.8"/>
    <n v="-9.634800000000002"/>
  </r>
  <r>
    <n v="6084"/>
    <s v="US-2013-132577"/>
    <x v="0"/>
    <x v="441"/>
    <d v="2013-11-28T00:00:00"/>
    <x v="1"/>
    <s v="JE-15475"/>
    <x v="188"/>
    <x v="0"/>
    <s v="United States"/>
    <s v="Houston"/>
    <x v="5"/>
    <n v="77095"/>
    <x v="2"/>
    <s v="OFF-AR-10003481"/>
    <x v="1"/>
    <x v="6"/>
    <x v="1591"/>
    <x v="3452"/>
    <n v="9"/>
    <n v="0.2"/>
    <n v="2.6567999999999969"/>
  </r>
  <r>
    <n v="6085"/>
    <s v="US-2013-132577"/>
    <x v="0"/>
    <x v="441"/>
    <d v="2013-11-28T00:00:00"/>
    <x v="1"/>
    <s v="JE-15475"/>
    <x v="188"/>
    <x v="0"/>
    <s v="United States"/>
    <s v="Houston"/>
    <x v="5"/>
    <n v="77095"/>
    <x v="2"/>
    <s v="TEC-AC-10000387"/>
    <x v="2"/>
    <x v="11"/>
    <x v="1350"/>
    <x v="4279"/>
    <n v="2"/>
    <n v="0.2"/>
    <n v="-0.60080000000000044"/>
  </r>
  <r>
    <n v="6086"/>
    <s v="US-2013-132577"/>
    <x v="0"/>
    <x v="441"/>
    <d v="2013-11-28T00:00:00"/>
    <x v="1"/>
    <s v="JE-15475"/>
    <x v="188"/>
    <x v="0"/>
    <s v="United States"/>
    <s v="Houston"/>
    <x v="5"/>
    <n v="77095"/>
    <x v="2"/>
    <s v="OFF-LA-10000262"/>
    <x v="1"/>
    <x v="2"/>
    <x v="932"/>
    <x v="4280"/>
    <n v="1"/>
    <n v="0.2"/>
    <n v="0.67859999999999987"/>
  </r>
  <r>
    <n v="6087"/>
    <s v="US-2013-132577"/>
    <x v="0"/>
    <x v="441"/>
    <d v="2013-11-28T00:00:00"/>
    <x v="1"/>
    <s v="JE-15475"/>
    <x v="188"/>
    <x v="0"/>
    <s v="United States"/>
    <s v="Houston"/>
    <x v="5"/>
    <n v="77095"/>
    <x v="2"/>
    <s v="OFF-BI-10003196"/>
    <x v="1"/>
    <x v="8"/>
    <x v="1367"/>
    <x v="4281"/>
    <n v="6"/>
    <n v="0.8"/>
    <n v="-6.7320000000000011"/>
  </r>
  <r>
    <n v="6088"/>
    <s v="CA-2012-114048"/>
    <x v="1"/>
    <x v="639"/>
    <d v="2012-12-18T00:00:00"/>
    <x v="1"/>
    <s v="EH-13945"/>
    <x v="13"/>
    <x v="0"/>
    <s v="United States"/>
    <s v="Costa Mesa"/>
    <x v="1"/>
    <n v="92627"/>
    <x v="1"/>
    <s v="FUR-FU-10004351"/>
    <x v="0"/>
    <x v="5"/>
    <x v="33"/>
    <x v="4172"/>
    <n v="3"/>
    <n v="0"/>
    <n v="12.856800000000002"/>
  </r>
  <r>
    <n v="6089"/>
    <s v="CA-2012-137281"/>
    <x v="1"/>
    <x v="385"/>
    <d v="2012-06-17T00:00:00"/>
    <x v="1"/>
    <s v="BF-10975"/>
    <x v="541"/>
    <x v="1"/>
    <s v="United States"/>
    <s v="Roswell"/>
    <x v="32"/>
    <n v="30076"/>
    <x v="0"/>
    <s v="OFF-PA-10001870"/>
    <x v="1"/>
    <x v="10"/>
    <x v="674"/>
    <x v="90"/>
    <n v="1"/>
    <n v="0"/>
    <n v="3.1104000000000003"/>
  </r>
  <r>
    <n v="6090"/>
    <s v="US-2014-162068"/>
    <x v="3"/>
    <x v="116"/>
    <d v="2015-01-01T00:00:00"/>
    <x v="0"/>
    <s v="PC-18745"/>
    <x v="331"/>
    <x v="1"/>
    <s v="United States"/>
    <s v="Loveland"/>
    <x v="22"/>
    <n v="80538"/>
    <x v="1"/>
    <s v="OFF-BI-10002813"/>
    <x v="1"/>
    <x v="8"/>
    <x v="905"/>
    <x v="1473"/>
    <n v="2"/>
    <n v="0.7"/>
    <n v="-0.98999999999999977"/>
  </r>
  <r>
    <n v="6091"/>
    <s v="CA-2014-100111"/>
    <x v="3"/>
    <x v="1088"/>
    <d v="2014-09-27T00:00:00"/>
    <x v="1"/>
    <s v="SV-20365"/>
    <x v="277"/>
    <x v="0"/>
    <s v="United States"/>
    <s v="New York City"/>
    <x v="15"/>
    <n v="10035"/>
    <x v="3"/>
    <s v="FUR-CH-10003846"/>
    <x v="0"/>
    <x v="1"/>
    <x v="915"/>
    <x v="4282"/>
    <n v="3"/>
    <n v="0.1"/>
    <n v="18.176400000000008"/>
  </r>
  <r>
    <n v="6092"/>
    <s v="CA-2014-100111"/>
    <x v="3"/>
    <x v="1088"/>
    <d v="2014-09-27T00:00:00"/>
    <x v="1"/>
    <s v="SV-20365"/>
    <x v="277"/>
    <x v="0"/>
    <s v="United States"/>
    <s v="New York City"/>
    <x v="15"/>
    <n v="10035"/>
    <x v="3"/>
    <s v="TEC-AC-10002647"/>
    <x v="2"/>
    <x v="11"/>
    <x v="1753"/>
    <x v="4283"/>
    <n v="2"/>
    <n v="0"/>
    <n v="95.759999999999991"/>
  </r>
  <r>
    <n v="6093"/>
    <s v="CA-2014-100111"/>
    <x v="3"/>
    <x v="1088"/>
    <d v="2014-09-27T00:00:00"/>
    <x v="1"/>
    <s v="SV-20365"/>
    <x v="277"/>
    <x v="0"/>
    <s v="United States"/>
    <s v="New York City"/>
    <x v="15"/>
    <n v="10035"/>
    <x v="3"/>
    <s v="OFF-PA-10000807"/>
    <x v="1"/>
    <x v="10"/>
    <x v="1650"/>
    <x v="1811"/>
    <n v="9"/>
    <n v="0"/>
    <n v="18.104400000000002"/>
  </r>
  <r>
    <n v="6094"/>
    <s v="CA-2014-100111"/>
    <x v="3"/>
    <x v="1088"/>
    <d v="2014-09-27T00:00:00"/>
    <x v="1"/>
    <s v="SV-20365"/>
    <x v="277"/>
    <x v="0"/>
    <s v="United States"/>
    <s v="New York City"/>
    <x v="15"/>
    <n v="10035"/>
    <x v="3"/>
    <s v="TEC-AC-10001465"/>
    <x v="2"/>
    <x v="11"/>
    <x v="473"/>
    <x v="3720"/>
    <n v="2"/>
    <n v="0"/>
    <n v="21.791999999999994"/>
  </r>
  <r>
    <n v="6095"/>
    <s v="CA-2014-100111"/>
    <x v="3"/>
    <x v="1088"/>
    <d v="2014-09-27T00:00:00"/>
    <x v="1"/>
    <s v="SV-20365"/>
    <x v="277"/>
    <x v="0"/>
    <s v="United States"/>
    <s v="New York City"/>
    <x v="15"/>
    <n v="10035"/>
    <x v="3"/>
    <s v="OFF-ST-10000615"/>
    <x v="1"/>
    <x v="4"/>
    <x v="75"/>
    <x v="4284"/>
    <n v="4"/>
    <n v="0"/>
    <n v="12.712000000000003"/>
  </r>
  <r>
    <n v="6096"/>
    <s v="CA-2014-100111"/>
    <x v="3"/>
    <x v="1088"/>
    <d v="2014-09-27T00:00:00"/>
    <x v="1"/>
    <s v="SV-20365"/>
    <x v="277"/>
    <x v="0"/>
    <s v="United States"/>
    <s v="New York City"/>
    <x v="15"/>
    <n v="10035"/>
    <x v="3"/>
    <s v="OFF-PA-10002713"/>
    <x v="1"/>
    <x v="10"/>
    <x v="317"/>
    <x v="1288"/>
    <n v="2"/>
    <n v="0"/>
    <n v="6.3295999999999992"/>
  </r>
  <r>
    <n v="6097"/>
    <s v="CA-2014-100111"/>
    <x v="3"/>
    <x v="1088"/>
    <d v="2014-09-27T00:00:00"/>
    <x v="1"/>
    <s v="SV-20365"/>
    <x v="277"/>
    <x v="0"/>
    <s v="United States"/>
    <s v="New York City"/>
    <x v="15"/>
    <n v="10035"/>
    <x v="3"/>
    <s v="FUR-CH-10003061"/>
    <x v="0"/>
    <x v="1"/>
    <x v="51"/>
    <x v="4285"/>
    <n v="1"/>
    <n v="0.1"/>
    <n v="8.0990999999999875"/>
  </r>
  <r>
    <n v="6098"/>
    <s v="CA-2014-100111"/>
    <x v="3"/>
    <x v="1088"/>
    <d v="2014-09-27T00:00:00"/>
    <x v="1"/>
    <s v="SV-20365"/>
    <x v="277"/>
    <x v="0"/>
    <s v="United States"/>
    <s v="New York City"/>
    <x v="15"/>
    <n v="10035"/>
    <x v="3"/>
    <s v="OFF-BI-10000343"/>
    <x v="1"/>
    <x v="8"/>
    <x v="184"/>
    <x v="696"/>
    <n v="3"/>
    <n v="0.2"/>
    <n v="3.9770999999999996"/>
  </r>
  <r>
    <n v="6099"/>
    <s v="CA-2014-100111"/>
    <x v="3"/>
    <x v="1088"/>
    <d v="2014-09-27T00:00:00"/>
    <x v="1"/>
    <s v="SV-20365"/>
    <x v="277"/>
    <x v="0"/>
    <s v="United States"/>
    <s v="New York City"/>
    <x v="15"/>
    <n v="10035"/>
    <x v="3"/>
    <s v="OFF-FA-10000304"/>
    <x v="1"/>
    <x v="13"/>
    <x v="52"/>
    <x v="1009"/>
    <n v="2"/>
    <n v="0"/>
    <n v="1.7876000000000003"/>
  </r>
  <r>
    <n v="6100"/>
    <s v="CA-2014-100111"/>
    <x v="3"/>
    <x v="1088"/>
    <d v="2014-09-27T00:00:00"/>
    <x v="1"/>
    <s v="SV-20365"/>
    <x v="277"/>
    <x v="0"/>
    <s v="United States"/>
    <s v="New York City"/>
    <x v="15"/>
    <n v="10035"/>
    <x v="3"/>
    <s v="FUR-CH-10004086"/>
    <x v="0"/>
    <x v="1"/>
    <x v="281"/>
    <x v="4286"/>
    <n v="11"/>
    <n v="0.1"/>
    <n v="609.71569999999997"/>
  </r>
  <r>
    <n v="6101"/>
    <s v="CA-2014-100111"/>
    <x v="3"/>
    <x v="1088"/>
    <d v="2014-09-27T00:00:00"/>
    <x v="1"/>
    <s v="SV-20365"/>
    <x v="277"/>
    <x v="0"/>
    <s v="United States"/>
    <s v="New York City"/>
    <x v="15"/>
    <n v="10035"/>
    <x v="3"/>
    <s v="TEC-PH-10002885"/>
    <x v="2"/>
    <x v="7"/>
    <x v="1127"/>
    <x v="4287"/>
    <n v="2"/>
    <n v="0"/>
    <n v="350.90820000000008"/>
  </r>
  <r>
    <n v="6102"/>
    <s v="CA-2014-100111"/>
    <x v="3"/>
    <x v="1088"/>
    <d v="2014-09-27T00:00:00"/>
    <x v="1"/>
    <s v="SV-20365"/>
    <x v="277"/>
    <x v="0"/>
    <s v="United States"/>
    <s v="New York City"/>
    <x v="15"/>
    <n v="10035"/>
    <x v="3"/>
    <s v="FUR-CH-10001215"/>
    <x v="0"/>
    <x v="1"/>
    <x v="440"/>
    <x v="4288"/>
    <n v="5"/>
    <n v="0.1"/>
    <n v="375.73500000000001"/>
  </r>
  <r>
    <n v="6103"/>
    <s v="CA-2014-100111"/>
    <x v="3"/>
    <x v="1088"/>
    <d v="2014-09-27T00:00:00"/>
    <x v="1"/>
    <s v="SV-20365"/>
    <x v="277"/>
    <x v="0"/>
    <s v="United States"/>
    <s v="New York City"/>
    <x v="15"/>
    <n v="10035"/>
    <x v="3"/>
    <s v="TEC-PH-10000215"/>
    <x v="2"/>
    <x v="7"/>
    <x v="139"/>
    <x v="1245"/>
    <n v="3"/>
    <n v="0"/>
    <n v="28.309500000000007"/>
  </r>
  <r>
    <n v="6104"/>
    <s v="CA-2014-100111"/>
    <x v="3"/>
    <x v="1088"/>
    <d v="2014-09-27T00:00:00"/>
    <x v="1"/>
    <s v="SV-20365"/>
    <x v="277"/>
    <x v="0"/>
    <s v="United States"/>
    <s v="New York City"/>
    <x v="15"/>
    <n v="10035"/>
    <x v="3"/>
    <s v="TEC-AC-10001998"/>
    <x v="2"/>
    <x v="11"/>
    <x v="84"/>
    <x v="1543"/>
    <n v="3"/>
    <n v="0"/>
    <n v="20.389799999999994"/>
  </r>
  <r>
    <n v="6105"/>
    <s v="US-2014-132381"/>
    <x v="3"/>
    <x v="1029"/>
    <d v="2014-08-25T00:00:00"/>
    <x v="2"/>
    <s v="Dp-13240"/>
    <x v="656"/>
    <x v="2"/>
    <s v="United States"/>
    <s v="Philadelphia"/>
    <x v="9"/>
    <n v="19143"/>
    <x v="3"/>
    <s v="FUR-TA-10002356"/>
    <x v="0"/>
    <x v="3"/>
    <x v="728"/>
    <x v="4289"/>
    <n v="2"/>
    <n v="0.4"/>
    <n v="-83.875200000000035"/>
  </r>
  <r>
    <n v="6106"/>
    <s v="CA-2012-147011"/>
    <x v="1"/>
    <x v="652"/>
    <d v="2012-06-22T00:00:00"/>
    <x v="1"/>
    <s v="HR-14830"/>
    <x v="403"/>
    <x v="1"/>
    <s v="United States"/>
    <s v="Miami"/>
    <x v="2"/>
    <n v="33178"/>
    <x v="0"/>
    <s v="OFF-AR-10002399"/>
    <x v="1"/>
    <x v="6"/>
    <x v="316"/>
    <x v="4290"/>
    <n v="4"/>
    <n v="0.2"/>
    <n v="3.5783999999999998"/>
  </r>
  <r>
    <n v="6107"/>
    <s v="CA-2011-120852"/>
    <x v="2"/>
    <x v="414"/>
    <d v="2011-12-25T00:00:00"/>
    <x v="1"/>
    <s v="WB-21850"/>
    <x v="576"/>
    <x v="0"/>
    <s v="United States"/>
    <s v="Grand Prairie"/>
    <x v="5"/>
    <n v="75051"/>
    <x v="2"/>
    <s v="OFF-AP-10001563"/>
    <x v="1"/>
    <x v="9"/>
    <x v="530"/>
    <x v="4291"/>
    <n v="2"/>
    <n v="0.8"/>
    <n v="-49.551600000000022"/>
  </r>
  <r>
    <n v="6108"/>
    <s v="CA-2011-120852"/>
    <x v="2"/>
    <x v="414"/>
    <d v="2011-12-25T00:00:00"/>
    <x v="1"/>
    <s v="WB-21850"/>
    <x v="576"/>
    <x v="0"/>
    <s v="United States"/>
    <s v="Grand Prairie"/>
    <x v="5"/>
    <n v="75051"/>
    <x v="2"/>
    <s v="TEC-AC-10004510"/>
    <x v="2"/>
    <x v="11"/>
    <x v="944"/>
    <x v="4292"/>
    <n v="5"/>
    <n v="0.2"/>
    <n v="-8.1800000000000033"/>
  </r>
  <r>
    <n v="6109"/>
    <s v="CA-2013-150007"/>
    <x v="0"/>
    <x v="108"/>
    <d v="2013-09-17T00:00:00"/>
    <x v="1"/>
    <s v="AS-10090"/>
    <x v="548"/>
    <x v="0"/>
    <s v="United States"/>
    <s v="Chicago"/>
    <x v="10"/>
    <n v="60653"/>
    <x v="2"/>
    <s v="OFF-LA-10001982"/>
    <x v="1"/>
    <x v="2"/>
    <x v="1529"/>
    <x v="1628"/>
    <n v="2"/>
    <n v="0.2"/>
    <n v="2.0999999999999996"/>
  </r>
  <r>
    <n v="6110"/>
    <s v="CA-2013-150007"/>
    <x v="0"/>
    <x v="108"/>
    <d v="2013-09-17T00:00:00"/>
    <x v="1"/>
    <s v="AS-10090"/>
    <x v="548"/>
    <x v="0"/>
    <s v="United States"/>
    <s v="Chicago"/>
    <x v="10"/>
    <n v="60653"/>
    <x v="2"/>
    <s v="OFF-BI-10004141"/>
    <x v="1"/>
    <x v="8"/>
    <x v="1287"/>
    <x v="4293"/>
    <n v="3"/>
    <n v="0.8"/>
    <n v="-3.2436000000000016"/>
  </r>
  <r>
    <n v="6111"/>
    <s v="CA-2013-124590"/>
    <x v="0"/>
    <x v="396"/>
    <d v="2013-11-17T00:00:00"/>
    <x v="1"/>
    <s v="SP-20920"/>
    <x v="727"/>
    <x v="0"/>
    <s v="United States"/>
    <s v="Parma"/>
    <x v="24"/>
    <n v="44134"/>
    <x v="3"/>
    <s v="FUR-CH-10004495"/>
    <x v="0"/>
    <x v="1"/>
    <x v="1475"/>
    <x v="4294"/>
    <n v="7"/>
    <n v="0.3"/>
    <n v="-21.068600000000174"/>
  </r>
  <r>
    <n v="6112"/>
    <s v="CA-2013-124590"/>
    <x v="0"/>
    <x v="396"/>
    <d v="2013-11-17T00:00:00"/>
    <x v="1"/>
    <s v="SP-20920"/>
    <x v="727"/>
    <x v="0"/>
    <s v="United States"/>
    <s v="Parma"/>
    <x v="24"/>
    <n v="44134"/>
    <x v="3"/>
    <s v="OFF-AP-10002311"/>
    <x v="1"/>
    <x v="9"/>
    <x v="14"/>
    <x v="4295"/>
    <n v="2"/>
    <n v="0.2"/>
    <n v="33.028800000000004"/>
  </r>
  <r>
    <n v="6113"/>
    <s v="CA-2013-124590"/>
    <x v="0"/>
    <x v="396"/>
    <d v="2013-11-17T00:00:00"/>
    <x v="1"/>
    <s v="SP-20920"/>
    <x v="727"/>
    <x v="0"/>
    <s v="United States"/>
    <s v="Parma"/>
    <x v="24"/>
    <n v="44134"/>
    <x v="3"/>
    <s v="OFF-FA-10000585"/>
    <x v="1"/>
    <x v="13"/>
    <x v="202"/>
    <x v="4296"/>
    <n v="6"/>
    <n v="0.2"/>
    <n v="5.4443999999999999"/>
  </r>
  <r>
    <n v="6114"/>
    <s v="CA-2013-124590"/>
    <x v="0"/>
    <x v="396"/>
    <d v="2013-11-17T00:00:00"/>
    <x v="1"/>
    <s v="SP-20920"/>
    <x v="727"/>
    <x v="0"/>
    <s v="United States"/>
    <s v="Parma"/>
    <x v="24"/>
    <n v="44134"/>
    <x v="3"/>
    <s v="FUR-CH-10000454"/>
    <x v="0"/>
    <x v="1"/>
    <x v="1"/>
    <x v="4297"/>
    <n v="9"/>
    <n v="0.3"/>
    <n v="0"/>
  </r>
  <r>
    <n v="6115"/>
    <s v="CA-2013-124590"/>
    <x v="0"/>
    <x v="396"/>
    <d v="2013-11-17T00:00:00"/>
    <x v="1"/>
    <s v="SP-20920"/>
    <x v="727"/>
    <x v="0"/>
    <s v="United States"/>
    <s v="Parma"/>
    <x v="24"/>
    <n v="44134"/>
    <x v="3"/>
    <s v="FUR-CH-10003746"/>
    <x v="0"/>
    <x v="1"/>
    <x v="617"/>
    <x v="4298"/>
    <n v="2"/>
    <n v="0.3"/>
    <n v="-12.839199999999977"/>
  </r>
  <r>
    <n v="6116"/>
    <s v="CA-2013-133802"/>
    <x v="0"/>
    <x v="560"/>
    <d v="2013-03-21T00:00:00"/>
    <x v="1"/>
    <s v="SP-20650"/>
    <x v="70"/>
    <x v="1"/>
    <s v="United States"/>
    <s v="Redwood City"/>
    <x v="1"/>
    <n v="94061"/>
    <x v="1"/>
    <s v="OFF-BI-10003291"/>
    <x v="1"/>
    <x v="8"/>
    <x v="44"/>
    <x v="4299"/>
    <n v="6"/>
    <n v="0.2"/>
    <n v="14.142599999999996"/>
  </r>
  <r>
    <n v="6117"/>
    <s v="US-2013-113677"/>
    <x v="0"/>
    <x v="373"/>
    <d v="2013-11-20T00:00:00"/>
    <x v="1"/>
    <s v="CM-12655"/>
    <x v="475"/>
    <x v="2"/>
    <s v="United States"/>
    <s v="New York City"/>
    <x v="15"/>
    <n v="10011"/>
    <x v="3"/>
    <s v="TEC-PH-10002114"/>
    <x v="2"/>
    <x v="7"/>
    <x v="1754"/>
    <x v="4300"/>
    <n v="4"/>
    <n v="0"/>
    <n v="592.78960000000006"/>
  </r>
  <r>
    <n v="6118"/>
    <s v="US-2013-113677"/>
    <x v="0"/>
    <x v="373"/>
    <d v="2013-11-20T00:00:00"/>
    <x v="1"/>
    <s v="CM-12655"/>
    <x v="475"/>
    <x v="2"/>
    <s v="United States"/>
    <s v="New York City"/>
    <x v="15"/>
    <n v="10011"/>
    <x v="3"/>
    <s v="OFF-LA-10001569"/>
    <x v="1"/>
    <x v="2"/>
    <x v="633"/>
    <x v="1830"/>
    <n v="3"/>
    <n v="0"/>
    <n v="6.8723999999999998"/>
  </r>
  <r>
    <n v="6119"/>
    <s v="CA-2014-143378"/>
    <x v="3"/>
    <x v="20"/>
    <d v="2014-09-26T00:00:00"/>
    <x v="1"/>
    <s v="JR-16210"/>
    <x v="335"/>
    <x v="1"/>
    <s v="United States"/>
    <s v="Springfield"/>
    <x v="21"/>
    <n v="97477"/>
    <x v="1"/>
    <s v="TEC-PH-10001425"/>
    <x v="2"/>
    <x v="7"/>
    <x v="511"/>
    <x v="1837"/>
    <n v="3"/>
    <n v="0.2"/>
    <n v="19.197599999999994"/>
  </r>
  <r>
    <n v="6120"/>
    <s v="CA-2014-143378"/>
    <x v="3"/>
    <x v="20"/>
    <d v="2014-09-26T00:00:00"/>
    <x v="1"/>
    <s v="JR-16210"/>
    <x v="335"/>
    <x v="1"/>
    <s v="United States"/>
    <s v="Springfield"/>
    <x v="21"/>
    <n v="97477"/>
    <x v="1"/>
    <s v="OFF-AR-10001915"/>
    <x v="1"/>
    <x v="6"/>
    <x v="1048"/>
    <x v="361"/>
    <n v="3"/>
    <n v="0.2"/>
    <n v="6.5538000000000007"/>
  </r>
  <r>
    <n v="6121"/>
    <s v="CA-2014-143378"/>
    <x v="3"/>
    <x v="20"/>
    <d v="2014-09-26T00:00:00"/>
    <x v="1"/>
    <s v="JR-16210"/>
    <x v="335"/>
    <x v="1"/>
    <s v="United States"/>
    <s v="Springfield"/>
    <x v="21"/>
    <n v="97477"/>
    <x v="1"/>
    <s v="FUR-FU-10004864"/>
    <x v="0"/>
    <x v="5"/>
    <x v="436"/>
    <x v="4301"/>
    <n v="8"/>
    <n v="0.2"/>
    <n v="61.38239999999999"/>
  </r>
  <r>
    <n v="6122"/>
    <s v="CA-2014-143378"/>
    <x v="3"/>
    <x v="20"/>
    <d v="2014-09-26T00:00:00"/>
    <x v="1"/>
    <s v="JR-16210"/>
    <x v="335"/>
    <x v="1"/>
    <s v="United States"/>
    <s v="Springfield"/>
    <x v="21"/>
    <n v="97477"/>
    <x v="1"/>
    <s v="FUR-BO-10001972"/>
    <x v="0"/>
    <x v="0"/>
    <x v="362"/>
    <x v="1270"/>
    <n v="2"/>
    <n v="0.7"/>
    <n v="-128.2388"/>
  </r>
  <r>
    <n v="6123"/>
    <s v="CA-2014-152660"/>
    <x v="3"/>
    <x v="769"/>
    <d v="2014-12-10T00:00:00"/>
    <x v="1"/>
    <s v="CB-12415"/>
    <x v="558"/>
    <x v="0"/>
    <s v="United States"/>
    <s v="Chicago"/>
    <x v="10"/>
    <n v="60610"/>
    <x v="2"/>
    <s v="OFF-ST-10000532"/>
    <x v="1"/>
    <x v="4"/>
    <x v="1403"/>
    <x v="3629"/>
    <n v="2"/>
    <n v="0.2"/>
    <n v="4.6175999999999995"/>
  </r>
  <r>
    <n v="6124"/>
    <s v="CA-2012-142139"/>
    <x v="1"/>
    <x v="284"/>
    <d v="2012-09-05T00:00:00"/>
    <x v="1"/>
    <s v="SD-20485"/>
    <x v="174"/>
    <x v="2"/>
    <s v="United States"/>
    <s v="Bedford"/>
    <x v="5"/>
    <n v="76021"/>
    <x v="2"/>
    <s v="OFF-PA-10003883"/>
    <x v="1"/>
    <x v="10"/>
    <x v="1229"/>
    <x v="3300"/>
    <n v="4"/>
    <n v="0.2"/>
    <n v="6.8119999999999994"/>
  </r>
  <r>
    <n v="6125"/>
    <s v="CA-2014-145772"/>
    <x v="3"/>
    <x v="95"/>
    <d v="2014-06-08T00:00:00"/>
    <x v="1"/>
    <s v="SS-20140"/>
    <x v="164"/>
    <x v="1"/>
    <s v="United States"/>
    <s v="Los Angeles"/>
    <x v="1"/>
    <n v="90036"/>
    <x v="1"/>
    <s v="TEC-AC-10003038"/>
    <x v="2"/>
    <x v="11"/>
    <x v="1024"/>
    <x v="915"/>
    <n v="5"/>
    <n v="0"/>
    <n v="8.5024999999999942"/>
  </r>
  <r>
    <n v="6126"/>
    <s v="CA-2014-145772"/>
    <x v="3"/>
    <x v="95"/>
    <d v="2014-06-08T00:00:00"/>
    <x v="1"/>
    <s v="SS-20140"/>
    <x v="164"/>
    <x v="1"/>
    <s v="United States"/>
    <s v="Los Angeles"/>
    <x v="1"/>
    <n v="90036"/>
    <x v="1"/>
    <s v="OFF-PA-10001593"/>
    <x v="1"/>
    <x v="10"/>
    <x v="1755"/>
    <x v="493"/>
    <n v="2"/>
    <n v="0"/>
    <n v="5.3819999999999997"/>
  </r>
  <r>
    <n v="6127"/>
    <s v="CA-2014-145772"/>
    <x v="3"/>
    <x v="95"/>
    <d v="2014-06-08T00:00:00"/>
    <x v="1"/>
    <s v="SS-20140"/>
    <x v="164"/>
    <x v="1"/>
    <s v="United States"/>
    <s v="Los Angeles"/>
    <x v="1"/>
    <n v="90036"/>
    <x v="1"/>
    <s v="OFF-BI-10002049"/>
    <x v="1"/>
    <x v="8"/>
    <x v="758"/>
    <x v="2970"/>
    <n v="1"/>
    <n v="0.2"/>
    <n v="1.2713999999999996"/>
  </r>
  <r>
    <n v="6128"/>
    <s v="CA-2013-124100"/>
    <x v="0"/>
    <x v="1044"/>
    <d v="2013-04-07T00:00:00"/>
    <x v="1"/>
    <s v="EH-13990"/>
    <x v="552"/>
    <x v="0"/>
    <s v="United States"/>
    <s v="New York City"/>
    <x v="15"/>
    <n v="10009"/>
    <x v="3"/>
    <s v="FUR-CH-10003817"/>
    <x v="0"/>
    <x v="1"/>
    <x v="162"/>
    <x v="4302"/>
    <n v="6"/>
    <n v="0.1"/>
    <n v="54.666000000000011"/>
  </r>
  <r>
    <n v="6129"/>
    <s v="US-2011-158400"/>
    <x v="2"/>
    <x v="1089"/>
    <d v="2011-10-28T00:00:00"/>
    <x v="2"/>
    <s v="AH-10030"/>
    <x v="692"/>
    <x v="1"/>
    <s v="United States"/>
    <s v="San Francisco"/>
    <x v="1"/>
    <n v="94109"/>
    <x v="1"/>
    <s v="OFF-BI-10002353"/>
    <x v="1"/>
    <x v="8"/>
    <x v="1068"/>
    <x v="4303"/>
    <n v="4"/>
    <n v="0.2"/>
    <n v="18.527999999999999"/>
  </r>
  <r>
    <n v="6130"/>
    <s v="CA-2014-162033"/>
    <x v="3"/>
    <x v="606"/>
    <d v="2014-04-03T00:00:00"/>
    <x v="1"/>
    <s v="EM-14200"/>
    <x v="773"/>
    <x v="2"/>
    <s v="United States"/>
    <s v="Virginia Beach"/>
    <x v="17"/>
    <n v="23464"/>
    <x v="0"/>
    <s v="TEC-AC-10003116"/>
    <x v="2"/>
    <x v="11"/>
    <x v="920"/>
    <x v="3545"/>
    <n v="3"/>
    <n v="0"/>
    <n v="20.767499999999998"/>
  </r>
  <r>
    <n v="6131"/>
    <s v="CA-2014-162033"/>
    <x v="3"/>
    <x v="606"/>
    <d v="2014-04-03T00:00:00"/>
    <x v="1"/>
    <s v="EM-14200"/>
    <x v="773"/>
    <x v="2"/>
    <s v="United States"/>
    <s v="Virginia Beach"/>
    <x v="17"/>
    <n v="23464"/>
    <x v="0"/>
    <s v="OFF-FA-10003021"/>
    <x v="1"/>
    <x v="13"/>
    <x v="33"/>
    <x v="1061"/>
    <n v="2"/>
    <n v="0"/>
    <n v="1.3159999999999998"/>
  </r>
  <r>
    <n v="6132"/>
    <s v="CA-2011-163447"/>
    <x v="2"/>
    <x v="422"/>
    <d v="2011-12-31T00:00:00"/>
    <x v="1"/>
    <s v="TB-21190"/>
    <x v="353"/>
    <x v="2"/>
    <s v="United States"/>
    <s v="New York City"/>
    <x v="15"/>
    <n v="10011"/>
    <x v="3"/>
    <s v="FUR-CH-10004477"/>
    <x v="0"/>
    <x v="1"/>
    <x v="211"/>
    <x v="4304"/>
    <n v="14"/>
    <n v="0.1"/>
    <n v="161.96739999999997"/>
  </r>
  <r>
    <n v="6133"/>
    <s v="CA-2014-145737"/>
    <x v="3"/>
    <x v="175"/>
    <d v="2014-09-21T00:00:00"/>
    <x v="1"/>
    <s v="AB-10165"/>
    <x v="269"/>
    <x v="0"/>
    <s v="United States"/>
    <s v="Lebanon"/>
    <x v="18"/>
    <n v="37087"/>
    <x v="0"/>
    <s v="OFF-PA-10001033"/>
    <x v="1"/>
    <x v="10"/>
    <x v="1500"/>
    <x v="2919"/>
    <n v="5"/>
    <n v="0.2"/>
    <n v="59.435499999999998"/>
  </r>
  <r>
    <n v="6134"/>
    <s v="CA-2013-148096"/>
    <x v="0"/>
    <x v="765"/>
    <d v="2013-08-20T00:00:00"/>
    <x v="2"/>
    <s v="AO-10810"/>
    <x v="774"/>
    <x v="1"/>
    <s v="United States"/>
    <s v="Los Angeles"/>
    <x v="1"/>
    <n v="90045"/>
    <x v="1"/>
    <s v="FUR-TA-10004152"/>
    <x v="0"/>
    <x v="3"/>
    <x v="1507"/>
    <x v="4305"/>
    <n v="2"/>
    <n v="0.2"/>
    <n v="12.095999999999997"/>
  </r>
  <r>
    <n v="6135"/>
    <s v="CA-2013-146766"/>
    <x v="0"/>
    <x v="254"/>
    <d v="2013-11-05T00:00:00"/>
    <x v="3"/>
    <s v="TT-21220"/>
    <x v="627"/>
    <x v="0"/>
    <s v="United States"/>
    <s v="Chula Vista"/>
    <x v="1"/>
    <n v="91911"/>
    <x v="1"/>
    <s v="OFF-AR-10002135"/>
    <x v="1"/>
    <x v="6"/>
    <x v="278"/>
    <x v="4306"/>
    <n v="4"/>
    <n v="0"/>
    <n v="55.911999999999978"/>
  </r>
  <r>
    <n v="6136"/>
    <s v="CA-2012-105613"/>
    <x v="1"/>
    <x v="1090"/>
    <d v="2012-10-22T00:00:00"/>
    <x v="1"/>
    <s v="KN-16705"/>
    <x v="607"/>
    <x v="2"/>
    <s v="United States"/>
    <s v="Mcallen"/>
    <x v="5"/>
    <n v="78501"/>
    <x v="2"/>
    <s v="TEC-AC-10000521"/>
    <x v="2"/>
    <x v="11"/>
    <x v="1557"/>
    <x v="3578"/>
    <n v="3"/>
    <n v="0.2"/>
    <n v="3.4619999999999997"/>
  </r>
  <r>
    <n v="6137"/>
    <s v="CA-2012-105613"/>
    <x v="1"/>
    <x v="1090"/>
    <d v="2012-10-22T00:00:00"/>
    <x v="1"/>
    <s v="KN-16705"/>
    <x v="607"/>
    <x v="2"/>
    <s v="United States"/>
    <s v="Mcallen"/>
    <x v="5"/>
    <n v="78501"/>
    <x v="2"/>
    <s v="OFF-AP-10000026"/>
    <x v="1"/>
    <x v="9"/>
    <x v="1282"/>
    <x v="4307"/>
    <n v="6"/>
    <n v="0.8"/>
    <n v="-186.56820000000005"/>
  </r>
  <r>
    <n v="6138"/>
    <s v="US-2013-142251"/>
    <x v="0"/>
    <x v="731"/>
    <d v="2013-11-05T00:00:00"/>
    <x v="0"/>
    <s v="FO-14305"/>
    <x v="383"/>
    <x v="0"/>
    <s v="United States"/>
    <s v="Hollywood"/>
    <x v="2"/>
    <n v="33021"/>
    <x v="0"/>
    <s v="OFF-PA-10002986"/>
    <x v="1"/>
    <x v="10"/>
    <x v="477"/>
    <x v="164"/>
    <n v="6"/>
    <n v="0.2"/>
    <n v="11.222399999999999"/>
  </r>
  <r>
    <n v="6139"/>
    <s v="CA-2011-131247"/>
    <x v="2"/>
    <x v="809"/>
    <d v="2011-04-04T00:00:00"/>
    <x v="1"/>
    <s v="GA-14725"/>
    <x v="315"/>
    <x v="0"/>
    <s v="United States"/>
    <s v="San Francisco"/>
    <x v="1"/>
    <n v="94110"/>
    <x v="1"/>
    <s v="FUR-BO-10001337"/>
    <x v="0"/>
    <x v="0"/>
    <x v="425"/>
    <x v="4308"/>
    <n v="2"/>
    <n v="0.15"/>
    <n v="-12.097999999999999"/>
  </r>
  <r>
    <n v="6140"/>
    <s v="US-2012-113593"/>
    <x v="1"/>
    <x v="24"/>
    <d v="2012-04-20T00:00:00"/>
    <x v="2"/>
    <s v="NC-18415"/>
    <x v="720"/>
    <x v="0"/>
    <s v="United States"/>
    <s v="Santa Maria"/>
    <x v="1"/>
    <n v="93454"/>
    <x v="1"/>
    <s v="OFF-ST-10000532"/>
    <x v="1"/>
    <x v="4"/>
    <x v="1403"/>
    <x v="4309"/>
    <n v="3"/>
    <n v="0"/>
    <n v="30.014399999999998"/>
  </r>
  <r>
    <n v="6141"/>
    <s v="CA-2014-121083"/>
    <x v="3"/>
    <x v="362"/>
    <d v="2014-07-16T00:00:00"/>
    <x v="1"/>
    <s v="JF-15190"/>
    <x v="440"/>
    <x v="0"/>
    <s v="United States"/>
    <s v="Manchester"/>
    <x v="29"/>
    <n v="6040"/>
    <x v="3"/>
    <s v="OFF-PA-10001497"/>
    <x v="1"/>
    <x v="10"/>
    <x v="1746"/>
    <x v="4310"/>
    <n v="5"/>
    <n v="0"/>
    <n v="134.65199999999999"/>
  </r>
  <r>
    <n v="6142"/>
    <s v="CA-2014-121083"/>
    <x v="3"/>
    <x v="362"/>
    <d v="2014-07-16T00:00:00"/>
    <x v="1"/>
    <s v="JF-15190"/>
    <x v="440"/>
    <x v="0"/>
    <s v="United States"/>
    <s v="Manchester"/>
    <x v="29"/>
    <n v="6040"/>
    <x v="3"/>
    <s v="OFF-ST-10002554"/>
    <x v="1"/>
    <x v="4"/>
    <x v="1144"/>
    <x v="3589"/>
    <n v="4"/>
    <n v="0"/>
    <n v="3.9128000000000043"/>
  </r>
  <r>
    <n v="6143"/>
    <s v="CA-2014-121083"/>
    <x v="3"/>
    <x v="362"/>
    <d v="2014-07-16T00:00:00"/>
    <x v="1"/>
    <s v="JF-15190"/>
    <x v="440"/>
    <x v="0"/>
    <s v="United States"/>
    <s v="Manchester"/>
    <x v="29"/>
    <n v="6040"/>
    <x v="3"/>
    <s v="TEC-PH-10001336"/>
    <x v="2"/>
    <x v="7"/>
    <x v="941"/>
    <x v="2052"/>
    <n v="2"/>
    <n v="0"/>
    <n v="74.8142"/>
  </r>
  <r>
    <n v="6144"/>
    <s v="CA-2014-121083"/>
    <x v="3"/>
    <x v="362"/>
    <d v="2014-07-16T00:00:00"/>
    <x v="1"/>
    <s v="JF-15190"/>
    <x v="440"/>
    <x v="0"/>
    <s v="United States"/>
    <s v="Manchester"/>
    <x v="29"/>
    <n v="6040"/>
    <x v="3"/>
    <s v="OFF-AR-10002987"/>
    <x v="1"/>
    <x v="6"/>
    <x v="1553"/>
    <x v="4311"/>
    <n v="6"/>
    <n v="0"/>
    <n v="48.806400000000011"/>
  </r>
  <r>
    <n v="6145"/>
    <s v="CA-2014-151190"/>
    <x v="3"/>
    <x v="818"/>
    <d v="2014-07-02T00:00:00"/>
    <x v="1"/>
    <s v="GT-14710"/>
    <x v="218"/>
    <x v="0"/>
    <s v="United States"/>
    <s v="Omaha"/>
    <x v="8"/>
    <n v="68104"/>
    <x v="2"/>
    <s v="OFF-PA-10000575"/>
    <x v="1"/>
    <x v="10"/>
    <x v="1050"/>
    <x v="4312"/>
    <n v="3"/>
    <n v="0"/>
    <n v="9.2321999999999989"/>
  </r>
  <r>
    <n v="6146"/>
    <s v="CA-2011-133543"/>
    <x v="2"/>
    <x v="1091"/>
    <d v="2011-12-26T00:00:00"/>
    <x v="1"/>
    <s v="KM-16660"/>
    <x v="730"/>
    <x v="0"/>
    <s v="United States"/>
    <s v="San Jose"/>
    <x v="1"/>
    <n v="95123"/>
    <x v="1"/>
    <s v="OFF-AR-10003394"/>
    <x v="1"/>
    <x v="6"/>
    <x v="496"/>
    <x v="2722"/>
    <n v="4"/>
    <n v="0"/>
    <n v="3.1752000000000002"/>
  </r>
  <r>
    <n v="6147"/>
    <s v="CA-2014-105130"/>
    <x v="3"/>
    <x v="610"/>
    <d v="2014-11-26T00:00:00"/>
    <x v="1"/>
    <s v="PJ-18835"/>
    <x v="601"/>
    <x v="1"/>
    <s v="United States"/>
    <s v="San Francisco"/>
    <x v="1"/>
    <n v="94122"/>
    <x v="1"/>
    <s v="OFF-AR-10003394"/>
    <x v="1"/>
    <x v="6"/>
    <x v="496"/>
    <x v="2722"/>
    <n v="4"/>
    <n v="0"/>
    <n v="3.1752000000000002"/>
  </r>
  <r>
    <n v="6148"/>
    <s v="CA-2014-105130"/>
    <x v="3"/>
    <x v="610"/>
    <d v="2014-11-26T00:00:00"/>
    <x v="1"/>
    <s v="PJ-18835"/>
    <x v="601"/>
    <x v="1"/>
    <s v="United States"/>
    <s v="San Francisco"/>
    <x v="1"/>
    <n v="94122"/>
    <x v="1"/>
    <s v="OFF-BI-10001191"/>
    <x v="1"/>
    <x v="8"/>
    <x v="970"/>
    <x v="4313"/>
    <n v="2"/>
    <n v="0.2"/>
    <n v="14.7668"/>
  </r>
  <r>
    <n v="6149"/>
    <s v="CA-2013-161928"/>
    <x v="0"/>
    <x v="812"/>
    <d v="2013-06-30T00:00:00"/>
    <x v="0"/>
    <s v="AC-10660"/>
    <x v="663"/>
    <x v="0"/>
    <s v="United States"/>
    <s v="San Francisco"/>
    <x v="1"/>
    <n v="94109"/>
    <x v="1"/>
    <s v="TEC-PH-10003484"/>
    <x v="2"/>
    <x v="7"/>
    <x v="1530"/>
    <x v="1227"/>
    <n v="2"/>
    <n v="0.2"/>
    <n v="12.599000000000004"/>
  </r>
  <r>
    <n v="6150"/>
    <s v="CA-2014-101322"/>
    <x v="3"/>
    <x v="116"/>
    <d v="2015-01-01T00:00:00"/>
    <x v="2"/>
    <s v="JG-15310"/>
    <x v="684"/>
    <x v="1"/>
    <s v="United States"/>
    <s v="Long Beach"/>
    <x v="1"/>
    <n v="90805"/>
    <x v="1"/>
    <s v="FUR-CH-10003968"/>
    <x v="0"/>
    <x v="1"/>
    <x v="56"/>
    <x v="4314"/>
    <n v="6"/>
    <n v="0.2"/>
    <n v="-34.070400000000006"/>
  </r>
  <r>
    <n v="6151"/>
    <s v="US-2013-106600"/>
    <x v="0"/>
    <x v="143"/>
    <d v="2013-04-12T00:00:00"/>
    <x v="2"/>
    <s v="RM-19375"/>
    <x v="528"/>
    <x v="0"/>
    <s v="United States"/>
    <s v="Columbus"/>
    <x v="32"/>
    <n v="31907"/>
    <x v="0"/>
    <s v="FUR-BO-10001608"/>
    <x v="0"/>
    <x v="0"/>
    <x v="1523"/>
    <x v="1383"/>
    <n v="5"/>
    <n v="0"/>
    <n v="88.725000000000023"/>
  </r>
  <r>
    <n v="6152"/>
    <s v="CA-2011-111871"/>
    <x v="2"/>
    <x v="772"/>
    <d v="2011-03-21T00:00:00"/>
    <x v="0"/>
    <s v="EK-13795"/>
    <x v="735"/>
    <x v="2"/>
    <s v="United States"/>
    <s v="San Francisco"/>
    <x v="1"/>
    <n v="94110"/>
    <x v="1"/>
    <s v="FUR-BO-10004218"/>
    <x v="0"/>
    <x v="0"/>
    <x v="1584"/>
    <x v="4315"/>
    <n v="10"/>
    <n v="0.15"/>
    <n v="70.490000000000009"/>
  </r>
  <r>
    <n v="6153"/>
    <s v="CA-2014-139437"/>
    <x v="3"/>
    <x v="445"/>
    <d v="2014-07-09T00:00:00"/>
    <x v="1"/>
    <s v="RD-19585"/>
    <x v="361"/>
    <x v="0"/>
    <s v="United States"/>
    <s v="Los Angeles"/>
    <x v="1"/>
    <n v="90004"/>
    <x v="1"/>
    <s v="OFF-ST-10002485"/>
    <x v="1"/>
    <x v="4"/>
    <x v="209"/>
    <x v="1190"/>
    <n v="4"/>
    <n v="0"/>
    <n v="0.87919999999999732"/>
  </r>
  <r>
    <n v="6154"/>
    <s v="CA-2014-151484"/>
    <x v="3"/>
    <x v="693"/>
    <d v="2014-04-24T00:00:00"/>
    <x v="2"/>
    <s v="CV-12805"/>
    <x v="51"/>
    <x v="1"/>
    <s v="United States"/>
    <s v="Philadelphia"/>
    <x v="9"/>
    <n v="19120"/>
    <x v="3"/>
    <s v="FUR-FU-10001876"/>
    <x v="0"/>
    <x v="5"/>
    <x v="1394"/>
    <x v="3518"/>
    <n v="2"/>
    <n v="0.2"/>
    <n v="10.393599999999998"/>
  </r>
  <r>
    <n v="6155"/>
    <s v="CA-2014-151484"/>
    <x v="3"/>
    <x v="693"/>
    <d v="2014-04-24T00:00:00"/>
    <x v="2"/>
    <s v="CV-12805"/>
    <x v="51"/>
    <x v="1"/>
    <s v="United States"/>
    <s v="Philadelphia"/>
    <x v="9"/>
    <n v="19120"/>
    <x v="3"/>
    <s v="OFF-ST-10002370"/>
    <x v="1"/>
    <x v="4"/>
    <x v="80"/>
    <x v="4316"/>
    <n v="3"/>
    <n v="0.2"/>
    <n v="5.7752999999999961"/>
  </r>
  <r>
    <n v="6156"/>
    <s v="CA-2014-151484"/>
    <x v="3"/>
    <x v="693"/>
    <d v="2014-04-24T00:00:00"/>
    <x v="2"/>
    <s v="CV-12805"/>
    <x v="51"/>
    <x v="1"/>
    <s v="United States"/>
    <s v="Philadelphia"/>
    <x v="9"/>
    <n v="19120"/>
    <x v="3"/>
    <s v="OFF-ST-10000142"/>
    <x v="1"/>
    <x v="4"/>
    <x v="399"/>
    <x v="4317"/>
    <n v="1"/>
    <n v="0.2"/>
    <n v="33.270399999999981"/>
  </r>
  <r>
    <n v="6157"/>
    <s v="CA-2014-151484"/>
    <x v="3"/>
    <x v="693"/>
    <d v="2014-04-24T00:00:00"/>
    <x v="2"/>
    <s v="CV-12805"/>
    <x v="51"/>
    <x v="1"/>
    <s v="United States"/>
    <s v="Philadelphia"/>
    <x v="9"/>
    <n v="19120"/>
    <x v="3"/>
    <s v="FUR-FU-10004671"/>
    <x v="0"/>
    <x v="5"/>
    <x v="1357"/>
    <x v="4318"/>
    <n v="3"/>
    <n v="0.2"/>
    <n v="9.5418000000000003"/>
  </r>
  <r>
    <n v="6158"/>
    <s v="CA-2013-104150"/>
    <x v="0"/>
    <x v="1092"/>
    <d v="2013-08-06T00:00:00"/>
    <x v="0"/>
    <s v="AG-10330"/>
    <x v="743"/>
    <x v="0"/>
    <s v="United States"/>
    <s v="Tulsa"/>
    <x v="26"/>
    <n v="74133"/>
    <x v="2"/>
    <s v="OFF-EN-10002504"/>
    <x v="1"/>
    <x v="12"/>
    <x v="113"/>
    <x v="4319"/>
    <n v="3"/>
    <n v="0"/>
    <n v="38.323799999999999"/>
  </r>
  <r>
    <n v="6159"/>
    <s v="CA-2013-104150"/>
    <x v="0"/>
    <x v="1092"/>
    <d v="2013-08-06T00:00:00"/>
    <x v="0"/>
    <s v="AG-10330"/>
    <x v="743"/>
    <x v="0"/>
    <s v="United States"/>
    <s v="Tulsa"/>
    <x v="26"/>
    <n v="74133"/>
    <x v="2"/>
    <s v="TEC-AC-10004803"/>
    <x v="2"/>
    <x v="11"/>
    <x v="1756"/>
    <x v="4320"/>
    <n v="12"/>
    <n v="0"/>
    <n v="23.419200000000011"/>
  </r>
  <r>
    <n v="6160"/>
    <s v="CA-2013-161025"/>
    <x v="0"/>
    <x v="275"/>
    <d v="2013-12-10T00:00:00"/>
    <x v="1"/>
    <s v="GM-14440"/>
    <x v="306"/>
    <x v="0"/>
    <s v="United States"/>
    <s v="Los Angeles"/>
    <x v="1"/>
    <n v="90049"/>
    <x v="1"/>
    <s v="OFF-ST-10001932"/>
    <x v="1"/>
    <x v="4"/>
    <x v="1641"/>
    <x v="4321"/>
    <n v="4"/>
    <n v="0"/>
    <n v="108.17520000000002"/>
  </r>
  <r>
    <n v="6161"/>
    <s v="CA-2011-103989"/>
    <x v="2"/>
    <x v="1093"/>
    <d v="2011-03-21T00:00:00"/>
    <x v="2"/>
    <s v="MC-17605"/>
    <x v="204"/>
    <x v="1"/>
    <s v="United States"/>
    <s v="Lakeland"/>
    <x v="2"/>
    <n v="33801"/>
    <x v="0"/>
    <s v="TEC-PH-10004667"/>
    <x v="2"/>
    <x v="7"/>
    <x v="519"/>
    <x v="830"/>
    <n v="3"/>
    <n v="0.2"/>
    <n v="28.347899999999981"/>
  </r>
  <r>
    <n v="6162"/>
    <s v="CA-2011-103989"/>
    <x v="2"/>
    <x v="1093"/>
    <d v="2011-03-21T00:00:00"/>
    <x v="2"/>
    <s v="MC-17605"/>
    <x v="204"/>
    <x v="1"/>
    <s v="United States"/>
    <s v="Lakeland"/>
    <x v="2"/>
    <n v="33801"/>
    <x v="0"/>
    <s v="OFF-LA-10000443"/>
    <x v="1"/>
    <x v="2"/>
    <x v="1118"/>
    <x v="929"/>
    <n v="4"/>
    <n v="0.2"/>
    <n v="3.9851999999999999"/>
  </r>
  <r>
    <n v="6163"/>
    <s v="CA-2011-103989"/>
    <x v="2"/>
    <x v="1093"/>
    <d v="2011-03-21T00:00:00"/>
    <x v="2"/>
    <s v="MC-17605"/>
    <x v="204"/>
    <x v="1"/>
    <s v="United States"/>
    <s v="Lakeland"/>
    <x v="2"/>
    <n v="33801"/>
    <x v="0"/>
    <s v="OFF-ST-10000918"/>
    <x v="1"/>
    <x v="4"/>
    <x v="372"/>
    <x v="4322"/>
    <n v="3"/>
    <n v="0.2"/>
    <n v="1.961999999999998"/>
  </r>
  <r>
    <n v="6164"/>
    <s v="CA-2011-103989"/>
    <x v="2"/>
    <x v="1093"/>
    <d v="2011-03-21T00:00:00"/>
    <x v="2"/>
    <s v="MC-17605"/>
    <x v="204"/>
    <x v="1"/>
    <s v="United States"/>
    <s v="Lakeland"/>
    <x v="2"/>
    <n v="33801"/>
    <x v="0"/>
    <s v="OFF-BI-10001196"/>
    <x v="1"/>
    <x v="8"/>
    <x v="1381"/>
    <x v="4323"/>
    <n v="5"/>
    <n v="0.7"/>
    <n v="-25.737000000000002"/>
  </r>
  <r>
    <n v="6165"/>
    <s v="CA-2011-103989"/>
    <x v="2"/>
    <x v="1093"/>
    <d v="2011-03-21T00:00:00"/>
    <x v="2"/>
    <s v="MC-17605"/>
    <x v="204"/>
    <x v="1"/>
    <s v="United States"/>
    <s v="Lakeland"/>
    <x v="2"/>
    <n v="33801"/>
    <x v="0"/>
    <s v="FUR-FU-10003981"/>
    <x v="0"/>
    <x v="5"/>
    <x v="322"/>
    <x v="3808"/>
    <n v="3"/>
    <n v="0.2"/>
    <n v="1.3728000000000002"/>
  </r>
  <r>
    <n v="6166"/>
    <s v="CA-2011-103989"/>
    <x v="2"/>
    <x v="1093"/>
    <d v="2011-03-21T00:00:00"/>
    <x v="2"/>
    <s v="MC-17605"/>
    <x v="204"/>
    <x v="1"/>
    <s v="United States"/>
    <s v="Lakeland"/>
    <x v="2"/>
    <n v="33801"/>
    <x v="0"/>
    <s v="FUR-FU-10002508"/>
    <x v="0"/>
    <x v="5"/>
    <x v="1661"/>
    <x v="184"/>
    <n v="3"/>
    <n v="0.2"/>
    <n v="5.5044000000000013"/>
  </r>
  <r>
    <n v="6167"/>
    <s v="CA-2011-103989"/>
    <x v="2"/>
    <x v="1093"/>
    <d v="2011-03-21T00:00:00"/>
    <x v="2"/>
    <s v="MC-17605"/>
    <x v="204"/>
    <x v="1"/>
    <s v="United States"/>
    <s v="Lakeland"/>
    <x v="2"/>
    <n v="33801"/>
    <x v="0"/>
    <s v="TEC-AC-10002647"/>
    <x v="2"/>
    <x v="11"/>
    <x v="1753"/>
    <x v="4324"/>
    <n v="2"/>
    <n v="0.2"/>
    <n v="53.199999999999989"/>
  </r>
  <r>
    <n v="6168"/>
    <s v="CA-2012-142433"/>
    <x v="1"/>
    <x v="704"/>
    <d v="2012-04-25T00:00:00"/>
    <x v="1"/>
    <s v="ES-14020"/>
    <x v="301"/>
    <x v="0"/>
    <s v="United States"/>
    <s v="Houston"/>
    <x v="5"/>
    <n v="77036"/>
    <x v="2"/>
    <s v="OFF-PA-10002377"/>
    <x v="1"/>
    <x v="10"/>
    <x v="127"/>
    <x v="4325"/>
    <n v="3"/>
    <n v="0.2"/>
    <n v="44.045999999999992"/>
  </r>
  <r>
    <n v="6169"/>
    <s v="CA-2012-132815"/>
    <x v="1"/>
    <x v="444"/>
    <d v="2012-09-22T00:00:00"/>
    <x v="0"/>
    <s v="RW-19540"/>
    <x v="459"/>
    <x v="1"/>
    <s v="United States"/>
    <s v="Los Angeles"/>
    <x v="1"/>
    <n v="90008"/>
    <x v="1"/>
    <s v="OFF-PA-10004530"/>
    <x v="1"/>
    <x v="10"/>
    <x v="491"/>
    <x v="1113"/>
    <n v="2"/>
    <n v="0"/>
    <n v="11.250400000000001"/>
  </r>
  <r>
    <n v="6170"/>
    <s v="CA-2011-101266"/>
    <x v="2"/>
    <x v="9"/>
    <d v="2011-08-30T00:00:00"/>
    <x v="0"/>
    <s v="MM-17920"/>
    <x v="462"/>
    <x v="0"/>
    <s v="United States"/>
    <s v="Springfield"/>
    <x v="17"/>
    <n v="22153"/>
    <x v="0"/>
    <s v="OFF-PA-10002986"/>
    <x v="1"/>
    <x v="10"/>
    <x v="477"/>
    <x v="522"/>
    <n v="2"/>
    <n v="0"/>
    <n v="6.4127999999999998"/>
  </r>
  <r>
    <n v="6171"/>
    <s v="CA-2013-141523"/>
    <x v="0"/>
    <x v="1054"/>
    <d v="2013-12-25T00:00:00"/>
    <x v="0"/>
    <s v="MH-17440"/>
    <x v="775"/>
    <x v="1"/>
    <s v="United States"/>
    <s v="New York City"/>
    <x v="15"/>
    <n v="10035"/>
    <x v="3"/>
    <s v="OFF-BI-10000948"/>
    <x v="1"/>
    <x v="8"/>
    <x v="1373"/>
    <x v="4326"/>
    <n v="3"/>
    <n v="0.2"/>
    <n v="11.558699999999998"/>
  </r>
  <r>
    <n v="6172"/>
    <s v="CA-2013-141523"/>
    <x v="0"/>
    <x v="1054"/>
    <d v="2013-12-25T00:00:00"/>
    <x v="0"/>
    <s v="MH-17440"/>
    <x v="775"/>
    <x v="1"/>
    <s v="United States"/>
    <s v="New York City"/>
    <x v="15"/>
    <n v="10035"/>
    <x v="3"/>
    <s v="OFF-AR-10001545"/>
    <x v="1"/>
    <x v="6"/>
    <x v="812"/>
    <x v="2872"/>
    <n v="2"/>
    <n v="0"/>
    <n v="1.0207999999999999"/>
  </r>
  <r>
    <n v="6173"/>
    <s v="US-2011-106299"/>
    <x v="2"/>
    <x v="1094"/>
    <d v="2011-08-08T00:00:00"/>
    <x v="1"/>
    <s v="NZ-18565"/>
    <x v="125"/>
    <x v="2"/>
    <s v="United States"/>
    <s v="Springfield"/>
    <x v="25"/>
    <n v="65807"/>
    <x v="2"/>
    <s v="OFF-BI-10001758"/>
    <x v="1"/>
    <x v="8"/>
    <x v="935"/>
    <x v="4327"/>
    <n v="5"/>
    <n v="0"/>
    <n v="12.548999999999999"/>
  </r>
  <r>
    <n v="6174"/>
    <s v="US-2011-106299"/>
    <x v="2"/>
    <x v="1094"/>
    <d v="2011-08-08T00:00:00"/>
    <x v="1"/>
    <s v="NZ-18565"/>
    <x v="125"/>
    <x v="2"/>
    <s v="United States"/>
    <s v="Springfield"/>
    <x v="25"/>
    <n v="65807"/>
    <x v="2"/>
    <s v="TEC-AC-10003237"/>
    <x v="2"/>
    <x v="11"/>
    <x v="1631"/>
    <x v="4328"/>
    <n v="2"/>
    <n v="0"/>
    <n v="9.1160000000000014"/>
  </r>
  <r>
    <n v="6175"/>
    <s v="US-2011-106299"/>
    <x v="2"/>
    <x v="1094"/>
    <d v="2011-08-08T00:00:00"/>
    <x v="1"/>
    <s v="NZ-18565"/>
    <x v="125"/>
    <x v="2"/>
    <s v="United States"/>
    <s v="Springfield"/>
    <x v="25"/>
    <n v="65807"/>
    <x v="2"/>
    <s v="OFF-ST-10002011"/>
    <x v="1"/>
    <x v="4"/>
    <x v="1055"/>
    <x v="4329"/>
    <n v="2"/>
    <n v="0"/>
    <n v="226.36260000000004"/>
  </r>
  <r>
    <n v="6176"/>
    <s v="CA-2012-158421"/>
    <x v="1"/>
    <x v="481"/>
    <d v="2012-09-26T00:00:00"/>
    <x v="1"/>
    <s v="GB-14575"/>
    <x v="673"/>
    <x v="0"/>
    <s v="United States"/>
    <s v="Columbia"/>
    <x v="20"/>
    <n v="29203"/>
    <x v="0"/>
    <s v="FUR-CH-10000309"/>
    <x v="0"/>
    <x v="1"/>
    <x v="765"/>
    <x v="4330"/>
    <n v="4"/>
    <n v="0"/>
    <n v="422.51"/>
  </r>
  <r>
    <n v="6177"/>
    <s v="CA-2012-158421"/>
    <x v="1"/>
    <x v="481"/>
    <d v="2012-09-26T00:00:00"/>
    <x v="1"/>
    <s v="GB-14575"/>
    <x v="673"/>
    <x v="0"/>
    <s v="United States"/>
    <s v="Columbia"/>
    <x v="20"/>
    <n v="29203"/>
    <x v="0"/>
    <s v="OFF-ST-10002444"/>
    <x v="1"/>
    <x v="4"/>
    <x v="571"/>
    <x v="3016"/>
    <n v="7"/>
    <n v="0"/>
    <n v="24.068799999999996"/>
  </r>
  <r>
    <n v="6178"/>
    <s v="CA-2012-158421"/>
    <x v="1"/>
    <x v="481"/>
    <d v="2012-09-26T00:00:00"/>
    <x v="1"/>
    <s v="GB-14575"/>
    <x v="673"/>
    <x v="0"/>
    <s v="United States"/>
    <s v="Columbia"/>
    <x v="20"/>
    <n v="29203"/>
    <x v="0"/>
    <s v="OFF-EN-10001453"/>
    <x v="1"/>
    <x v="12"/>
    <x v="1676"/>
    <x v="4331"/>
    <n v="2"/>
    <n v="0"/>
    <n v="57.32119999999999"/>
  </r>
  <r>
    <n v="6179"/>
    <s v="CA-2012-158421"/>
    <x v="1"/>
    <x v="481"/>
    <d v="2012-09-26T00:00:00"/>
    <x v="1"/>
    <s v="GB-14575"/>
    <x v="673"/>
    <x v="0"/>
    <s v="United States"/>
    <s v="Columbia"/>
    <x v="20"/>
    <n v="29203"/>
    <x v="0"/>
    <s v="OFF-PA-10001801"/>
    <x v="1"/>
    <x v="10"/>
    <x v="1757"/>
    <x v="100"/>
    <n v="4"/>
    <n v="0"/>
    <n v="11.720800000000001"/>
  </r>
  <r>
    <n v="6180"/>
    <s v="CA-2012-158421"/>
    <x v="1"/>
    <x v="481"/>
    <d v="2012-09-26T00:00:00"/>
    <x v="1"/>
    <s v="GB-14575"/>
    <x v="673"/>
    <x v="0"/>
    <s v="United States"/>
    <s v="Columbia"/>
    <x v="20"/>
    <n v="29203"/>
    <x v="0"/>
    <s v="OFF-ST-10000563"/>
    <x v="1"/>
    <x v="4"/>
    <x v="894"/>
    <x v="1480"/>
    <n v="2"/>
    <n v="0"/>
    <n v="6.3960000000000008"/>
  </r>
  <r>
    <n v="6181"/>
    <s v="CA-2012-158421"/>
    <x v="1"/>
    <x v="481"/>
    <d v="2012-09-26T00:00:00"/>
    <x v="1"/>
    <s v="GB-14575"/>
    <x v="673"/>
    <x v="0"/>
    <s v="United States"/>
    <s v="Columbia"/>
    <x v="20"/>
    <n v="29203"/>
    <x v="0"/>
    <s v="TEC-PH-10000369"/>
    <x v="2"/>
    <x v="7"/>
    <x v="1346"/>
    <x v="3211"/>
    <n v="5"/>
    <n v="0"/>
    <n v="176.38600000000002"/>
  </r>
  <r>
    <n v="6182"/>
    <s v="CA-2012-158421"/>
    <x v="1"/>
    <x v="481"/>
    <d v="2012-09-26T00:00:00"/>
    <x v="1"/>
    <s v="GB-14575"/>
    <x v="673"/>
    <x v="0"/>
    <s v="United States"/>
    <s v="Columbia"/>
    <x v="20"/>
    <n v="29203"/>
    <x v="0"/>
    <s v="TEC-PH-10002538"/>
    <x v="2"/>
    <x v="7"/>
    <x v="524"/>
    <x v="4332"/>
    <n v="3"/>
    <n v="0"/>
    <n v="32.981699999999989"/>
  </r>
  <r>
    <n v="6183"/>
    <s v="CA-2012-158421"/>
    <x v="1"/>
    <x v="481"/>
    <d v="2012-09-26T00:00:00"/>
    <x v="1"/>
    <s v="GB-14575"/>
    <x v="673"/>
    <x v="0"/>
    <s v="United States"/>
    <s v="Columbia"/>
    <x v="20"/>
    <n v="29203"/>
    <x v="0"/>
    <s v="OFF-BI-10000050"/>
    <x v="1"/>
    <x v="8"/>
    <x v="343"/>
    <x v="4333"/>
    <n v="2"/>
    <n v="0"/>
    <n v="6.8619999999999992"/>
  </r>
  <r>
    <n v="6184"/>
    <s v="CA-2012-158421"/>
    <x v="1"/>
    <x v="481"/>
    <d v="2012-09-26T00:00:00"/>
    <x v="1"/>
    <s v="GB-14575"/>
    <x v="673"/>
    <x v="0"/>
    <s v="United States"/>
    <s v="Columbia"/>
    <x v="20"/>
    <n v="29203"/>
    <x v="0"/>
    <s v="OFF-ST-10004186"/>
    <x v="1"/>
    <x v="4"/>
    <x v="16"/>
    <x v="4334"/>
    <n v="8"/>
    <n v="0"/>
    <n v="17.756799999999998"/>
  </r>
  <r>
    <n v="6185"/>
    <s v="CA-2013-143609"/>
    <x v="0"/>
    <x v="25"/>
    <d v="2013-12-14T00:00:00"/>
    <x v="2"/>
    <s v="DB-13270"/>
    <x v="489"/>
    <x v="2"/>
    <s v="United States"/>
    <s v="Portland"/>
    <x v="21"/>
    <n v="97206"/>
    <x v="1"/>
    <s v="FUR-CH-10004218"/>
    <x v="0"/>
    <x v="1"/>
    <x v="38"/>
    <x v="4335"/>
    <n v="5"/>
    <n v="0.2"/>
    <n v="25.245000000000019"/>
  </r>
  <r>
    <n v="6186"/>
    <s v="CA-2012-138331"/>
    <x v="1"/>
    <x v="976"/>
    <d v="2012-08-12T00:00:00"/>
    <x v="1"/>
    <s v="JK-15625"/>
    <x v="600"/>
    <x v="0"/>
    <s v="United States"/>
    <s v="Philadelphia"/>
    <x v="9"/>
    <n v="19120"/>
    <x v="3"/>
    <s v="OFF-AR-10002952"/>
    <x v="1"/>
    <x v="6"/>
    <x v="806"/>
    <x v="4336"/>
    <n v="10"/>
    <n v="0.2"/>
    <n v="10.679999999999996"/>
  </r>
  <r>
    <n v="6187"/>
    <s v="CA-2012-138954"/>
    <x v="1"/>
    <x v="219"/>
    <d v="2012-11-17T00:00:00"/>
    <x v="2"/>
    <s v="MH-17785"/>
    <x v="186"/>
    <x v="1"/>
    <s v="United States"/>
    <s v="New York City"/>
    <x v="15"/>
    <n v="10035"/>
    <x v="3"/>
    <s v="OFF-ST-10003058"/>
    <x v="1"/>
    <x v="4"/>
    <x v="388"/>
    <x v="421"/>
    <n v="3"/>
    <n v="0"/>
    <n v="20.575499999999998"/>
  </r>
  <r>
    <n v="6188"/>
    <s v="CA-2012-138954"/>
    <x v="1"/>
    <x v="219"/>
    <d v="2012-11-17T00:00:00"/>
    <x v="2"/>
    <s v="MH-17785"/>
    <x v="186"/>
    <x v="1"/>
    <s v="United States"/>
    <s v="New York City"/>
    <x v="15"/>
    <n v="10035"/>
    <x v="3"/>
    <s v="OFF-BI-10003963"/>
    <x v="1"/>
    <x v="8"/>
    <x v="1320"/>
    <x v="4337"/>
    <n v="6"/>
    <n v="0.2"/>
    <n v="11.793599999999998"/>
  </r>
  <r>
    <n v="6189"/>
    <s v="CA-2012-138954"/>
    <x v="1"/>
    <x v="219"/>
    <d v="2012-11-17T00:00:00"/>
    <x v="2"/>
    <s v="MH-17785"/>
    <x v="186"/>
    <x v="1"/>
    <s v="United States"/>
    <s v="New York City"/>
    <x v="15"/>
    <n v="10035"/>
    <x v="3"/>
    <s v="OFF-AR-10001955"/>
    <x v="1"/>
    <x v="6"/>
    <x v="1021"/>
    <x v="4311"/>
    <n v="6"/>
    <n v="0"/>
    <n v="35.711999999999989"/>
  </r>
  <r>
    <n v="6190"/>
    <s v="CA-2014-157903"/>
    <x v="3"/>
    <x v="1095"/>
    <d v="2014-04-09T00:00:00"/>
    <x v="1"/>
    <s v="AM-10705"/>
    <x v="562"/>
    <x v="0"/>
    <s v="United States"/>
    <s v="Des Plaines"/>
    <x v="10"/>
    <n v="60016"/>
    <x v="2"/>
    <s v="TEC-PH-10004345"/>
    <x v="2"/>
    <x v="7"/>
    <x v="1167"/>
    <x v="4338"/>
    <n v="4"/>
    <n v="0.2"/>
    <n v="47.97999999999999"/>
  </r>
  <r>
    <n v="6191"/>
    <s v="CA-2013-157259"/>
    <x v="0"/>
    <x v="435"/>
    <d v="2013-12-29T00:00:00"/>
    <x v="1"/>
    <s v="JM-15535"/>
    <x v="341"/>
    <x v="0"/>
    <s v="United States"/>
    <s v="New York City"/>
    <x v="15"/>
    <n v="10035"/>
    <x v="3"/>
    <s v="FUR-FU-10003192"/>
    <x v="0"/>
    <x v="5"/>
    <x v="1720"/>
    <x v="4339"/>
    <n v="9"/>
    <n v="0"/>
    <n v="207.88559999999998"/>
  </r>
  <r>
    <n v="6192"/>
    <s v="CA-2014-107986"/>
    <x v="3"/>
    <x v="1096"/>
    <d v="2014-12-14T00:00:00"/>
    <x v="3"/>
    <s v="MW-18220"/>
    <x v="596"/>
    <x v="0"/>
    <s v="United States"/>
    <s v="Seattle"/>
    <x v="4"/>
    <n v="98103"/>
    <x v="1"/>
    <s v="OFF-ST-10001325"/>
    <x v="1"/>
    <x v="4"/>
    <x v="466"/>
    <x v="974"/>
    <n v="3"/>
    <n v="0"/>
    <n v="8.4888000000000012"/>
  </r>
  <r>
    <n v="6193"/>
    <s v="CA-2014-104927"/>
    <x v="3"/>
    <x v="66"/>
    <d v="2014-12-27T00:00:00"/>
    <x v="1"/>
    <s v="AG-10330"/>
    <x v="743"/>
    <x v="0"/>
    <s v="United States"/>
    <s v="Houston"/>
    <x v="5"/>
    <n v="77095"/>
    <x v="2"/>
    <s v="OFF-PA-10000019"/>
    <x v="1"/>
    <x v="10"/>
    <x v="704"/>
    <x v="233"/>
    <n v="5"/>
    <n v="0.2"/>
    <n v="9.0719999999999992"/>
  </r>
  <r>
    <n v="6194"/>
    <s v="CA-2014-104927"/>
    <x v="3"/>
    <x v="66"/>
    <d v="2014-12-27T00:00:00"/>
    <x v="1"/>
    <s v="AG-10330"/>
    <x v="743"/>
    <x v="0"/>
    <s v="United States"/>
    <s v="Houston"/>
    <x v="5"/>
    <n v="77095"/>
    <x v="2"/>
    <s v="OFF-BI-10003429"/>
    <x v="1"/>
    <x v="8"/>
    <x v="844"/>
    <x v="4340"/>
    <n v="5"/>
    <n v="0.8"/>
    <n v="-9.8114999999999988"/>
  </r>
  <r>
    <n v="6195"/>
    <s v="CA-2014-104927"/>
    <x v="3"/>
    <x v="66"/>
    <d v="2014-12-27T00:00:00"/>
    <x v="1"/>
    <s v="AG-10330"/>
    <x v="743"/>
    <x v="0"/>
    <s v="United States"/>
    <s v="Houston"/>
    <x v="5"/>
    <n v="77095"/>
    <x v="2"/>
    <s v="OFF-PA-10000176"/>
    <x v="1"/>
    <x v="10"/>
    <x v="634"/>
    <x v="69"/>
    <n v="5"/>
    <n v="0.2"/>
    <n v="26.557999999999993"/>
  </r>
  <r>
    <n v="6196"/>
    <s v="CA-2014-113453"/>
    <x v="3"/>
    <x v="208"/>
    <d v="2014-10-29T00:00:00"/>
    <x v="1"/>
    <s v="CM-12160"/>
    <x v="380"/>
    <x v="0"/>
    <s v="United States"/>
    <s v="Philadelphia"/>
    <x v="9"/>
    <n v="19143"/>
    <x v="3"/>
    <s v="TEC-PH-10004165"/>
    <x v="2"/>
    <x v="7"/>
    <x v="886"/>
    <x v="4341"/>
    <n v="2"/>
    <n v="0.4"/>
    <n v="-76.997200000000021"/>
  </r>
  <r>
    <n v="6197"/>
    <s v="CA-2014-113453"/>
    <x v="3"/>
    <x v="208"/>
    <d v="2014-10-29T00:00:00"/>
    <x v="1"/>
    <s v="CM-12160"/>
    <x v="380"/>
    <x v="0"/>
    <s v="United States"/>
    <s v="Philadelphia"/>
    <x v="9"/>
    <n v="19143"/>
    <x v="3"/>
    <s v="OFF-ST-10000352"/>
    <x v="1"/>
    <x v="4"/>
    <x v="1049"/>
    <x v="4342"/>
    <n v="3"/>
    <n v="0.2"/>
    <n v="-4.460999999999995"/>
  </r>
  <r>
    <n v="6198"/>
    <s v="CA-2012-149909"/>
    <x v="1"/>
    <x v="50"/>
    <d v="2012-11-17T00:00:00"/>
    <x v="1"/>
    <s v="RA-19915"/>
    <x v="154"/>
    <x v="0"/>
    <s v="United States"/>
    <s v="Columbus"/>
    <x v="14"/>
    <n v="47201"/>
    <x v="2"/>
    <s v="OFF-PA-10000726"/>
    <x v="1"/>
    <x v="10"/>
    <x v="1322"/>
    <x v="4343"/>
    <n v="7"/>
    <n v="0"/>
    <n v="28.696499999999993"/>
  </r>
  <r>
    <n v="6199"/>
    <s v="CA-2012-149909"/>
    <x v="1"/>
    <x v="50"/>
    <d v="2012-11-17T00:00:00"/>
    <x v="1"/>
    <s v="RA-19915"/>
    <x v="154"/>
    <x v="0"/>
    <s v="United States"/>
    <s v="Columbus"/>
    <x v="14"/>
    <n v="47201"/>
    <x v="2"/>
    <s v="TEC-PH-10001536"/>
    <x v="2"/>
    <x v="7"/>
    <x v="1234"/>
    <x v="4344"/>
    <n v="3"/>
    <n v="0"/>
    <n v="13.252199999999997"/>
  </r>
  <r>
    <n v="6200"/>
    <s v="CA-2012-149909"/>
    <x v="1"/>
    <x v="50"/>
    <d v="2012-11-17T00:00:00"/>
    <x v="1"/>
    <s v="RA-19915"/>
    <x v="154"/>
    <x v="0"/>
    <s v="United States"/>
    <s v="Columbus"/>
    <x v="14"/>
    <n v="47201"/>
    <x v="2"/>
    <s v="OFF-PA-10001790"/>
    <x v="1"/>
    <x v="10"/>
    <x v="687"/>
    <x v="3656"/>
    <n v="2"/>
    <n v="0"/>
    <n v="46.118399999999994"/>
  </r>
  <r>
    <n v="6201"/>
    <s v="CA-2012-146675"/>
    <x v="1"/>
    <x v="392"/>
    <d v="2012-04-20T00:00:00"/>
    <x v="1"/>
    <s v="SB-20185"/>
    <x v="766"/>
    <x v="0"/>
    <s v="United States"/>
    <s v="Evanston"/>
    <x v="10"/>
    <n v="60201"/>
    <x v="2"/>
    <s v="TEC-CO-10001766"/>
    <x v="2"/>
    <x v="16"/>
    <x v="1058"/>
    <x v="4345"/>
    <n v="4"/>
    <n v="0.2"/>
    <n v="485.98919999999993"/>
  </r>
  <r>
    <n v="6202"/>
    <s v="CA-2012-146675"/>
    <x v="1"/>
    <x v="392"/>
    <d v="2012-04-20T00:00:00"/>
    <x v="1"/>
    <s v="SB-20185"/>
    <x v="766"/>
    <x v="0"/>
    <s v="United States"/>
    <s v="Evanston"/>
    <x v="10"/>
    <n v="60201"/>
    <x v="2"/>
    <s v="TEC-AC-10004396"/>
    <x v="2"/>
    <x v="11"/>
    <x v="1679"/>
    <x v="1906"/>
    <n v="3"/>
    <n v="0.2"/>
    <n v="-4.9004999999999974"/>
  </r>
  <r>
    <n v="6203"/>
    <s v="CA-2013-118332"/>
    <x v="0"/>
    <x v="186"/>
    <d v="2013-12-24T00:00:00"/>
    <x v="1"/>
    <s v="PK-19075"/>
    <x v="7"/>
    <x v="0"/>
    <s v="United States"/>
    <s v="Apple Valley"/>
    <x v="1"/>
    <n v="92307"/>
    <x v="1"/>
    <s v="FUR-CH-10001708"/>
    <x v="0"/>
    <x v="1"/>
    <x v="884"/>
    <x v="4346"/>
    <n v="5"/>
    <n v="0.2"/>
    <n v="7.0489999999999498"/>
  </r>
  <r>
    <n v="6204"/>
    <s v="CA-2013-133669"/>
    <x v="0"/>
    <x v="147"/>
    <d v="2013-10-28T00:00:00"/>
    <x v="1"/>
    <s v="SV-20935"/>
    <x v="603"/>
    <x v="0"/>
    <s v="United States"/>
    <s v="Columbus"/>
    <x v="24"/>
    <n v="43229"/>
    <x v="3"/>
    <s v="TEC-PH-10001305"/>
    <x v="2"/>
    <x v="7"/>
    <x v="1671"/>
    <x v="4347"/>
    <n v="8"/>
    <n v="0.4"/>
    <n v="-47.030399999999986"/>
  </r>
  <r>
    <n v="6205"/>
    <s v="CA-2014-145660"/>
    <x v="3"/>
    <x v="96"/>
    <d v="2014-12-04T00:00:00"/>
    <x v="2"/>
    <s v="MG-17650"/>
    <x v="377"/>
    <x v="2"/>
    <s v="United States"/>
    <s v="Marion"/>
    <x v="24"/>
    <n v="43302"/>
    <x v="3"/>
    <s v="FUR-FU-10002885"/>
    <x v="0"/>
    <x v="5"/>
    <x v="755"/>
    <x v="326"/>
    <n v="2"/>
    <n v="0.2"/>
    <n v="1.7352000000000005"/>
  </r>
  <r>
    <n v="6206"/>
    <s v="CA-2013-133697"/>
    <x v="0"/>
    <x v="201"/>
    <d v="2013-10-25T00:00:00"/>
    <x v="0"/>
    <s v="CM-12445"/>
    <x v="320"/>
    <x v="0"/>
    <s v="United States"/>
    <s v="Houston"/>
    <x v="5"/>
    <n v="77095"/>
    <x v="2"/>
    <s v="OFF-PA-10000726"/>
    <x v="1"/>
    <x v="10"/>
    <x v="1322"/>
    <x v="4348"/>
    <n v="7"/>
    <n v="0.2"/>
    <n v="15.942499999999992"/>
  </r>
  <r>
    <n v="6207"/>
    <s v="CA-2013-133697"/>
    <x v="0"/>
    <x v="201"/>
    <d v="2013-10-25T00:00:00"/>
    <x v="0"/>
    <s v="CM-12445"/>
    <x v="320"/>
    <x v="0"/>
    <s v="United States"/>
    <s v="Houston"/>
    <x v="5"/>
    <n v="77095"/>
    <x v="2"/>
    <s v="OFF-FA-10003112"/>
    <x v="1"/>
    <x v="13"/>
    <x v="33"/>
    <x v="4349"/>
    <n v="4"/>
    <n v="0.2"/>
    <n v="7.8899999999999979"/>
  </r>
  <r>
    <n v="6208"/>
    <s v="CA-2013-133697"/>
    <x v="0"/>
    <x v="201"/>
    <d v="2013-10-25T00:00:00"/>
    <x v="0"/>
    <s v="CM-12445"/>
    <x v="320"/>
    <x v="0"/>
    <s v="United States"/>
    <s v="Houston"/>
    <x v="5"/>
    <n v="77095"/>
    <x v="2"/>
    <s v="FUR-CH-10002372"/>
    <x v="0"/>
    <x v="1"/>
    <x v="390"/>
    <x v="4350"/>
    <n v="1"/>
    <n v="0.3"/>
    <n v="-14.576399999999996"/>
  </r>
  <r>
    <n v="6209"/>
    <s v="CA-2014-148138"/>
    <x v="3"/>
    <x v="365"/>
    <d v="2014-10-04T00:00:00"/>
    <x v="1"/>
    <s v="ME-18010"/>
    <x v="545"/>
    <x v="1"/>
    <s v="United States"/>
    <s v="Marion"/>
    <x v="24"/>
    <n v="43302"/>
    <x v="3"/>
    <s v="OFF-ST-10000563"/>
    <x v="1"/>
    <x v="4"/>
    <x v="894"/>
    <x v="4351"/>
    <n v="2"/>
    <n v="0.2"/>
    <n v="-6.3960000000000008"/>
  </r>
  <r>
    <n v="6210"/>
    <s v="CA-2014-119809"/>
    <x v="3"/>
    <x v="238"/>
    <d v="2014-08-26T00:00:00"/>
    <x v="1"/>
    <s v="YS-21880"/>
    <x v="453"/>
    <x v="1"/>
    <s v="United States"/>
    <s v="Seattle"/>
    <x v="4"/>
    <n v="98103"/>
    <x v="1"/>
    <s v="OFF-BI-10003925"/>
    <x v="1"/>
    <x v="8"/>
    <x v="751"/>
    <x v="4352"/>
    <n v="9"/>
    <n v="0.2"/>
    <n v="942.81569999999988"/>
  </r>
  <r>
    <n v="6211"/>
    <s v="CA-2014-119809"/>
    <x v="3"/>
    <x v="238"/>
    <d v="2014-08-26T00:00:00"/>
    <x v="1"/>
    <s v="YS-21880"/>
    <x v="453"/>
    <x v="1"/>
    <s v="United States"/>
    <s v="Seattle"/>
    <x v="4"/>
    <n v="98103"/>
    <x v="1"/>
    <s v="OFF-ST-10003306"/>
    <x v="1"/>
    <x v="4"/>
    <x v="380"/>
    <x v="1415"/>
    <n v="7"/>
    <n v="0"/>
    <n v="290.00579999999991"/>
  </r>
  <r>
    <n v="6212"/>
    <s v="CA-2014-119809"/>
    <x v="3"/>
    <x v="238"/>
    <d v="2014-08-26T00:00:00"/>
    <x v="1"/>
    <s v="YS-21880"/>
    <x v="453"/>
    <x v="1"/>
    <s v="United States"/>
    <s v="Seattle"/>
    <x v="4"/>
    <n v="98103"/>
    <x v="1"/>
    <s v="FUR-FU-10001475"/>
    <x v="0"/>
    <x v="5"/>
    <x v="499"/>
    <x v="4353"/>
    <n v="3"/>
    <n v="0"/>
    <n v="22.419600000000003"/>
  </r>
  <r>
    <n v="6213"/>
    <s v="CA-2014-149944"/>
    <x v="3"/>
    <x v="105"/>
    <d v="2014-11-17T00:00:00"/>
    <x v="0"/>
    <s v="MB-17305"/>
    <x v="93"/>
    <x v="0"/>
    <s v="United States"/>
    <s v="Longview"/>
    <x v="4"/>
    <n v="98632"/>
    <x v="1"/>
    <s v="OFF-FA-10003495"/>
    <x v="1"/>
    <x v="13"/>
    <x v="33"/>
    <x v="2614"/>
    <n v="3"/>
    <n v="0"/>
    <n v="9.120000000000001"/>
  </r>
  <r>
    <n v="6214"/>
    <s v="CA-2014-149944"/>
    <x v="3"/>
    <x v="105"/>
    <d v="2014-11-17T00:00:00"/>
    <x v="0"/>
    <s v="MB-17305"/>
    <x v="93"/>
    <x v="0"/>
    <s v="United States"/>
    <s v="Longview"/>
    <x v="4"/>
    <n v="98632"/>
    <x v="1"/>
    <s v="OFF-AP-10004708"/>
    <x v="1"/>
    <x v="9"/>
    <x v="508"/>
    <x v="566"/>
    <n v="2"/>
    <n v="0"/>
    <n v="22.074799999999996"/>
  </r>
  <r>
    <n v="6215"/>
    <s v="CA-2011-128538"/>
    <x v="2"/>
    <x v="856"/>
    <d v="2011-10-15T00:00:00"/>
    <x v="1"/>
    <s v="AS-10240"/>
    <x v="238"/>
    <x v="0"/>
    <s v="United States"/>
    <s v="Redondo Beach"/>
    <x v="1"/>
    <n v="90278"/>
    <x v="1"/>
    <s v="OFF-EN-10001219"/>
    <x v="1"/>
    <x v="12"/>
    <x v="583"/>
    <x v="2522"/>
    <n v="1"/>
    <n v="0"/>
    <n v="3.7435999999999998"/>
  </r>
  <r>
    <n v="6216"/>
    <s v="CA-2012-161711"/>
    <x v="1"/>
    <x v="109"/>
    <d v="2012-12-03T00:00:00"/>
    <x v="1"/>
    <s v="MC-17425"/>
    <x v="466"/>
    <x v="1"/>
    <s v="United States"/>
    <s v="New York City"/>
    <x v="15"/>
    <n v="10035"/>
    <x v="3"/>
    <s v="FUR-FU-10000087"/>
    <x v="0"/>
    <x v="5"/>
    <x v="204"/>
    <x v="4354"/>
    <n v="3"/>
    <n v="0"/>
    <n v="27.945600000000002"/>
  </r>
  <r>
    <n v="6217"/>
    <s v="CA-2012-161711"/>
    <x v="1"/>
    <x v="109"/>
    <d v="2012-12-03T00:00:00"/>
    <x v="1"/>
    <s v="MC-17425"/>
    <x v="466"/>
    <x v="1"/>
    <s v="United States"/>
    <s v="New York City"/>
    <x v="15"/>
    <n v="10035"/>
    <x v="3"/>
    <s v="OFF-EN-10001539"/>
    <x v="1"/>
    <x v="12"/>
    <x v="33"/>
    <x v="2586"/>
    <n v="8"/>
    <n v="0"/>
    <n v="29.252800000000001"/>
  </r>
  <r>
    <n v="6218"/>
    <s v="US-2012-129553"/>
    <x v="1"/>
    <x v="1097"/>
    <d v="2012-08-02T00:00:00"/>
    <x v="1"/>
    <s v="PG-18820"/>
    <x v="310"/>
    <x v="0"/>
    <s v="United States"/>
    <s v="Louisville"/>
    <x v="0"/>
    <n v="40214"/>
    <x v="0"/>
    <s v="TEC-PH-10004897"/>
    <x v="2"/>
    <x v="7"/>
    <x v="1115"/>
    <x v="2065"/>
    <n v="3"/>
    <n v="0"/>
    <n v="0.29969999999999963"/>
  </r>
  <r>
    <n v="6219"/>
    <s v="CA-2013-160220"/>
    <x v="0"/>
    <x v="201"/>
    <d v="2013-10-27T00:00:00"/>
    <x v="1"/>
    <s v="JS-16030"/>
    <x v="559"/>
    <x v="0"/>
    <s v="United States"/>
    <s v="Trenton"/>
    <x v="12"/>
    <n v="48183"/>
    <x v="2"/>
    <s v="TEC-PH-10001300"/>
    <x v="2"/>
    <x v="7"/>
    <x v="1002"/>
    <x v="4355"/>
    <n v="6"/>
    <n v="0"/>
    <n v="35.195999999999998"/>
  </r>
  <r>
    <n v="6220"/>
    <s v="CA-2013-160220"/>
    <x v="0"/>
    <x v="201"/>
    <d v="2013-10-27T00:00:00"/>
    <x v="1"/>
    <s v="JS-16030"/>
    <x v="559"/>
    <x v="0"/>
    <s v="United States"/>
    <s v="Trenton"/>
    <x v="12"/>
    <n v="48183"/>
    <x v="2"/>
    <s v="TEC-PH-10001557"/>
    <x v="2"/>
    <x v="7"/>
    <x v="658"/>
    <x v="772"/>
    <n v="2"/>
    <n v="0"/>
    <n v="51.834599999999995"/>
  </r>
  <r>
    <n v="6221"/>
    <s v="CA-2013-160220"/>
    <x v="0"/>
    <x v="201"/>
    <d v="2013-10-27T00:00:00"/>
    <x v="1"/>
    <s v="JS-16030"/>
    <x v="559"/>
    <x v="0"/>
    <s v="United States"/>
    <s v="Trenton"/>
    <x v="12"/>
    <n v="48183"/>
    <x v="2"/>
    <s v="OFF-ST-10000617"/>
    <x v="1"/>
    <x v="4"/>
    <x v="379"/>
    <x v="1539"/>
    <n v="7"/>
    <n v="0"/>
    <n v="1.4601999999999977"/>
  </r>
  <r>
    <n v="6222"/>
    <s v="US-2014-157224"/>
    <x v="3"/>
    <x v="32"/>
    <d v="2014-09-19T00:00:00"/>
    <x v="0"/>
    <s v="JB-16000"/>
    <x v="677"/>
    <x v="0"/>
    <s v="United States"/>
    <s v="Los Angeles"/>
    <x v="1"/>
    <n v="90045"/>
    <x v="1"/>
    <s v="OFF-LA-10000121"/>
    <x v="1"/>
    <x v="2"/>
    <x v="902"/>
    <x v="4356"/>
    <n v="9"/>
    <n v="0"/>
    <n v="26.081999999999997"/>
  </r>
  <r>
    <n v="6223"/>
    <s v="CA-2014-140627"/>
    <x v="3"/>
    <x v="331"/>
    <d v="2014-12-28T00:00:00"/>
    <x v="1"/>
    <s v="DK-12985"/>
    <x v="213"/>
    <x v="0"/>
    <s v="United States"/>
    <s v="Hendersonville"/>
    <x v="18"/>
    <n v="37075"/>
    <x v="0"/>
    <s v="FUR-FU-10000087"/>
    <x v="0"/>
    <x v="5"/>
    <x v="204"/>
    <x v="218"/>
    <n v="4"/>
    <n v="0.2"/>
    <n v="19.084800000000005"/>
  </r>
  <r>
    <n v="6224"/>
    <s v="CA-2014-140627"/>
    <x v="3"/>
    <x v="331"/>
    <d v="2014-12-28T00:00:00"/>
    <x v="1"/>
    <s v="DK-12985"/>
    <x v="213"/>
    <x v="0"/>
    <s v="United States"/>
    <s v="Hendersonville"/>
    <x v="18"/>
    <n v="37075"/>
    <x v="0"/>
    <s v="OFF-AR-10000422"/>
    <x v="1"/>
    <x v="6"/>
    <x v="892"/>
    <x v="4357"/>
    <n v="7"/>
    <n v="0.2"/>
    <n v="1.0730999999999993"/>
  </r>
  <r>
    <n v="6225"/>
    <s v="CA-2014-140627"/>
    <x v="3"/>
    <x v="331"/>
    <d v="2014-12-28T00:00:00"/>
    <x v="1"/>
    <s v="DK-12985"/>
    <x v="213"/>
    <x v="0"/>
    <s v="United States"/>
    <s v="Hendersonville"/>
    <x v="18"/>
    <n v="37075"/>
    <x v="0"/>
    <s v="OFF-ST-10004123"/>
    <x v="1"/>
    <x v="4"/>
    <x v="72"/>
    <x v="287"/>
    <n v="3"/>
    <n v="0.2"/>
    <n v="-54.588000000000008"/>
  </r>
  <r>
    <n v="6226"/>
    <s v="CA-2012-133445"/>
    <x v="1"/>
    <x v="348"/>
    <d v="2012-10-09T00:00:00"/>
    <x v="1"/>
    <s v="JF-15490"/>
    <x v="223"/>
    <x v="0"/>
    <s v="United States"/>
    <s v="Portland"/>
    <x v="21"/>
    <n v="97206"/>
    <x v="1"/>
    <s v="FUR-BO-10003660"/>
    <x v="0"/>
    <x v="0"/>
    <x v="1465"/>
    <x v="4358"/>
    <n v="1"/>
    <n v="0.7"/>
    <n v="-103.86059999999998"/>
  </r>
  <r>
    <n v="6227"/>
    <s v="CA-2012-133445"/>
    <x v="1"/>
    <x v="348"/>
    <d v="2012-10-09T00:00:00"/>
    <x v="1"/>
    <s v="JF-15490"/>
    <x v="223"/>
    <x v="0"/>
    <s v="United States"/>
    <s v="Portland"/>
    <x v="21"/>
    <n v="97206"/>
    <x v="1"/>
    <s v="FUR-CH-10000422"/>
    <x v="0"/>
    <x v="1"/>
    <x v="1432"/>
    <x v="4359"/>
    <n v="4"/>
    <n v="0.2"/>
    <n v="-14.558399999999978"/>
  </r>
  <r>
    <n v="6228"/>
    <s v="CA-2011-148782"/>
    <x v="2"/>
    <x v="981"/>
    <d v="2011-11-07T00:00:00"/>
    <x v="1"/>
    <s v="PO-18850"/>
    <x v="138"/>
    <x v="0"/>
    <s v="United States"/>
    <s v="Irving"/>
    <x v="5"/>
    <n v="75061"/>
    <x v="2"/>
    <s v="TEC-PH-10002923"/>
    <x v="2"/>
    <x v="7"/>
    <x v="680"/>
    <x v="2550"/>
    <n v="3"/>
    <n v="0.2"/>
    <n v="7.7679000000000009"/>
  </r>
  <r>
    <n v="6229"/>
    <s v="CA-2013-148208"/>
    <x v="0"/>
    <x v="115"/>
    <d v="2013-01-27T00:00:00"/>
    <x v="1"/>
    <s v="BT-11530"/>
    <x v="404"/>
    <x v="2"/>
    <s v="United States"/>
    <s v="Cleveland"/>
    <x v="24"/>
    <n v="44105"/>
    <x v="3"/>
    <s v="TEC-PH-10004093"/>
    <x v="2"/>
    <x v="7"/>
    <x v="40"/>
    <x v="4360"/>
    <n v="4"/>
    <n v="0.4"/>
    <n v="-20.235600000000005"/>
  </r>
  <r>
    <n v="6230"/>
    <s v="CA-2013-148208"/>
    <x v="0"/>
    <x v="115"/>
    <d v="2013-01-27T00:00:00"/>
    <x v="1"/>
    <s v="BT-11530"/>
    <x v="404"/>
    <x v="2"/>
    <s v="United States"/>
    <s v="Cleveland"/>
    <x v="24"/>
    <n v="44105"/>
    <x v="3"/>
    <s v="TEC-AC-10000171"/>
    <x v="2"/>
    <x v="11"/>
    <x v="43"/>
    <x v="498"/>
    <n v="3"/>
    <n v="0.2"/>
    <n v="15.863099999999999"/>
  </r>
  <r>
    <n v="6231"/>
    <s v="CA-2014-127656"/>
    <x v="3"/>
    <x v="497"/>
    <d v="2014-07-18T00:00:00"/>
    <x v="1"/>
    <s v="NW-18400"/>
    <x v="508"/>
    <x v="0"/>
    <s v="United States"/>
    <s v="Waterloo"/>
    <x v="23"/>
    <n v="50701"/>
    <x v="2"/>
    <s v="OFF-AR-10001166"/>
    <x v="1"/>
    <x v="6"/>
    <x v="33"/>
    <x v="4361"/>
    <n v="4"/>
    <n v="0"/>
    <n v="11.8248"/>
  </r>
  <r>
    <n v="6232"/>
    <s v="US-2014-142188"/>
    <x v="3"/>
    <x v="220"/>
    <d v="2014-09-12T00:00:00"/>
    <x v="3"/>
    <s v="JF-15415"/>
    <x v="226"/>
    <x v="0"/>
    <s v="United States"/>
    <s v="Seattle"/>
    <x v="4"/>
    <n v="98105"/>
    <x v="1"/>
    <s v="FUR-CH-10003199"/>
    <x v="0"/>
    <x v="1"/>
    <x v="631"/>
    <x v="2859"/>
    <n v="2"/>
    <n v="0.2"/>
    <n v="8.8783999999999921"/>
  </r>
  <r>
    <n v="6233"/>
    <s v="US-2014-142188"/>
    <x v="3"/>
    <x v="220"/>
    <d v="2014-09-12T00:00:00"/>
    <x v="3"/>
    <s v="JF-15415"/>
    <x v="226"/>
    <x v="0"/>
    <s v="United States"/>
    <s v="Seattle"/>
    <x v="4"/>
    <n v="98105"/>
    <x v="1"/>
    <s v="OFF-PA-10002005"/>
    <x v="1"/>
    <x v="10"/>
    <x v="505"/>
    <x v="541"/>
    <n v="3"/>
    <n v="0"/>
    <n v="9.3312000000000008"/>
  </r>
  <r>
    <n v="6234"/>
    <s v="US-2014-142188"/>
    <x v="3"/>
    <x v="220"/>
    <d v="2014-09-12T00:00:00"/>
    <x v="3"/>
    <s v="JF-15415"/>
    <x v="226"/>
    <x v="0"/>
    <s v="United States"/>
    <s v="Seattle"/>
    <x v="4"/>
    <n v="98105"/>
    <x v="1"/>
    <s v="OFF-PA-10004101"/>
    <x v="1"/>
    <x v="10"/>
    <x v="506"/>
    <x v="4362"/>
    <n v="11"/>
    <n v="0"/>
    <n v="34.214400000000005"/>
  </r>
  <r>
    <n v="6235"/>
    <s v="US-2014-142188"/>
    <x v="3"/>
    <x v="220"/>
    <d v="2014-09-12T00:00:00"/>
    <x v="3"/>
    <s v="JF-15415"/>
    <x v="226"/>
    <x v="0"/>
    <s v="United States"/>
    <s v="Seattle"/>
    <x v="4"/>
    <n v="98105"/>
    <x v="1"/>
    <s v="OFF-BI-10004600"/>
    <x v="1"/>
    <x v="8"/>
    <x v="1477"/>
    <x v="4363"/>
    <n v="5"/>
    <n v="0.2"/>
    <n v="459.98749999999995"/>
  </r>
  <r>
    <n v="6236"/>
    <s v="US-2014-142188"/>
    <x v="3"/>
    <x v="220"/>
    <d v="2014-09-12T00:00:00"/>
    <x v="3"/>
    <s v="JF-15415"/>
    <x v="226"/>
    <x v="0"/>
    <s v="United States"/>
    <s v="Seattle"/>
    <x v="4"/>
    <n v="98105"/>
    <x v="1"/>
    <s v="TEC-PH-10000127"/>
    <x v="2"/>
    <x v="7"/>
    <x v="1758"/>
    <x v="1105"/>
    <n v="5"/>
    <n v="0.2"/>
    <n v="-17.991000000000003"/>
  </r>
  <r>
    <n v="6237"/>
    <s v="CA-2013-144400"/>
    <x v="0"/>
    <x v="1098"/>
    <d v="2013-02-27T00:00:00"/>
    <x v="1"/>
    <s v="AC-10420"/>
    <x v="141"/>
    <x v="1"/>
    <s v="United States"/>
    <s v="Philadelphia"/>
    <x v="9"/>
    <n v="19120"/>
    <x v="3"/>
    <s v="OFF-EN-10004386"/>
    <x v="1"/>
    <x v="12"/>
    <x v="242"/>
    <x v="264"/>
    <n v="3"/>
    <n v="0.2"/>
    <n v="21.591000000000001"/>
  </r>
  <r>
    <n v="6238"/>
    <s v="US-2013-155180"/>
    <x v="0"/>
    <x v="115"/>
    <d v="2013-01-29T00:00:00"/>
    <x v="1"/>
    <s v="TB-21280"/>
    <x v="509"/>
    <x v="0"/>
    <s v="United States"/>
    <s v="New York City"/>
    <x v="15"/>
    <n v="10009"/>
    <x v="3"/>
    <s v="OFF-BI-10004506"/>
    <x v="1"/>
    <x v="8"/>
    <x v="1238"/>
    <x v="4364"/>
    <n v="4"/>
    <n v="0.2"/>
    <n v="9.2176000000000009"/>
  </r>
  <r>
    <n v="6239"/>
    <s v="CA-2012-134075"/>
    <x v="1"/>
    <x v="295"/>
    <d v="2012-12-16T00:00:00"/>
    <x v="1"/>
    <s v="HA-14905"/>
    <x v="456"/>
    <x v="0"/>
    <s v="United States"/>
    <s v="San Jose"/>
    <x v="1"/>
    <n v="95123"/>
    <x v="1"/>
    <s v="FUR-FU-10004597"/>
    <x v="0"/>
    <x v="5"/>
    <x v="1257"/>
    <x v="4365"/>
    <n v="3"/>
    <n v="0"/>
    <n v="21.64500000000001"/>
  </r>
  <r>
    <n v="6240"/>
    <s v="CA-2012-134075"/>
    <x v="1"/>
    <x v="295"/>
    <d v="2012-12-16T00:00:00"/>
    <x v="1"/>
    <s v="HA-14905"/>
    <x v="456"/>
    <x v="0"/>
    <s v="United States"/>
    <s v="San Jose"/>
    <x v="1"/>
    <n v="95123"/>
    <x v="1"/>
    <s v="OFF-ST-10001496"/>
    <x v="1"/>
    <x v="4"/>
    <x v="726"/>
    <x v="2936"/>
    <n v="2"/>
    <n v="0"/>
    <n v="93.698800000000006"/>
  </r>
  <r>
    <n v="6241"/>
    <s v="US-2013-131912"/>
    <x v="0"/>
    <x v="517"/>
    <d v="2013-11-02T00:00:00"/>
    <x v="0"/>
    <s v="LH-17155"/>
    <x v="109"/>
    <x v="0"/>
    <s v="United States"/>
    <s v="Los Angeles"/>
    <x v="1"/>
    <n v="90008"/>
    <x v="1"/>
    <s v="OFF-BI-10004236"/>
    <x v="1"/>
    <x v="8"/>
    <x v="891"/>
    <x v="4366"/>
    <n v="1"/>
    <n v="0.2"/>
    <n v="3.8167999999999997"/>
  </r>
  <r>
    <n v="6242"/>
    <s v="CA-2014-141572"/>
    <x v="3"/>
    <x v="39"/>
    <d v="2014-06-01T00:00:00"/>
    <x v="0"/>
    <s v="LO-17170"/>
    <x v="628"/>
    <x v="1"/>
    <s v="United States"/>
    <s v="Concord"/>
    <x v="38"/>
    <n v="3301"/>
    <x v="3"/>
    <s v="FUR-FU-10001185"/>
    <x v="0"/>
    <x v="5"/>
    <x v="1414"/>
    <x v="4367"/>
    <n v="8"/>
    <n v="0"/>
    <n v="101.4504"/>
  </r>
  <r>
    <n v="6243"/>
    <s v="CA-2011-134621"/>
    <x v="2"/>
    <x v="1059"/>
    <d v="2011-12-28T00:00:00"/>
    <x v="1"/>
    <s v="DP-13390"/>
    <x v="503"/>
    <x v="2"/>
    <s v="United States"/>
    <s v="Columbia"/>
    <x v="18"/>
    <n v="38401"/>
    <x v="0"/>
    <s v="OFF-BI-10000977"/>
    <x v="1"/>
    <x v="8"/>
    <x v="982"/>
    <x v="2614"/>
    <n v="2"/>
    <n v="0.7"/>
    <n v="-14.591999999999999"/>
  </r>
  <r>
    <n v="6244"/>
    <s v="CA-2013-165561"/>
    <x v="0"/>
    <x v="390"/>
    <d v="2013-11-29T00:00:00"/>
    <x v="1"/>
    <s v="CR-12580"/>
    <x v="615"/>
    <x v="2"/>
    <s v="United States"/>
    <s v="Bellevue"/>
    <x v="4"/>
    <n v="98006"/>
    <x v="1"/>
    <s v="OFF-SU-10004782"/>
    <x v="1"/>
    <x v="14"/>
    <x v="1548"/>
    <x v="3554"/>
    <n v="3"/>
    <n v="0"/>
    <n v="7.6049999999999978"/>
  </r>
  <r>
    <n v="6245"/>
    <s v="CA-2012-112305"/>
    <x v="1"/>
    <x v="312"/>
    <d v="2012-11-25T00:00:00"/>
    <x v="1"/>
    <s v="KB-16405"/>
    <x v="683"/>
    <x v="2"/>
    <s v="United States"/>
    <s v="Seattle"/>
    <x v="4"/>
    <n v="98105"/>
    <x v="1"/>
    <s v="OFF-AR-10002067"/>
    <x v="1"/>
    <x v="6"/>
    <x v="1145"/>
    <x v="4311"/>
    <n v="6"/>
    <n v="0"/>
    <n v="30.950400000000002"/>
  </r>
  <r>
    <n v="6246"/>
    <s v="CA-2012-112305"/>
    <x v="1"/>
    <x v="312"/>
    <d v="2012-11-25T00:00:00"/>
    <x v="1"/>
    <s v="KB-16405"/>
    <x v="683"/>
    <x v="2"/>
    <s v="United States"/>
    <s v="Seattle"/>
    <x v="4"/>
    <n v="98105"/>
    <x v="1"/>
    <s v="FUR-FU-10002364"/>
    <x v="0"/>
    <x v="5"/>
    <x v="1231"/>
    <x v="3077"/>
    <n v="3"/>
    <n v="0"/>
    <n v="6.4205999999999976"/>
  </r>
  <r>
    <n v="6247"/>
    <s v="CA-2012-112305"/>
    <x v="1"/>
    <x v="312"/>
    <d v="2012-11-25T00:00:00"/>
    <x v="1"/>
    <s v="KB-16405"/>
    <x v="683"/>
    <x v="2"/>
    <s v="United States"/>
    <s v="Seattle"/>
    <x v="4"/>
    <n v="98105"/>
    <x v="1"/>
    <s v="TEC-AC-10002018"/>
    <x v="2"/>
    <x v="11"/>
    <x v="1674"/>
    <x v="62"/>
    <n v="2"/>
    <n v="0"/>
    <n v="6.011400000000001"/>
  </r>
  <r>
    <n v="6248"/>
    <s v="CA-2014-121580"/>
    <x v="3"/>
    <x v="148"/>
    <d v="2014-06-05T00:00:00"/>
    <x v="1"/>
    <s v="ML-17410"/>
    <x v="586"/>
    <x v="0"/>
    <s v="United States"/>
    <s v="Columbus"/>
    <x v="14"/>
    <n v="47201"/>
    <x v="2"/>
    <s v="OFF-BI-10000632"/>
    <x v="1"/>
    <x v="8"/>
    <x v="1288"/>
    <x v="4368"/>
    <n v="1"/>
    <n v="0"/>
    <n v="19.968599999999999"/>
  </r>
  <r>
    <n v="6249"/>
    <s v="CA-2014-121580"/>
    <x v="3"/>
    <x v="148"/>
    <d v="2014-06-05T00:00:00"/>
    <x v="1"/>
    <s v="ML-17410"/>
    <x v="586"/>
    <x v="0"/>
    <s v="United States"/>
    <s v="Columbus"/>
    <x v="14"/>
    <n v="47201"/>
    <x v="2"/>
    <s v="FUR-FU-10003981"/>
    <x v="0"/>
    <x v="5"/>
    <x v="322"/>
    <x v="875"/>
    <n v="3"/>
    <n v="0"/>
    <n v="2.6208000000000005"/>
  </r>
  <r>
    <n v="6250"/>
    <s v="CA-2014-121580"/>
    <x v="3"/>
    <x v="148"/>
    <d v="2014-06-05T00:00:00"/>
    <x v="1"/>
    <s v="ML-17410"/>
    <x v="586"/>
    <x v="0"/>
    <s v="United States"/>
    <s v="Columbus"/>
    <x v="14"/>
    <n v="47201"/>
    <x v="2"/>
    <s v="OFF-AP-10001564"/>
    <x v="1"/>
    <x v="9"/>
    <x v="1759"/>
    <x v="4369"/>
    <n v="2"/>
    <n v="0"/>
    <n v="120.94159999999999"/>
  </r>
  <r>
    <n v="6251"/>
    <s v="CA-2014-121580"/>
    <x v="3"/>
    <x v="148"/>
    <d v="2014-06-05T00:00:00"/>
    <x v="1"/>
    <s v="ML-17410"/>
    <x v="586"/>
    <x v="0"/>
    <s v="United States"/>
    <s v="Columbus"/>
    <x v="14"/>
    <n v="47201"/>
    <x v="2"/>
    <s v="OFF-PA-10004082"/>
    <x v="1"/>
    <x v="10"/>
    <x v="224"/>
    <x v="3373"/>
    <n v="1"/>
    <n v="0"/>
    <n v="3.99"/>
  </r>
  <r>
    <n v="6252"/>
    <s v="CA-2011-101147"/>
    <x v="2"/>
    <x v="266"/>
    <d v="2011-12-04T00:00:00"/>
    <x v="2"/>
    <s v="MC-17575"/>
    <x v="430"/>
    <x v="0"/>
    <s v="United States"/>
    <s v="Chicago"/>
    <x v="10"/>
    <n v="60623"/>
    <x v="2"/>
    <s v="OFF-AP-10004249"/>
    <x v="1"/>
    <x v="9"/>
    <x v="33"/>
    <x v="4370"/>
    <n v="1"/>
    <n v="0.8"/>
    <n v="-6.344100000000001"/>
  </r>
  <r>
    <n v="6253"/>
    <s v="CA-2011-165806"/>
    <x v="2"/>
    <x v="884"/>
    <d v="2011-04-07T00:00:00"/>
    <x v="3"/>
    <s v="VM-21685"/>
    <x v="91"/>
    <x v="2"/>
    <s v="United States"/>
    <s v="Marietta"/>
    <x v="32"/>
    <n v="30062"/>
    <x v="0"/>
    <s v="OFF-PA-10003441"/>
    <x v="1"/>
    <x v="10"/>
    <x v="485"/>
    <x v="713"/>
    <n v="9"/>
    <n v="0"/>
    <n v="27.993600000000001"/>
  </r>
  <r>
    <n v="6254"/>
    <s v="CA-2011-165806"/>
    <x v="2"/>
    <x v="884"/>
    <d v="2011-04-07T00:00:00"/>
    <x v="3"/>
    <s v="VM-21685"/>
    <x v="91"/>
    <x v="2"/>
    <s v="United States"/>
    <s v="Marietta"/>
    <x v="32"/>
    <n v="30062"/>
    <x v="0"/>
    <s v="TEC-PH-10004922"/>
    <x v="2"/>
    <x v="7"/>
    <x v="1067"/>
    <x v="4371"/>
    <n v="3"/>
    <n v="0"/>
    <n v="50.242500000000007"/>
  </r>
  <r>
    <n v="6255"/>
    <s v="CA-2012-151624"/>
    <x v="1"/>
    <x v="1014"/>
    <d v="2012-09-14T00:00:00"/>
    <x v="1"/>
    <s v="VW-21775"/>
    <x v="100"/>
    <x v="1"/>
    <s v="United States"/>
    <s v="Montgomery"/>
    <x v="19"/>
    <n v="36116"/>
    <x v="0"/>
    <s v="FUR-FU-10001731"/>
    <x v="0"/>
    <x v="5"/>
    <x v="1547"/>
    <x v="794"/>
    <n v="8"/>
    <n v="0"/>
    <n v="8.1167999999999996"/>
  </r>
  <r>
    <n v="6256"/>
    <s v="CA-2014-139444"/>
    <x v="3"/>
    <x v="428"/>
    <d v="2014-09-16T00:00:00"/>
    <x v="1"/>
    <s v="GK-14620"/>
    <x v="136"/>
    <x v="1"/>
    <s v="United States"/>
    <s v="Plano"/>
    <x v="5"/>
    <n v="75023"/>
    <x v="2"/>
    <s v="OFF-LA-10000134"/>
    <x v="1"/>
    <x v="2"/>
    <x v="85"/>
    <x v="4372"/>
    <n v="4"/>
    <n v="0.2"/>
    <n v="3.4495999999999993"/>
  </r>
  <r>
    <n v="6257"/>
    <s v="CA-2012-133977"/>
    <x v="1"/>
    <x v="684"/>
    <d v="2012-09-08T00:00:00"/>
    <x v="0"/>
    <s v="AT-10435"/>
    <x v="401"/>
    <x v="2"/>
    <s v="United States"/>
    <s v="Tamarac"/>
    <x v="2"/>
    <n v="33319"/>
    <x v="0"/>
    <s v="OFF-BI-10003166"/>
    <x v="1"/>
    <x v="8"/>
    <x v="1405"/>
    <x v="2753"/>
    <n v="1"/>
    <n v="0.7"/>
    <n v="-2.5255999999999998"/>
  </r>
  <r>
    <n v="6258"/>
    <s v="CA-2014-141425"/>
    <x v="3"/>
    <x v="808"/>
    <d v="2014-11-07T00:00:00"/>
    <x v="0"/>
    <s v="AR-10825"/>
    <x v="255"/>
    <x v="1"/>
    <s v="United States"/>
    <s v="Columbus"/>
    <x v="24"/>
    <n v="43229"/>
    <x v="3"/>
    <s v="OFF-SU-10000646"/>
    <x v="1"/>
    <x v="14"/>
    <x v="259"/>
    <x v="4373"/>
    <n v="2"/>
    <n v="0.2"/>
    <n v="-81.725799999999978"/>
  </r>
  <r>
    <n v="6259"/>
    <s v="CA-2012-133536"/>
    <x v="1"/>
    <x v="262"/>
    <d v="2012-03-30T00:00:00"/>
    <x v="0"/>
    <s v="JH-15820"/>
    <x v="581"/>
    <x v="0"/>
    <s v="United States"/>
    <s v="New York City"/>
    <x v="15"/>
    <n v="10009"/>
    <x v="3"/>
    <s v="OFF-EN-10004459"/>
    <x v="1"/>
    <x v="12"/>
    <x v="655"/>
    <x v="996"/>
    <n v="3"/>
    <n v="0"/>
    <n v="11.230799999999999"/>
  </r>
  <r>
    <n v="6260"/>
    <s v="CA-2012-150441"/>
    <x v="1"/>
    <x v="863"/>
    <d v="2012-08-17T00:00:00"/>
    <x v="0"/>
    <s v="RA-19285"/>
    <x v="267"/>
    <x v="0"/>
    <s v="United States"/>
    <s v="Richmond"/>
    <x v="14"/>
    <n v="47374"/>
    <x v="2"/>
    <s v="OFF-BI-10003529"/>
    <x v="1"/>
    <x v="8"/>
    <x v="788"/>
    <x v="716"/>
    <n v="4"/>
    <n v="0"/>
    <n v="5.5663999999999998"/>
  </r>
  <r>
    <n v="6261"/>
    <s v="CA-2012-162607"/>
    <x v="1"/>
    <x v="793"/>
    <d v="2012-05-18T00:00:00"/>
    <x v="1"/>
    <s v="RO-19780"/>
    <x v="197"/>
    <x v="0"/>
    <s v="United States"/>
    <s v="Seattle"/>
    <x v="4"/>
    <n v="98115"/>
    <x v="1"/>
    <s v="OFF-BI-10002949"/>
    <x v="1"/>
    <x v="8"/>
    <x v="520"/>
    <x v="851"/>
    <n v="3"/>
    <n v="0.2"/>
    <n v="4.9247999999999985"/>
  </r>
  <r>
    <n v="6262"/>
    <s v="CA-2014-103506"/>
    <x v="3"/>
    <x v="283"/>
    <d v="2014-07-28T00:00:00"/>
    <x v="1"/>
    <s v="LR-17035"/>
    <x v="756"/>
    <x v="1"/>
    <s v="United States"/>
    <s v="Long Beach"/>
    <x v="15"/>
    <n v="11561"/>
    <x v="3"/>
    <s v="OFF-LA-10001158"/>
    <x v="1"/>
    <x v="2"/>
    <x v="319"/>
    <x v="1417"/>
    <n v="4"/>
    <n v="0"/>
    <n v="19.872"/>
  </r>
  <r>
    <n v="6263"/>
    <s v="CA-2013-132479"/>
    <x v="0"/>
    <x v="446"/>
    <d v="2013-09-27T00:00:00"/>
    <x v="2"/>
    <s v="MK-17905"/>
    <x v="149"/>
    <x v="1"/>
    <s v="United States"/>
    <s v="Rockford"/>
    <x v="10"/>
    <n v="61107"/>
    <x v="2"/>
    <s v="OFF-BI-10004584"/>
    <x v="1"/>
    <x v="8"/>
    <x v="378"/>
    <x v="4374"/>
    <n v="7"/>
    <n v="0.8"/>
    <n v="-729.91380000000004"/>
  </r>
  <r>
    <n v="6264"/>
    <s v="CA-2014-160724"/>
    <x v="3"/>
    <x v="1024"/>
    <d v="2014-05-11T00:00:00"/>
    <x v="1"/>
    <s v="YS-21880"/>
    <x v="453"/>
    <x v="1"/>
    <s v="United States"/>
    <s v="Columbus"/>
    <x v="32"/>
    <n v="31907"/>
    <x v="0"/>
    <s v="OFF-BI-10004965"/>
    <x v="1"/>
    <x v="8"/>
    <x v="1005"/>
    <x v="1339"/>
    <n v="3"/>
    <n v="0"/>
    <n v="15.524999999999999"/>
  </r>
  <r>
    <n v="6265"/>
    <s v="US-2013-115952"/>
    <x v="0"/>
    <x v="1099"/>
    <d v="2013-10-07T00:00:00"/>
    <x v="3"/>
    <s v="JH-15910"/>
    <x v="101"/>
    <x v="0"/>
    <s v="United States"/>
    <s v="Tulsa"/>
    <x v="26"/>
    <n v="74133"/>
    <x v="2"/>
    <s v="OFF-BI-10004654"/>
    <x v="1"/>
    <x v="8"/>
    <x v="68"/>
    <x v="4375"/>
    <n v="5"/>
    <n v="0"/>
    <n v="14.424999999999999"/>
  </r>
  <r>
    <n v="6266"/>
    <s v="CA-2011-146731"/>
    <x v="2"/>
    <x v="935"/>
    <d v="2011-11-08T00:00:00"/>
    <x v="1"/>
    <s v="AT-10735"/>
    <x v="247"/>
    <x v="0"/>
    <s v="United States"/>
    <s v="Nashville"/>
    <x v="18"/>
    <n v="37211"/>
    <x v="0"/>
    <s v="OFF-PA-10000141"/>
    <x v="1"/>
    <x v="10"/>
    <x v="821"/>
    <x v="4273"/>
    <n v="2"/>
    <n v="0.2"/>
    <n v="1.1771999999999998"/>
  </r>
  <r>
    <n v="6267"/>
    <s v="CA-2011-146731"/>
    <x v="2"/>
    <x v="935"/>
    <d v="2011-11-08T00:00:00"/>
    <x v="1"/>
    <s v="AT-10735"/>
    <x v="247"/>
    <x v="0"/>
    <s v="United States"/>
    <s v="Nashville"/>
    <x v="18"/>
    <n v="37211"/>
    <x v="0"/>
    <s v="OFF-PA-10001019"/>
    <x v="1"/>
    <x v="10"/>
    <x v="675"/>
    <x v="3901"/>
    <n v="9"/>
    <n v="0.2"/>
    <n v="48.551399999999994"/>
  </r>
  <r>
    <n v="6268"/>
    <s v="CA-2012-115392"/>
    <x v="1"/>
    <x v="486"/>
    <d v="2012-10-04T00:00:00"/>
    <x v="0"/>
    <s v="RM-19675"/>
    <x v="84"/>
    <x v="2"/>
    <s v="United States"/>
    <s v="Cambridge"/>
    <x v="31"/>
    <n v="2138"/>
    <x v="3"/>
    <s v="TEC-PH-10002496"/>
    <x v="2"/>
    <x v="7"/>
    <x v="490"/>
    <x v="4376"/>
    <n v="2"/>
    <n v="0"/>
    <n v="93.593999999999994"/>
  </r>
  <r>
    <n v="6269"/>
    <s v="CA-2012-115392"/>
    <x v="1"/>
    <x v="486"/>
    <d v="2012-10-04T00:00:00"/>
    <x v="0"/>
    <s v="RM-19675"/>
    <x v="84"/>
    <x v="2"/>
    <s v="United States"/>
    <s v="Cambridge"/>
    <x v="31"/>
    <n v="2138"/>
    <x v="3"/>
    <s v="OFF-BI-10000829"/>
    <x v="1"/>
    <x v="8"/>
    <x v="304"/>
    <x v="4377"/>
    <n v="5"/>
    <n v="0"/>
    <n v="10.327"/>
  </r>
  <r>
    <n v="6270"/>
    <s v="CA-2014-102379"/>
    <x v="3"/>
    <x v="574"/>
    <d v="2014-12-07T00:00:00"/>
    <x v="1"/>
    <s v="BB-11545"/>
    <x v="179"/>
    <x v="1"/>
    <s v="United States"/>
    <s v="Oakland"/>
    <x v="1"/>
    <n v="94601"/>
    <x v="1"/>
    <s v="TEC-PH-10001448"/>
    <x v="2"/>
    <x v="7"/>
    <x v="140"/>
    <x v="3149"/>
    <n v="1"/>
    <n v="0.2"/>
    <n v="-7.9984000000000073"/>
  </r>
  <r>
    <n v="6271"/>
    <s v="CA-2014-102379"/>
    <x v="3"/>
    <x v="574"/>
    <d v="2014-12-07T00:00:00"/>
    <x v="1"/>
    <s v="BB-11545"/>
    <x v="179"/>
    <x v="1"/>
    <s v="United States"/>
    <s v="Oakland"/>
    <x v="1"/>
    <n v="94601"/>
    <x v="1"/>
    <s v="FUR-CH-10004983"/>
    <x v="0"/>
    <x v="1"/>
    <x v="1560"/>
    <x v="4378"/>
    <n v="9"/>
    <n v="0.2"/>
    <n v="43.464599999999905"/>
  </r>
  <r>
    <n v="6272"/>
    <s v="CA-2014-102379"/>
    <x v="3"/>
    <x v="574"/>
    <d v="2014-12-07T00:00:00"/>
    <x v="1"/>
    <s v="BB-11545"/>
    <x v="179"/>
    <x v="1"/>
    <s v="United States"/>
    <s v="Oakland"/>
    <x v="1"/>
    <n v="94601"/>
    <x v="1"/>
    <s v="OFF-AR-10004022"/>
    <x v="1"/>
    <x v="6"/>
    <x v="898"/>
    <x v="4379"/>
    <n v="5"/>
    <n v="0"/>
    <n v="44.974999999999987"/>
  </r>
  <r>
    <n v="6273"/>
    <s v="CA-2014-149706"/>
    <x v="3"/>
    <x v="157"/>
    <d v="2014-12-13T00:00:00"/>
    <x v="2"/>
    <s v="AS-10285"/>
    <x v="155"/>
    <x v="1"/>
    <s v="United States"/>
    <s v="Palatine"/>
    <x v="10"/>
    <n v="60067"/>
    <x v="2"/>
    <s v="TEC-AC-10001284"/>
    <x v="2"/>
    <x v="11"/>
    <x v="1172"/>
    <x v="4380"/>
    <n v="7"/>
    <n v="0.2"/>
    <n v="23.262400000000003"/>
  </r>
  <r>
    <n v="6274"/>
    <s v="US-2013-139087"/>
    <x v="0"/>
    <x v="19"/>
    <d v="2013-07-23T00:00:00"/>
    <x v="0"/>
    <s v="DK-13375"/>
    <x v="589"/>
    <x v="0"/>
    <s v="United States"/>
    <s v="Seattle"/>
    <x v="4"/>
    <n v="98105"/>
    <x v="1"/>
    <s v="FUR-FU-10001847"/>
    <x v="0"/>
    <x v="5"/>
    <x v="1355"/>
    <x v="2162"/>
    <n v="3"/>
    <n v="0"/>
    <n v="4.4711999999999996"/>
  </r>
  <r>
    <n v="6275"/>
    <s v="US-2013-139087"/>
    <x v="0"/>
    <x v="19"/>
    <d v="2013-07-23T00:00:00"/>
    <x v="0"/>
    <s v="DK-13375"/>
    <x v="589"/>
    <x v="0"/>
    <s v="United States"/>
    <s v="Seattle"/>
    <x v="4"/>
    <n v="98105"/>
    <x v="1"/>
    <s v="TEC-AC-10004595"/>
    <x v="2"/>
    <x v="11"/>
    <x v="1760"/>
    <x v="4381"/>
    <n v="3"/>
    <n v="0"/>
    <n v="89.963999999999999"/>
  </r>
  <r>
    <n v="6276"/>
    <s v="US-2013-139087"/>
    <x v="0"/>
    <x v="19"/>
    <d v="2013-07-23T00:00:00"/>
    <x v="0"/>
    <s v="DK-13375"/>
    <x v="589"/>
    <x v="0"/>
    <s v="United States"/>
    <s v="Seattle"/>
    <x v="4"/>
    <n v="98105"/>
    <x v="1"/>
    <s v="FUR-FU-10004164"/>
    <x v="0"/>
    <x v="5"/>
    <x v="1575"/>
    <x v="4382"/>
    <n v="5"/>
    <n v="0"/>
    <n v="10.890000000000002"/>
  </r>
  <r>
    <n v="6277"/>
    <s v="US-2013-139087"/>
    <x v="0"/>
    <x v="19"/>
    <d v="2013-07-23T00:00:00"/>
    <x v="0"/>
    <s v="DK-13375"/>
    <x v="589"/>
    <x v="0"/>
    <s v="United States"/>
    <s v="Seattle"/>
    <x v="4"/>
    <n v="98105"/>
    <x v="1"/>
    <s v="OFF-LA-10001074"/>
    <x v="1"/>
    <x v="2"/>
    <x v="297"/>
    <x v="2077"/>
    <n v="7"/>
    <n v="0"/>
    <n v="41.223699999999994"/>
  </r>
  <r>
    <n v="6278"/>
    <s v="US-2013-139087"/>
    <x v="0"/>
    <x v="19"/>
    <d v="2013-07-23T00:00:00"/>
    <x v="0"/>
    <s v="DK-13375"/>
    <x v="589"/>
    <x v="0"/>
    <s v="United States"/>
    <s v="Seattle"/>
    <x v="4"/>
    <n v="98105"/>
    <x v="1"/>
    <s v="OFF-ST-10000604"/>
    <x v="1"/>
    <x v="4"/>
    <x v="54"/>
    <x v="2876"/>
    <n v="2"/>
    <n v="0"/>
    <n v="17.379999999999995"/>
  </r>
  <r>
    <n v="6279"/>
    <s v="US-2013-139087"/>
    <x v="0"/>
    <x v="19"/>
    <d v="2013-07-23T00:00:00"/>
    <x v="0"/>
    <s v="DK-13375"/>
    <x v="589"/>
    <x v="0"/>
    <s v="United States"/>
    <s v="Seattle"/>
    <x v="4"/>
    <n v="98105"/>
    <x v="1"/>
    <s v="TEC-PH-10000148"/>
    <x v="2"/>
    <x v="7"/>
    <x v="771"/>
    <x v="4383"/>
    <n v="2"/>
    <n v="0.2"/>
    <n v="-4.6764000000000001"/>
  </r>
  <r>
    <n v="6280"/>
    <s v="US-2013-139087"/>
    <x v="0"/>
    <x v="19"/>
    <d v="2013-07-23T00:00:00"/>
    <x v="0"/>
    <s v="DK-13375"/>
    <x v="589"/>
    <x v="0"/>
    <s v="United States"/>
    <s v="Seattle"/>
    <x v="4"/>
    <n v="98105"/>
    <x v="1"/>
    <s v="OFF-BI-10000042"/>
    <x v="1"/>
    <x v="8"/>
    <x v="945"/>
    <x v="2994"/>
    <n v="3"/>
    <n v="0.2"/>
    <n v="4.1651999999999987"/>
  </r>
  <r>
    <n v="6281"/>
    <s v="CA-2014-152226"/>
    <x v="3"/>
    <x v="605"/>
    <d v="2014-05-17T00:00:00"/>
    <x v="1"/>
    <s v="JH-15910"/>
    <x v="101"/>
    <x v="0"/>
    <s v="United States"/>
    <s v="Cincinnati"/>
    <x v="24"/>
    <n v="45231"/>
    <x v="3"/>
    <s v="OFF-LA-10000443"/>
    <x v="1"/>
    <x v="2"/>
    <x v="1118"/>
    <x v="2184"/>
    <n v="2"/>
    <n v="0.2"/>
    <n v="1.9925999999999999"/>
  </r>
  <r>
    <n v="6282"/>
    <s v="CA-2012-116484"/>
    <x v="1"/>
    <x v="312"/>
    <d v="2012-11-26T00:00:00"/>
    <x v="1"/>
    <s v="JK-15205"/>
    <x v="523"/>
    <x v="0"/>
    <s v="United States"/>
    <s v="Marion"/>
    <x v="24"/>
    <n v="43302"/>
    <x v="3"/>
    <s v="FUR-FU-10002874"/>
    <x v="0"/>
    <x v="5"/>
    <x v="1761"/>
    <x v="4384"/>
    <n v="2"/>
    <n v="0.2"/>
    <n v="9.5735999999999937"/>
  </r>
  <r>
    <n v="6283"/>
    <s v="CA-2012-116484"/>
    <x v="1"/>
    <x v="312"/>
    <d v="2012-11-26T00:00:00"/>
    <x v="1"/>
    <s v="JK-15205"/>
    <x v="523"/>
    <x v="0"/>
    <s v="United States"/>
    <s v="Marion"/>
    <x v="24"/>
    <n v="43302"/>
    <x v="3"/>
    <s v="OFF-ST-10003994"/>
    <x v="1"/>
    <x v="4"/>
    <x v="1736"/>
    <x v="4385"/>
    <n v="3"/>
    <n v="0.2"/>
    <n v="-26.541000000000004"/>
  </r>
  <r>
    <n v="6284"/>
    <s v="CA-2013-100944"/>
    <x v="0"/>
    <x v="446"/>
    <d v="2013-09-29T00:00:00"/>
    <x v="1"/>
    <s v="EH-13765"/>
    <x v="553"/>
    <x v="1"/>
    <s v="United States"/>
    <s v="Los Angeles"/>
    <x v="1"/>
    <n v="90049"/>
    <x v="1"/>
    <s v="OFF-EN-10001453"/>
    <x v="1"/>
    <x v="12"/>
    <x v="1676"/>
    <x v="4164"/>
    <n v="5"/>
    <n v="0"/>
    <n v="143.30299999999997"/>
  </r>
  <r>
    <n v="6285"/>
    <s v="CA-2013-100944"/>
    <x v="0"/>
    <x v="446"/>
    <d v="2013-09-29T00:00:00"/>
    <x v="1"/>
    <s v="EH-13765"/>
    <x v="553"/>
    <x v="1"/>
    <s v="United States"/>
    <s v="Los Angeles"/>
    <x v="1"/>
    <n v="90049"/>
    <x v="1"/>
    <s v="FUR-CH-10000988"/>
    <x v="0"/>
    <x v="1"/>
    <x v="1132"/>
    <x v="4386"/>
    <n v="5"/>
    <n v="0.2"/>
    <n v="56.324000000000012"/>
  </r>
  <r>
    <n v="6286"/>
    <s v="CA-2013-125080"/>
    <x v="0"/>
    <x v="147"/>
    <d v="2013-10-27T00:00:00"/>
    <x v="1"/>
    <s v="VW-21775"/>
    <x v="100"/>
    <x v="1"/>
    <s v="United States"/>
    <s v="Lakewood"/>
    <x v="24"/>
    <n v="44107"/>
    <x v="3"/>
    <s v="FUR-TA-10003238"/>
    <x v="0"/>
    <x v="3"/>
    <x v="1233"/>
    <x v="4387"/>
    <n v="2"/>
    <n v="0.4"/>
    <n v="-231.41160000000008"/>
  </r>
  <r>
    <n v="6287"/>
    <s v="CA-2013-121020"/>
    <x v="0"/>
    <x v="1057"/>
    <d v="2013-11-01T00:00:00"/>
    <x v="1"/>
    <s v="CG-12040"/>
    <x v="344"/>
    <x v="2"/>
    <s v="United States"/>
    <s v="Lebanon"/>
    <x v="18"/>
    <n v="37087"/>
    <x v="0"/>
    <s v="TEC-PH-10001061"/>
    <x v="2"/>
    <x v="7"/>
    <x v="822"/>
    <x v="1977"/>
    <n v="3"/>
    <n v="0.2"/>
    <n v="17.998199999999997"/>
  </r>
  <r>
    <n v="6288"/>
    <s v="CA-2011-100090"/>
    <x v="2"/>
    <x v="1001"/>
    <d v="2011-07-12T00:00:00"/>
    <x v="1"/>
    <s v="EB-13705"/>
    <x v="182"/>
    <x v="1"/>
    <s v="United States"/>
    <s v="San Francisco"/>
    <x v="1"/>
    <n v="94122"/>
    <x v="1"/>
    <s v="FUR-TA-10003715"/>
    <x v="0"/>
    <x v="3"/>
    <x v="1003"/>
    <x v="4388"/>
    <n v="3"/>
    <n v="0.2"/>
    <n v="-87.935400000000044"/>
  </r>
  <r>
    <n v="6289"/>
    <s v="CA-2011-100090"/>
    <x v="2"/>
    <x v="1001"/>
    <d v="2011-07-12T00:00:00"/>
    <x v="1"/>
    <s v="EB-13705"/>
    <x v="182"/>
    <x v="1"/>
    <s v="United States"/>
    <s v="San Francisco"/>
    <x v="1"/>
    <n v="94122"/>
    <x v="1"/>
    <s v="OFF-BI-10001597"/>
    <x v="1"/>
    <x v="8"/>
    <x v="790"/>
    <x v="4389"/>
    <n v="6"/>
    <n v="0.2"/>
    <n v="68.846399999999974"/>
  </r>
  <r>
    <n v="6290"/>
    <s v="US-2012-139675"/>
    <x v="1"/>
    <x v="649"/>
    <d v="2012-03-18T00:00:00"/>
    <x v="0"/>
    <s v="NF-18595"/>
    <x v="376"/>
    <x v="2"/>
    <s v="United States"/>
    <s v="Chico"/>
    <x v="1"/>
    <n v="95928"/>
    <x v="1"/>
    <s v="FUR-CH-10004063"/>
    <x v="0"/>
    <x v="1"/>
    <x v="120"/>
    <x v="4390"/>
    <n v="4"/>
    <n v="0.2"/>
    <n v="102.95279999999988"/>
  </r>
  <r>
    <n v="6291"/>
    <s v="US-2012-139675"/>
    <x v="1"/>
    <x v="649"/>
    <d v="2012-03-18T00:00:00"/>
    <x v="0"/>
    <s v="NF-18595"/>
    <x v="376"/>
    <x v="2"/>
    <s v="United States"/>
    <s v="Chico"/>
    <x v="1"/>
    <n v="95928"/>
    <x v="1"/>
    <s v="FUR-FU-10001979"/>
    <x v="0"/>
    <x v="5"/>
    <x v="509"/>
    <x v="568"/>
    <n v="8"/>
    <n v="0"/>
    <n v="91.772800000000018"/>
  </r>
  <r>
    <n v="6292"/>
    <s v="CA-2014-143756"/>
    <x v="3"/>
    <x v="574"/>
    <d v="2014-12-06T00:00:00"/>
    <x v="2"/>
    <s v="ME-17725"/>
    <x v="250"/>
    <x v="0"/>
    <s v="United States"/>
    <s v="Salem"/>
    <x v="17"/>
    <n v="24153"/>
    <x v="0"/>
    <s v="FUR-CH-10001854"/>
    <x v="0"/>
    <x v="1"/>
    <x v="1110"/>
    <x v="4391"/>
    <n v="2"/>
    <n v="0"/>
    <n v="168.47040000000004"/>
  </r>
  <r>
    <n v="6293"/>
    <s v="CA-2012-151253"/>
    <x v="1"/>
    <x v="1100"/>
    <d v="2012-04-26T00:00:00"/>
    <x v="1"/>
    <s v="AZ-10750"/>
    <x v="616"/>
    <x v="0"/>
    <s v="United States"/>
    <s v="Los Angeles"/>
    <x v="1"/>
    <n v="90008"/>
    <x v="1"/>
    <s v="TEC-PH-10002923"/>
    <x v="2"/>
    <x v="7"/>
    <x v="680"/>
    <x v="2550"/>
    <n v="3"/>
    <n v="0.2"/>
    <n v="7.7679000000000009"/>
  </r>
  <r>
    <n v="6294"/>
    <s v="CA-2012-151253"/>
    <x v="1"/>
    <x v="1100"/>
    <d v="2012-04-26T00:00:00"/>
    <x v="1"/>
    <s v="AZ-10750"/>
    <x v="616"/>
    <x v="0"/>
    <s v="United States"/>
    <s v="Los Angeles"/>
    <x v="1"/>
    <n v="90008"/>
    <x v="1"/>
    <s v="OFF-AR-10004691"/>
    <x v="1"/>
    <x v="6"/>
    <x v="1371"/>
    <x v="2202"/>
    <n v="3"/>
    <n v="0"/>
    <n v="16.676400000000001"/>
  </r>
  <r>
    <n v="6295"/>
    <s v="CA-2011-141152"/>
    <x v="2"/>
    <x v="1101"/>
    <d v="2011-09-19T00:00:00"/>
    <x v="2"/>
    <s v="RF-19345"/>
    <x v="575"/>
    <x v="1"/>
    <s v="United States"/>
    <s v="New York City"/>
    <x v="15"/>
    <n v="10024"/>
    <x v="3"/>
    <s v="OFF-BI-10002931"/>
    <x v="1"/>
    <x v="8"/>
    <x v="727"/>
    <x v="4392"/>
    <n v="1"/>
    <n v="0.2"/>
    <n v="12.581999999999999"/>
  </r>
  <r>
    <n v="6296"/>
    <s v="CA-2011-141313"/>
    <x v="2"/>
    <x v="129"/>
    <d v="2012-01-01T00:00:00"/>
    <x v="1"/>
    <s v="AJ-10780"/>
    <x v="321"/>
    <x v="1"/>
    <s v="United States"/>
    <s v="Beverly"/>
    <x v="31"/>
    <n v="1915"/>
    <x v="3"/>
    <s v="OFF-AP-10002651"/>
    <x v="1"/>
    <x v="9"/>
    <x v="1341"/>
    <x v="4393"/>
    <n v="6"/>
    <n v="0"/>
    <n v="503.78219999999976"/>
  </r>
  <r>
    <n v="6297"/>
    <s v="CA-2011-141313"/>
    <x v="2"/>
    <x v="129"/>
    <d v="2012-01-01T00:00:00"/>
    <x v="1"/>
    <s v="AJ-10780"/>
    <x v="321"/>
    <x v="1"/>
    <s v="United States"/>
    <s v="Beverly"/>
    <x v="31"/>
    <n v="1915"/>
    <x v="3"/>
    <s v="OFF-ST-10000689"/>
    <x v="1"/>
    <x v="4"/>
    <x v="421"/>
    <x v="457"/>
    <n v="5"/>
    <n v="0"/>
    <n v="84.51"/>
  </r>
  <r>
    <n v="6298"/>
    <s v="CA-2011-141313"/>
    <x v="2"/>
    <x v="129"/>
    <d v="2012-01-01T00:00:00"/>
    <x v="1"/>
    <s v="AJ-10780"/>
    <x v="321"/>
    <x v="1"/>
    <s v="United States"/>
    <s v="Beverly"/>
    <x v="31"/>
    <n v="1915"/>
    <x v="3"/>
    <s v="OFF-PA-10003302"/>
    <x v="1"/>
    <x v="10"/>
    <x v="1712"/>
    <x v="275"/>
    <n v="4"/>
    <n v="0"/>
    <n v="66.627199999999988"/>
  </r>
  <r>
    <n v="6299"/>
    <s v="CA-2011-169852"/>
    <x v="2"/>
    <x v="618"/>
    <d v="2011-10-26T00:00:00"/>
    <x v="1"/>
    <s v="SF-20965"/>
    <x v="245"/>
    <x v="1"/>
    <s v="United States"/>
    <s v="San Diego"/>
    <x v="1"/>
    <n v="92024"/>
    <x v="1"/>
    <s v="OFF-BI-10001460"/>
    <x v="1"/>
    <x v="8"/>
    <x v="58"/>
    <x v="4394"/>
    <n v="3"/>
    <n v="0.2"/>
    <n v="12.2715"/>
  </r>
  <r>
    <n v="6300"/>
    <s v="CA-2014-107314"/>
    <x v="3"/>
    <x v="329"/>
    <d v="2014-12-04T00:00:00"/>
    <x v="2"/>
    <s v="MZ-17335"/>
    <x v="595"/>
    <x v="2"/>
    <s v="United States"/>
    <s v="San Francisco"/>
    <x v="1"/>
    <n v="94109"/>
    <x v="1"/>
    <s v="FUR-FU-10003489"/>
    <x v="0"/>
    <x v="5"/>
    <x v="1762"/>
    <x v="4395"/>
    <n v="3"/>
    <n v="0"/>
    <n v="9.5570999999999984"/>
  </r>
  <r>
    <n v="6301"/>
    <s v="US-2011-161305"/>
    <x v="2"/>
    <x v="571"/>
    <d v="2011-06-12T00:00:00"/>
    <x v="1"/>
    <s v="SB-20170"/>
    <x v="641"/>
    <x v="0"/>
    <s v="United States"/>
    <s v="Chicago"/>
    <x v="10"/>
    <n v="60623"/>
    <x v="2"/>
    <s v="OFF-BI-10002794"/>
    <x v="1"/>
    <x v="8"/>
    <x v="102"/>
    <x v="4396"/>
    <n v="3"/>
    <n v="0.8"/>
    <n v="-38.11140000000001"/>
  </r>
  <r>
    <n v="6302"/>
    <s v="US-2011-161305"/>
    <x v="2"/>
    <x v="571"/>
    <d v="2011-06-12T00:00:00"/>
    <x v="1"/>
    <s v="SB-20170"/>
    <x v="641"/>
    <x v="0"/>
    <s v="United States"/>
    <s v="Chicago"/>
    <x v="10"/>
    <n v="60623"/>
    <x v="2"/>
    <s v="OFF-EN-10000461"/>
    <x v="1"/>
    <x v="12"/>
    <x v="746"/>
    <x v="4397"/>
    <n v="2"/>
    <n v="0.2"/>
    <n v="4.7195999999999998"/>
  </r>
  <r>
    <n v="6303"/>
    <s v="CA-2014-166919"/>
    <x v="3"/>
    <x v="51"/>
    <d v="2014-11-28T00:00:00"/>
    <x v="1"/>
    <s v="AH-10210"/>
    <x v="117"/>
    <x v="0"/>
    <s v="United States"/>
    <s v="Dallas"/>
    <x v="5"/>
    <n v="75220"/>
    <x v="2"/>
    <s v="TEC-PH-10001305"/>
    <x v="2"/>
    <x v="7"/>
    <x v="1671"/>
    <x v="4398"/>
    <n v="5"/>
    <n v="0.2"/>
    <n v="19.596000000000018"/>
  </r>
  <r>
    <n v="6304"/>
    <s v="CA-2014-162712"/>
    <x v="3"/>
    <x v="978"/>
    <d v="2014-06-21T00:00:00"/>
    <x v="0"/>
    <s v="NK-18490"/>
    <x v="71"/>
    <x v="2"/>
    <s v="United States"/>
    <s v="Corpus Christi"/>
    <x v="5"/>
    <n v="78415"/>
    <x v="2"/>
    <s v="OFF-PA-10000167"/>
    <x v="1"/>
    <x v="10"/>
    <x v="1071"/>
    <x v="1355"/>
    <n v="3"/>
    <n v="0.2"/>
    <n v="23.234999999999992"/>
  </r>
  <r>
    <n v="6305"/>
    <s v="CA-2014-107552"/>
    <x v="3"/>
    <x v="1024"/>
    <d v="2014-05-06T00:00:00"/>
    <x v="3"/>
    <s v="AI-10855"/>
    <x v="482"/>
    <x v="0"/>
    <s v="United States"/>
    <s v="New York City"/>
    <x v="15"/>
    <n v="10035"/>
    <x v="3"/>
    <s v="OFF-PA-10002947"/>
    <x v="1"/>
    <x v="10"/>
    <x v="703"/>
    <x v="3890"/>
    <n v="1"/>
    <n v="0"/>
    <n v="3.2063999999999999"/>
  </r>
  <r>
    <n v="6306"/>
    <s v="CA-2013-163328"/>
    <x v="0"/>
    <x v="254"/>
    <d v="2013-11-07T00:00:00"/>
    <x v="0"/>
    <s v="TP-21565"/>
    <x v="734"/>
    <x v="1"/>
    <s v="United States"/>
    <s v="Eugene"/>
    <x v="21"/>
    <n v="97405"/>
    <x v="1"/>
    <s v="OFF-SU-10002301"/>
    <x v="1"/>
    <x v="14"/>
    <x v="1573"/>
    <x v="4399"/>
    <n v="7"/>
    <n v="0.2"/>
    <n v="-4.1761999999999997"/>
  </r>
  <r>
    <n v="6307"/>
    <s v="CA-2013-163328"/>
    <x v="0"/>
    <x v="254"/>
    <d v="2013-11-07T00:00:00"/>
    <x v="0"/>
    <s v="TP-21565"/>
    <x v="734"/>
    <x v="1"/>
    <s v="United States"/>
    <s v="Eugene"/>
    <x v="21"/>
    <n v="97405"/>
    <x v="1"/>
    <s v="FUR-CH-10003298"/>
    <x v="0"/>
    <x v="1"/>
    <x v="1567"/>
    <x v="4400"/>
    <n v="1"/>
    <n v="0.2"/>
    <n v="-14.407800000000009"/>
  </r>
  <r>
    <n v="6308"/>
    <s v="CA-2013-163328"/>
    <x v="0"/>
    <x v="254"/>
    <d v="2013-11-07T00:00:00"/>
    <x v="0"/>
    <s v="TP-21565"/>
    <x v="734"/>
    <x v="1"/>
    <s v="United States"/>
    <s v="Eugene"/>
    <x v="21"/>
    <n v="97405"/>
    <x v="1"/>
    <s v="OFF-PA-10004353"/>
    <x v="1"/>
    <x v="10"/>
    <x v="1652"/>
    <x v="1107"/>
    <n v="3"/>
    <n v="0.2"/>
    <n v="16.783200000000001"/>
  </r>
  <r>
    <n v="6309"/>
    <s v="CA-2013-163328"/>
    <x v="0"/>
    <x v="254"/>
    <d v="2013-11-07T00:00:00"/>
    <x v="0"/>
    <s v="TP-21565"/>
    <x v="734"/>
    <x v="1"/>
    <s v="United States"/>
    <s v="Eugene"/>
    <x v="21"/>
    <n v="97405"/>
    <x v="1"/>
    <s v="FUR-CH-10000229"/>
    <x v="0"/>
    <x v="1"/>
    <x v="1612"/>
    <x v="4401"/>
    <n v="3"/>
    <n v="0.2"/>
    <n v="-97.552800000000076"/>
  </r>
  <r>
    <n v="6310"/>
    <s v="CA-2013-163328"/>
    <x v="0"/>
    <x v="254"/>
    <d v="2013-11-07T00:00:00"/>
    <x v="0"/>
    <s v="TP-21565"/>
    <x v="734"/>
    <x v="1"/>
    <s v="United States"/>
    <s v="Eugene"/>
    <x v="21"/>
    <n v="97405"/>
    <x v="1"/>
    <s v="OFF-LA-10003930"/>
    <x v="1"/>
    <x v="2"/>
    <x v="503"/>
    <x v="4402"/>
    <n v="8"/>
    <n v="0.2"/>
    <n v="228.07919999999999"/>
  </r>
  <r>
    <n v="6311"/>
    <s v="CA-2013-163328"/>
    <x v="0"/>
    <x v="254"/>
    <d v="2013-11-07T00:00:00"/>
    <x v="0"/>
    <s v="TP-21565"/>
    <x v="734"/>
    <x v="1"/>
    <s v="United States"/>
    <s v="Eugene"/>
    <x v="21"/>
    <n v="97405"/>
    <x v="1"/>
    <s v="OFF-PA-10000176"/>
    <x v="1"/>
    <x v="10"/>
    <x v="634"/>
    <x v="4403"/>
    <n v="1"/>
    <n v="0.2"/>
    <n v="5.3115999999999985"/>
  </r>
  <r>
    <n v="6312"/>
    <s v="CA-2011-112837"/>
    <x v="2"/>
    <x v="1102"/>
    <d v="2011-09-16T00:00:00"/>
    <x v="1"/>
    <s v="LW-17125"/>
    <x v="752"/>
    <x v="0"/>
    <s v="United States"/>
    <s v="Oxnard"/>
    <x v="1"/>
    <n v="93030"/>
    <x v="1"/>
    <s v="FUR-FU-10004006"/>
    <x v="0"/>
    <x v="5"/>
    <x v="101"/>
    <x v="4180"/>
    <n v="3"/>
    <n v="0"/>
    <n v="21.751499999999986"/>
  </r>
  <r>
    <n v="6313"/>
    <s v="CA-2014-120019"/>
    <x v="3"/>
    <x v="911"/>
    <d v="2014-02-22T00:00:00"/>
    <x v="1"/>
    <s v="NG-18355"/>
    <x v="243"/>
    <x v="1"/>
    <s v="United States"/>
    <s v="Fairfield"/>
    <x v="29"/>
    <n v="6824"/>
    <x v="3"/>
    <s v="OFF-ST-10001932"/>
    <x v="1"/>
    <x v="4"/>
    <x v="1641"/>
    <x v="4404"/>
    <n v="3"/>
    <n v="0"/>
    <n v="81.131400000000014"/>
  </r>
  <r>
    <n v="6314"/>
    <s v="CA-2014-120019"/>
    <x v="3"/>
    <x v="911"/>
    <d v="2014-02-22T00:00:00"/>
    <x v="1"/>
    <s v="NG-18355"/>
    <x v="243"/>
    <x v="1"/>
    <s v="United States"/>
    <s v="Fairfield"/>
    <x v="29"/>
    <n v="6824"/>
    <x v="3"/>
    <s v="TEC-PH-10000923"/>
    <x v="2"/>
    <x v="7"/>
    <x v="1225"/>
    <x v="4405"/>
    <n v="1"/>
    <n v="0"/>
    <n v="7.3451000000000004"/>
  </r>
  <r>
    <n v="6315"/>
    <s v="CA-2011-100762"/>
    <x v="2"/>
    <x v="156"/>
    <d v="2011-11-29T00:00:00"/>
    <x v="1"/>
    <s v="NG-18355"/>
    <x v="243"/>
    <x v="1"/>
    <s v="United States"/>
    <s v="Jackson"/>
    <x v="12"/>
    <n v="49201"/>
    <x v="2"/>
    <s v="OFF-AR-10000380"/>
    <x v="1"/>
    <x v="6"/>
    <x v="108"/>
    <x v="4406"/>
    <n v="4"/>
    <n v="0"/>
    <n v="45.575999999999979"/>
  </r>
  <r>
    <n v="6316"/>
    <s v="CA-2011-100762"/>
    <x v="2"/>
    <x v="156"/>
    <d v="2011-11-29T00:00:00"/>
    <x v="1"/>
    <s v="NG-18355"/>
    <x v="243"/>
    <x v="1"/>
    <s v="United States"/>
    <s v="Jackson"/>
    <x v="12"/>
    <n v="49201"/>
    <x v="2"/>
    <s v="OFF-LA-10003930"/>
    <x v="1"/>
    <x v="2"/>
    <x v="503"/>
    <x v="1461"/>
    <n v="2"/>
    <n v="0"/>
    <n v="96.343800000000002"/>
  </r>
  <r>
    <n v="6317"/>
    <s v="CA-2011-100762"/>
    <x v="2"/>
    <x v="156"/>
    <d v="2011-11-29T00:00:00"/>
    <x v="1"/>
    <s v="NG-18355"/>
    <x v="243"/>
    <x v="1"/>
    <s v="United States"/>
    <s v="Jackson"/>
    <x v="12"/>
    <n v="49201"/>
    <x v="2"/>
    <s v="OFF-PA-10001815"/>
    <x v="1"/>
    <x v="10"/>
    <x v="1393"/>
    <x v="3803"/>
    <n v="3"/>
    <n v="0"/>
    <n v="69.177599999999984"/>
  </r>
  <r>
    <n v="6318"/>
    <s v="CA-2011-100762"/>
    <x v="2"/>
    <x v="156"/>
    <d v="2011-11-29T00:00:00"/>
    <x v="1"/>
    <s v="NG-18355"/>
    <x v="243"/>
    <x v="1"/>
    <s v="United States"/>
    <s v="Jackson"/>
    <x v="12"/>
    <n v="49201"/>
    <x v="2"/>
    <s v="OFF-PA-10004082"/>
    <x v="1"/>
    <x v="10"/>
    <x v="224"/>
    <x v="3888"/>
    <n v="2"/>
    <n v="0"/>
    <n v="7.98"/>
  </r>
  <r>
    <n v="6319"/>
    <s v="CA-2014-161459"/>
    <x v="3"/>
    <x v="920"/>
    <d v="2014-11-30T00:00:00"/>
    <x v="0"/>
    <s v="EB-13750"/>
    <x v="494"/>
    <x v="1"/>
    <s v="United States"/>
    <s v="Laguna Niguel"/>
    <x v="1"/>
    <n v="92677"/>
    <x v="1"/>
    <s v="TEC-PH-10004071"/>
    <x v="2"/>
    <x v="7"/>
    <x v="1537"/>
    <x v="1409"/>
    <n v="5"/>
    <n v="0.2"/>
    <n v="3.4964999999999993"/>
  </r>
  <r>
    <n v="6320"/>
    <s v="CA-2014-161459"/>
    <x v="3"/>
    <x v="920"/>
    <d v="2014-11-30T00:00:00"/>
    <x v="0"/>
    <s v="EB-13750"/>
    <x v="494"/>
    <x v="1"/>
    <s v="United States"/>
    <s v="Laguna Niguel"/>
    <x v="1"/>
    <n v="92677"/>
    <x v="1"/>
    <s v="OFF-PA-10002377"/>
    <x v="1"/>
    <x v="10"/>
    <x v="557"/>
    <x v="3229"/>
    <n v="6"/>
    <n v="0"/>
    <n v="15.335999999999999"/>
  </r>
  <r>
    <n v="6321"/>
    <s v="CA-2014-160017"/>
    <x v="3"/>
    <x v="394"/>
    <d v="2014-10-03T00:00:00"/>
    <x v="1"/>
    <s v="SP-20860"/>
    <x v="133"/>
    <x v="1"/>
    <s v="United States"/>
    <s v="Jacksonville"/>
    <x v="2"/>
    <n v="32216"/>
    <x v="0"/>
    <s v="OFF-PA-10001800"/>
    <x v="1"/>
    <x v="10"/>
    <x v="580"/>
    <x v="563"/>
    <n v="2"/>
    <n v="0.2"/>
    <n v="3.6288"/>
  </r>
  <r>
    <n v="6322"/>
    <s v="CA-2011-123316"/>
    <x v="2"/>
    <x v="303"/>
    <d v="2011-10-17T00:00:00"/>
    <x v="1"/>
    <s v="SP-20545"/>
    <x v="259"/>
    <x v="1"/>
    <s v="United States"/>
    <s v="Mount Vernon"/>
    <x v="15"/>
    <n v="10550"/>
    <x v="3"/>
    <s v="OFF-BI-10002764"/>
    <x v="1"/>
    <x v="8"/>
    <x v="502"/>
    <x v="3294"/>
    <n v="3"/>
    <n v="0.2"/>
    <n v="2.8100999999999998"/>
  </r>
  <r>
    <n v="6323"/>
    <s v="CA-2011-141299"/>
    <x v="2"/>
    <x v="561"/>
    <d v="2011-06-07T00:00:00"/>
    <x v="0"/>
    <s v="RB-19795"/>
    <x v="176"/>
    <x v="2"/>
    <s v="United States"/>
    <s v="Midland"/>
    <x v="12"/>
    <n v="48640"/>
    <x v="2"/>
    <s v="OFF-EN-10004459"/>
    <x v="1"/>
    <x v="12"/>
    <x v="655"/>
    <x v="770"/>
    <n v="2"/>
    <n v="0"/>
    <n v="7.4871999999999996"/>
  </r>
  <r>
    <n v="6324"/>
    <s v="CA-2011-104402"/>
    <x v="2"/>
    <x v="1103"/>
    <d v="2011-06-23T00:00:00"/>
    <x v="1"/>
    <s v="DB-13660"/>
    <x v="551"/>
    <x v="0"/>
    <s v="United States"/>
    <s v="Newark"/>
    <x v="13"/>
    <n v="19711"/>
    <x v="3"/>
    <s v="TEC-MA-10000423"/>
    <x v="2"/>
    <x v="15"/>
    <x v="1713"/>
    <x v="4407"/>
    <n v="3"/>
    <n v="0"/>
    <n v="31.005899999999997"/>
  </r>
  <r>
    <n v="6325"/>
    <s v="CA-2012-110289"/>
    <x v="1"/>
    <x v="1104"/>
    <d v="2012-11-02T00:00:00"/>
    <x v="1"/>
    <s v="NB-18655"/>
    <x v="240"/>
    <x v="1"/>
    <s v="United States"/>
    <s v="San Francisco"/>
    <x v="1"/>
    <n v="94109"/>
    <x v="1"/>
    <s v="OFF-PA-10002986"/>
    <x v="1"/>
    <x v="10"/>
    <x v="477"/>
    <x v="657"/>
    <n v="5"/>
    <n v="0"/>
    <n v="16.032"/>
  </r>
  <r>
    <n v="6326"/>
    <s v="CA-2012-110289"/>
    <x v="1"/>
    <x v="1104"/>
    <d v="2012-11-02T00:00:00"/>
    <x v="1"/>
    <s v="NB-18655"/>
    <x v="240"/>
    <x v="1"/>
    <s v="United States"/>
    <s v="San Francisco"/>
    <x v="1"/>
    <n v="94109"/>
    <x v="1"/>
    <s v="OFF-EN-10001434"/>
    <x v="1"/>
    <x v="12"/>
    <x v="434"/>
    <x v="4408"/>
    <n v="4"/>
    <n v="0"/>
    <n v="103.3116"/>
  </r>
  <r>
    <n v="6327"/>
    <s v="CA-2011-167927"/>
    <x v="2"/>
    <x v="407"/>
    <d v="2011-01-27T00:00:00"/>
    <x v="1"/>
    <s v="XP-21865"/>
    <x v="190"/>
    <x v="0"/>
    <s v="United States"/>
    <s v="Westland"/>
    <x v="12"/>
    <n v="48185"/>
    <x v="2"/>
    <s v="OFF-ST-10000760"/>
    <x v="1"/>
    <x v="4"/>
    <x v="4"/>
    <x v="62"/>
    <n v="1"/>
    <n v="0"/>
    <n v="4.0541999999999998"/>
  </r>
  <r>
    <n v="6328"/>
    <s v="CA-2011-167927"/>
    <x v="2"/>
    <x v="407"/>
    <d v="2011-01-27T00:00:00"/>
    <x v="1"/>
    <s v="XP-21865"/>
    <x v="190"/>
    <x v="0"/>
    <s v="United States"/>
    <s v="Westland"/>
    <x v="12"/>
    <n v="48185"/>
    <x v="2"/>
    <s v="FUR-FU-10002918"/>
    <x v="0"/>
    <x v="5"/>
    <x v="266"/>
    <x v="1050"/>
    <n v="3"/>
    <n v="0"/>
    <n v="30.023400000000009"/>
  </r>
  <r>
    <n v="6329"/>
    <s v="CA-2011-167927"/>
    <x v="2"/>
    <x v="407"/>
    <d v="2011-01-27T00:00:00"/>
    <x v="1"/>
    <s v="XP-21865"/>
    <x v="190"/>
    <x v="0"/>
    <s v="United States"/>
    <s v="Westland"/>
    <x v="12"/>
    <n v="48185"/>
    <x v="2"/>
    <s v="OFF-BI-10000605"/>
    <x v="1"/>
    <x v="8"/>
    <x v="531"/>
    <x v="4409"/>
    <n v="5"/>
    <n v="0"/>
    <n v="8.9534999999999982"/>
  </r>
  <r>
    <n v="6330"/>
    <s v="CA-2011-167927"/>
    <x v="2"/>
    <x v="407"/>
    <d v="2011-01-27T00:00:00"/>
    <x v="1"/>
    <s v="XP-21865"/>
    <x v="190"/>
    <x v="0"/>
    <s v="United States"/>
    <s v="Westland"/>
    <x v="12"/>
    <n v="48185"/>
    <x v="2"/>
    <s v="OFF-AP-10002311"/>
    <x v="1"/>
    <x v="9"/>
    <x v="14"/>
    <x v="4410"/>
    <n v="4"/>
    <n v="0.1"/>
    <n v="93.581600000000009"/>
  </r>
  <r>
    <n v="6331"/>
    <s v="CA-2011-167927"/>
    <x v="2"/>
    <x v="407"/>
    <d v="2011-01-27T00:00:00"/>
    <x v="1"/>
    <s v="XP-21865"/>
    <x v="190"/>
    <x v="0"/>
    <s v="United States"/>
    <s v="Westland"/>
    <x v="12"/>
    <n v="48185"/>
    <x v="2"/>
    <s v="OFF-ST-10003123"/>
    <x v="1"/>
    <x v="4"/>
    <x v="1268"/>
    <x v="4411"/>
    <n v="2"/>
    <n v="0"/>
    <n v="15.979199999999999"/>
  </r>
  <r>
    <n v="6332"/>
    <s v="CA-2011-167927"/>
    <x v="2"/>
    <x v="407"/>
    <d v="2011-01-27T00:00:00"/>
    <x v="1"/>
    <s v="XP-21865"/>
    <x v="190"/>
    <x v="0"/>
    <s v="United States"/>
    <s v="Westland"/>
    <x v="12"/>
    <n v="48185"/>
    <x v="2"/>
    <s v="OFF-AR-10004456"/>
    <x v="1"/>
    <x v="6"/>
    <x v="1044"/>
    <x v="2911"/>
    <n v="3"/>
    <n v="0"/>
    <n v="12.736799999999999"/>
  </r>
  <r>
    <n v="6333"/>
    <s v="CA-2011-167927"/>
    <x v="2"/>
    <x v="407"/>
    <d v="2011-01-27T00:00:00"/>
    <x v="1"/>
    <s v="XP-21865"/>
    <x v="190"/>
    <x v="0"/>
    <s v="United States"/>
    <s v="Westland"/>
    <x v="12"/>
    <n v="48185"/>
    <x v="2"/>
    <s v="FUR-FU-10002268"/>
    <x v="0"/>
    <x v="5"/>
    <x v="860"/>
    <x v="1674"/>
    <n v="3"/>
    <n v="0"/>
    <n v="4.8608999999999991"/>
  </r>
  <r>
    <n v="6334"/>
    <s v="CA-2011-167927"/>
    <x v="2"/>
    <x v="407"/>
    <d v="2011-01-27T00:00:00"/>
    <x v="1"/>
    <s v="XP-21865"/>
    <x v="190"/>
    <x v="0"/>
    <s v="United States"/>
    <s v="Westland"/>
    <x v="12"/>
    <n v="48185"/>
    <x v="2"/>
    <s v="OFF-BI-10004364"/>
    <x v="1"/>
    <x v="8"/>
    <x v="302"/>
    <x v="1286"/>
    <n v="5"/>
    <n v="0"/>
    <n v="13.365"/>
  </r>
  <r>
    <n v="6335"/>
    <s v="CA-2011-133305"/>
    <x v="2"/>
    <x v="384"/>
    <d v="2011-07-15T00:00:00"/>
    <x v="1"/>
    <s v="MH-17455"/>
    <x v="708"/>
    <x v="0"/>
    <s v="United States"/>
    <s v="New York City"/>
    <x v="15"/>
    <n v="10011"/>
    <x v="3"/>
    <s v="OFF-PA-10001970"/>
    <x v="1"/>
    <x v="10"/>
    <x v="311"/>
    <x v="338"/>
    <n v="4"/>
    <n v="0"/>
    <n v="23.086399999999998"/>
  </r>
  <r>
    <n v="6336"/>
    <s v="CA-2011-133305"/>
    <x v="2"/>
    <x v="384"/>
    <d v="2011-07-15T00:00:00"/>
    <x v="1"/>
    <s v="MH-17455"/>
    <x v="708"/>
    <x v="0"/>
    <s v="United States"/>
    <s v="New York City"/>
    <x v="15"/>
    <n v="10011"/>
    <x v="3"/>
    <s v="OFF-BI-10002954"/>
    <x v="1"/>
    <x v="8"/>
    <x v="1179"/>
    <x v="723"/>
    <n v="5"/>
    <n v="0.2"/>
    <n v="6.3979999999999997"/>
  </r>
  <r>
    <n v="6337"/>
    <s v="CA-2013-165995"/>
    <x v="0"/>
    <x v="133"/>
    <d v="2013-09-07T00:00:00"/>
    <x v="1"/>
    <s v="BG-11740"/>
    <x v="696"/>
    <x v="0"/>
    <s v="United States"/>
    <s v="Los Angeles"/>
    <x v="1"/>
    <n v="90008"/>
    <x v="1"/>
    <s v="FUR-FU-10000672"/>
    <x v="0"/>
    <x v="5"/>
    <x v="1508"/>
    <x v="116"/>
    <n v="4"/>
    <n v="0"/>
    <n v="15.993599999999997"/>
  </r>
  <r>
    <n v="6338"/>
    <s v="CA-2013-165995"/>
    <x v="0"/>
    <x v="133"/>
    <d v="2013-09-07T00:00:00"/>
    <x v="1"/>
    <s v="BG-11740"/>
    <x v="696"/>
    <x v="0"/>
    <s v="United States"/>
    <s v="Los Angeles"/>
    <x v="1"/>
    <n v="90008"/>
    <x v="1"/>
    <s v="TEC-PH-10004908"/>
    <x v="2"/>
    <x v="7"/>
    <x v="1474"/>
    <x v="107"/>
    <n v="5"/>
    <n v="0.2"/>
    <n v="42.494999999999948"/>
  </r>
  <r>
    <n v="6339"/>
    <s v="CA-2014-143112"/>
    <x v="3"/>
    <x v="361"/>
    <d v="2014-10-10T00:00:00"/>
    <x v="1"/>
    <s v="TS-21370"/>
    <x v="477"/>
    <x v="1"/>
    <s v="United States"/>
    <s v="New York City"/>
    <x v="15"/>
    <n v="10035"/>
    <x v="3"/>
    <s v="TEC-PH-10003095"/>
    <x v="2"/>
    <x v="7"/>
    <x v="1491"/>
    <x v="4412"/>
    <n v="4"/>
    <n v="0"/>
    <n v="43.9"/>
  </r>
  <r>
    <n v="6340"/>
    <s v="CA-2014-143112"/>
    <x v="3"/>
    <x v="361"/>
    <d v="2014-10-10T00:00:00"/>
    <x v="1"/>
    <s v="TS-21370"/>
    <x v="477"/>
    <x v="1"/>
    <s v="United States"/>
    <s v="New York City"/>
    <x v="15"/>
    <n v="10035"/>
    <x v="3"/>
    <s v="FUR-CH-10002880"/>
    <x v="0"/>
    <x v="1"/>
    <x v="801"/>
    <x v="4413"/>
    <n v="2"/>
    <n v="0.1"/>
    <n v="2.4597999999999871"/>
  </r>
  <r>
    <n v="6341"/>
    <s v="CA-2014-143112"/>
    <x v="3"/>
    <x v="361"/>
    <d v="2014-10-10T00:00:00"/>
    <x v="1"/>
    <s v="TS-21370"/>
    <x v="477"/>
    <x v="1"/>
    <s v="United States"/>
    <s v="New York City"/>
    <x v="15"/>
    <n v="10035"/>
    <x v="3"/>
    <s v="TEC-MA-10001047"/>
    <x v="2"/>
    <x v="15"/>
    <x v="1626"/>
    <x v="4414"/>
    <n v="4"/>
    <n v="0"/>
    <n v="1351.9895999999999"/>
  </r>
  <r>
    <n v="6342"/>
    <s v="US-2014-105830"/>
    <x v="3"/>
    <x v="413"/>
    <d v="2014-01-03T00:00:00"/>
    <x v="2"/>
    <s v="DB-13660"/>
    <x v="551"/>
    <x v="0"/>
    <s v="United States"/>
    <s v="Lancaster"/>
    <x v="24"/>
    <n v="43130"/>
    <x v="3"/>
    <s v="OFF-ST-10002554"/>
    <x v="1"/>
    <x v="4"/>
    <x v="1144"/>
    <x v="4415"/>
    <n v="4"/>
    <n v="0.2"/>
    <n v="-35.215199999999996"/>
  </r>
  <r>
    <n v="6343"/>
    <s v="CA-2012-146255"/>
    <x v="1"/>
    <x v="1105"/>
    <d v="2012-03-10T00:00:00"/>
    <x v="2"/>
    <s v="EM-14140"/>
    <x v="670"/>
    <x v="2"/>
    <s v="United States"/>
    <s v="Newark"/>
    <x v="13"/>
    <n v="19711"/>
    <x v="3"/>
    <s v="TEC-AC-10004469"/>
    <x v="2"/>
    <x v="11"/>
    <x v="238"/>
    <x v="4416"/>
    <n v="3"/>
    <n v="0"/>
    <n v="52.734000000000009"/>
  </r>
  <r>
    <n v="6344"/>
    <s v="CA-2012-146255"/>
    <x v="1"/>
    <x v="1105"/>
    <d v="2012-03-10T00:00:00"/>
    <x v="2"/>
    <s v="EM-14140"/>
    <x v="670"/>
    <x v="2"/>
    <s v="United States"/>
    <s v="Newark"/>
    <x v="13"/>
    <n v="19711"/>
    <x v="3"/>
    <s v="OFF-BI-10000309"/>
    <x v="1"/>
    <x v="8"/>
    <x v="334"/>
    <x v="2690"/>
    <n v="2"/>
    <n v="0"/>
    <n v="14.9156"/>
  </r>
  <r>
    <n v="6345"/>
    <s v="CA-2012-146255"/>
    <x v="1"/>
    <x v="1105"/>
    <d v="2012-03-10T00:00:00"/>
    <x v="2"/>
    <s v="EM-14140"/>
    <x v="670"/>
    <x v="2"/>
    <s v="United States"/>
    <s v="Newark"/>
    <x v="13"/>
    <n v="19711"/>
    <x v="3"/>
    <s v="OFF-BI-10001765"/>
    <x v="1"/>
    <x v="8"/>
    <x v="985"/>
    <x v="4417"/>
    <n v="2"/>
    <n v="0"/>
    <n v="33.254399999999997"/>
  </r>
  <r>
    <n v="6346"/>
    <s v="CA-2012-146255"/>
    <x v="1"/>
    <x v="1105"/>
    <d v="2012-03-10T00:00:00"/>
    <x v="2"/>
    <s v="EM-14140"/>
    <x v="670"/>
    <x v="2"/>
    <s v="United States"/>
    <s v="Newark"/>
    <x v="13"/>
    <n v="19711"/>
    <x v="3"/>
    <s v="TEC-PH-10001619"/>
    <x v="2"/>
    <x v="7"/>
    <x v="1585"/>
    <x v="2173"/>
    <n v="3"/>
    <n v="0"/>
    <n v="170.51129999999998"/>
  </r>
  <r>
    <n v="6347"/>
    <s v="CA-2014-104822"/>
    <x v="3"/>
    <x v="179"/>
    <d v="2014-10-21T00:00:00"/>
    <x v="3"/>
    <s v="RB-19465"/>
    <x v="46"/>
    <x v="2"/>
    <s v="United States"/>
    <s v="New York City"/>
    <x v="15"/>
    <n v="10024"/>
    <x v="3"/>
    <s v="OFF-LA-10002034"/>
    <x v="1"/>
    <x v="2"/>
    <x v="1102"/>
    <x v="4418"/>
    <n v="5"/>
    <n v="0"/>
    <n v="12.029499999999999"/>
  </r>
  <r>
    <n v="6348"/>
    <s v="CA-2012-104486"/>
    <x v="1"/>
    <x v="489"/>
    <d v="2012-05-06T00:00:00"/>
    <x v="1"/>
    <s v="PO-18850"/>
    <x v="138"/>
    <x v="0"/>
    <s v="United States"/>
    <s v="San Francisco"/>
    <x v="1"/>
    <n v="94109"/>
    <x v="1"/>
    <s v="OFF-BI-10000309"/>
    <x v="1"/>
    <x v="8"/>
    <x v="334"/>
    <x v="4419"/>
    <n v="1"/>
    <n v="0.2"/>
    <n v="4.4137999999999993"/>
  </r>
  <r>
    <n v="6349"/>
    <s v="CA-2012-104486"/>
    <x v="1"/>
    <x v="489"/>
    <d v="2012-05-06T00:00:00"/>
    <x v="1"/>
    <s v="PO-18850"/>
    <x v="138"/>
    <x v="0"/>
    <s v="United States"/>
    <s v="San Francisco"/>
    <x v="1"/>
    <n v="94109"/>
    <x v="1"/>
    <s v="OFF-ST-10000876"/>
    <x v="1"/>
    <x v="4"/>
    <x v="251"/>
    <x v="2191"/>
    <n v="3"/>
    <n v="0"/>
    <n v="10.4496"/>
  </r>
  <r>
    <n v="6350"/>
    <s v="CA-2012-104486"/>
    <x v="1"/>
    <x v="489"/>
    <d v="2012-05-06T00:00:00"/>
    <x v="1"/>
    <s v="PO-18850"/>
    <x v="138"/>
    <x v="0"/>
    <s v="United States"/>
    <s v="San Francisco"/>
    <x v="1"/>
    <n v="94109"/>
    <x v="1"/>
    <s v="OFF-SU-10002573"/>
    <x v="1"/>
    <x v="14"/>
    <x v="350"/>
    <x v="1530"/>
    <n v="2"/>
    <n v="0"/>
    <n v="10.517999999999997"/>
  </r>
  <r>
    <n v="6351"/>
    <s v="CA-2014-161557"/>
    <x v="3"/>
    <x v="213"/>
    <d v="2014-09-09T00:00:00"/>
    <x v="1"/>
    <s v="AG-10900"/>
    <x v="151"/>
    <x v="0"/>
    <s v="United States"/>
    <s v="Dallas"/>
    <x v="5"/>
    <n v="75217"/>
    <x v="2"/>
    <s v="FUR-FU-10004622"/>
    <x v="0"/>
    <x v="5"/>
    <x v="787"/>
    <x v="4420"/>
    <n v="5"/>
    <n v="0.6"/>
    <n v="-105.69000000000003"/>
  </r>
  <r>
    <n v="6352"/>
    <s v="CA-2014-161130"/>
    <x v="3"/>
    <x v="132"/>
    <d v="2014-11-09T00:00:00"/>
    <x v="1"/>
    <s v="BF-11275"/>
    <x v="667"/>
    <x v="1"/>
    <s v="United States"/>
    <s v="Miami"/>
    <x v="2"/>
    <n v="33178"/>
    <x v="0"/>
    <s v="TEC-PH-10002549"/>
    <x v="2"/>
    <x v="7"/>
    <x v="928"/>
    <x v="3348"/>
    <n v="2"/>
    <n v="0.2"/>
    <n v="27.103200000000001"/>
  </r>
  <r>
    <n v="6353"/>
    <s v="US-2012-161347"/>
    <x v="1"/>
    <x v="1023"/>
    <d v="2012-09-19T00:00:00"/>
    <x v="1"/>
    <s v="HG-14845"/>
    <x v="668"/>
    <x v="0"/>
    <s v="United States"/>
    <s v="Philadelphia"/>
    <x v="9"/>
    <n v="19120"/>
    <x v="3"/>
    <s v="OFF-BI-10004209"/>
    <x v="1"/>
    <x v="8"/>
    <x v="1206"/>
    <x v="4421"/>
    <n v="1"/>
    <n v="0.7"/>
    <n v="-2.0099999999999998"/>
  </r>
  <r>
    <n v="6354"/>
    <s v="US-2012-109015"/>
    <x v="1"/>
    <x v="684"/>
    <d v="2012-09-12T00:00:00"/>
    <x v="1"/>
    <s v="BS-11590"/>
    <x v="29"/>
    <x v="1"/>
    <s v="United States"/>
    <s v="New York City"/>
    <x v="15"/>
    <n v="10011"/>
    <x v="3"/>
    <s v="OFF-AP-10001962"/>
    <x v="1"/>
    <x v="9"/>
    <x v="1594"/>
    <x v="4422"/>
    <n v="1"/>
    <n v="0"/>
    <n v="2.0975000000000001"/>
  </r>
  <r>
    <n v="6355"/>
    <s v="US-2012-109015"/>
    <x v="1"/>
    <x v="684"/>
    <d v="2012-09-12T00:00:00"/>
    <x v="1"/>
    <s v="BS-11590"/>
    <x v="29"/>
    <x v="1"/>
    <s v="United States"/>
    <s v="New York City"/>
    <x v="15"/>
    <n v="10011"/>
    <x v="3"/>
    <s v="TEC-PH-10002922"/>
    <x v="2"/>
    <x v="7"/>
    <x v="965"/>
    <x v="4423"/>
    <n v="2"/>
    <n v="0"/>
    <n v="101.39399999999998"/>
  </r>
  <r>
    <n v="6356"/>
    <s v="CA-2011-110611"/>
    <x v="2"/>
    <x v="191"/>
    <d v="2011-10-13T00:00:00"/>
    <x v="1"/>
    <s v="JD-16015"/>
    <x v="557"/>
    <x v="0"/>
    <s v="United States"/>
    <s v="Philadelphia"/>
    <x v="9"/>
    <n v="19120"/>
    <x v="3"/>
    <s v="OFF-ST-10000642"/>
    <x v="1"/>
    <x v="4"/>
    <x v="192"/>
    <x v="2067"/>
    <n v="5"/>
    <n v="0.2"/>
    <n v="-13.637000000000011"/>
  </r>
  <r>
    <n v="6357"/>
    <s v="CA-2014-139080"/>
    <x v="3"/>
    <x v="205"/>
    <d v="2014-01-29T00:00:00"/>
    <x v="1"/>
    <s v="CS-12250"/>
    <x v="294"/>
    <x v="1"/>
    <s v="United States"/>
    <s v="Seattle"/>
    <x v="4"/>
    <n v="98103"/>
    <x v="1"/>
    <s v="OFF-BI-10001757"/>
    <x v="1"/>
    <x v="8"/>
    <x v="1158"/>
    <x v="1209"/>
    <n v="5"/>
    <n v="0.2"/>
    <n v="6.8879999999999981"/>
  </r>
  <r>
    <n v="6358"/>
    <s v="CA-2014-139080"/>
    <x v="3"/>
    <x v="205"/>
    <d v="2014-01-29T00:00:00"/>
    <x v="1"/>
    <s v="CS-12250"/>
    <x v="294"/>
    <x v="1"/>
    <s v="United States"/>
    <s v="Seattle"/>
    <x v="4"/>
    <n v="98103"/>
    <x v="1"/>
    <s v="OFF-PA-10004621"/>
    <x v="1"/>
    <x v="10"/>
    <x v="738"/>
    <x v="243"/>
    <n v="4"/>
    <n v="0"/>
    <n v="12.441600000000001"/>
  </r>
  <r>
    <n v="6359"/>
    <s v="CA-2014-139080"/>
    <x v="3"/>
    <x v="205"/>
    <d v="2014-01-29T00:00:00"/>
    <x v="1"/>
    <s v="CS-12250"/>
    <x v="294"/>
    <x v="1"/>
    <s v="United States"/>
    <s v="Seattle"/>
    <x v="4"/>
    <n v="98103"/>
    <x v="1"/>
    <s v="OFF-PA-10002262"/>
    <x v="1"/>
    <x v="10"/>
    <x v="992"/>
    <x v="90"/>
    <n v="1"/>
    <n v="0"/>
    <n v="3.1104000000000003"/>
  </r>
  <r>
    <n v="6360"/>
    <s v="CA-2014-139080"/>
    <x v="3"/>
    <x v="205"/>
    <d v="2014-01-29T00:00:00"/>
    <x v="1"/>
    <s v="CS-12250"/>
    <x v="294"/>
    <x v="1"/>
    <s v="United States"/>
    <s v="Seattle"/>
    <x v="4"/>
    <n v="98103"/>
    <x v="1"/>
    <s v="TEC-PH-10004100"/>
    <x v="2"/>
    <x v="7"/>
    <x v="1743"/>
    <x v="1146"/>
    <n v="6"/>
    <n v="0.2"/>
    <n v="8.6352000000000011"/>
  </r>
  <r>
    <n v="6361"/>
    <s v="CA-2012-115693"/>
    <x v="1"/>
    <x v="895"/>
    <d v="2012-12-15T00:00:00"/>
    <x v="1"/>
    <s v="FC-14245"/>
    <x v="763"/>
    <x v="2"/>
    <s v="United States"/>
    <s v="Los Angeles"/>
    <x v="1"/>
    <n v="90032"/>
    <x v="1"/>
    <s v="OFF-AR-10003582"/>
    <x v="1"/>
    <x v="6"/>
    <x v="1451"/>
    <x v="2471"/>
    <n v="2"/>
    <n v="0"/>
    <n v="15.764000000000003"/>
  </r>
  <r>
    <n v="6362"/>
    <s v="US-2011-107993"/>
    <x v="2"/>
    <x v="641"/>
    <d v="2011-11-30T00:00:00"/>
    <x v="1"/>
    <s v="SE-20110"/>
    <x v="339"/>
    <x v="0"/>
    <s v="United States"/>
    <s v="Springfield"/>
    <x v="21"/>
    <n v="97477"/>
    <x v="1"/>
    <s v="OFF-AR-10003179"/>
    <x v="1"/>
    <x v="6"/>
    <x v="1565"/>
    <x v="4348"/>
    <n v="7"/>
    <n v="0.2"/>
    <n v="8.2900999999999954"/>
  </r>
  <r>
    <n v="6363"/>
    <s v="CA-2014-110443"/>
    <x v="3"/>
    <x v="610"/>
    <d v="2014-11-26T00:00:00"/>
    <x v="1"/>
    <s v="CK-12205"/>
    <x v="237"/>
    <x v="0"/>
    <s v="United States"/>
    <s v="Renton"/>
    <x v="4"/>
    <n v="98059"/>
    <x v="1"/>
    <s v="OFF-BI-10001670"/>
    <x v="1"/>
    <x v="8"/>
    <x v="438"/>
    <x v="4424"/>
    <n v="5"/>
    <n v="0.2"/>
    <n v="56.55"/>
  </r>
  <r>
    <n v="6364"/>
    <s v="CA-2014-110443"/>
    <x v="3"/>
    <x v="610"/>
    <d v="2014-11-26T00:00:00"/>
    <x v="1"/>
    <s v="CK-12205"/>
    <x v="237"/>
    <x v="0"/>
    <s v="United States"/>
    <s v="Renton"/>
    <x v="4"/>
    <n v="98059"/>
    <x v="1"/>
    <s v="TEC-MA-10002073"/>
    <x v="2"/>
    <x v="15"/>
    <x v="1763"/>
    <x v="4425"/>
    <n v="1"/>
    <n v="0.2"/>
    <n v="103.99920000000003"/>
  </r>
  <r>
    <n v="6365"/>
    <s v="CA-2014-110443"/>
    <x v="3"/>
    <x v="610"/>
    <d v="2014-11-26T00:00:00"/>
    <x v="1"/>
    <s v="CK-12205"/>
    <x v="237"/>
    <x v="0"/>
    <s v="United States"/>
    <s v="Renton"/>
    <x v="4"/>
    <n v="98059"/>
    <x v="1"/>
    <s v="OFF-PA-10003797"/>
    <x v="1"/>
    <x v="10"/>
    <x v="1701"/>
    <x v="187"/>
    <n v="8"/>
    <n v="0"/>
    <n v="24.883200000000002"/>
  </r>
  <r>
    <n v="6366"/>
    <s v="CA-2014-144848"/>
    <x v="3"/>
    <x v="1095"/>
    <d v="2014-04-06T00:00:00"/>
    <x v="2"/>
    <s v="DS-13030"/>
    <x v="284"/>
    <x v="2"/>
    <s v="United States"/>
    <s v="New York City"/>
    <x v="15"/>
    <n v="10009"/>
    <x v="3"/>
    <s v="TEC-PH-10004006"/>
    <x v="2"/>
    <x v="7"/>
    <x v="1764"/>
    <x v="4426"/>
    <n v="1"/>
    <n v="0"/>
    <n v="11.1294"/>
  </r>
  <r>
    <n v="6367"/>
    <s v="CA-2014-144848"/>
    <x v="3"/>
    <x v="1095"/>
    <d v="2014-04-06T00:00:00"/>
    <x v="2"/>
    <s v="DS-13030"/>
    <x v="284"/>
    <x v="2"/>
    <s v="United States"/>
    <s v="New York City"/>
    <x v="15"/>
    <n v="10009"/>
    <x v="3"/>
    <s v="OFF-SU-10000646"/>
    <x v="1"/>
    <x v="14"/>
    <x v="259"/>
    <x v="4427"/>
    <n v="1"/>
    <n v="0"/>
    <n v="7.2111000000000161"/>
  </r>
  <r>
    <n v="6368"/>
    <s v="CA-2014-144848"/>
    <x v="3"/>
    <x v="1095"/>
    <d v="2014-04-06T00:00:00"/>
    <x v="2"/>
    <s v="DS-13030"/>
    <x v="284"/>
    <x v="2"/>
    <s v="United States"/>
    <s v="New York City"/>
    <x v="15"/>
    <n v="10009"/>
    <x v="3"/>
    <s v="TEC-PH-10002262"/>
    <x v="2"/>
    <x v="7"/>
    <x v="472"/>
    <x v="4428"/>
    <n v="2"/>
    <n v="0"/>
    <n v="33.325600000000009"/>
  </r>
  <r>
    <n v="6369"/>
    <s v="US-2014-147998"/>
    <x v="3"/>
    <x v="240"/>
    <d v="2014-05-25T00:00:00"/>
    <x v="1"/>
    <s v="SA-20830"/>
    <x v="193"/>
    <x v="0"/>
    <s v="United States"/>
    <s v="San Jose"/>
    <x v="1"/>
    <n v="95123"/>
    <x v="1"/>
    <s v="OFF-BI-10002082"/>
    <x v="1"/>
    <x v="8"/>
    <x v="1173"/>
    <x v="4429"/>
    <n v="5"/>
    <n v="0.2"/>
    <n v="49.92"/>
  </r>
  <r>
    <n v="6370"/>
    <s v="CA-2013-103919"/>
    <x v="0"/>
    <x v="339"/>
    <d v="2013-10-08T00:00:00"/>
    <x v="1"/>
    <s v="TP-21565"/>
    <x v="734"/>
    <x v="1"/>
    <s v="United States"/>
    <s v="Grand Prairie"/>
    <x v="5"/>
    <n v="75051"/>
    <x v="2"/>
    <s v="FUR-FU-10001756"/>
    <x v="0"/>
    <x v="5"/>
    <x v="282"/>
    <x v="4430"/>
    <n v="5"/>
    <n v="0.6"/>
    <n v="-29.512000000000008"/>
  </r>
  <r>
    <n v="6371"/>
    <s v="CA-2013-113425"/>
    <x v="0"/>
    <x v="831"/>
    <d v="2013-11-22T00:00:00"/>
    <x v="3"/>
    <s v="JK-16120"/>
    <x v="451"/>
    <x v="2"/>
    <s v="United States"/>
    <s v="New York City"/>
    <x v="15"/>
    <n v="10009"/>
    <x v="3"/>
    <s v="FUR-BO-10002598"/>
    <x v="0"/>
    <x v="0"/>
    <x v="1509"/>
    <x v="394"/>
    <n v="2"/>
    <n v="0.2"/>
    <n v="12.776399999999988"/>
  </r>
  <r>
    <n v="6372"/>
    <s v="CA-2014-143035"/>
    <x v="3"/>
    <x v="621"/>
    <d v="2014-10-06T00:00:00"/>
    <x v="0"/>
    <s v="CC-12430"/>
    <x v="254"/>
    <x v="2"/>
    <s v="United States"/>
    <s v="New York City"/>
    <x v="15"/>
    <n v="10009"/>
    <x v="3"/>
    <s v="FUR-FU-10001934"/>
    <x v="0"/>
    <x v="5"/>
    <x v="107"/>
    <x v="202"/>
    <n v="4"/>
    <n v="0"/>
    <n v="21.819200000000002"/>
  </r>
  <r>
    <n v="6373"/>
    <s v="CA-2014-143035"/>
    <x v="3"/>
    <x v="621"/>
    <d v="2014-10-06T00:00:00"/>
    <x v="0"/>
    <s v="CC-12430"/>
    <x v="254"/>
    <x v="2"/>
    <s v="United States"/>
    <s v="New York City"/>
    <x v="15"/>
    <n v="10009"/>
    <x v="3"/>
    <s v="OFF-AR-10001130"/>
    <x v="1"/>
    <x v="6"/>
    <x v="780"/>
    <x v="153"/>
    <n v="3"/>
    <n v="0"/>
    <n v="3.1160999999999999"/>
  </r>
  <r>
    <n v="6374"/>
    <s v="CA-2014-143035"/>
    <x v="3"/>
    <x v="621"/>
    <d v="2014-10-06T00:00:00"/>
    <x v="0"/>
    <s v="CC-12430"/>
    <x v="254"/>
    <x v="2"/>
    <s v="United States"/>
    <s v="New York City"/>
    <x v="15"/>
    <n v="10009"/>
    <x v="3"/>
    <s v="TEC-AC-10002049"/>
    <x v="2"/>
    <x v="11"/>
    <x v="688"/>
    <x v="810"/>
    <n v="3"/>
    <n v="0"/>
    <n v="66.954599999999971"/>
  </r>
  <r>
    <n v="6375"/>
    <s v="CA-2011-107811"/>
    <x v="2"/>
    <x v="333"/>
    <d v="2011-05-03T00:00:00"/>
    <x v="1"/>
    <s v="LA-16780"/>
    <x v="156"/>
    <x v="1"/>
    <s v="United States"/>
    <s v="Memphis"/>
    <x v="18"/>
    <n v="38109"/>
    <x v="0"/>
    <s v="FUR-CH-10001394"/>
    <x v="0"/>
    <x v="1"/>
    <x v="648"/>
    <x v="4431"/>
    <n v="2"/>
    <n v="0.2"/>
    <n v="70.197999999999922"/>
  </r>
  <r>
    <n v="6376"/>
    <s v="CA-2011-107811"/>
    <x v="2"/>
    <x v="333"/>
    <d v="2011-05-03T00:00:00"/>
    <x v="1"/>
    <s v="LA-16780"/>
    <x v="156"/>
    <x v="1"/>
    <s v="United States"/>
    <s v="Memphis"/>
    <x v="18"/>
    <n v="38109"/>
    <x v="0"/>
    <s v="OFF-ST-10000798"/>
    <x v="1"/>
    <x v="4"/>
    <x v="348"/>
    <x v="4432"/>
    <n v="5"/>
    <n v="0.2"/>
    <n v="-1.249000000000013"/>
  </r>
  <r>
    <n v="6377"/>
    <s v="CA-2013-163216"/>
    <x v="0"/>
    <x v="877"/>
    <d v="2013-10-11T00:00:00"/>
    <x v="2"/>
    <s v="AW-10930"/>
    <x v="585"/>
    <x v="2"/>
    <s v="United States"/>
    <s v="Philadelphia"/>
    <x v="9"/>
    <n v="19143"/>
    <x v="3"/>
    <s v="OFF-LA-10000134"/>
    <x v="1"/>
    <x v="2"/>
    <x v="85"/>
    <x v="1268"/>
    <n v="2"/>
    <n v="0.2"/>
    <n v="1.7247999999999997"/>
  </r>
  <r>
    <n v="6378"/>
    <s v="US-2013-116442"/>
    <x v="0"/>
    <x v="272"/>
    <d v="2013-12-23T00:00:00"/>
    <x v="1"/>
    <s v="BP-11230"/>
    <x v="546"/>
    <x v="0"/>
    <s v="United States"/>
    <s v="Los Angeles"/>
    <x v="1"/>
    <n v="90004"/>
    <x v="1"/>
    <s v="FUR-FU-10002364"/>
    <x v="0"/>
    <x v="5"/>
    <x v="1231"/>
    <x v="1816"/>
    <n v="2"/>
    <n v="0"/>
    <n v="4.2803999999999984"/>
  </r>
  <r>
    <n v="6379"/>
    <s v="CA-2014-150623"/>
    <x v="3"/>
    <x v="318"/>
    <d v="2014-04-15T00:00:00"/>
    <x v="1"/>
    <s v="DB-13360"/>
    <x v="748"/>
    <x v="2"/>
    <s v="United States"/>
    <s v="Waterbury"/>
    <x v="29"/>
    <n v="6708"/>
    <x v="3"/>
    <s v="TEC-AC-10004571"/>
    <x v="2"/>
    <x v="11"/>
    <x v="404"/>
    <x v="313"/>
    <n v="1"/>
    <n v="0"/>
    <n v="41.995800000000003"/>
  </r>
  <r>
    <n v="6380"/>
    <s v="CA-2014-150623"/>
    <x v="3"/>
    <x v="318"/>
    <d v="2014-04-15T00:00:00"/>
    <x v="1"/>
    <s v="DB-13360"/>
    <x v="748"/>
    <x v="2"/>
    <s v="United States"/>
    <s v="Waterbury"/>
    <x v="29"/>
    <n v="6708"/>
    <x v="3"/>
    <s v="OFF-ST-10003692"/>
    <x v="1"/>
    <x v="4"/>
    <x v="1253"/>
    <x v="4433"/>
    <n v="5"/>
    <n v="0"/>
    <n v="71.537499999999994"/>
  </r>
  <r>
    <n v="6381"/>
    <s v="US-2011-163797"/>
    <x v="2"/>
    <x v="918"/>
    <d v="2011-04-13T00:00:00"/>
    <x v="1"/>
    <s v="PC-19000"/>
    <x v="480"/>
    <x v="2"/>
    <s v="United States"/>
    <s v="Chandler"/>
    <x v="16"/>
    <n v="85224"/>
    <x v="1"/>
    <s v="OFF-FA-10001883"/>
    <x v="1"/>
    <x v="13"/>
    <x v="1484"/>
    <x v="4434"/>
    <n v="8"/>
    <n v="0.2"/>
    <n v="-11.825600000000001"/>
  </r>
  <r>
    <n v="6382"/>
    <s v="CA-2013-127236"/>
    <x v="0"/>
    <x v="892"/>
    <d v="2013-04-03T00:00:00"/>
    <x v="1"/>
    <s v="TB-21595"/>
    <x v="180"/>
    <x v="0"/>
    <s v="United States"/>
    <s v="Springfield"/>
    <x v="24"/>
    <n v="45503"/>
    <x v="3"/>
    <s v="FUR-BO-10004015"/>
    <x v="0"/>
    <x v="0"/>
    <x v="569"/>
    <x v="4435"/>
    <n v="5"/>
    <n v="0.5"/>
    <n v="-167.98600000000002"/>
  </r>
  <r>
    <n v="6383"/>
    <s v="CA-2013-127236"/>
    <x v="0"/>
    <x v="892"/>
    <d v="2013-04-03T00:00:00"/>
    <x v="1"/>
    <s v="TB-21595"/>
    <x v="180"/>
    <x v="0"/>
    <s v="United States"/>
    <s v="Springfield"/>
    <x v="24"/>
    <n v="45503"/>
    <x v="3"/>
    <s v="TEC-PH-10000141"/>
    <x v="2"/>
    <x v="7"/>
    <x v="1303"/>
    <x v="3608"/>
    <n v="4"/>
    <n v="0.4"/>
    <n v="-36.954399999999993"/>
  </r>
  <r>
    <n v="6384"/>
    <s v="US-2014-104661"/>
    <x v="3"/>
    <x v="787"/>
    <d v="2014-01-19T00:00:00"/>
    <x v="2"/>
    <s v="TB-21250"/>
    <x v="621"/>
    <x v="0"/>
    <s v="United States"/>
    <s v="Austin"/>
    <x v="5"/>
    <n v="78745"/>
    <x v="2"/>
    <s v="OFF-BI-10001597"/>
    <x v="1"/>
    <x v="8"/>
    <x v="790"/>
    <x v="2102"/>
    <n v="4"/>
    <n v="0.8"/>
    <n v="-52.454400000000007"/>
  </r>
  <r>
    <n v="6385"/>
    <s v="US-2014-104661"/>
    <x v="3"/>
    <x v="787"/>
    <d v="2014-01-19T00:00:00"/>
    <x v="2"/>
    <s v="TB-21250"/>
    <x v="621"/>
    <x v="0"/>
    <s v="United States"/>
    <s v="Austin"/>
    <x v="5"/>
    <n v="78745"/>
    <x v="2"/>
    <s v="TEC-AC-10003628"/>
    <x v="2"/>
    <x v="11"/>
    <x v="244"/>
    <x v="736"/>
    <n v="2"/>
    <n v="0.2"/>
    <n v="14.395200000000004"/>
  </r>
  <r>
    <n v="6386"/>
    <s v="US-2014-104661"/>
    <x v="3"/>
    <x v="787"/>
    <d v="2014-01-19T00:00:00"/>
    <x v="2"/>
    <s v="TB-21250"/>
    <x v="621"/>
    <x v="0"/>
    <s v="United States"/>
    <s v="Austin"/>
    <x v="5"/>
    <n v="78745"/>
    <x v="2"/>
    <s v="TEC-AC-10002331"/>
    <x v="2"/>
    <x v="11"/>
    <x v="1582"/>
    <x v="4436"/>
    <n v="8"/>
    <n v="0.2"/>
    <n v="13.300799999999999"/>
  </r>
  <r>
    <n v="6387"/>
    <s v="US-2014-104661"/>
    <x v="3"/>
    <x v="787"/>
    <d v="2014-01-19T00:00:00"/>
    <x v="2"/>
    <s v="TB-21250"/>
    <x v="621"/>
    <x v="0"/>
    <s v="United States"/>
    <s v="Austin"/>
    <x v="5"/>
    <n v="78745"/>
    <x v="2"/>
    <s v="OFF-BI-10001098"/>
    <x v="1"/>
    <x v="8"/>
    <x v="405"/>
    <x v="4437"/>
    <n v="1"/>
    <n v="0.8"/>
    <n v="-6.6278000000000006"/>
  </r>
  <r>
    <n v="6388"/>
    <s v="CA-2011-134103"/>
    <x v="2"/>
    <x v="1106"/>
    <d v="2011-02-05T00:00:00"/>
    <x v="1"/>
    <s v="MV-18190"/>
    <x v="160"/>
    <x v="0"/>
    <s v="United States"/>
    <s v="Detroit"/>
    <x v="12"/>
    <n v="48234"/>
    <x v="2"/>
    <s v="OFF-PA-10001204"/>
    <x v="1"/>
    <x v="10"/>
    <x v="518"/>
    <x v="232"/>
    <n v="2"/>
    <n v="0"/>
    <n v="4.7519999999999998"/>
  </r>
  <r>
    <n v="6389"/>
    <s v="CA-2011-134103"/>
    <x v="2"/>
    <x v="1106"/>
    <d v="2011-02-05T00:00:00"/>
    <x v="1"/>
    <s v="MV-18190"/>
    <x v="160"/>
    <x v="0"/>
    <s v="United States"/>
    <s v="Detroit"/>
    <x v="12"/>
    <n v="48234"/>
    <x v="2"/>
    <s v="OFF-ST-10000991"/>
    <x v="1"/>
    <x v="4"/>
    <x v="155"/>
    <x v="4438"/>
    <n v="2"/>
    <n v="0"/>
    <n v="6.8982000000000028"/>
  </r>
  <r>
    <n v="6390"/>
    <s v="CA-2012-147529"/>
    <x v="1"/>
    <x v="1107"/>
    <d v="2012-02-11T00:00:00"/>
    <x v="1"/>
    <s v="DK-12835"/>
    <x v="460"/>
    <x v="1"/>
    <s v="United States"/>
    <s v="Springfield"/>
    <x v="17"/>
    <n v="22153"/>
    <x v="0"/>
    <s v="OFF-EN-10000056"/>
    <x v="1"/>
    <x v="12"/>
    <x v="627"/>
    <x v="4439"/>
    <n v="5"/>
    <n v="0"/>
    <n v="146.24049999999997"/>
  </r>
  <r>
    <n v="6391"/>
    <s v="CA-2012-147529"/>
    <x v="1"/>
    <x v="1107"/>
    <d v="2012-02-11T00:00:00"/>
    <x v="1"/>
    <s v="DK-12835"/>
    <x v="460"/>
    <x v="1"/>
    <s v="United States"/>
    <s v="Springfield"/>
    <x v="17"/>
    <n v="22153"/>
    <x v="0"/>
    <s v="OFF-PA-10003349"/>
    <x v="1"/>
    <x v="10"/>
    <x v="218"/>
    <x v="91"/>
    <n v="2"/>
    <n v="0"/>
    <n v="6.3504000000000005"/>
  </r>
  <r>
    <n v="6392"/>
    <s v="CA-2013-129126"/>
    <x v="0"/>
    <x v="882"/>
    <d v="2013-12-20T00:00:00"/>
    <x v="1"/>
    <s v="PK-19075"/>
    <x v="7"/>
    <x v="0"/>
    <s v="United States"/>
    <s v="New York City"/>
    <x v="15"/>
    <n v="10011"/>
    <x v="3"/>
    <s v="OFF-PA-10001471"/>
    <x v="1"/>
    <x v="10"/>
    <x v="1468"/>
    <x v="2"/>
    <n v="2"/>
    <n v="0"/>
    <n v="6.7251999999999992"/>
  </r>
  <r>
    <n v="6393"/>
    <s v="CA-2013-129126"/>
    <x v="0"/>
    <x v="882"/>
    <d v="2013-12-20T00:00:00"/>
    <x v="1"/>
    <s v="PK-19075"/>
    <x v="7"/>
    <x v="0"/>
    <s v="United States"/>
    <s v="New York City"/>
    <x v="15"/>
    <n v="10011"/>
    <x v="3"/>
    <s v="OFF-LA-10003190"/>
    <x v="1"/>
    <x v="2"/>
    <x v="1163"/>
    <x v="1784"/>
    <n v="2"/>
    <n v="0"/>
    <n v="2.8224"/>
  </r>
  <r>
    <n v="6394"/>
    <s v="CA-2013-129126"/>
    <x v="0"/>
    <x v="882"/>
    <d v="2013-12-20T00:00:00"/>
    <x v="1"/>
    <s v="PK-19075"/>
    <x v="7"/>
    <x v="0"/>
    <s v="United States"/>
    <s v="New York City"/>
    <x v="15"/>
    <n v="10011"/>
    <x v="3"/>
    <s v="OFF-FA-10000621"/>
    <x v="1"/>
    <x v="13"/>
    <x v="110"/>
    <x v="1385"/>
    <n v="6"/>
    <n v="0"/>
    <n v="10.5252"/>
  </r>
  <r>
    <n v="6395"/>
    <s v="CA-2013-129126"/>
    <x v="0"/>
    <x v="882"/>
    <d v="2013-12-20T00:00:00"/>
    <x v="1"/>
    <s v="PK-19075"/>
    <x v="7"/>
    <x v="0"/>
    <s v="United States"/>
    <s v="New York City"/>
    <x v="15"/>
    <n v="10011"/>
    <x v="3"/>
    <s v="FUR-FU-10002937"/>
    <x v="0"/>
    <x v="5"/>
    <x v="1051"/>
    <x v="4440"/>
    <n v="4"/>
    <n v="0"/>
    <n v="198.46"/>
  </r>
  <r>
    <n v="6396"/>
    <s v="CA-2013-129126"/>
    <x v="0"/>
    <x v="882"/>
    <d v="2013-12-20T00:00:00"/>
    <x v="1"/>
    <s v="PK-19075"/>
    <x v="7"/>
    <x v="0"/>
    <s v="United States"/>
    <s v="New York City"/>
    <x v="15"/>
    <n v="10011"/>
    <x v="3"/>
    <s v="OFF-ST-10004507"/>
    <x v="1"/>
    <x v="4"/>
    <x v="452"/>
    <x v="4441"/>
    <n v="1"/>
    <n v="0"/>
    <n v="4.6304999999999996"/>
  </r>
  <r>
    <n v="6397"/>
    <s v="CA-2013-129126"/>
    <x v="0"/>
    <x v="882"/>
    <d v="2013-12-20T00:00:00"/>
    <x v="1"/>
    <s v="PK-19075"/>
    <x v="7"/>
    <x v="0"/>
    <s v="United States"/>
    <s v="New York City"/>
    <x v="15"/>
    <n v="10011"/>
    <x v="3"/>
    <s v="OFF-BI-10000279"/>
    <x v="1"/>
    <x v="8"/>
    <x v="1765"/>
    <x v="1071"/>
    <n v="2"/>
    <n v="0.2"/>
    <n v="7.8029999999999982"/>
  </r>
  <r>
    <n v="6398"/>
    <s v="CA-2014-131632"/>
    <x v="3"/>
    <x v="1108"/>
    <d v="2014-11-05T00:00:00"/>
    <x v="1"/>
    <s v="AH-10120"/>
    <x v="571"/>
    <x v="2"/>
    <s v="United States"/>
    <s v="Dallas"/>
    <x v="5"/>
    <n v="75217"/>
    <x v="2"/>
    <s v="OFF-AR-10003651"/>
    <x v="1"/>
    <x v="6"/>
    <x v="276"/>
    <x v="797"/>
    <n v="2"/>
    <n v="0.2"/>
    <n v="0.59039999999999915"/>
  </r>
  <r>
    <n v="6399"/>
    <s v="CA-2014-151981"/>
    <x v="3"/>
    <x v="634"/>
    <d v="2014-08-13T00:00:00"/>
    <x v="1"/>
    <s v="GM-14455"/>
    <x v="39"/>
    <x v="2"/>
    <s v="United States"/>
    <s v="Concord"/>
    <x v="38"/>
    <n v="3301"/>
    <x v="3"/>
    <s v="TEC-PH-10003601"/>
    <x v="2"/>
    <x v="7"/>
    <x v="1383"/>
    <x v="4442"/>
    <n v="5"/>
    <n v="0"/>
    <n v="247.48499999999993"/>
  </r>
  <r>
    <n v="6400"/>
    <s v="CA-2014-151981"/>
    <x v="3"/>
    <x v="634"/>
    <d v="2014-08-13T00:00:00"/>
    <x v="1"/>
    <s v="GM-14455"/>
    <x v="39"/>
    <x v="2"/>
    <s v="United States"/>
    <s v="Concord"/>
    <x v="38"/>
    <n v="3301"/>
    <x v="3"/>
    <s v="OFF-LA-10002195"/>
    <x v="1"/>
    <x v="2"/>
    <x v="1019"/>
    <x v="4443"/>
    <n v="8"/>
    <n v="0"/>
    <n v="11.827199999999999"/>
  </r>
  <r>
    <n v="6401"/>
    <s v="CA-2014-151981"/>
    <x v="3"/>
    <x v="634"/>
    <d v="2014-08-13T00:00:00"/>
    <x v="1"/>
    <s v="GM-14455"/>
    <x v="39"/>
    <x v="2"/>
    <s v="United States"/>
    <s v="Concord"/>
    <x v="38"/>
    <n v="3301"/>
    <x v="3"/>
    <s v="OFF-AR-10000380"/>
    <x v="1"/>
    <x v="6"/>
    <x v="108"/>
    <x v="4444"/>
    <n v="6"/>
    <n v="0"/>
    <n v="68.363999999999976"/>
  </r>
  <r>
    <n v="6402"/>
    <s v="CA-2014-125472"/>
    <x v="3"/>
    <x v="1109"/>
    <d v="2014-06-01T00:00:00"/>
    <x v="2"/>
    <s v="BD-11725"/>
    <x v="232"/>
    <x v="0"/>
    <s v="United States"/>
    <s v="Lafayette"/>
    <x v="28"/>
    <n v="70506"/>
    <x v="0"/>
    <s v="FUR-BO-10000330"/>
    <x v="0"/>
    <x v="0"/>
    <x v="1098"/>
    <x v="1805"/>
    <n v="2"/>
    <n v="0"/>
    <n v="33.874400000000009"/>
  </r>
  <r>
    <n v="6403"/>
    <s v="CA-2014-125472"/>
    <x v="3"/>
    <x v="1109"/>
    <d v="2014-06-01T00:00:00"/>
    <x v="2"/>
    <s v="BD-11725"/>
    <x v="232"/>
    <x v="0"/>
    <s v="United States"/>
    <s v="Lafayette"/>
    <x v="28"/>
    <n v="70506"/>
    <x v="0"/>
    <s v="OFF-BI-10000591"/>
    <x v="1"/>
    <x v="8"/>
    <x v="1045"/>
    <x v="3857"/>
    <n v="1"/>
    <n v="0"/>
    <n v="1.8672"/>
  </r>
  <r>
    <n v="6404"/>
    <s v="CA-2014-125472"/>
    <x v="3"/>
    <x v="1109"/>
    <d v="2014-06-01T00:00:00"/>
    <x v="2"/>
    <s v="BD-11725"/>
    <x v="232"/>
    <x v="0"/>
    <s v="United States"/>
    <s v="Lafayette"/>
    <x v="28"/>
    <n v="70506"/>
    <x v="0"/>
    <s v="FUR-FU-10001731"/>
    <x v="0"/>
    <x v="5"/>
    <x v="1547"/>
    <x v="4445"/>
    <n v="3"/>
    <n v="0"/>
    <n v="3.0438000000000001"/>
  </r>
  <r>
    <n v="6405"/>
    <s v="CA-2012-156328"/>
    <x v="1"/>
    <x v="672"/>
    <d v="2012-12-05T00:00:00"/>
    <x v="1"/>
    <s v="RM-19375"/>
    <x v="528"/>
    <x v="0"/>
    <s v="United States"/>
    <s v="Raleigh"/>
    <x v="3"/>
    <n v="27604"/>
    <x v="0"/>
    <s v="TEC-PH-10001198"/>
    <x v="2"/>
    <x v="7"/>
    <x v="1168"/>
    <x v="1665"/>
    <n v="3"/>
    <n v="0.2"/>
    <n v="19.966499999999982"/>
  </r>
  <r>
    <n v="6406"/>
    <s v="CA-2014-154074"/>
    <x v="3"/>
    <x v="515"/>
    <d v="2014-09-03T00:00:00"/>
    <x v="0"/>
    <s v="BW-11110"/>
    <x v="308"/>
    <x v="1"/>
    <s v="United States"/>
    <s v="Spokane"/>
    <x v="4"/>
    <n v="99207"/>
    <x v="1"/>
    <s v="FUR-CH-10002331"/>
    <x v="0"/>
    <x v="1"/>
    <x v="402"/>
    <x v="4446"/>
    <n v="2"/>
    <n v="0.2"/>
    <n v="7.119599999999906"/>
  </r>
  <r>
    <n v="6407"/>
    <s v="CA-2014-154074"/>
    <x v="3"/>
    <x v="515"/>
    <d v="2014-09-03T00:00:00"/>
    <x v="0"/>
    <s v="BW-11110"/>
    <x v="308"/>
    <x v="1"/>
    <s v="United States"/>
    <s v="Spokane"/>
    <x v="4"/>
    <n v="99207"/>
    <x v="1"/>
    <s v="OFF-ST-10002370"/>
    <x v="1"/>
    <x v="4"/>
    <x v="80"/>
    <x v="4447"/>
    <n v="7"/>
    <n v="0"/>
    <n v="43.421699999999994"/>
  </r>
  <r>
    <n v="6408"/>
    <s v="CA-2014-161774"/>
    <x v="3"/>
    <x v="304"/>
    <d v="2014-05-16T00:00:00"/>
    <x v="2"/>
    <s v="GT-14710"/>
    <x v="218"/>
    <x v="0"/>
    <s v="United States"/>
    <s v="Houston"/>
    <x v="5"/>
    <n v="77041"/>
    <x v="2"/>
    <s v="FUR-CH-10003981"/>
    <x v="0"/>
    <x v="1"/>
    <x v="1166"/>
    <x v="4448"/>
    <n v="5"/>
    <n v="0.3"/>
    <n v="-12.84900000000016"/>
  </r>
  <r>
    <n v="6409"/>
    <s v="CA-2014-161774"/>
    <x v="3"/>
    <x v="304"/>
    <d v="2014-05-16T00:00:00"/>
    <x v="2"/>
    <s v="GT-14710"/>
    <x v="218"/>
    <x v="0"/>
    <s v="United States"/>
    <s v="Houston"/>
    <x v="5"/>
    <n v="77041"/>
    <x v="2"/>
    <s v="OFF-AR-10001446"/>
    <x v="1"/>
    <x v="6"/>
    <x v="1152"/>
    <x v="849"/>
    <n v="5"/>
    <n v="0.2"/>
    <n v="5.7749999999999986"/>
  </r>
  <r>
    <n v="6410"/>
    <s v="CA-2014-161774"/>
    <x v="3"/>
    <x v="304"/>
    <d v="2014-05-16T00:00:00"/>
    <x v="2"/>
    <s v="GT-14710"/>
    <x v="218"/>
    <x v="0"/>
    <s v="United States"/>
    <s v="Houston"/>
    <x v="5"/>
    <n v="77041"/>
    <x v="2"/>
    <s v="OFF-PA-10000300"/>
    <x v="1"/>
    <x v="10"/>
    <x v="1766"/>
    <x v="1107"/>
    <n v="3"/>
    <n v="0.2"/>
    <n v="16.183799999999998"/>
  </r>
  <r>
    <n v="6411"/>
    <s v="CA-2014-161774"/>
    <x v="3"/>
    <x v="304"/>
    <d v="2014-05-16T00:00:00"/>
    <x v="2"/>
    <s v="GT-14710"/>
    <x v="218"/>
    <x v="0"/>
    <s v="United States"/>
    <s v="Houston"/>
    <x v="5"/>
    <n v="77041"/>
    <x v="2"/>
    <s v="TEC-PH-10004071"/>
    <x v="2"/>
    <x v="7"/>
    <x v="1537"/>
    <x v="465"/>
    <n v="1"/>
    <n v="0.2"/>
    <n v="0.69930000000000003"/>
  </r>
  <r>
    <n v="6412"/>
    <s v="CA-2014-161774"/>
    <x v="3"/>
    <x v="304"/>
    <d v="2014-05-16T00:00:00"/>
    <x v="2"/>
    <s v="GT-14710"/>
    <x v="218"/>
    <x v="0"/>
    <s v="United States"/>
    <s v="Houston"/>
    <x v="5"/>
    <n v="77041"/>
    <x v="2"/>
    <s v="OFF-PA-10003134"/>
    <x v="1"/>
    <x v="10"/>
    <x v="1663"/>
    <x v="4449"/>
    <n v="2"/>
    <n v="0.2"/>
    <n v="26.902399999999993"/>
  </r>
  <r>
    <n v="6413"/>
    <s v="CA-2014-151211"/>
    <x v="3"/>
    <x v="629"/>
    <d v="2014-08-24T00:00:00"/>
    <x v="1"/>
    <s v="AH-10120"/>
    <x v="571"/>
    <x v="2"/>
    <s v="United States"/>
    <s v="Louisville"/>
    <x v="0"/>
    <n v="40214"/>
    <x v="0"/>
    <s v="OFF-BI-10002735"/>
    <x v="1"/>
    <x v="8"/>
    <x v="141"/>
    <x v="4450"/>
    <n v="3"/>
    <n v="0"/>
    <n v="48.377100000000006"/>
  </r>
  <r>
    <n v="6414"/>
    <s v="CA-2014-151211"/>
    <x v="3"/>
    <x v="629"/>
    <d v="2014-08-24T00:00:00"/>
    <x v="1"/>
    <s v="AH-10120"/>
    <x v="571"/>
    <x v="2"/>
    <s v="United States"/>
    <s v="Louisville"/>
    <x v="0"/>
    <n v="40214"/>
    <x v="0"/>
    <s v="TEC-AC-10004510"/>
    <x v="2"/>
    <x v="11"/>
    <x v="944"/>
    <x v="1548"/>
    <n v="6"/>
    <n v="0"/>
    <n v="9.8159999999999954"/>
  </r>
  <r>
    <n v="6415"/>
    <s v="CA-2014-142671"/>
    <x v="3"/>
    <x v="468"/>
    <d v="2014-11-15T00:00:00"/>
    <x v="0"/>
    <s v="DR-12940"/>
    <x v="660"/>
    <x v="2"/>
    <s v="United States"/>
    <s v="Hollywood"/>
    <x v="2"/>
    <n v="33021"/>
    <x v="0"/>
    <s v="OFF-BI-10004099"/>
    <x v="1"/>
    <x v="8"/>
    <x v="1716"/>
    <x v="2828"/>
    <n v="5"/>
    <n v="0.7"/>
    <n v="-7.6799999999999962"/>
  </r>
  <r>
    <n v="6416"/>
    <s v="CA-2014-144750"/>
    <x v="3"/>
    <x v="170"/>
    <d v="2014-08-22T00:00:00"/>
    <x v="3"/>
    <s v="DL-13495"/>
    <x v="393"/>
    <x v="1"/>
    <s v="United States"/>
    <s v="Chandler"/>
    <x v="16"/>
    <n v="85224"/>
    <x v="1"/>
    <s v="OFF-PA-10003395"/>
    <x v="1"/>
    <x v="10"/>
    <x v="650"/>
    <x v="1148"/>
    <n v="1"/>
    <n v="0.2"/>
    <n v="29.357999999999997"/>
  </r>
  <r>
    <n v="6417"/>
    <s v="CA-2013-111976"/>
    <x v="0"/>
    <x v="387"/>
    <d v="2013-03-13T00:00:00"/>
    <x v="1"/>
    <s v="BD-11620"/>
    <x v="379"/>
    <x v="0"/>
    <s v="United States"/>
    <s v="Philadelphia"/>
    <x v="9"/>
    <n v="19120"/>
    <x v="3"/>
    <s v="TEC-PH-10002890"/>
    <x v="2"/>
    <x v="7"/>
    <x v="1387"/>
    <x v="4451"/>
    <n v="4"/>
    <n v="0.4"/>
    <n v="-25.334400000000002"/>
  </r>
  <r>
    <n v="6418"/>
    <s v="CA-2013-111976"/>
    <x v="0"/>
    <x v="387"/>
    <d v="2013-03-13T00:00:00"/>
    <x v="1"/>
    <s v="BD-11620"/>
    <x v="379"/>
    <x v="0"/>
    <s v="United States"/>
    <s v="Philadelphia"/>
    <x v="9"/>
    <n v="19120"/>
    <x v="3"/>
    <s v="OFF-FA-10004968"/>
    <x v="1"/>
    <x v="13"/>
    <x v="1010"/>
    <x v="4452"/>
    <n v="2"/>
    <n v="0.2"/>
    <n v="-1.3463999999999998"/>
  </r>
  <r>
    <n v="6419"/>
    <s v="CA-2013-140130"/>
    <x v="0"/>
    <x v="731"/>
    <d v="2013-11-06T00:00:00"/>
    <x v="1"/>
    <s v="HW-14935"/>
    <x v="304"/>
    <x v="1"/>
    <s v="United States"/>
    <s v="Tulsa"/>
    <x v="26"/>
    <n v="74133"/>
    <x v="2"/>
    <s v="OFF-SU-10001218"/>
    <x v="1"/>
    <x v="14"/>
    <x v="133"/>
    <x v="2138"/>
    <n v="2"/>
    <n v="0"/>
    <n v="6.1488000000000014"/>
  </r>
  <r>
    <n v="6420"/>
    <s v="CA-2013-140130"/>
    <x v="0"/>
    <x v="731"/>
    <d v="2013-11-06T00:00:00"/>
    <x v="1"/>
    <s v="HW-14935"/>
    <x v="304"/>
    <x v="1"/>
    <s v="United States"/>
    <s v="Tulsa"/>
    <x v="26"/>
    <n v="74133"/>
    <x v="2"/>
    <s v="FUR-CH-10002084"/>
    <x v="0"/>
    <x v="1"/>
    <x v="1240"/>
    <x v="2411"/>
    <n v="3"/>
    <n v="0"/>
    <n v="81.173400000000001"/>
  </r>
  <r>
    <n v="6421"/>
    <s v="CA-2013-140130"/>
    <x v="0"/>
    <x v="731"/>
    <d v="2013-11-06T00:00:00"/>
    <x v="1"/>
    <s v="HW-14935"/>
    <x v="304"/>
    <x v="1"/>
    <s v="United States"/>
    <s v="Tulsa"/>
    <x v="26"/>
    <n v="74133"/>
    <x v="2"/>
    <s v="OFF-AR-10004269"/>
    <x v="1"/>
    <x v="6"/>
    <x v="1541"/>
    <x v="714"/>
    <n v="3"/>
    <n v="0"/>
    <n v="3.4692000000000003"/>
  </r>
  <r>
    <n v="6422"/>
    <s v="CA-2013-140130"/>
    <x v="0"/>
    <x v="731"/>
    <d v="2013-11-06T00:00:00"/>
    <x v="1"/>
    <s v="HW-14935"/>
    <x v="304"/>
    <x v="1"/>
    <s v="United States"/>
    <s v="Tulsa"/>
    <x v="26"/>
    <n v="74133"/>
    <x v="2"/>
    <s v="OFF-ST-10001128"/>
    <x v="1"/>
    <x v="4"/>
    <x v="1418"/>
    <x v="743"/>
    <n v="3"/>
    <n v="0"/>
    <n v="9.9882000000000204"/>
  </r>
  <r>
    <n v="6423"/>
    <s v="CA-2011-159121"/>
    <x v="2"/>
    <x v="711"/>
    <d v="2011-08-01T00:00:00"/>
    <x v="1"/>
    <s v="JO-15145"/>
    <x v="705"/>
    <x v="1"/>
    <s v="United States"/>
    <s v="Draper"/>
    <x v="7"/>
    <n v="84020"/>
    <x v="1"/>
    <s v="TEC-AC-10002006"/>
    <x v="2"/>
    <x v="11"/>
    <x v="1078"/>
    <x v="4453"/>
    <n v="7"/>
    <n v="0"/>
    <n v="34.698299999999996"/>
  </r>
  <r>
    <n v="6424"/>
    <s v="CA-2012-149650"/>
    <x v="1"/>
    <x v="1040"/>
    <d v="2012-10-27T00:00:00"/>
    <x v="2"/>
    <s v="RD-19660"/>
    <x v="372"/>
    <x v="2"/>
    <s v="United States"/>
    <s v="Oakland"/>
    <x v="1"/>
    <n v="94601"/>
    <x v="1"/>
    <s v="FUR-CH-10003956"/>
    <x v="0"/>
    <x v="1"/>
    <x v="363"/>
    <x v="4454"/>
    <n v="8"/>
    <n v="0.2"/>
    <n v="-73.819200000000052"/>
  </r>
  <r>
    <n v="6425"/>
    <s v="CA-2014-115777"/>
    <x v="3"/>
    <x v="971"/>
    <d v="2014-08-25T00:00:00"/>
    <x v="1"/>
    <s v="DO-13645"/>
    <x v="770"/>
    <x v="0"/>
    <s v="United States"/>
    <s v="Lawrence"/>
    <x v="31"/>
    <n v="1841"/>
    <x v="3"/>
    <s v="OFF-PA-10000552"/>
    <x v="1"/>
    <x v="10"/>
    <x v="1532"/>
    <x v="541"/>
    <n v="3"/>
    <n v="0"/>
    <n v="9.3312000000000008"/>
  </r>
  <r>
    <n v="6426"/>
    <s v="CA-2013-143714"/>
    <x v="0"/>
    <x v="454"/>
    <d v="2013-05-28T00:00:00"/>
    <x v="1"/>
    <s v="CC-12370"/>
    <x v="666"/>
    <x v="0"/>
    <s v="United States"/>
    <s v="Philadelphia"/>
    <x v="9"/>
    <n v="19120"/>
    <x v="3"/>
    <s v="TEC-CO-10004722"/>
    <x v="2"/>
    <x v="16"/>
    <x v="1365"/>
    <x v="4455"/>
    <n v="4"/>
    <n v="0.4"/>
    <n v="1119.996799999999"/>
  </r>
  <r>
    <n v="6427"/>
    <s v="CA-2013-143714"/>
    <x v="0"/>
    <x v="454"/>
    <d v="2013-05-28T00:00:00"/>
    <x v="1"/>
    <s v="CC-12370"/>
    <x v="666"/>
    <x v="0"/>
    <s v="United States"/>
    <s v="Philadelphia"/>
    <x v="9"/>
    <n v="19120"/>
    <x v="3"/>
    <s v="OFF-BI-10004308"/>
    <x v="1"/>
    <x v="8"/>
    <x v="1767"/>
    <x v="4456"/>
    <n v="1"/>
    <n v="0.7"/>
    <n v="-4.1959999999999997"/>
  </r>
  <r>
    <n v="6428"/>
    <s v="CA-2013-143714"/>
    <x v="0"/>
    <x v="454"/>
    <d v="2013-05-28T00:00:00"/>
    <x v="1"/>
    <s v="CC-12370"/>
    <x v="666"/>
    <x v="0"/>
    <s v="United States"/>
    <s v="Philadelphia"/>
    <x v="9"/>
    <n v="19120"/>
    <x v="3"/>
    <s v="OFF-PA-10000029"/>
    <x v="1"/>
    <x v="10"/>
    <x v="803"/>
    <x v="563"/>
    <n v="2"/>
    <n v="0.2"/>
    <n v="3.6288"/>
  </r>
  <r>
    <n v="6429"/>
    <s v="CA-2013-143714"/>
    <x v="0"/>
    <x v="454"/>
    <d v="2013-05-28T00:00:00"/>
    <x v="1"/>
    <s v="CC-12370"/>
    <x v="666"/>
    <x v="0"/>
    <s v="United States"/>
    <s v="Philadelphia"/>
    <x v="9"/>
    <n v="19120"/>
    <x v="3"/>
    <s v="TEC-PH-10004080"/>
    <x v="2"/>
    <x v="7"/>
    <x v="1768"/>
    <x v="4457"/>
    <n v="3"/>
    <n v="0.4"/>
    <n v="-24.476399999999998"/>
  </r>
  <r>
    <n v="6430"/>
    <s v="CA-2011-165764"/>
    <x v="2"/>
    <x v="935"/>
    <d v="2011-11-07T00:00:00"/>
    <x v="1"/>
    <s v="SH-20395"/>
    <x v="129"/>
    <x v="0"/>
    <s v="United States"/>
    <s v="Jacksonville"/>
    <x v="3"/>
    <n v="28540"/>
    <x v="0"/>
    <s v="OFF-ST-10001558"/>
    <x v="1"/>
    <x v="4"/>
    <x v="712"/>
    <x v="3346"/>
    <n v="2"/>
    <n v="0.2"/>
    <n v="-1.6239999999999997"/>
  </r>
  <r>
    <n v="6431"/>
    <s v="CA-2011-165764"/>
    <x v="2"/>
    <x v="935"/>
    <d v="2011-11-07T00:00:00"/>
    <x v="1"/>
    <s v="SH-20395"/>
    <x v="129"/>
    <x v="0"/>
    <s v="United States"/>
    <s v="Jacksonville"/>
    <x v="3"/>
    <n v="28540"/>
    <x v="0"/>
    <s v="FUR-TA-10001768"/>
    <x v="0"/>
    <x v="3"/>
    <x v="114"/>
    <x v="4458"/>
    <n v="6"/>
    <n v="0.4"/>
    <n v="-299.26140000000009"/>
  </r>
  <r>
    <n v="6432"/>
    <s v="CA-2011-165764"/>
    <x v="2"/>
    <x v="935"/>
    <d v="2011-11-07T00:00:00"/>
    <x v="1"/>
    <s v="SH-20395"/>
    <x v="129"/>
    <x v="0"/>
    <s v="United States"/>
    <s v="Jacksonville"/>
    <x v="3"/>
    <n v="28540"/>
    <x v="0"/>
    <s v="OFF-BI-10002982"/>
    <x v="1"/>
    <x v="8"/>
    <x v="1258"/>
    <x v="4459"/>
    <n v="7"/>
    <n v="0.7"/>
    <n v="-10.487400000000001"/>
  </r>
  <r>
    <n v="6433"/>
    <s v="CA-2011-165764"/>
    <x v="2"/>
    <x v="935"/>
    <d v="2011-11-07T00:00:00"/>
    <x v="1"/>
    <s v="SH-20395"/>
    <x v="129"/>
    <x v="0"/>
    <s v="United States"/>
    <s v="Jacksonville"/>
    <x v="3"/>
    <n v="28540"/>
    <x v="0"/>
    <s v="FUR-FU-10001468"/>
    <x v="0"/>
    <x v="5"/>
    <x v="1280"/>
    <x v="4460"/>
    <n v="3"/>
    <n v="0.2"/>
    <n v="-51.29400000000004"/>
  </r>
  <r>
    <n v="6434"/>
    <s v="CA-2012-121405"/>
    <x v="1"/>
    <x v="1110"/>
    <d v="2012-04-04T00:00:00"/>
    <x v="1"/>
    <s v="FC-14335"/>
    <x v="712"/>
    <x v="1"/>
    <s v="United States"/>
    <s v="Chicago"/>
    <x v="10"/>
    <n v="60610"/>
    <x v="2"/>
    <s v="OFF-PA-10001838"/>
    <x v="1"/>
    <x v="10"/>
    <x v="999"/>
    <x v="4461"/>
    <n v="5"/>
    <n v="0.2"/>
    <n v="8.5259999999999998"/>
  </r>
  <r>
    <n v="6435"/>
    <s v="CA-2012-121405"/>
    <x v="1"/>
    <x v="1110"/>
    <d v="2012-04-04T00:00:00"/>
    <x v="1"/>
    <s v="FC-14335"/>
    <x v="712"/>
    <x v="1"/>
    <s v="United States"/>
    <s v="Chicago"/>
    <x v="10"/>
    <n v="60610"/>
    <x v="2"/>
    <s v="TEC-PH-10002890"/>
    <x v="2"/>
    <x v="7"/>
    <x v="1387"/>
    <x v="2171"/>
    <n v="5"/>
    <n v="0.2"/>
    <n v="13.571999999999996"/>
  </r>
  <r>
    <n v="6436"/>
    <s v="US-2014-116897"/>
    <x v="3"/>
    <x v="837"/>
    <d v="2014-05-30T00:00:00"/>
    <x v="2"/>
    <s v="JG-15160"/>
    <x v="506"/>
    <x v="0"/>
    <s v="United States"/>
    <s v="Pocatello"/>
    <x v="45"/>
    <n v="83201"/>
    <x v="1"/>
    <s v="FUR-FU-10004963"/>
    <x v="0"/>
    <x v="5"/>
    <x v="1434"/>
    <x v="768"/>
    <n v="4"/>
    <n v="0"/>
    <n v="14.700000000000003"/>
  </r>
  <r>
    <n v="6437"/>
    <s v="US-2014-116897"/>
    <x v="3"/>
    <x v="837"/>
    <d v="2014-05-30T00:00:00"/>
    <x v="2"/>
    <s v="JG-15160"/>
    <x v="506"/>
    <x v="0"/>
    <s v="United States"/>
    <s v="Pocatello"/>
    <x v="45"/>
    <n v="83201"/>
    <x v="1"/>
    <s v="OFF-ST-10000025"/>
    <x v="1"/>
    <x v="4"/>
    <x v="615"/>
    <x v="4462"/>
    <n v="5"/>
    <n v="0"/>
    <n v="28.628999999999962"/>
  </r>
  <r>
    <n v="6438"/>
    <s v="US-2014-116897"/>
    <x v="3"/>
    <x v="837"/>
    <d v="2014-05-30T00:00:00"/>
    <x v="2"/>
    <s v="JG-15160"/>
    <x v="506"/>
    <x v="0"/>
    <s v="United States"/>
    <s v="Pocatello"/>
    <x v="45"/>
    <n v="83201"/>
    <x v="1"/>
    <s v="TEC-PH-10004389"/>
    <x v="2"/>
    <x v="7"/>
    <x v="1422"/>
    <x v="214"/>
    <n v="3"/>
    <n v="0.2"/>
    <n v="22.678200000000018"/>
  </r>
  <r>
    <n v="6439"/>
    <s v="US-2014-113992"/>
    <x v="3"/>
    <x v="817"/>
    <d v="2014-12-20T00:00:00"/>
    <x v="1"/>
    <s v="LC-16885"/>
    <x v="62"/>
    <x v="0"/>
    <s v="United States"/>
    <s v="Plano"/>
    <x v="5"/>
    <n v="75023"/>
    <x v="2"/>
    <s v="FUR-TA-10000577"/>
    <x v="0"/>
    <x v="3"/>
    <x v="3"/>
    <x v="4463"/>
    <n v="4"/>
    <n v="0.3"/>
    <n v="-97.49879999999996"/>
  </r>
  <r>
    <n v="6440"/>
    <s v="CA-2011-166891"/>
    <x v="2"/>
    <x v="777"/>
    <d v="2011-10-06T00:00:00"/>
    <x v="2"/>
    <s v="CC-12220"/>
    <x v="417"/>
    <x v="0"/>
    <s v="United States"/>
    <s v="New York City"/>
    <x v="15"/>
    <n v="10024"/>
    <x v="3"/>
    <s v="FUR-CH-10003298"/>
    <x v="0"/>
    <x v="1"/>
    <x v="1567"/>
    <x v="4464"/>
    <n v="5"/>
    <n v="0.1"/>
    <n v="-6.5490000000000492"/>
  </r>
  <r>
    <n v="6441"/>
    <s v="CA-2013-101161"/>
    <x v="0"/>
    <x v="63"/>
    <d v="2013-10-21T00:00:00"/>
    <x v="1"/>
    <s v="BW-11110"/>
    <x v="308"/>
    <x v="1"/>
    <s v="United States"/>
    <s v="New York City"/>
    <x v="15"/>
    <n v="10024"/>
    <x v="3"/>
    <s v="OFF-AR-10001860"/>
    <x v="1"/>
    <x v="6"/>
    <x v="907"/>
    <x v="2890"/>
    <n v="5"/>
    <n v="0"/>
    <n v="12.492000000000001"/>
  </r>
  <r>
    <n v="6442"/>
    <s v="CA-2013-101161"/>
    <x v="0"/>
    <x v="63"/>
    <d v="2013-10-21T00:00:00"/>
    <x v="1"/>
    <s v="BW-11110"/>
    <x v="308"/>
    <x v="1"/>
    <s v="United States"/>
    <s v="New York City"/>
    <x v="15"/>
    <n v="10024"/>
    <x v="3"/>
    <s v="OFF-ST-10003123"/>
    <x v="1"/>
    <x v="4"/>
    <x v="1268"/>
    <x v="4191"/>
    <n v="3"/>
    <n v="0"/>
    <n v="23.968799999999998"/>
  </r>
  <r>
    <n v="6443"/>
    <s v="CA-2013-101161"/>
    <x v="0"/>
    <x v="63"/>
    <d v="2013-10-21T00:00:00"/>
    <x v="1"/>
    <s v="BW-11110"/>
    <x v="308"/>
    <x v="1"/>
    <s v="United States"/>
    <s v="New York City"/>
    <x v="15"/>
    <n v="10024"/>
    <x v="3"/>
    <s v="OFF-PA-10001295"/>
    <x v="1"/>
    <x v="10"/>
    <x v="1211"/>
    <x v="2479"/>
    <n v="2"/>
    <n v="0"/>
    <n v="18.211199999999998"/>
  </r>
  <r>
    <n v="6444"/>
    <s v="CA-2013-101161"/>
    <x v="0"/>
    <x v="63"/>
    <d v="2013-10-21T00:00:00"/>
    <x v="1"/>
    <s v="BW-11110"/>
    <x v="308"/>
    <x v="1"/>
    <s v="United States"/>
    <s v="New York City"/>
    <x v="15"/>
    <n v="10024"/>
    <x v="3"/>
    <s v="OFF-LA-10000407"/>
    <x v="1"/>
    <x v="2"/>
    <x v="1486"/>
    <x v="1691"/>
    <n v="5"/>
    <n v="0"/>
    <n v="11.454000000000001"/>
  </r>
  <r>
    <n v="6445"/>
    <s v="CA-2013-101161"/>
    <x v="0"/>
    <x v="63"/>
    <d v="2013-10-21T00:00:00"/>
    <x v="1"/>
    <s v="BW-11110"/>
    <x v="308"/>
    <x v="1"/>
    <s v="United States"/>
    <s v="New York City"/>
    <x v="15"/>
    <n v="10024"/>
    <x v="3"/>
    <s v="FUR-FU-10003535"/>
    <x v="0"/>
    <x v="5"/>
    <x v="888"/>
    <x v="4465"/>
    <n v="3"/>
    <n v="0"/>
    <n v="33.726600000000005"/>
  </r>
  <r>
    <n v="6446"/>
    <s v="CA-2012-151785"/>
    <x v="1"/>
    <x v="616"/>
    <d v="2012-03-10T00:00:00"/>
    <x v="1"/>
    <s v="JJ-15445"/>
    <x v="370"/>
    <x v="0"/>
    <s v="United States"/>
    <s v="Chicago"/>
    <x v="10"/>
    <n v="60623"/>
    <x v="2"/>
    <s v="OFF-FA-10000611"/>
    <x v="1"/>
    <x v="13"/>
    <x v="1065"/>
    <x v="4466"/>
    <n v="6"/>
    <n v="0.2"/>
    <n v="2.4863999999999997"/>
  </r>
  <r>
    <n v="6447"/>
    <s v="US-2014-119816"/>
    <x v="3"/>
    <x v="168"/>
    <d v="2014-03-07T00:00:00"/>
    <x v="0"/>
    <s v="TT-21460"/>
    <x v="499"/>
    <x v="2"/>
    <s v="United States"/>
    <s v="Houston"/>
    <x v="5"/>
    <n v="77095"/>
    <x v="2"/>
    <s v="FUR-FU-10004848"/>
    <x v="0"/>
    <x v="5"/>
    <x v="28"/>
    <x v="4467"/>
    <n v="5"/>
    <n v="0.6"/>
    <n v="-77.625"/>
  </r>
  <r>
    <n v="6448"/>
    <s v="US-2014-119816"/>
    <x v="3"/>
    <x v="168"/>
    <d v="2014-03-07T00:00:00"/>
    <x v="0"/>
    <s v="TT-21460"/>
    <x v="499"/>
    <x v="2"/>
    <s v="United States"/>
    <s v="Houston"/>
    <x v="5"/>
    <n v="77095"/>
    <x v="2"/>
    <s v="OFF-LA-10002381"/>
    <x v="1"/>
    <x v="2"/>
    <x v="1079"/>
    <x v="4468"/>
    <n v="1"/>
    <n v="0.2"/>
    <n v="0.86239999999999983"/>
  </r>
  <r>
    <n v="6449"/>
    <s v="US-2014-119816"/>
    <x v="3"/>
    <x v="168"/>
    <d v="2014-03-07T00:00:00"/>
    <x v="0"/>
    <s v="TT-21460"/>
    <x v="499"/>
    <x v="2"/>
    <s v="United States"/>
    <s v="Houston"/>
    <x v="5"/>
    <n v="77095"/>
    <x v="2"/>
    <s v="OFF-ST-10000918"/>
    <x v="1"/>
    <x v="4"/>
    <x v="372"/>
    <x v="525"/>
    <n v="1"/>
    <n v="0.2"/>
    <n v="0.65399999999999947"/>
  </r>
  <r>
    <n v="6450"/>
    <s v="CA-2012-156510"/>
    <x v="1"/>
    <x v="12"/>
    <d v="2012-09-29T00:00:00"/>
    <x v="1"/>
    <s v="EH-13990"/>
    <x v="552"/>
    <x v="0"/>
    <s v="United States"/>
    <s v="Meriden"/>
    <x v="29"/>
    <n v="6450"/>
    <x v="3"/>
    <s v="OFF-BI-10000822"/>
    <x v="1"/>
    <x v="8"/>
    <x v="958"/>
    <x v="4469"/>
    <n v="2"/>
    <n v="0"/>
    <n v="5.1647999999999996"/>
  </r>
  <r>
    <n v="6451"/>
    <s v="CA-2012-156510"/>
    <x v="1"/>
    <x v="12"/>
    <d v="2012-09-29T00:00:00"/>
    <x v="1"/>
    <s v="EH-13990"/>
    <x v="552"/>
    <x v="0"/>
    <s v="United States"/>
    <s v="Meriden"/>
    <x v="29"/>
    <n v="6450"/>
    <x v="3"/>
    <s v="OFF-PA-10002222"/>
    <x v="1"/>
    <x v="10"/>
    <x v="389"/>
    <x v="1846"/>
    <n v="2"/>
    <n v="0"/>
    <n v="21.012799999999999"/>
  </r>
  <r>
    <n v="6452"/>
    <s v="CA-2012-156510"/>
    <x v="1"/>
    <x v="12"/>
    <d v="2012-09-29T00:00:00"/>
    <x v="1"/>
    <s v="EH-13990"/>
    <x v="552"/>
    <x v="0"/>
    <s v="United States"/>
    <s v="Meriden"/>
    <x v="29"/>
    <n v="6450"/>
    <x v="3"/>
    <s v="OFF-AR-10004930"/>
    <x v="1"/>
    <x v="6"/>
    <x v="87"/>
    <x v="4470"/>
    <n v="1"/>
    <n v="0"/>
    <n v="2.2109999999999994"/>
  </r>
  <r>
    <n v="6453"/>
    <s v="US-2012-110261"/>
    <x v="1"/>
    <x v="546"/>
    <d v="2012-12-23T00:00:00"/>
    <x v="0"/>
    <s v="PR-18880"/>
    <x v="701"/>
    <x v="0"/>
    <s v="United States"/>
    <s v="Glenview"/>
    <x v="10"/>
    <n v="60025"/>
    <x v="2"/>
    <s v="TEC-PH-10001750"/>
    <x v="2"/>
    <x v="7"/>
    <x v="968"/>
    <x v="3180"/>
    <n v="3"/>
    <n v="0.2"/>
    <n v="13.857900000000008"/>
  </r>
  <r>
    <n v="6454"/>
    <s v="CA-2012-125710"/>
    <x v="1"/>
    <x v="1049"/>
    <d v="2012-10-13T00:00:00"/>
    <x v="1"/>
    <s v="BT-11680"/>
    <x v="537"/>
    <x v="0"/>
    <s v="United States"/>
    <s v="Houston"/>
    <x v="5"/>
    <n v="77036"/>
    <x v="2"/>
    <s v="OFF-AR-10000657"/>
    <x v="1"/>
    <x v="6"/>
    <x v="1518"/>
    <x v="4471"/>
    <n v="2"/>
    <n v="0.2"/>
    <n v="0.55899999999999961"/>
  </r>
  <r>
    <n v="6455"/>
    <s v="CA-2014-161102"/>
    <x v="3"/>
    <x v="689"/>
    <d v="2014-08-04T00:00:00"/>
    <x v="2"/>
    <s v="EC-14050"/>
    <x v="685"/>
    <x v="0"/>
    <s v="United States"/>
    <s v="San Francisco"/>
    <x v="1"/>
    <n v="94110"/>
    <x v="1"/>
    <s v="OFF-ST-10003442"/>
    <x v="1"/>
    <x v="4"/>
    <x v="86"/>
    <x v="403"/>
    <n v="2"/>
    <n v="0"/>
    <n v="15.2712"/>
  </r>
  <r>
    <n v="6456"/>
    <s v="CA-2014-161102"/>
    <x v="3"/>
    <x v="689"/>
    <d v="2014-08-04T00:00:00"/>
    <x v="2"/>
    <s v="EC-14050"/>
    <x v="685"/>
    <x v="0"/>
    <s v="United States"/>
    <s v="San Francisco"/>
    <x v="1"/>
    <n v="94110"/>
    <x v="1"/>
    <s v="FUR-FU-10003142"/>
    <x v="0"/>
    <x v="5"/>
    <x v="1201"/>
    <x v="3322"/>
    <n v="7"/>
    <n v="0"/>
    <n v="11.457599999999998"/>
  </r>
  <r>
    <n v="6457"/>
    <s v="CA-2011-110065"/>
    <x v="2"/>
    <x v="79"/>
    <d v="2011-08-11T00:00:00"/>
    <x v="1"/>
    <s v="SP-20650"/>
    <x v="70"/>
    <x v="1"/>
    <s v="United States"/>
    <s v="New York City"/>
    <x v="15"/>
    <n v="10009"/>
    <x v="3"/>
    <s v="TEC-PH-10002468"/>
    <x v="2"/>
    <x v="7"/>
    <x v="1210"/>
    <x v="4472"/>
    <n v="1"/>
    <n v="0"/>
    <n v="36.717300000000009"/>
  </r>
  <r>
    <n v="6458"/>
    <s v="CA-2011-110065"/>
    <x v="2"/>
    <x v="79"/>
    <d v="2011-08-11T00:00:00"/>
    <x v="1"/>
    <s v="SP-20650"/>
    <x v="70"/>
    <x v="1"/>
    <s v="United States"/>
    <s v="New York City"/>
    <x v="15"/>
    <n v="10009"/>
    <x v="3"/>
    <s v="OFF-AR-10004165"/>
    <x v="1"/>
    <x v="6"/>
    <x v="1588"/>
    <x v="4473"/>
    <n v="7"/>
    <n v="0"/>
    <n v="7.0224000000000011"/>
  </r>
  <r>
    <n v="6459"/>
    <s v="US-2014-133361"/>
    <x v="3"/>
    <x v="304"/>
    <d v="2014-05-18T00:00:00"/>
    <x v="2"/>
    <s v="AJ-10780"/>
    <x v="321"/>
    <x v="1"/>
    <s v="United States"/>
    <s v="Baltimore"/>
    <x v="39"/>
    <n v="21215"/>
    <x v="3"/>
    <s v="OFF-AR-10001919"/>
    <x v="1"/>
    <x v="6"/>
    <x v="853"/>
    <x v="1061"/>
    <n v="2"/>
    <n v="0"/>
    <n v="1.0903999999999998"/>
  </r>
  <r>
    <n v="6460"/>
    <s v="US-2014-133361"/>
    <x v="3"/>
    <x v="304"/>
    <d v="2014-05-18T00:00:00"/>
    <x v="2"/>
    <s v="AJ-10780"/>
    <x v="321"/>
    <x v="1"/>
    <s v="United States"/>
    <s v="Baltimore"/>
    <x v="39"/>
    <n v="21215"/>
    <x v="3"/>
    <s v="OFF-AR-10003045"/>
    <x v="1"/>
    <x v="6"/>
    <x v="420"/>
    <x v="456"/>
    <n v="5"/>
    <n v="0"/>
    <n v="6.6150000000000002"/>
  </r>
  <r>
    <n v="6461"/>
    <s v="US-2014-133361"/>
    <x v="3"/>
    <x v="304"/>
    <d v="2014-05-18T00:00:00"/>
    <x v="2"/>
    <s v="AJ-10780"/>
    <x v="321"/>
    <x v="1"/>
    <s v="United States"/>
    <s v="Baltimore"/>
    <x v="39"/>
    <n v="21215"/>
    <x v="3"/>
    <s v="OFF-AR-10003338"/>
    <x v="1"/>
    <x v="6"/>
    <x v="1430"/>
    <x v="4474"/>
    <n v="5"/>
    <n v="0"/>
    <n v="9.3000000000000007"/>
  </r>
  <r>
    <n v="6462"/>
    <s v="US-2014-133361"/>
    <x v="3"/>
    <x v="304"/>
    <d v="2014-05-18T00:00:00"/>
    <x v="2"/>
    <s v="AJ-10780"/>
    <x v="321"/>
    <x v="1"/>
    <s v="United States"/>
    <s v="Baltimore"/>
    <x v="39"/>
    <n v="21215"/>
    <x v="3"/>
    <s v="TEC-AC-10003280"/>
    <x v="2"/>
    <x v="11"/>
    <x v="1028"/>
    <x v="1324"/>
    <n v="3"/>
    <n v="0"/>
    <n v="18.893699999999995"/>
  </r>
  <r>
    <n v="6463"/>
    <s v="US-2014-133361"/>
    <x v="3"/>
    <x v="304"/>
    <d v="2014-05-18T00:00:00"/>
    <x v="2"/>
    <s v="AJ-10780"/>
    <x v="321"/>
    <x v="1"/>
    <s v="United States"/>
    <s v="Baltimore"/>
    <x v="39"/>
    <n v="21215"/>
    <x v="3"/>
    <s v="FUR-CH-10003298"/>
    <x v="0"/>
    <x v="1"/>
    <x v="1567"/>
    <x v="0"/>
    <n v="2"/>
    <n v="0"/>
    <n v="23.576399999999978"/>
  </r>
  <r>
    <n v="6464"/>
    <s v="US-2014-133361"/>
    <x v="3"/>
    <x v="304"/>
    <d v="2014-05-18T00:00:00"/>
    <x v="2"/>
    <s v="AJ-10780"/>
    <x v="321"/>
    <x v="1"/>
    <s v="United States"/>
    <s v="Baltimore"/>
    <x v="39"/>
    <n v="21215"/>
    <x v="3"/>
    <s v="OFF-LA-10004544"/>
    <x v="1"/>
    <x v="2"/>
    <x v="197"/>
    <x v="3066"/>
    <n v="5"/>
    <n v="0"/>
    <n v="37"/>
  </r>
  <r>
    <n v="6465"/>
    <s v="US-2013-155404"/>
    <x v="0"/>
    <x v="897"/>
    <d v="2013-09-29T00:00:00"/>
    <x v="1"/>
    <s v="AS-10630"/>
    <x v="357"/>
    <x v="2"/>
    <s v="United States"/>
    <s v="Louisville"/>
    <x v="0"/>
    <n v="40214"/>
    <x v="0"/>
    <s v="FUR-FU-10004586"/>
    <x v="0"/>
    <x v="5"/>
    <x v="1473"/>
    <x v="2537"/>
    <n v="2"/>
    <n v="0"/>
    <n v="6.3743999999999996"/>
  </r>
  <r>
    <n v="6466"/>
    <s v="CA-2012-114503"/>
    <x v="1"/>
    <x v="50"/>
    <d v="2012-11-17T00:00:00"/>
    <x v="1"/>
    <s v="AA-10375"/>
    <x v="211"/>
    <x v="0"/>
    <s v="United States"/>
    <s v="Lebanon"/>
    <x v="18"/>
    <n v="37087"/>
    <x v="0"/>
    <s v="OFF-ST-10003572"/>
    <x v="1"/>
    <x v="4"/>
    <x v="1735"/>
    <x v="4475"/>
    <n v="6"/>
    <n v="0.2"/>
    <n v="6.3719999999999999"/>
  </r>
  <r>
    <n v="6467"/>
    <s v="CA-2014-153080"/>
    <x v="3"/>
    <x v="1053"/>
    <d v="2014-05-26T00:00:00"/>
    <x v="0"/>
    <s v="EH-13945"/>
    <x v="13"/>
    <x v="0"/>
    <s v="United States"/>
    <s v="Los Angeles"/>
    <x v="1"/>
    <n v="90008"/>
    <x v="1"/>
    <s v="TEC-AC-10002331"/>
    <x v="2"/>
    <x v="11"/>
    <x v="1582"/>
    <x v="3776"/>
    <n v="7"/>
    <n v="0"/>
    <n v="25.330199999999998"/>
  </r>
  <r>
    <n v="6468"/>
    <s v="CA-2013-163804"/>
    <x v="0"/>
    <x v="499"/>
    <d v="2013-12-09T00:00:00"/>
    <x v="1"/>
    <s v="DB-13270"/>
    <x v="489"/>
    <x v="2"/>
    <s v="United States"/>
    <s v="Providence"/>
    <x v="34"/>
    <n v="2908"/>
    <x v="3"/>
    <s v="OFF-ST-10000142"/>
    <x v="1"/>
    <x v="4"/>
    <x v="399"/>
    <x v="4476"/>
    <n v="5"/>
    <n v="0"/>
    <n v="582.23199999999997"/>
  </r>
  <r>
    <n v="6469"/>
    <s v="CA-2013-163804"/>
    <x v="0"/>
    <x v="499"/>
    <d v="2013-12-09T00:00:00"/>
    <x v="1"/>
    <s v="DB-13270"/>
    <x v="489"/>
    <x v="2"/>
    <s v="United States"/>
    <s v="Providence"/>
    <x v="34"/>
    <n v="2908"/>
    <x v="3"/>
    <s v="TEC-PH-10000441"/>
    <x v="2"/>
    <x v="7"/>
    <x v="1046"/>
    <x v="3211"/>
    <n v="5"/>
    <n v="0"/>
    <n v="176.38600000000002"/>
  </r>
  <r>
    <n v="6470"/>
    <s v="CA-2013-163804"/>
    <x v="0"/>
    <x v="499"/>
    <d v="2013-12-09T00:00:00"/>
    <x v="1"/>
    <s v="DB-13270"/>
    <x v="489"/>
    <x v="2"/>
    <s v="United States"/>
    <s v="Providence"/>
    <x v="34"/>
    <n v="2908"/>
    <x v="3"/>
    <s v="FUR-FU-10004864"/>
    <x v="0"/>
    <x v="5"/>
    <x v="1710"/>
    <x v="4477"/>
    <n v="6"/>
    <n v="0"/>
    <n v="23.898600000000002"/>
  </r>
  <r>
    <n v="6471"/>
    <s v="CA-2012-108532"/>
    <x v="1"/>
    <x v="1111"/>
    <d v="2012-09-02T00:00:00"/>
    <x v="1"/>
    <s v="CC-12100"/>
    <x v="385"/>
    <x v="2"/>
    <s v="United States"/>
    <s v="Detroit"/>
    <x v="12"/>
    <n v="48234"/>
    <x v="2"/>
    <s v="TEC-PH-10001750"/>
    <x v="2"/>
    <x v="7"/>
    <x v="968"/>
    <x v="203"/>
    <n v="2"/>
    <n v="0"/>
    <n v="35.634600000000006"/>
  </r>
  <r>
    <n v="6472"/>
    <s v="CA-2012-108532"/>
    <x v="1"/>
    <x v="1111"/>
    <d v="2012-09-02T00:00:00"/>
    <x v="1"/>
    <s v="CC-12100"/>
    <x v="385"/>
    <x v="2"/>
    <s v="United States"/>
    <s v="Detroit"/>
    <x v="12"/>
    <n v="48234"/>
    <x v="2"/>
    <s v="TEC-AC-10004510"/>
    <x v="2"/>
    <x v="11"/>
    <x v="944"/>
    <x v="4478"/>
    <n v="7"/>
    <n v="0"/>
    <n v="11.451999999999995"/>
  </r>
  <r>
    <n v="6473"/>
    <s v="CA-2011-151897"/>
    <x v="2"/>
    <x v="571"/>
    <d v="2011-06-10T00:00:00"/>
    <x v="1"/>
    <s v="VT-21700"/>
    <x v="725"/>
    <x v="2"/>
    <s v="United States"/>
    <s v="Houston"/>
    <x v="5"/>
    <n v="77070"/>
    <x v="2"/>
    <s v="OFF-LA-10001074"/>
    <x v="1"/>
    <x v="2"/>
    <x v="297"/>
    <x v="318"/>
    <n v="10"/>
    <n v="0.2"/>
    <n v="33.830999999999989"/>
  </r>
  <r>
    <n v="6474"/>
    <s v="CA-2013-113292"/>
    <x v="0"/>
    <x v="196"/>
    <d v="2013-03-21T00:00:00"/>
    <x v="0"/>
    <s v="DB-13060"/>
    <x v="72"/>
    <x v="0"/>
    <s v="United States"/>
    <s v="Columbia"/>
    <x v="18"/>
    <n v="38401"/>
    <x v="0"/>
    <s v="OFF-AP-10003590"/>
    <x v="1"/>
    <x v="9"/>
    <x v="947"/>
    <x v="4479"/>
    <n v="3"/>
    <n v="0.2"/>
    <n v="87.180000000000092"/>
  </r>
  <r>
    <n v="6475"/>
    <s v="CA-2011-149524"/>
    <x v="2"/>
    <x v="1112"/>
    <d v="2011-01-16T00:00:00"/>
    <x v="2"/>
    <s v="BS-11590"/>
    <x v="29"/>
    <x v="1"/>
    <s v="United States"/>
    <s v="Philadelphia"/>
    <x v="9"/>
    <n v="19140"/>
    <x v="3"/>
    <s v="FUR-BO-10003433"/>
    <x v="0"/>
    <x v="0"/>
    <x v="911"/>
    <x v="1168"/>
    <n v="4"/>
    <n v="0.5"/>
    <n v="-53.285600000000009"/>
  </r>
  <r>
    <n v="6476"/>
    <s v="CA-2014-140872"/>
    <x v="3"/>
    <x v="95"/>
    <d v="2014-06-11T00:00:00"/>
    <x v="1"/>
    <s v="NR-18550"/>
    <x v="749"/>
    <x v="0"/>
    <s v="United States"/>
    <s v="Pembroke Pines"/>
    <x v="2"/>
    <n v="33024"/>
    <x v="0"/>
    <s v="OFF-BI-10002432"/>
    <x v="1"/>
    <x v="8"/>
    <x v="866"/>
    <x v="4480"/>
    <n v="3"/>
    <n v="0.7"/>
    <n v="-3.4913999999999987"/>
  </r>
  <r>
    <n v="6477"/>
    <s v="CA-2014-140872"/>
    <x v="3"/>
    <x v="95"/>
    <d v="2014-06-11T00:00:00"/>
    <x v="1"/>
    <s v="NR-18550"/>
    <x v="749"/>
    <x v="0"/>
    <s v="United States"/>
    <s v="Pembroke Pines"/>
    <x v="2"/>
    <n v="33024"/>
    <x v="0"/>
    <s v="OFF-AP-10003622"/>
    <x v="1"/>
    <x v="9"/>
    <x v="188"/>
    <x v="4481"/>
    <n v="2"/>
    <n v="0.2"/>
    <n v="0.58499999999999974"/>
  </r>
  <r>
    <n v="6478"/>
    <s v="CA-2014-140872"/>
    <x v="3"/>
    <x v="95"/>
    <d v="2014-06-11T00:00:00"/>
    <x v="1"/>
    <s v="NR-18550"/>
    <x v="749"/>
    <x v="0"/>
    <s v="United States"/>
    <s v="Pembroke Pines"/>
    <x v="2"/>
    <n v="33024"/>
    <x v="0"/>
    <s v="TEC-AC-10003832"/>
    <x v="2"/>
    <x v="11"/>
    <x v="216"/>
    <x v="4482"/>
    <n v="1"/>
    <n v="0.2"/>
    <n v="-2.5749000000000279"/>
  </r>
  <r>
    <n v="6479"/>
    <s v="CA-2014-140872"/>
    <x v="3"/>
    <x v="95"/>
    <d v="2014-06-11T00:00:00"/>
    <x v="1"/>
    <s v="NR-18550"/>
    <x v="749"/>
    <x v="0"/>
    <s v="United States"/>
    <s v="Pembroke Pines"/>
    <x v="2"/>
    <n v="33024"/>
    <x v="0"/>
    <s v="OFF-PA-10000809"/>
    <x v="1"/>
    <x v="10"/>
    <x v="1124"/>
    <x v="12"/>
    <n v="3"/>
    <n v="0.2"/>
    <n v="5.4432"/>
  </r>
  <r>
    <n v="6480"/>
    <s v="CA-2014-140872"/>
    <x v="3"/>
    <x v="95"/>
    <d v="2014-06-11T00:00:00"/>
    <x v="1"/>
    <s v="NR-18550"/>
    <x v="749"/>
    <x v="0"/>
    <s v="United States"/>
    <s v="Pembroke Pines"/>
    <x v="2"/>
    <n v="33024"/>
    <x v="0"/>
    <s v="TEC-PH-10000441"/>
    <x v="2"/>
    <x v="7"/>
    <x v="1046"/>
    <x v="4483"/>
    <n v="5"/>
    <n v="0.2"/>
    <n v="50.396000000000015"/>
  </r>
  <r>
    <n v="6481"/>
    <s v="CA-2014-140872"/>
    <x v="3"/>
    <x v="95"/>
    <d v="2014-06-11T00:00:00"/>
    <x v="1"/>
    <s v="NR-18550"/>
    <x v="749"/>
    <x v="0"/>
    <s v="United States"/>
    <s v="Pembroke Pines"/>
    <x v="2"/>
    <n v="33024"/>
    <x v="0"/>
    <s v="OFF-AP-10002287"/>
    <x v="1"/>
    <x v="9"/>
    <x v="1274"/>
    <x v="4484"/>
    <n v="7"/>
    <n v="0.2"/>
    <n v="1.8353999999999999"/>
  </r>
  <r>
    <n v="6482"/>
    <s v="CA-2014-140872"/>
    <x v="3"/>
    <x v="95"/>
    <d v="2014-06-11T00:00:00"/>
    <x v="1"/>
    <s v="NR-18550"/>
    <x v="749"/>
    <x v="0"/>
    <s v="United States"/>
    <s v="Pembroke Pines"/>
    <x v="2"/>
    <n v="33024"/>
    <x v="0"/>
    <s v="FUR-BO-10002824"/>
    <x v="0"/>
    <x v="0"/>
    <x v="410"/>
    <x v="475"/>
    <n v="2"/>
    <n v="0.2"/>
    <n v="0"/>
  </r>
  <r>
    <n v="6483"/>
    <s v="CA-2014-140872"/>
    <x v="3"/>
    <x v="95"/>
    <d v="2014-06-11T00:00:00"/>
    <x v="1"/>
    <s v="NR-18550"/>
    <x v="749"/>
    <x v="0"/>
    <s v="United States"/>
    <s v="Pembroke Pines"/>
    <x v="2"/>
    <n v="33024"/>
    <x v="0"/>
    <s v="TEC-AC-10002942"/>
    <x v="2"/>
    <x v="11"/>
    <x v="1597"/>
    <x v="4485"/>
    <n v="2"/>
    <n v="0.2"/>
    <n v="-4.1400000000000077"/>
  </r>
  <r>
    <n v="6484"/>
    <s v="CA-2014-113908"/>
    <x v="3"/>
    <x v="95"/>
    <d v="2014-06-10T00:00:00"/>
    <x v="1"/>
    <s v="KN-16390"/>
    <x v="471"/>
    <x v="1"/>
    <s v="United States"/>
    <s v="New York City"/>
    <x v="15"/>
    <n v="10011"/>
    <x v="3"/>
    <s v="FUR-TA-10001932"/>
    <x v="0"/>
    <x v="3"/>
    <x v="840"/>
    <x v="4486"/>
    <n v="2"/>
    <n v="0.4"/>
    <n v="-115.43040000000002"/>
  </r>
  <r>
    <n v="6485"/>
    <s v="CA-2014-113908"/>
    <x v="3"/>
    <x v="95"/>
    <d v="2014-06-10T00:00:00"/>
    <x v="1"/>
    <s v="KN-16390"/>
    <x v="471"/>
    <x v="1"/>
    <s v="United States"/>
    <s v="New York City"/>
    <x v="15"/>
    <n v="10011"/>
    <x v="3"/>
    <s v="TEC-MA-10003173"/>
    <x v="2"/>
    <x v="15"/>
    <x v="1706"/>
    <x v="4487"/>
    <n v="6"/>
    <n v="0"/>
    <n v="36.183599999999991"/>
  </r>
  <r>
    <n v="6486"/>
    <s v="CA-2014-113908"/>
    <x v="3"/>
    <x v="95"/>
    <d v="2014-06-10T00:00:00"/>
    <x v="1"/>
    <s v="KN-16390"/>
    <x v="471"/>
    <x v="1"/>
    <s v="United States"/>
    <s v="New York City"/>
    <x v="15"/>
    <n v="10011"/>
    <x v="3"/>
    <s v="OFF-PA-10004156"/>
    <x v="1"/>
    <x v="10"/>
    <x v="743"/>
    <x v="1568"/>
    <n v="4"/>
    <n v="0"/>
    <n v="22.226399999999998"/>
  </r>
  <r>
    <n v="6487"/>
    <s v="CA-2012-120621"/>
    <x v="1"/>
    <x v="1113"/>
    <d v="2012-03-26T00:00:00"/>
    <x v="1"/>
    <s v="JW-16075"/>
    <x v="493"/>
    <x v="0"/>
    <s v="United States"/>
    <s v="Jacksonville"/>
    <x v="3"/>
    <n v="28540"/>
    <x v="0"/>
    <s v="OFF-AP-10002945"/>
    <x v="1"/>
    <x v="9"/>
    <x v="225"/>
    <x v="4488"/>
    <n v="4"/>
    <n v="0.2"/>
    <n v="156.33799999999997"/>
  </r>
  <r>
    <n v="6488"/>
    <s v="CA-2012-120621"/>
    <x v="1"/>
    <x v="1113"/>
    <d v="2012-03-26T00:00:00"/>
    <x v="1"/>
    <s v="JW-16075"/>
    <x v="493"/>
    <x v="0"/>
    <s v="United States"/>
    <s v="Jacksonville"/>
    <x v="3"/>
    <n v="28540"/>
    <x v="0"/>
    <s v="OFF-BI-10000948"/>
    <x v="1"/>
    <x v="8"/>
    <x v="1373"/>
    <x v="4489"/>
    <n v="3"/>
    <n v="0.7"/>
    <n v="-9.8462999999999994"/>
  </r>
  <r>
    <n v="6489"/>
    <s v="CA-2012-120621"/>
    <x v="1"/>
    <x v="1113"/>
    <d v="2012-03-26T00:00:00"/>
    <x v="1"/>
    <s v="JW-16075"/>
    <x v="493"/>
    <x v="0"/>
    <s v="United States"/>
    <s v="Jacksonville"/>
    <x v="3"/>
    <n v="28540"/>
    <x v="0"/>
    <s v="OFF-PA-10002254"/>
    <x v="1"/>
    <x v="10"/>
    <x v="145"/>
    <x v="4490"/>
    <n v="14"/>
    <n v="0.2"/>
    <n v="96.023199999999974"/>
  </r>
  <r>
    <n v="6490"/>
    <s v="US-2014-148866"/>
    <x v="3"/>
    <x v="20"/>
    <d v="2014-09-25T00:00:00"/>
    <x v="1"/>
    <s v="JM-15535"/>
    <x v="341"/>
    <x v="0"/>
    <s v="United States"/>
    <s v="New York City"/>
    <x v="15"/>
    <n v="10011"/>
    <x v="3"/>
    <s v="OFF-PA-10004782"/>
    <x v="1"/>
    <x v="10"/>
    <x v="1413"/>
    <x v="56"/>
    <n v="5"/>
    <n v="0"/>
    <n v="15.552000000000001"/>
  </r>
  <r>
    <n v="6491"/>
    <s v="CA-2011-149594"/>
    <x v="2"/>
    <x v="1114"/>
    <d v="2011-09-19T00:00:00"/>
    <x v="1"/>
    <s v="MF-18250"/>
    <x v="751"/>
    <x v="1"/>
    <s v="United States"/>
    <s v="Philadelphia"/>
    <x v="9"/>
    <n v="19120"/>
    <x v="3"/>
    <s v="FUR-FU-10000222"/>
    <x v="0"/>
    <x v="5"/>
    <x v="591"/>
    <x v="4491"/>
    <n v="4"/>
    <n v="0.2"/>
    <n v="16.889599999999998"/>
  </r>
  <r>
    <n v="6492"/>
    <s v="CA-2013-113845"/>
    <x v="0"/>
    <x v="73"/>
    <d v="2013-11-26T00:00:00"/>
    <x v="1"/>
    <s v="FA-14230"/>
    <x v="135"/>
    <x v="1"/>
    <s v="United States"/>
    <s v="Orlando"/>
    <x v="2"/>
    <n v="32839"/>
    <x v="0"/>
    <s v="FUR-BO-10004695"/>
    <x v="0"/>
    <x v="0"/>
    <x v="198"/>
    <x v="4492"/>
    <n v="2"/>
    <n v="0.2"/>
    <n v="10.858799999999974"/>
  </r>
  <r>
    <n v="6493"/>
    <s v="CA-2013-113845"/>
    <x v="0"/>
    <x v="73"/>
    <d v="2013-11-26T00:00:00"/>
    <x v="1"/>
    <s v="FA-14230"/>
    <x v="135"/>
    <x v="1"/>
    <s v="United States"/>
    <s v="Orlando"/>
    <x v="2"/>
    <n v="32839"/>
    <x v="0"/>
    <s v="OFF-ST-10003327"/>
    <x v="1"/>
    <x v="4"/>
    <x v="333"/>
    <x v="4493"/>
    <n v="5"/>
    <n v="0.2"/>
    <n v="4.4684999999999953"/>
  </r>
  <r>
    <n v="6494"/>
    <s v="CA-2013-113845"/>
    <x v="0"/>
    <x v="73"/>
    <d v="2013-11-26T00:00:00"/>
    <x v="1"/>
    <s v="FA-14230"/>
    <x v="135"/>
    <x v="1"/>
    <s v="United States"/>
    <s v="Orlando"/>
    <x v="2"/>
    <n v="32839"/>
    <x v="0"/>
    <s v="TEC-PH-10003357"/>
    <x v="2"/>
    <x v="7"/>
    <x v="1062"/>
    <x v="4494"/>
    <n v="4"/>
    <n v="0.2"/>
    <n v="24.476800000000004"/>
  </r>
  <r>
    <n v="6495"/>
    <s v="CA-2014-111262"/>
    <x v="3"/>
    <x v="960"/>
    <d v="2014-11-02T00:00:00"/>
    <x v="0"/>
    <s v="KH-16510"/>
    <x v="168"/>
    <x v="0"/>
    <s v="United States"/>
    <s v="Houston"/>
    <x v="5"/>
    <n v="77095"/>
    <x v="2"/>
    <s v="TEC-AC-10002167"/>
    <x v="2"/>
    <x v="11"/>
    <x v="46"/>
    <x v="734"/>
    <n v="2"/>
    <n v="0.2"/>
    <n v="-2.6999999999999993"/>
  </r>
  <r>
    <n v="6496"/>
    <s v="CA-2014-111262"/>
    <x v="3"/>
    <x v="960"/>
    <d v="2014-11-02T00:00:00"/>
    <x v="0"/>
    <s v="KH-16510"/>
    <x v="168"/>
    <x v="0"/>
    <s v="United States"/>
    <s v="Houston"/>
    <x v="5"/>
    <n v="77095"/>
    <x v="2"/>
    <s v="OFF-PA-10001937"/>
    <x v="1"/>
    <x v="10"/>
    <x v="286"/>
    <x v="12"/>
    <n v="3"/>
    <n v="0.2"/>
    <n v="5.4432"/>
  </r>
  <r>
    <n v="6497"/>
    <s v="CA-2014-111262"/>
    <x v="3"/>
    <x v="960"/>
    <d v="2014-11-02T00:00:00"/>
    <x v="0"/>
    <s v="KH-16510"/>
    <x v="168"/>
    <x v="0"/>
    <s v="United States"/>
    <s v="Houston"/>
    <x v="5"/>
    <n v="77095"/>
    <x v="2"/>
    <s v="TEC-AC-10004510"/>
    <x v="2"/>
    <x v="11"/>
    <x v="944"/>
    <x v="2689"/>
    <n v="2"/>
    <n v="0.2"/>
    <n v="-3.272000000000002"/>
  </r>
  <r>
    <n v="6498"/>
    <s v="CA-2012-103135"/>
    <x v="1"/>
    <x v="1115"/>
    <d v="2012-07-28T00:00:00"/>
    <x v="1"/>
    <s v="SS-20515"/>
    <x v="776"/>
    <x v="2"/>
    <s v="United States"/>
    <s v="Louisville"/>
    <x v="0"/>
    <n v="40214"/>
    <x v="0"/>
    <s v="FUR-FU-10001487"/>
    <x v="0"/>
    <x v="5"/>
    <x v="5"/>
    <x v="167"/>
    <n v="3"/>
    <n v="0"/>
    <n v="6.0725999999999987"/>
  </r>
  <r>
    <n v="6499"/>
    <s v="CA-2012-103135"/>
    <x v="1"/>
    <x v="1115"/>
    <d v="2012-07-28T00:00:00"/>
    <x v="1"/>
    <s v="SS-20515"/>
    <x v="776"/>
    <x v="2"/>
    <s v="United States"/>
    <s v="Louisville"/>
    <x v="0"/>
    <n v="40214"/>
    <x v="0"/>
    <s v="OFF-BI-10000069"/>
    <x v="1"/>
    <x v="8"/>
    <x v="486"/>
    <x v="4495"/>
    <n v="9"/>
    <n v="0"/>
    <n v="62.14139999999999"/>
  </r>
  <r>
    <n v="6500"/>
    <s v="CA-2012-103135"/>
    <x v="1"/>
    <x v="1115"/>
    <d v="2012-07-28T00:00:00"/>
    <x v="1"/>
    <s v="SS-20515"/>
    <x v="776"/>
    <x v="2"/>
    <s v="United States"/>
    <s v="Louisville"/>
    <x v="0"/>
    <n v="40214"/>
    <x v="0"/>
    <s v="TEC-AC-10003289"/>
    <x v="2"/>
    <x v="11"/>
    <x v="1209"/>
    <x v="4496"/>
    <n v="14"/>
    <n v="0"/>
    <n v="64.367799999999988"/>
  </r>
  <r>
    <n v="6501"/>
    <s v="CA-2012-103135"/>
    <x v="1"/>
    <x v="1115"/>
    <d v="2012-07-28T00:00:00"/>
    <x v="1"/>
    <s v="SS-20515"/>
    <x v="776"/>
    <x v="2"/>
    <s v="United States"/>
    <s v="Louisville"/>
    <x v="0"/>
    <n v="40214"/>
    <x v="0"/>
    <s v="OFF-BI-10000069"/>
    <x v="1"/>
    <x v="8"/>
    <x v="486"/>
    <x v="4497"/>
    <n v="6"/>
    <n v="0"/>
    <n v="41.427599999999991"/>
  </r>
  <r>
    <n v="6502"/>
    <s v="CA-2011-129147"/>
    <x v="2"/>
    <x v="981"/>
    <d v="2011-11-06T00:00:00"/>
    <x v="1"/>
    <s v="LC-17050"/>
    <x v="702"/>
    <x v="0"/>
    <s v="United States"/>
    <s v="Medina"/>
    <x v="24"/>
    <n v="44256"/>
    <x v="3"/>
    <s v="TEC-PH-10001299"/>
    <x v="2"/>
    <x v="7"/>
    <x v="1480"/>
    <x v="2651"/>
    <n v="6"/>
    <n v="0.4"/>
    <n v="-107.99280000000002"/>
  </r>
  <r>
    <n v="6503"/>
    <s v="CA-2011-129147"/>
    <x v="2"/>
    <x v="981"/>
    <d v="2011-11-06T00:00:00"/>
    <x v="1"/>
    <s v="LC-17050"/>
    <x v="702"/>
    <x v="0"/>
    <s v="United States"/>
    <s v="Medina"/>
    <x v="24"/>
    <n v="44256"/>
    <x v="3"/>
    <s v="TEC-PH-10001552"/>
    <x v="2"/>
    <x v="7"/>
    <x v="178"/>
    <x v="4498"/>
    <n v="7"/>
    <n v="0.4"/>
    <n v="-10.046400000000002"/>
  </r>
  <r>
    <n v="6504"/>
    <s v="CA-2011-129147"/>
    <x v="2"/>
    <x v="981"/>
    <d v="2011-11-06T00:00:00"/>
    <x v="1"/>
    <s v="LC-17050"/>
    <x v="702"/>
    <x v="0"/>
    <s v="United States"/>
    <s v="Medina"/>
    <x v="24"/>
    <n v="44256"/>
    <x v="3"/>
    <s v="OFF-BI-10001098"/>
    <x v="1"/>
    <x v="8"/>
    <x v="405"/>
    <x v="4499"/>
    <n v="3"/>
    <n v="0.7"/>
    <n v="-13.4694"/>
  </r>
  <r>
    <n v="6505"/>
    <s v="CA-2014-128265"/>
    <x v="3"/>
    <x v="701"/>
    <d v="2014-11-23T00:00:00"/>
    <x v="0"/>
    <s v="VW-21775"/>
    <x v="100"/>
    <x v="1"/>
    <s v="United States"/>
    <s v="New York City"/>
    <x v="15"/>
    <n v="10011"/>
    <x v="3"/>
    <s v="OFF-ST-10000142"/>
    <x v="1"/>
    <x v="4"/>
    <x v="399"/>
    <x v="1439"/>
    <n v="3"/>
    <n v="0"/>
    <n v="349.33919999999995"/>
  </r>
  <r>
    <n v="6506"/>
    <s v="CA-2013-152331"/>
    <x v="0"/>
    <x v="190"/>
    <d v="2013-07-01T00:00:00"/>
    <x v="1"/>
    <s v="LD-16855"/>
    <x v="777"/>
    <x v="1"/>
    <s v="United States"/>
    <s v="Chicago"/>
    <x v="10"/>
    <n v="60653"/>
    <x v="2"/>
    <s v="OFF-AR-10001547"/>
    <x v="1"/>
    <x v="6"/>
    <x v="147"/>
    <x v="4500"/>
    <n v="3"/>
    <n v="0.2"/>
    <n v="0.46409999999999996"/>
  </r>
  <r>
    <n v="6507"/>
    <s v="US-2013-128909"/>
    <x v="0"/>
    <x v="790"/>
    <d v="2013-10-12T00:00:00"/>
    <x v="0"/>
    <s v="SP-20545"/>
    <x v="259"/>
    <x v="1"/>
    <s v="United States"/>
    <s v="Philadelphia"/>
    <x v="9"/>
    <n v="19143"/>
    <x v="3"/>
    <s v="OFF-PA-10001593"/>
    <x v="1"/>
    <x v="10"/>
    <x v="1755"/>
    <x v="4501"/>
    <n v="4"/>
    <n v="0.2"/>
    <n v="5.9799999999999986"/>
  </r>
  <r>
    <n v="6508"/>
    <s v="US-2013-128909"/>
    <x v="0"/>
    <x v="790"/>
    <d v="2013-10-12T00:00:00"/>
    <x v="0"/>
    <s v="SP-20545"/>
    <x v="259"/>
    <x v="1"/>
    <s v="United States"/>
    <s v="Philadelphia"/>
    <x v="9"/>
    <n v="19143"/>
    <x v="3"/>
    <s v="FUR-FU-10004071"/>
    <x v="0"/>
    <x v="5"/>
    <x v="570"/>
    <x v="4502"/>
    <n v="4"/>
    <n v="0.2"/>
    <n v="-24.962399999999988"/>
  </r>
  <r>
    <n v="6509"/>
    <s v="CA-2014-102197"/>
    <x v="3"/>
    <x v="698"/>
    <d v="2014-12-27T00:00:00"/>
    <x v="1"/>
    <s v="DK-13150"/>
    <x v="83"/>
    <x v="1"/>
    <s v="United States"/>
    <s v="New York City"/>
    <x v="15"/>
    <n v="10009"/>
    <x v="3"/>
    <s v="OFF-PA-10001970"/>
    <x v="1"/>
    <x v="10"/>
    <x v="361"/>
    <x v="1007"/>
    <n v="5"/>
    <n v="0"/>
    <n v="137.15100000000001"/>
  </r>
  <r>
    <n v="6510"/>
    <s v="CA-2014-102197"/>
    <x v="3"/>
    <x v="698"/>
    <d v="2014-12-27T00:00:00"/>
    <x v="1"/>
    <s v="DK-13150"/>
    <x v="83"/>
    <x v="1"/>
    <s v="United States"/>
    <s v="New York City"/>
    <x v="15"/>
    <n v="10009"/>
    <x v="3"/>
    <s v="OFF-BI-10001524"/>
    <x v="1"/>
    <x v="8"/>
    <x v="298"/>
    <x v="4503"/>
    <n v="3"/>
    <n v="0.2"/>
    <n v="17.623199999999997"/>
  </r>
  <r>
    <n v="6511"/>
    <s v="CA-2014-102197"/>
    <x v="3"/>
    <x v="698"/>
    <d v="2014-12-27T00:00:00"/>
    <x v="1"/>
    <s v="DK-13150"/>
    <x v="83"/>
    <x v="1"/>
    <s v="United States"/>
    <s v="New York City"/>
    <x v="15"/>
    <n v="10009"/>
    <x v="3"/>
    <s v="OFF-PA-10004156"/>
    <x v="1"/>
    <x v="10"/>
    <x v="743"/>
    <x v="887"/>
    <n v="3"/>
    <n v="0"/>
    <n v="16.669799999999999"/>
  </r>
  <r>
    <n v="6512"/>
    <s v="CA-2014-167640"/>
    <x v="3"/>
    <x v="904"/>
    <d v="2014-03-11T00:00:00"/>
    <x v="1"/>
    <s v="FC-14245"/>
    <x v="763"/>
    <x v="2"/>
    <s v="United States"/>
    <s v="San Francisco"/>
    <x v="1"/>
    <n v="94109"/>
    <x v="1"/>
    <s v="OFF-AR-10003158"/>
    <x v="1"/>
    <x v="6"/>
    <x v="696"/>
    <x v="1708"/>
    <n v="6"/>
    <n v="0"/>
    <n v="8.1191999999999993"/>
  </r>
  <r>
    <n v="6513"/>
    <s v="CA-2014-167640"/>
    <x v="3"/>
    <x v="904"/>
    <d v="2014-03-11T00:00:00"/>
    <x v="1"/>
    <s v="FC-14245"/>
    <x v="763"/>
    <x v="2"/>
    <s v="United States"/>
    <s v="San Francisco"/>
    <x v="1"/>
    <n v="94109"/>
    <x v="1"/>
    <s v="OFF-LA-10004559"/>
    <x v="1"/>
    <x v="2"/>
    <x v="1340"/>
    <x v="132"/>
    <n v="4"/>
    <n v="0"/>
    <n v="5.6448"/>
  </r>
  <r>
    <n v="6514"/>
    <s v="CA-2014-167640"/>
    <x v="3"/>
    <x v="904"/>
    <d v="2014-03-11T00:00:00"/>
    <x v="1"/>
    <s v="FC-14245"/>
    <x v="763"/>
    <x v="2"/>
    <s v="United States"/>
    <s v="San Francisco"/>
    <x v="1"/>
    <n v="94109"/>
    <x v="1"/>
    <s v="OFF-PA-10001033"/>
    <x v="1"/>
    <x v="10"/>
    <x v="1500"/>
    <x v="2357"/>
    <n v="7"/>
    <n v="0"/>
    <n v="140.59569999999999"/>
  </r>
  <r>
    <n v="6515"/>
    <s v="CA-2014-167640"/>
    <x v="3"/>
    <x v="904"/>
    <d v="2014-03-11T00:00:00"/>
    <x v="1"/>
    <s v="FC-14245"/>
    <x v="763"/>
    <x v="2"/>
    <s v="United States"/>
    <s v="San Francisco"/>
    <x v="1"/>
    <n v="94109"/>
    <x v="1"/>
    <s v="TEC-PH-10001336"/>
    <x v="2"/>
    <x v="7"/>
    <x v="941"/>
    <x v="4504"/>
    <n v="2"/>
    <n v="0.2"/>
    <n v="23.218199999999996"/>
  </r>
  <r>
    <n v="6516"/>
    <s v="US-2014-116652"/>
    <x v="3"/>
    <x v="175"/>
    <d v="2014-09-20T00:00:00"/>
    <x v="1"/>
    <s v="RD-19480"/>
    <x v="502"/>
    <x v="0"/>
    <s v="United States"/>
    <s v="San Francisco"/>
    <x v="1"/>
    <n v="94122"/>
    <x v="1"/>
    <s v="FUR-CH-10002961"/>
    <x v="0"/>
    <x v="1"/>
    <x v="939"/>
    <x v="287"/>
    <n v="3"/>
    <n v="0.2"/>
    <n v="0"/>
  </r>
  <r>
    <n v="6517"/>
    <s v="US-2014-116652"/>
    <x v="3"/>
    <x v="175"/>
    <d v="2014-09-20T00:00:00"/>
    <x v="1"/>
    <s v="RD-19480"/>
    <x v="502"/>
    <x v="0"/>
    <s v="United States"/>
    <s v="San Francisco"/>
    <x v="1"/>
    <n v="94122"/>
    <x v="1"/>
    <s v="FUR-FU-10001488"/>
    <x v="0"/>
    <x v="5"/>
    <x v="1040"/>
    <x v="4505"/>
    <n v="5"/>
    <n v="0"/>
    <n v="105.97999999999999"/>
  </r>
  <r>
    <n v="6518"/>
    <s v="US-2014-116652"/>
    <x v="3"/>
    <x v="175"/>
    <d v="2014-09-20T00:00:00"/>
    <x v="1"/>
    <s v="RD-19480"/>
    <x v="502"/>
    <x v="0"/>
    <s v="United States"/>
    <s v="San Francisco"/>
    <x v="1"/>
    <n v="94122"/>
    <x v="1"/>
    <s v="OFF-AR-10001915"/>
    <x v="1"/>
    <x v="6"/>
    <x v="1048"/>
    <x v="4506"/>
    <n v="10"/>
    <n v="0"/>
    <n v="41.706000000000003"/>
  </r>
  <r>
    <n v="6519"/>
    <s v="US-2014-116652"/>
    <x v="3"/>
    <x v="175"/>
    <d v="2014-09-20T00:00:00"/>
    <x v="1"/>
    <s v="RD-19480"/>
    <x v="502"/>
    <x v="0"/>
    <s v="United States"/>
    <s v="San Francisco"/>
    <x v="1"/>
    <n v="94122"/>
    <x v="1"/>
    <s v="OFF-AP-10001205"/>
    <x v="1"/>
    <x v="9"/>
    <x v="1285"/>
    <x v="4507"/>
    <n v="2"/>
    <n v="0"/>
    <n v="30.508800000000008"/>
  </r>
  <r>
    <n v="6520"/>
    <s v="US-2014-116652"/>
    <x v="3"/>
    <x v="175"/>
    <d v="2014-09-20T00:00:00"/>
    <x v="1"/>
    <s v="RD-19480"/>
    <x v="502"/>
    <x v="0"/>
    <s v="United States"/>
    <s v="San Francisco"/>
    <x v="1"/>
    <n v="94122"/>
    <x v="1"/>
    <s v="OFF-BI-10004528"/>
    <x v="1"/>
    <x v="8"/>
    <x v="468"/>
    <x v="3794"/>
    <n v="1"/>
    <n v="0.2"/>
    <n v="0.83999999999999975"/>
  </r>
  <r>
    <n v="6521"/>
    <s v="CA-2014-138289"/>
    <x v="3"/>
    <x v="1034"/>
    <d v="2014-01-19T00:00:00"/>
    <x v="0"/>
    <s v="AR-10540"/>
    <x v="481"/>
    <x v="0"/>
    <s v="United States"/>
    <s v="Jackson"/>
    <x v="12"/>
    <n v="49201"/>
    <x v="2"/>
    <s v="OFF-BI-10004995"/>
    <x v="1"/>
    <x v="8"/>
    <x v="313"/>
    <x v="4508"/>
    <n v="4"/>
    <n v="0"/>
    <n v="2504.2215999999999"/>
  </r>
  <r>
    <n v="6522"/>
    <s v="CA-2014-138289"/>
    <x v="3"/>
    <x v="1034"/>
    <d v="2014-01-19T00:00:00"/>
    <x v="0"/>
    <s v="AR-10540"/>
    <x v="481"/>
    <x v="0"/>
    <s v="United States"/>
    <s v="Jackson"/>
    <x v="12"/>
    <n v="49201"/>
    <x v="2"/>
    <s v="FUR-CH-10004626"/>
    <x v="0"/>
    <x v="1"/>
    <x v="1697"/>
    <x v="3722"/>
    <n v="3"/>
    <n v="0"/>
    <n v="72.640799999999999"/>
  </r>
  <r>
    <n v="6523"/>
    <s v="CA-2014-138289"/>
    <x v="3"/>
    <x v="1034"/>
    <d v="2014-01-19T00:00:00"/>
    <x v="0"/>
    <s v="AR-10540"/>
    <x v="481"/>
    <x v="0"/>
    <s v="United States"/>
    <s v="Jackson"/>
    <x v="12"/>
    <n v="49201"/>
    <x v="2"/>
    <s v="OFF-PA-10001260"/>
    <x v="1"/>
    <x v="10"/>
    <x v="1769"/>
    <x v="4509"/>
    <n v="7"/>
    <n v="0"/>
    <n v="25.231499999999997"/>
  </r>
  <r>
    <n v="6524"/>
    <s v="CA-2013-129308"/>
    <x v="0"/>
    <x v="274"/>
    <d v="2013-07-14T00:00:00"/>
    <x v="1"/>
    <s v="CC-12100"/>
    <x v="385"/>
    <x v="2"/>
    <s v="United States"/>
    <s v="Philadelphia"/>
    <x v="9"/>
    <n v="19120"/>
    <x v="3"/>
    <s v="OFF-LA-10002945"/>
    <x v="1"/>
    <x v="2"/>
    <x v="1603"/>
    <x v="1973"/>
    <n v="2"/>
    <n v="0.2"/>
    <n v="3.2759999999999994"/>
  </r>
  <r>
    <n v="6525"/>
    <s v="CA-2013-129308"/>
    <x v="0"/>
    <x v="274"/>
    <d v="2013-07-14T00:00:00"/>
    <x v="1"/>
    <s v="CC-12100"/>
    <x v="385"/>
    <x v="2"/>
    <s v="United States"/>
    <s v="Philadelphia"/>
    <x v="9"/>
    <n v="19120"/>
    <x v="3"/>
    <s v="TEC-PH-10002310"/>
    <x v="2"/>
    <x v="7"/>
    <x v="950"/>
    <x v="4510"/>
    <n v="1"/>
    <n v="0.4"/>
    <n v="-12.998700000000007"/>
  </r>
  <r>
    <n v="6526"/>
    <s v="CA-2013-129308"/>
    <x v="0"/>
    <x v="274"/>
    <d v="2013-07-14T00:00:00"/>
    <x v="1"/>
    <s v="CC-12100"/>
    <x v="385"/>
    <x v="2"/>
    <s v="United States"/>
    <s v="Philadelphia"/>
    <x v="9"/>
    <n v="19120"/>
    <x v="3"/>
    <s v="OFF-BI-10001525"/>
    <x v="1"/>
    <x v="8"/>
    <x v="31"/>
    <x v="3517"/>
    <n v="5"/>
    <n v="0.7"/>
    <n v="-4.7625000000000011"/>
  </r>
  <r>
    <n v="6527"/>
    <s v="CA-2013-129308"/>
    <x v="0"/>
    <x v="274"/>
    <d v="2013-07-14T00:00:00"/>
    <x v="1"/>
    <s v="CC-12100"/>
    <x v="385"/>
    <x v="2"/>
    <s v="United States"/>
    <s v="Philadelphia"/>
    <x v="9"/>
    <n v="19120"/>
    <x v="3"/>
    <s v="OFF-BI-10001308"/>
    <x v="1"/>
    <x v="8"/>
    <x v="1351"/>
    <x v="4511"/>
    <n v="5"/>
    <n v="0.7"/>
    <n v="-7.8500000000000014"/>
  </r>
  <r>
    <n v="6528"/>
    <s v="CA-2013-157791"/>
    <x v="0"/>
    <x v="443"/>
    <d v="2013-12-29T00:00:00"/>
    <x v="0"/>
    <s v="CA-11965"/>
    <x v="662"/>
    <x v="1"/>
    <s v="United States"/>
    <s v="Warwick"/>
    <x v="34"/>
    <n v="2886"/>
    <x v="3"/>
    <s v="TEC-CO-10002095"/>
    <x v="2"/>
    <x v="16"/>
    <x v="610"/>
    <x v="4117"/>
    <n v="4"/>
    <n v="0"/>
    <n v="899.98199999999997"/>
  </r>
  <r>
    <n v="6529"/>
    <s v="CA-2011-146864"/>
    <x v="2"/>
    <x v="1091"/>
    <d v="2011-12-26T00:00:00"/>
    <x v="1"/>
    <s v="BT-11530"/>
    <x v="404"/>
    <x v="2"/>
    <s v="United States"/>
    <s v="New York City"/>
    <x v="15"/>
    <n v="10024"/>
    <x v="3"/>
    <s v="OFF-ST-10004946"/>
    <x v="1"/>
    <x v="4"/>
    <x v="1770"/>
    <x v="4512"/>
    <n v="4"/>
    <n v="0"/>
    <n v="56.26400000000001"/>
  </r>
  <r>
    <n v="6530"/>
    <s v="CA-2011-103744"/>
    <x v="2"/>
    <x v="1116"/>
    <d v="2011-02-28T00:00:00"/>
    <x v="1"/>
    <s v="MG-17875"/>
    <x v="675"/>
    <x v="2"/>
    <s v="United States"/>
    <s v="El Paso"/>
    <x v="5"/>
    <n v="79907"/>
    <x v="2"/>
    <s v="OFF-LA-10004425"/>
    <x v="1"/>
    <x v="2"/>
    <x v="33"/>
    <x v="4513"/>
    <n v="3"/>
    <n v="0.2"/>
    <n v="2.3409000000000004"/>
  </r>
  <r>
    <n v="6531"/>
    <s v="CA-2011-103744"/>
    <x v="2"/>
    <x v="1116"/>
    <d v="2011-02-28T00:00:00"/>
    <x v="1"/>
    <s v="MG-17875"/>
    <x v="675"/>
    <x v="2"/>
    <s v="United States"/>
    <s v="El Paso"/>
    <x v="5"/>
    <n v="79907"/>
    <x v="2"/>
    <s v="OFF-BI-10000320"/>
    <x v="1"/>
    <x v="8"/>
    <x v="768"/>
    <x v="4514"/>
    <n v="3"/>
    <n v="0.8"/>
    <n v="-6.8633999999999986"/>
  </r>
  <r>
    <n v="6532"/>
    <s v="US-2014-107384"/>
    <x v="3"/>
    <x v="769"/>
    <d v="2014-12-09T00:00:00"/>
    <x v="1"/>
    <s v="TP-21130"/>
    <x v="236"/>
    <x v="0"/>
    <s v="United States"/>
    <s v="Rochester"/>
    <x v="11"/>
    <n v="55901"/>
    <x v="2"/>
    <s v="OFF-AR-10001315"/>
    <x v="1"/>
    <x v="6"/>
    <x v="1020"/>
    <x v="3454"/>
    <n v="5"/>
    <n v="0"/>
    <n v="2.5519999999999996"/>
  </r>
  <r>
    <n v="6533"/>
    <s v="US-2014-107384"/>
    <x v="3"/>
    <x v="769"/>
    <d v="2014-12-09T00:00:00"/>
    <x v="1"/>
    <s v="TP-21130"/>
    <x v="236"/>
    <x v="0"/>
    <s v="United States"/>
    <s v="Rochester"/>
    <x v="11"/>
    <n v="55901"/>
    <x v="2"/>
    <s v="TEC-AC-10004595"/>
    <x v="2"/>
    <x v="11"/>
    <x v="1760"/>
    <x v="4515"/>
    <n v="1"/>
    <n v="0"/>
    <n v="29.988"/>
  </r>
  <r>
    <n v="6534"/>
    <s v="US-2014-107384"/>
    <x v="3"/>
    <x v="769"/>
    <d v="2014-12-09T00:00:00"/>
    <x v="1"/>
    <s v="TP-21130"/>
    <x v="236"/>
    <x v="0"/>
    <s v="United States"/>
    <s v="Rochester"/>
    <x v="11"/>
    <n v="55901"/>
    <x v="2"/>
    <s v="TEC-AC-10001539"/>
    <x v="2"/>
    <x v="11"/>
    <x v="1576"/>
    <x v="4516"/>
    <n v="5"/>
    <n v="0"/>
    <n v="143.982"/>
  </r>
  <r>
    <n v="6535"/>
    <s v="CA-2011-128209"/>
    <x v="2"/>
    <x v="664"/>
    <d v="2011-11-22T00:00:00"/>
    <x v="1"/>
    <s v="GT-14710"/>
    <x v="218"/>
    <x v="0"/>
    <s v="United States"/>
    <s v="Buffalo"/>
    <x v="15"/>
    <n v="14215"/>
    <x v="3"/>
    <s v="OFF-BI-10001359"/>
    <x v="1"/>
    <x v="8"/>
    <x v="1153"/>
    <x v="4517"/>
    <n v="3"/>
    <n v="0.2"/>
    <n v="726.56189999999981"/>
  </r>
  <r>
    <n v="6536"/>
    <s v="CA-2011-128209"/>
    <x v="2"/>
    <x v="664"/>
    <d v="2011-11-22T00:00:00"/>
    <x v="1"/>
    <s v="GT-14710"/>
    <x v="218"/>
    <x v="0"/>
    <s v="United States"/>
    <s v="Buffalo"/>
    <x v="15"/>
    <n v="14215"/>
    <x v="3"/>
    <s v="FUR-BO-10002213"/>
    <x v="0"/>
    <x v="0"/>
    <x v="1223"/>
    <x v="4518"/>
    <n v="10"/>
    <n v="0.2"/>
    <n v="-50.098000000000297"/>
  </r>
  <r>
    <n v="6537"/>
    <s v="CA-2011-169684"/>
    <x v="2"/>
    <x v="22"/>
    <d v="2011-10-23T00:00:00"/>
    <x v="2"/>
    <s v="FH-14365"/>
    <x v="92"/>
    <x v="1"/>
    <s v="United States"/>
    <s v="Knoxville"/>
    <x v="18"/>
    <n v="37918"/>
    <x v="0"/>
    <s v="FUR-TA-10003008"/>
    <x v="0"/>
    <x v="3"/>
    <x v="946"/>
    <x v="4238"/>
    <n v="3"/>
    <n v="0.4"/>
    <n v="-147.8655"/>
  </r>
  <r>
    <n v="6538"/>
    <s v="CA-2011-169684"/>
    <x v="2"/>
    <x v="22"/>
    <d v="2011-10-23T00:00:00"/>
    <x v="2"/>
    <s v="FH-14365"/>
    <x v="92"/>
    <x v="1"/>
    <s v="United States"/>
    <s v="Knoxville"/>
    <x v="18"/>
    <n v="37918"/>
    <x v="0"/>
    <s v="OFF-ST-10000934"/>
    <x v="1"/>
    <x v="4"/>
    <x v="352"/>
    <x v="2066"/>
    <n v="3"/>
    <n v="0.2"/>
    <n v="-24.588000000000001"/>
  </r>
  <r>
    <n v="6539"/>
    <s v="CA-2012-109862"/>
    <x v="1"/>
    <x v="969"/>
    <d v="2012-10-30T00:00:00"/>
    <x v="1"/>
    <s v="HK-14890"/>
    <x v="96"/>
    <x v="1"/>
    <s v="United States"/>
    <s v="Newark"/>
    <x v="13"/>
    <n v="19711"/>
    <x v="3"/>
    <s v="TEC-PH-10004042"/>
    <x v="2"/>
    <x v="7"/>
    <x v="553"/>
    <x v="4519"/>
    <n v="1"/>
    <n v="0"/>
    <n v="41.337400000000002"/>
  </r>
  <r>
    <n v="6540"/>
    <s v="CA-2012-109862"/>
    <x v="1"/>
    <x v="969"/>
    <d v="2012-10-30T00:00:00"/>
    <x v="1"/>
    <s v="HK-14890"/>
    <x v="96"/>
    <x v="1"/>
    <s v="United States"/>
    <s v="Newark"/>
    <x v="13"/>
    <n v="19711"/>
    <x v="3"/>
    <s v="FUR-CH-10002439"/>
    <x v="0"/>
    <x v="1"/>
    <x v="1316"/>
    <x v="4520"/>
    <n v="5"/>
    <n v="0"/>
    <n v="75.686000000000007"/>
  </r>
  <r>
    <n v="6541"/>
    <s v="US-2014-107888"/>
    <x v="3"/>
    <x v="673"/>
    <d v="2014-11-20T00:00:00"/>
    <x v="2"/>
    <s v="CC-12220"/>
    <x v="417"/>
    <x v="0"/>
    <s v="United States"/>
    <s v="Seattle"/>
    <x v="4"/>
    <n v="98103"/>
    <x v="1"/>
    <s v="OFF-PA-10001363"/>
    <x v="1"/>
    <x v="10"/>
    <x v="1616"/>
    <x v="4521"/>
    <n v="6"/>
    <n v="0"/>
    <n v="34.629599999999996"/>
  </r>
  <r>
    <n v="6542"/>
    <s v="US-2014-107888"/>
    <x v="3"/>
    <x v="673"/>
    <d v="2014-11-20T00:00:00"/>
    <x v="2"/>
    <s v="CC-12220"/>
    <x v="417"/>
    <x v="0"/>
    <s v="United States"/>
    <s v="Seattle"/>
    <x v="4"/>
    <n v="98103"/>
    <x v="1"/>
    <s v="FUR-FU-10003394"/>
    <x v="0"/>
    <x v="5"/>
    <x v="578"/>
    <x v="1839"/>
    <n v="2"/>
    <n v="0"/>
    <n v="23.786399999999986"/>
  </r>
  <r>
    <n v="6543"/>
    <s v="US-2014-107888"/>
    <x v="3"/>
    <x v="673"/>
    <d v="2014-11-20T00:00:00"/>
    <x v="2"/>
    <s v="CC-12220"/>
    <x v="417"/>
    <x v="0"/>
    <s v="United States"/>
    <s v="Seattle"/>
    <x v="4"/>
    <n v="98103"/>
    <x v="1"/>
    <s v="TEC-PH-10003171"/>
    <x v="2"/>
    <x v="7"/>
    <x v="1495"/>
    <x v="4220"/>
    <n v="3"/>
    <n v="0.2"/>
    <n v="10.787999999999997"/>
  </r>
  <r>
    <n v="6544"/>
    <s v="US-2014-107888"/>
    <x v="3"/>
    <x v="673"/>
    <d v="2014-11-20T00:00:00"/>
    <x v="2"/>
    <s v="CC-12220"/>
    <x v="417"/>
    <x v="0"/>
    <s v="United States"/>
    <s v="Seattle"/>
    <x v="4"/>
    <n v="98103"/>
    <x v="1"/>
    <s v="OFF-ST-10003123"/>
    <x v="1"/>
    <x v="4"/>
    <x v="1268"/>
    <x v="3304"/>
    <n v="1"/>
    <n v="0"/>
    <n v="7.9895999999999994"/>
  </r>
  <r>
    <n v="6545"/>
    <s v="US-2014-154872"/>
    <x v="3"/>
    <x v="304"/>
    <d v="2014-05-19T00:00:00"/>
    <x v="1"/>
    <s v="DP-13000"/>
    <x v="24"/>
    <x v="0"/>
    <s v="United States"/>
    <s v="Cleveland"/>
    <x v="24"/>
    <n v="44105"/>
    <x v="3"/>
    <s v="OFF-BI-10003007"/>
    <x v="1"/>
    <x v="8"/>
    <x v="1542"/>
    <x v="4522"/>
    <n v="5"/>
    <n v="0.7"/>
    <n v="-46.53600000000003"/>
  </r>
  <r>
    <n v="6546"/>
    <s v="US-2014-154872"/>
    <x v="3"/>
    <x v="304"/>
    <d v="2014-05-19T00:00:00"/>
    <x v="1"/>
    <s v="DP-13000"/>
    <x v="24"/>
    <x v="0"/>
    <s v="United States"/>
    <s v="Cleveland"/>
    <x v="24"/>
    <n v="44105"/>
    <x v="3"/>
    <s v="OFF-LA-10000973"/>
    <x v="1"/>
    <x v="2"/>
    <x v="826"/>
    <x v="1325"/>
    <n v="2"/>
    <n v="0.2"/>
    <n v="1.764"/>
  </r>
  <r>
    <n v="6547"/>
    <s v="US-2014-154872"/>
    <x v="3"/>
    <x v="304"/>
    <d v="2014-05-19T00:00:00"/>
    <x v="1"/>
    <s v="DP-13000"/>
    <x v="24"/>
    <x v="0"/>
    <s v="United States"/>
    <s v="Cleveland"/>
    <x v="24"/>
    <n v="44105"/>
    <x v="3"/>
    <s v="OFF-PA-10000483"/>
    <x v="1"/>
    <x v="10"/>
    <x v="1672"/>
    <x v="1636"/>
    <n v="1"/>
    <n v="0.2"/>
    <n v="7.7449999999999983"/>
  </r>
  <r>
    <n v="6548"/>
    <s v="CA-2011-113880"/>
    <x v="2"/>
    <x v="72"/>
    <d v="2011-03-05T00:00:00"/>
    <x v="1"/>
    <s v="VF-21715"/>
    <x v="665"/>
    <x v="2"/>
    <s v="United States"/>
    <s v="Elmhurst"/>
    <x v="10"/>
    <n v="60126"/>
    <x v="2"/>
    <s v="FUR-CH-10000863"/>
    <x v="0"/>
    <x v="1"/>
    <x v="83"/>
    <x v="4523"/>
    <n v="6"/>
    <n v="0.3"/>
    <n v="-172.11720000000003"/>
  </r>
  <r>
    <n v="6549"/>
    <s v="CA-2011-113880"/>
    <x v="2"/>
    <x v="72"/>
    <d v="2011-03-05T00:00:00"/>
    <x v="1"/>
    <s v="VF-21715"/>
    <x v="665"/>
    <x v="2"/>
    <s v="United States"/>
    <s v="Elmhurst"/>
    <x v="10"/>
    <n v="60126"/>
    <x v="2"/>
    <s v="OFF-PA-10003036"/>
    <x v="1"/>
    <x v="10"/>
    <x v="1730"/>
    <x v="1133"/>
    <n v="3"/>
    <n v="0.2"/>
    <n v="5.6783999999999981"/>
  </r>
  <r>
    <n v="6550"/>
    <s v="US-2012-164966"/>
    <x v="1"/>
    <x v="117"/>
    <d v="2012-08-01T00:00:00"/>
    <x v="2"/>
    <s v="GH-14410"/>
    <x v="689"/>
    <x v="2"/>
    <s v="United States"/>
    <s v="Lakeville"/>
    <x v="11"/>
    <n v="55044"/>
    <x v="2"/>
    <s v="FUR-CH-10002304"/>
    <x v="0"/>
    <x v="1"/>
    <x v="782"/>
    <x v="4524"/>
    <n v="6"/>
    <n v="0"/>
    <n v="38.970000000000006"/>
  </r>
  <r>
    <n v="6551"/>
    <s v="CA-2012-126739"/>
    <x v="1"/>
    <x v="549"/>
    <d v="2012-11-03T00:00:00"/>
    <x v="0"/>
    <s v="JH-16180"/>
    <x v="423"/>
    <x v="0"/>
    <s v="United States"/>
    <s v="New York City"/>
    <x v="15"/>
    <n v="10035"/>
    <x v="3"/>
    <s v="FUR-CH-10000422"/>
    <x v="0"/>
    <x v="1"/>
    <x v="1432"/>
    <x v="4525"/>
    <n v="4"/>
    <n v="0.1"/>
    <n v="21.837600000000023"/>
  </r>
  <r>
    <n v="6552"/>
    <s v="CA-2014-161578"/>
    <x v="3"/>
    <x v="819"/>
    <d v="2014-12-22T00:00:00"/>
    <x v="0"/>
    <s v="RB-19465"/>
    <x v="46"/>
    <x v="2"/>
    <s v="United States"/>
    <s v="Los Angeles"/>
    <x v="1"/>
    <n v="90036"/>
    <x v="1"/>
    <s v="OFF-PA-10002986"/>
    <x v="1"/>
    <x v="10"/>
    <x v="477"/>
    <x v="522"/>
    <n v="2"/>
    <n v="0"/>
    <n v="6.4127999999999998"/>
  </r>
  <r>
    <n v="6553"/>
    <s v="CA-2014-161578"/>
    <x v="3"/>
    <x v="819"/>
    <d v="2014-12-22T00:00:00"/>
    <x v="0"/>
    <s v="RB-19465"/>
    <x v="46"/>
    <x v="2"/>
    <s v="United States"/>
    <s v="Los Angeles"/>
    <x v="1"/>
    <n v="90036"/>
    <x v="1"/>
    <s v="OFF-ST-10002289"/>
    <x v="1"/>
    <x v="4"/>
    <x v="951"/>
    <x v="1237"/>
    <n v="5"/>
    <n v="0"/>
    <n v="7.9449999999999932"/>
  </r>
  <r>
    <n v="6554"/>
    <s v="CA-2011-137092"/>
    <x v="2"/>
    <x v="22"/>
    <d v="2011-10-22T00:00:00"/>
    <x v="0"/>
    <s v="LS-16975"/>
    <x v="60"/>
    <x v="2"/>
    <s v="United States"/>
    <s v="Chicago"/>
    <x v="10"/>
    <n v="60653"/>
    <x v="2"/>
    <s v="TEC-AC-10001606"/>
    <x v="2"/>
    <x v="11"/>
    <x v="585"/>
    <x v="1895"/>
    <n v="4"/>
    <n v="0.2"/>
    <n v="71.992800000000003"/>
  </r>
  <r>
    <n v="6555"/>
    <s v="CA-2011-137092"/>
    <x v="2"/>
    <x v="22"/>
    <d v="2011-10-22T00:00:00"/>
    <x v="0"/>
    <s v="LS-16975"/>
    <x v="60"/>
    <x v="2"/>
    <s v="United States"/>
    <s v="Chicago"/>
    <x v="10"/>
    <n v="60653"/>
    <x v="2"/>
    <s v="OFF-ST-10003805"/>
    <x v="1"/>
    <x v="4"/>
    <x v="1651"/>
    <x v="4526"/>
    <n v="3"/>
    <n v="0.2"/>
    <n v="31.582499999999953"/>
  </r>
  <r>
    <n v="6556"/>
    <s v="CA-2011-137092"/>
    <x v="2"/>
    <x v="22"/>
    <d v="2011-10-22T00:00:00"/>
    <x v="0"/>
    <s v="LS-16975"/>
    <x v="60"/>
    <x v="2"/>
    <s v="United States"/>
    <s v="Chicago"/>
    <x v="10"/>
    <n v="60653"/>
    <x v="2"/>
    <s v="OFF-PA-10002109"/>
    <x v="1"/>
    <x v="10"/>
    <x v="1771"/>
    <x v="4527"/>
    <n v="1"/>
    <n v="0.2"/>
    <n v="1.2375999999999996"/>
  </r>
  <r>
    <n v="6557"/>
    <s v="CA-2011-137092"/>
    <x v="2"/>
    <x v="22"/>
    <d v="2011-10-22T00:00:00"/>
    <x v="0"/>
    <s v="LS-16975"/>
    <x v="60"/>
    <x v="2"/>
    <s v="United States"/>
    <s v="Chicago"/>
    <x v="10"/>
    <n v="60653"/>
    <x v="2"/>
    <s v="OFF-BI-10000632"/>
    <x v="1"/>
    <x v="8"/>
    <x v="1288"/>
    <x v="4528"/>
    <n v="1"/>
    <n v="0.8"/>
    <n v="-14.759400000000003"/>
  </r>
  <r>
    <n v="6558"/>
    <s v="CA-2011-137092"/>
    <x v="2"/>
    <x v="22"/>
    <d v="2011-10-22T00:00:00"/>
    <x v="0"/>
    <s v="LS-16975"/>
    <x v="60"/>
    <x v="2"/>
    <s v="United States"/>
    <s v="Chicago"/>
    <x v="10"/>
    <n v="60653"/>
    <x v="2"/>
    <s v="OFF-LA-10003510"/>
    <x v="1"/>
    <x v="2"/>
    <x v="575"/>
    <x v="4529"/>
    <n v="1"/>
    <n v="0.2"/>
    <n v="7.9378000000000002"/>
  </r>
  <r>
    <n v="6559"/>
    <s v="CA-2012-166947"/>
    <x v="1"/>
    <x v="1117"/>
    <d v="2012-06-10T00:00:00"/>
    <x v="1"/>
    <s v="EB-13750"/>
    <x v="494"/>
    <x v="1"/>
    <s v="United States"/>
    <s v="Buffalo"/>
    <x v="15"/>
    <n v="14215"/>
    <x v="3"/>
    <s v="FUR-CH-10004997"/>
    <x v="0"/>
    <x v="1"/>
    <x v="494"/>
    <x v="4530"/>
    <n v="9"/>
    <n v="0.1"/>
    <n v="169.18200000000004"/>
  </r>
  <r>
    <n v="6560"/>
    <s v="CA-2013-160941"/>
    <x v="0"/>
    <x v="658"/>
    <d v="2013-07-27T00:00:00"/>
    <x v="1"/>
    <s v="DK-12835"/>
    <x v="460"/>
    <x v="1"/>
    <s v="United States"/>
    <s v="Roseville"/>
    <x v="1"/>
    <n v="95661"/>
    <x v="1"/>
    <s v="OFF-EN-10003001"/>
    <x v="1"/>
    <x v="12"/>
    <x v="955"/>
    <x v="4531"/>
    <n v="5"/>
    <n v="0"/>
    <n v="197.35299999999998"/>
  </r>
  <r>
    <n v="6561"/>
    <s v="CA-2013-160941"/>
    <x v="0"/>
    <x v="658"/>
    <d v="2013-07-27T00:00:00"/>
    <x v="1"/>
    <s v="DK-12835"/>
    <x v="460"/>
    <x v="1"/>
    <s v="United States"/>
    <s v="Roseville"/>
    <x v="1"/>
    <n v="95661"/>
    <x v="1"/>
    <s v="OFF-LA-10003766"/>
    <x v="1"/>
    <x v="2"/>
    <x v="360"/>
    <x v="982"/>
    <n v="1"/>
    <n v="0"/>
    <n v="1.512"/>
  </r>
  <r>
    <n v="6562"/>
    <s v="CA-2014-144680"/>
    <x v="3"/>
    <x v="185"/>
    <d v="2014-04-03T00:00:00"/>
    <x v="2"/>
    <s v="SC-20260"/>
    <x v="609"/>
    <x v="1"/>
    <s v="United States"/>
    <s v="Arlington"/>
    <x v="5"/>
    <n v="76017"/>
    <x v="2"/>
    <s v="OFF-AP-10003040"/>
    <x v="1"/>
    <x v="9"/>
    <x v="723"/>
    <x v="4532"/>
    <n v="5"/>
    <n v="0.8"/>
    <n v="-90.774000000000029"/>
  </r>
  <r>
    <n v="6563"/>
    <s v="CA-2011-166086"/>
    <x v="2"/>
    <x v="1118"/>
    <d v="2011-05-12T00:00:00"/>
    <x v="1"/>
    <s v="CT-11995"/>
    <x v="564"/>
    <x v="0"/>
    <s v="United States"/>
    <s v="Lawrence"/>
    <x v="31"/>
    <n v="1841"/>
    <x v="3"/>
    <s v="OFF-BI-10001078"/>
    <x v="1"/>
    <x v="8"/>
    <x v="61"/>
    <x v="4533"/>
    <n v="3"/>
    <n v="0"/>
    <n v="7.9085999999999999"/>
  </r>
  <r>
    <n v="6564"/>
    <s v="CA-2011-166086"/>
    <x v="2"/>
    <x v="1118"/>
    <d v="2011-05-12T00:00:00"/>
    <x v="1"/>
    <s v="CT-11995"/>
    <x v="564"/>
    <x v="0"/>
    <s v="United States"/>
    <s v="Lawrence"/>
    <x v="31"/>
    <n v="1841"/>
    <x v="3"/>
    <s v="FUR-TA-10003469"/>
    <x v="0"/>
    <x v="3"/>
    <x v="1564"/>
    <x v="4534"/>
    <n v="2"/>
    <n v="0.3"/>
    <n v="-38.849999999999994"/>
  </r>
  <r>
    <n v="6565"/>
    <s v="CA-2011-166086"/>
    <x v="2"/>
    <x v="1118"/>
    <d v="2011-05-12T00:00:00"/>
    <x v="1"/>
    <s v="CT-11995"/>
    <x v="564"/>
    <x v="0"/>
    <s v="United States"/>
    <s v="Lawrence"/>
    <x v="31"/>
    <n v="1841"/>
    <x v="3"/>
    <s v="OFF-AR-10002578"/>
    <x v="1"/>
    <x v="6"/>
    <x v="665"/>
    <x v="880"/>
    <n v="3"/>
    <n v="0"/>
    <n v="2.5055999999999998"/>
  </r>
  <r>
    <n v="6566"/>
    <s v="CA-2011-166086"/>
    <x v="2"/>
    <x v="1118"/>
    <d v="2011-05-12T00:00:00"/>
    <x v="1"/>
    <s v="CT-11995"/>
    <x v="564"/>
    <x v="0"/>
    <s v="United States"/>
    <s v="Lawrence"/>
    <x v="31"/>
    <n v="1841"/>
    <x v="3"/>
    <s v="FUR-CH-10004675"/>
    <x v="0"/>
    <x v="1"/>
    <x v="629"/>
    <x v="1739"/>
    <n v="4"/>
    <n v="0"/>
    <n v="244.24959999999999"/>
  </r>
  <r>
    <n v="6567"/>
    <s v="CA-2014-131282"/>
    <x v="3"/>
    <x v="1119"/>
    <d v="2014-02-09T00:00:00"/>
    <x v="0"/>
    <s v="CB-12025"/>
    <x v="90"/>
    <x v="0"/>
    <s v="United States"/>
    <s v="Waco"/>
    <x v="5"/>
    <n v="76706"/>
    <x v="2"/>
    <s v="OFF-BI-10004632"/>
    <x v="1"/>
    <x v="8"/>
    <x v="564"/>
    <x v="4535"/>
    <n v="4"/>
    <n v="0.8"/>
    <n v="-426.9860000000001"/>
  </r>
  <r>
    <n v="6568"/>
    <s v="CA-2014-131282"/>
    <x v="3"/>
    <x v="1119"/>
    <d v="2014-02-09T00:00:00"/>
    <x v="0"/>
    <s v="CB-12025"/>
    <x v="90"/>
    <x v="0"/>
    <s v="United States"/>
    <s v="Waco"/>
    <x v="5"/>
    <n v="76706"/>
    <x v="2"/>
    <s v="OFF-AR-10003087"/>
    <x v="1"/>
    <x v="6"/>
    <x v="33"/>
    <x v="4536"/>
    <n v="5"/>
    <n v="0.2"/>
    <n v="0.71199999999999974"/>
  </r>
  <r>
    <n v="6569"/>
    <s v="CA-2011-100678"/>
    <x v="2"/>
    <x v="891"/>
    <d v="2011-04-22T00:00:00"/>
    <x v="1"/>
    <s v="KM-16720"/>
    <x v="27"/>
    <x v="0"/>
    <s v="United States"/>
    <s v="Houston"/>
    <x v="5"/>
    <n v="77095"/>
    <x v="2"/>
    <s v="OFF-AR-10001868"/>
    <x v="1"/>
    <x v="6"/>
    <x v="59"/>
    <x v="3794"/>
    <n v="2"/>
    <n v="0.2"/>
    <n v="1.008"/>
  </r>
  <r>
    <n v="6570"/>
    <s v="CA-2011-100678"/>
    <x v="2"/>
    <x v="891"/>
    <d v="2011-04-22T00:00:00"/>
    <x v="1"/>
    <s v="KM-16720"/>
    <x v="27"/>
    <x v="0"/>
    <s v="United States"/>
    <s v="Houston"/>
    <x v="5"/>
    <n v="77095"/>
    <x v="2"/>
    <s v="FUR-CH-10002602"/>
    <x v="0"/>
    <x v="1"/>
    <x v="288"/>
    <x v="2613"/>
    <n v="3"/>
    <n v="0.3"/>
    <n v="-18.117599999999996"/>
  </r>
  <r>
    <n v="6571"/>
    <s v="CA-2011-100678"/>
    <x v="2"/>
    <x v="891"/>
    <d v="2011-04-22T00:00:00"/>
    <x v="1"/>
    <s v="KM-16720"/>
    <x v="27"/>
    <x v="0"/>
    <s v="United States"/>
    <s v="Houston"/>
    <x v="5"/>
    <n v="77095"/>
    <x v="2"/>
    <s v="OFF-EN-10000056"/>
    <x v="1"/>
    <x v="12"/>
    <x v="627"/>
    <x v="842"/>
    <n v="3"/>
    <n v="0.2"/>
    <n v="50.40629999999998"/>
  </r>
  <r>
    <n v="6572"/>
    <s v="CA-2011-100678"/>
    <x v="2"/>
    <x v="891"/>
    <d v="2011-04-22T00:00:00"/>
    <x v="1"/>
    <s v="KM-16720"/>
    <x v="27"/>
    <x v="0"/>
    <s v="United States"/>
    <s v="Houston"/>
    <x v="5"/>
    <n v="77095"/>
    <x v="2"/>
    <s v="TEC-AC-10000474"/>
    <x v="2"/>
    <x v="11"/>
    <x v="1501"/>
    <x v="2671"/>
    <n v="3"/>
    <n v="0.2"/>
    <n v="28.496999999999957"/>
  </r>
  <r>
    <n v="6573"/>
    <s v="CA-2013-161543"/>
    <x v="0"/>
    <x v="1120"/>
    <d v="2013-05-17T00:00:00"/>
    <x v="1"/>
    <s v="RD-19720"/>
    <x v="742"/>
    <x v="0"/>
    <s v="United States"/>
    <s v="Seattle"/>
    <x v="4"/>
    <n v="98105"/>
    <x v="1"/>
    <s v="OFF-PA-10003971"/>
    <x v="1"/>
    <x v="10"/>
    <x v="1272"/>
    <x v="493"/>
    <n v="2"/>
    <n v="0"/>
    <n v="5.8604000000000003"/>
  </r>
  <r>
    <n v="6574"/>
    <s v="CA-2013-160535"/>
    <x v="0"/>
    <x v="881"/>
    <d v="2013-12-01T00:00:00"/>
    <x v="1"/>
    <s v="BP-11050"/>
    <x v="771"/>
    <x v="1"/>
    <s v="United States"/>
    <s v="Plainfield"/>
    <x v="30"/>
    <n v="7060"/>
    <x v="3"/>
    <s v="OFF-ST-10000689"/>
    <x v="1"/>
    <x v="4"/>
    <x v="421"/>
    <x v="1626"/>
    <n v="4"/>
    <n v="0"/>
    <n v="67.608000000000004"/>
  </r>
  <r>
    <n v="6575"/>
    <s v="CA-2013-160535"/>
    <x v="0"/>
    <x v="881"/>
    <d v="2013-12-01T00:00:00"/>
    <x v="1"/>
    <s v="BP-11050"/>
    <x v="771"/>
    <x v="1"/>
    <s v="United States"/>
    <s v="Plainfield"/>
    <x v="30"/>
    <n v="7060"/>
    <x v="3"/>
    <s v="TEC-MA-10004255"/>
    <x v="2"/>
    <x v="15"/>
    <x v="1772"/>
    <x v="4537"/>
    <n v="8"/>
    <n v="0"/>
    <n v="118.37040000000002"/>
  </r>
  <r>
    <n v="6576"/>
    <s v="CA-2014-123085"/>
    <x v="3"/>
    <x v="448"/>
    <d v="2014-03-09T00:00:00"/>
    <x v="1"/>
    <s v="EJ-13720"/>
    <x v="719"/>
    <x v="0"/>
    <s v="United States"/>
    <s v="Los Angeles"/>
    <x v="1"/>
    <n v="90008"/>
    <x v="1"/>
    <s v="TEC-AC-10000990"/>
    <x v="2"/>
    <x v="11"/>
    <x v="1522"/>
    <x v="4538"/>
    <n v="8"/>
    <n v="0"/>
    <n v="440.76480000000004"/>
  </r>
  <r>
    <n v="6577"/>
    <s v="CA-2014-123085"/>
    <x v="3"/>
    <x v="448"/>
    <d v="2014-03-09T00:00:00"/>
    <x v="1"/>
    <s v="EJ-13720"/>
    <x v="719"/>
    <x v="0"/>
    <s v="United States"/>
    <s v="Los Angeles"/>
    <x v="1"/>
    <n v="90008"/>
    <x v="1"/>
    <s v="FUR-CH-10003968"/>
    <x v="0"/>
    <x v="1"/>
    <x v="56"/>
    <x v="3011"/>
    <n v="3"/>
    <n v="0.2"/>
    <n v="-17.035200000000003"/>
  </r>
  <r>
    <n v="6578"/>
    <s v="CA-2012-153752"/>
    <x v="1"/>
    <x v="401"/>
    <d v="2012-12-11T00:00:00"/>
    <x v="0"/>
    <s v="RO-19780"/>
    <x v="197"/>
    <x v="0"/>
    <s v="United States"/>
    <s v="Arlington"/>
    <x v="17"/>
    <n v="22204"/>
    <x v="0"/>
    <s v="TEC-PH-10001615"/>
    <x v="2"/>
    <x v="7"/>
    <x v="1108"/>
    <x v="2131"/>
    <n v="6"/>
    <n v="0"/>
    <n v="50.442599999999977"/>
  </r>
  <r>
    <n v="6579"/>
    <s v="CA-2011-103660"/>
    <x v="2"/>
    <x v="55"/>
    <d v="2011-08-30T00:00:00"/>
    <x v="1"/>
    <s v="MW-18220"/>
    <x v="596"/>
    <x v="0"/>
    <s v="United States"/>
    <s v="Seattle"/>
    <x v="4"/>
    <n v="98103"/>
    <x v="1"/>
    <s v="TEC-PH-10000895"/>
    <x v="2"/>
    <x v="7"/>
    <x v="1128"/>
    <x v="4539"/>
    <n v="7"/>
    <n v="0.2"/>
    <n v="75.595799999999997"/>
  </r>
  <r>
    <n v="6580"/>
    <s v="CA-2013-169887"/>
    <x v="0"/>
    <x v="332"/>
    <d v="2013-10-23T00:00:00"/>
    <x v="3"/>
    <s v="MS-17530"/>
    <x v="652"/>
    <x v="0"/>
    <s v="United States"/>
    <s v="Seattle"/>
    <x v="4"/>
    <n v="98105"/>
    <x v="1"/>
    <s v="OFF-PA-10003001"/>
    <x v="1"/>
    <x v="10"/>
    <x v="1064"/>
    <x v="3890"/>
    <n v="1"/>
    <n v="0"/>
    <n v="3.2063999999999999"/>
  </r>
  <r>
    <n v="6581"/>
    <s v="CA-2013-169887"/>
    <x v="0"/>
    <x v="332"/>
    <d v="2013-10-23T00:00:00"/>
    <x v="3"/>
    <s v="MS-17530"/>
    <x v="652"/>
    <x v="0"/>
    <s v="United States"/>
    <s v="Seattle"/>
    <x v="4"/>
    <n v="98105"/>
    <x v="1"/>
    <s v="OFF-AR-10002766"/>
    <x v="1"/>
    <x v="6"/>
    <x v="1041"/>
    <x v="484"/>
    <n v="3"/>
    <n v="0"/>
    <n v="2.2517999999999998"/>
  </r>
  <r>
    <n v="6582"/>
    <s v="CA-2013-169887"/>
    <x v="0"/>
    <x v="332"/>
    <d v="2013-10-23T00:00:00"/>
    <x v="3"/>
    <s v="MS-17530"/>
    <x v="652"/>
    <x v="0"/>
    <s v="United States"/>
    <s v="Seattle"/>
    <x v="4"/>
    <n v="98105"/>
    <x v="1"/>
    <s v="FUR-FU-10003095"/>
    <x v="0"/>
    <x v="5"/>
    <x v="1773"/>
    <x v="3113"/>
    <n v="3"/>
    <n v="0"/>
    <n v="30.581999999999987"/>
  </r>
  <r>
    <n v="6583"/>
    <s v="CA-2013-148516"/>
    <x v="0"/>
    <x v="1121"/>
    <d v="2013-08-12T00:00:00"/>
    <x v="1"/>
    <s v="DW-13585"/>
    <x v="61"/>
    <x v="1"/>
    <s v="United States"/>
    <s v="Edmonds"/>
    <x v="4"/>
    <n v="98026"/>
    <x v="1"/>
    <s v="TEC-AC-10003610"/>
    <x v="2"/>
    <x v="11"/>
    <x v="598"/>
    <x v="690"/>
    <n v="3"/>
    <n v="0"/>
    <n v="86.385600000000011"/>
  </r>
  <r>
    <n v="6584"/>
    <s v="CA-2014-104731"/>
    <x v="3"/>
    <x v="246"/>
    <d v="2014-07-28T00:00:00"/>
    <x v="1"/>
    <s v="AM-10705"/>
    <x v="562"/>
    <x v="0"/>
    <s v="United States"/>
    <s v="Salem"/>
    <x v="17"/>
    <n v="24153"/>
    <x v="0"/>
    <s v="OFF-AR-10003727"/>
    <x v="1"/>
    <x v="6"/>
    <x v="1362"/>
    <x v="3113"/>
    <n v="6"/>
    <n v="0"/>
    <n v="29.562599999999986"/>
  </r>
  <r>
    <n v="6585"/>
    <s v="CA-2014-104731"/>
    <x v="3"/>
    <x v="246"/>
    <d v="2014-07-28T00:00:00"/>
    <x v="1"/>
    <s v="AM-10705"/>
    <x v="562"/>
    <x v="0"/>
    <s v="United States"/>
    <s v="Salem"/>
    <x v="17"/>
    <n v="24153"/>
    <x v="0"/>
    <s v="TEC-PH-10002660"/>
    <x v="2"/>
    <x v="7"/>
    <x v="697"/>
    <x v="1081"/>
    <n v="4"/>
    <n v="0"/>
    <n v="67.990000000000009"/>
  </r>
  <r>
    <n v="6586"/>
    <s v="CA-2014-104731"/>
    <x v="3"/>
    <x v="246"/>
    <d v="2014-07-28T00:00:00"/>
    <x v="1"/>
    <s v="AM-10705"/>
    <x v="562"/>
    <x v="0"/>
    <s v="United States"/>
    <s v="Salem"/>
    <x v="17"/>
    <n v="24153"/>
    <x v="0"/>
    <s v="FUR-FU-10003274"/>
    <x v="0"/>
    <x v="5"/>
    <x v="245"/>
    <x v="3454"/>
    <n v="5"/>
    <n v="0"/>
    <n v="3.8720000000000003"/>
  </r>
  <r>
    <n v="6587"/>
    <s v="CA-2014-104731"/>
    <x v="3"/>
    <x v="246"/>
    <d v="2014-07-28T00:00:00"/>
    <x v="1"/>
    <s v="AM-10705"/>
    <x v="562"/>
    <x v="0"/>
    <s v="United States"/>
    <s v="Salem"/>
    <x v="17"/>
    <n v="24153"/>
    <x v="0"/>
    <s v="OFF-AR-10003829"/>
    <x v="1"/>
    <x v="6"/>
    <x v="934"/>
    <x v="1209"/>
    <n v="6"/>
    <n v="0"/>
    <n v="5.7071999999999976"/>
  </r>
  <r>
    <n v="6588"/>
    <s v="CA-2014-104731"/>
    <x v="3"/>
    <x v="246"/>
    <d v="2014-07-28T00:00:00"/>
    <x v="1"/>
    <s v="AM-10705"/>
    <x v="562"/>
    <x v="0"/>
    <s v="United States"/>
    <s v="Salem"/>
    <x v="17"/>
    <n v="24153"/>
    <x v="0"/>
    <s v="FUR-BO-10003441"/>
    <x v="0"/>
    <x v="0"/>
    <x v="705"/>
    <x v="3367"/>
    <n v="3"/>
    <n v="0"/>
    <n v="69.67619999999998"/>
  </r>
  <r>
    <n v="6589"/>
    <s v="CA-2014-104731"/>
    <x v="3"/>
    <x v="246"/>
    <d v="2014-07-28T00:00:00"/>
    <x v="1"/>
    <s v="AM-10705"/>
    <x v="562"/>
    <x v="0"/>
    <s v="United States"/>
    <s v="Salem"/>
    <x v="17"/>
    <n v="24153"/>
    <x v="0"/>
    <s v="OFF-BI-10003355"/>
    <x v="1"/>
    <x v="8"/>
    <x v="586"/>
    <x v="1830"/>
    <n v="3"/>
    <n v="0"/>
    <n v="7.1712000000000007"/>
  </r>
  <r>
    <n v="6590"/>
    <s v="CA-2014-104731"/>
    <x v="3"/>
    <x v="246"/>
    <d v="2014-07-28T00:00:00"/>
    <x v="1"/>
    <s v="AM-10705"/>
    <x v="562"/>
    <x v="0"/>
    <s v="United States"/>
    <s v="Salem"/>
    <x v="17"/>
    <n v="24153"/>
    <x v="0"/>
    <s v="OFF-SU-10003505"/>
    <x v="1"/>
    <x v="14"/>
    <x v="408"/>
    <x v="4540"/>
    <n v="2"/>
    <n v="0"/>
    <n v="11.585999999999984"/>
  </r>
  <r>
    <n v="6591"/>
    <s v="CA-2011-164749"/>
    <x v="2"/>
    <x v="893"/>
    <d v="2011-03-26T00:00:00"/>
    <x v="2"/>
    <s v="BG-11740"/>
    <x v="696"/>
    <x v="0"/>
    <s v="United States"/>
    <s v="Delray Beach"/>
    <x v="2"/>
    <n v="33445"/>
    <x v="0"/>
    <s v="OFF-LA-10004484"/>
    <x v="1"/>
    <x v="2"/>
    <x v="612"/>
    <x v="4541"/>
    <n v="3"/>
    <n v="0.2"/>
    <n v="3.2213999999999996"/>
  </r>
  <r>
    <n v="6592"/>
    <s v="CA-2012-103716"/>
    <x v="1"/>
    <x v="28"/>
    <d v="2012-05-06T00:00:00"/>
    <x v="1"/>
    <s v="KB-16585"/>
    <x v="10"/>
    <x v="1"/>
    <s v="United States"/>
    <s v="San Francisco"/>
    <x v="1"/>
    <n v="94110"/>
    <x v="1"/>
    <s v="OFF-AR-10000658"/>
    <x v="1"/>
    <x v="6"/>
    <x v="328"/>
    <x v="1637"/>
    <n v="3"/>
    <n v="0"/>
    <n v="9.702"/>
  </r>
  <r>
    <n v="6593"/>
    <s v="CA-2012-103716"/>
    <x v="1"/>
    <x v="28"/>
    <d v="2012-05-06T00:00:00"/>
    <x v="1"/>
    <s v="KB-16585"/>
    <x v="10"/>
    <x v="1"/>
    <s v="United States"/>
    <s v="San Francisco"/>
    <x v="1"/>
    <n v="94110"/>
    <x v="1"/>
    <s v="TEC-PH-10000347"/>
    <x v="2"/>
    <x v="7"/>
    <x v="495"/>
    <x v="4542"/>
    <n v="5"/>
    <n v="0.2"/>
    <n v="1.7324999999999999"/>
  </r>
  <r>
    <n v="6594"/>
    <s v="CA-2013-126795"/>
    <x v="0"/>
    <x v="900"/>
    <d v="2013-06-17T00:00:00"/>
    <x v="0"/>
    <s v="GT-14710"/>
    <x v="218"/>
    <x v="0"/>
    <s v="United States"/>
    <s v="New York City"/>
    <x v="15"/>
    <n v="10024"/>
    <x v="3"/>
    <s v="OFF-BI-10001989"/>
    <x v="1"/>
    <x v="8"/>
    <x v="537"/>
    <x v="3295"/>
    <n v="2"/>
    <n v="0.2"/>
    <n v="11.748799999999997"/>
  </r>
  <r>
    <n v="6595"/>
    <s v="CA-2012-146290"/>
    <x v="1"/>
    <x v="124"/>
    <d v="2012-05-11T00:00:00"/>
    <x v="1"/>
    <s v="SV-20815"/>
    <x v="458"/>
    <x v="1"/>
    <s v="United States"/>
    <s v="Indianapolis"/>
    <x v="14"/>
    <n v="46203"/>
    <x v="2"/>
    <s v="OFF-AR-10001897"/>
    <x v="1"/>
    <x v="6"/>
    <x v="640"/>
    <x v="4543"/>
    <n v="7"/>
    <n v="0"/>
    <n v="35.260400000000004"/>
  </r>
  <r>
    <n v="6596"/>
    <s v="CA-2014-157112"/>
    <x v="3"/>
    <x v="756"/>
    <d v="2014-04-27T00:00:00"/>
    <x v="2"/>
    <s v="GG-14650"/>
    <x v="55"/>
    <x v="1"/>
    <s v="United States"/>
    <s v="Columbus"/>
    <x v="24"/>
    <n v="43229"/>
    <x v="3"/>
    <s v="OFF-BI-10000285"/>
    <x v="1"/>
    <x v="8"/>
    <x v="456"/>
    <x v="4544"/>
    <n v="5"/>
    <n v="0.7"/>
    <n v="-7.8399999999999963"/>
  </r>
  <r>
    <n v="6597"/>
    <s v="CA-2014-157112"/>
    <x v="3"/>
    <x v="756"/>
    <d v="2014-04-27T00:00:00"/>
    <x v="2"/>
    <s v="GG-14650"/>
    <x v="55"/>
    <x v="1"/>
    <s v="United States"/>
    <s v="Columbus"/>
    <x v="24"/>
    <n v="43229"/>
    <x v="3"/>
    <s v="OFF-PA-10001804"/>
    <x v="1"/>
    <x v="10"/>
    <x v="128"/>
    <x v="758"/>
    <n v="1"/>
    <n v="0.2"/>
    <n v="1.8703999999999998"/>
  </r>
  <r>
    <n v="6598"/>
    <s v="CA-2011-169257"/>
    <x v="2"/>
    <x v="571"/>
    <d v="2011-06-12T00:00:00"/>
    <x v="1"/>
    <s v="SV-20785"/>
    <x v="647"/>
    <x v="0"/>
    <s v="United States"/>
    <s v="Jacksonville"/>
    <x v="2"/>
    <n v="32216"/>
    <x v="0"/>
    <s v="OFF-BI-10002557"/>
    <x v="1"/>
    <x v="8"/>
    <x v="246"/>
    <x v="4545"/>
    <n v="1"/>
    <n v="0.7"/>
    <n v="-0.9099999999999997"/>
  </r>
  <r>
    <n v="6599"/>
    <s v="CA-2011-169257"/>
    <x v="2"/>
    <x v="571"/>
    <d v="2011-06-12T00:00:00"/>
    <x v="1"/>
    <s v="SV-20785"/>
    <x v="647"/>
    <x v="0"/>
    <s v="United States"/>
    <s v="Jacksonville"/>
    <x v="2"/>
    <n v="32216"/>
    <x v="0"/>
    <s v="OFF-PA-10002319"/>
    <x v="1"/>
    <x v="10"/>
    <x v="1391"/>
    <x v="4546"/>
    <n v="2"/>
    <n v="0.2"/>
    <n v="22.480800000000002"/>
  </r>
  <r>
    <n v="6600"/>
    <s v="CA-2011-154095"/>
    <x v="2"/>
    <x v="266"/>
    <d v="2011-12-07T00:00:00"/>
    <x v="1"/>
    <s v="ON-18715"/>
    <x v="21"/>
    <x v="1"/>
    <s v="United States"/>
    <s v="Clinton"/>
    <x v="39"/>
    <n v="20735"/>
    <x v="3"/>
    <s v="FUR-FU-10003849"/>
    <x v="0"/>
    <x v="5"/>
    <x v="521"/>
    <x v="3318"/>
    <n v="3"/>
    <n v="0"/>
    <n v="23.680799999999998"/>
  </r>
  <r>
    <n v="6601"/>
    <s v="CA-2011-154095"/>
    <x v="2"/>
    <x v="266"/>
    <d v="2011-12-07T00:00:00"/>
    <x v="1"/>
    <s v="ON-18715"/>
    <x v="21"/>
    <x v="1"/>
    <s v="United States"/>
    <s v="Clinton"/>
    <x v="39"/>
    <n v="20735"/>
    <x v="3"/>
    <s v="OFF-PA-10002923"/>
    <x v="1"/>
    <x v="10"/>
    <x v="1417"/>
    <x v="678"/>
    <n v="3"/>
    <n v="0"/>
    <n v="73.41"/>
  </r>
  <r>
    <n v="6602"/>
    <s v="CA-2011-154095"/>
    <x v="2"/>
    <x v="266"/>
    <d v="2011-12-07T00:00:00"/>
    <x v="1"/>
    <s v="ON-18715"/>
    <x v="21"/>
    <x v="1"/>
    <s v="United States"/>
    <s v="Clinton"/>
    <x v="39"/>
    <n v="20735"/>
    <x v="3"/>
    <s v="FUR-CH-10004754"/>
    <x v="0"/>
    <x v="1"/>
    <x v="1123"/>
    <x v="4547"/>
    <n v="8"/>
    <n v="0"/>
    <n v="64.756799999999998"/>
  </r>
  <r>
    <n v="6603"/>
    <s v="CA-2011-154095"/>
    <x v="2"/>
    <x v="266"/>
    <d v="2011-12-07T00:00:00"/>
    <x v="1"/>
    <s v="ON-18715"/>
    <x v="21"/>
    <x v="1"/>
    <s v="United States"/>
    <s v="Clinton"/>
    <x v="39"/>
    <n v="20735"/>
    <x v="3"/>
    <s v="OFF-LA-10000634"/>
    <x v="1"/>
    <x v="2"/>
    <x v="283"/>
    <x v="1203"/>
    <n v="6"/>
    <n v="0"/>
    <n v="7.2035999999999998"/>
  </r>
  <r>
    <n v="6604"/>
    <s v="CA-2014-146346"/>
    <x v="3"/>
    <x v="46"/>
    <d v="2014-06-21T00:00:00"/>
    <x v="2"/>
    <s v="RA-19945"/>
    <x v="362"/>
    <x v="0"/>
    <s v="United States"/>
    <s v="Commerce City"/>
    <x v="22"/>
    <n v="80022"/>
    <x v="1"/>
    <s v="OFF-ST-10001418"/>
    <x v="1"/>
    <x v="4"/>
    <x v="870"/>
    <x v="1770"/>
    <n v="3"/>
    <n v="0.2"/>
    <n v="-32.929200000000002"/>
  </r>
  <r>
    <n v="6605"/>
    <s v="CA-2013-148852"/>
    <x v="0"/>
    <x v="439"/>
    <d v="2013-06-01T00:00:00"/>
    <x v="1"/>
    <s v="SV-20785"/>
    <x v="647"/>
    <x v="0"/>
    <s v="United States"/>
    <s v="Santa Ana"/>
    <x v="1"/>
    <n v="92704"/>
    <x v="1"/>
    <s v="OFF-FA-10003467"/>
    <x v="1"/>
    <x v="13"/>
    <x v="489"/>
    <x v="4095"/>
    <n v="3"/>
    <n v="0"/>
    <n v="0"/>
  </r>
  <r>
    <n v="6606"/>
    <s v="CA-2013-148852"/>
    <x v="0"/>
    <x v="439"/>
    <d v="2013-06-01T00:00:00"/>
    <x v="1"/>
    <s v="SV-20785"/>
    <x v="647"/>
    <x v="0"/>
    <s v="United States"/>
    <s v="Santa Ana"/>
    <x v="1"/>
    <n v="92704"/>
    <x v="1"/>
    <s v="OFF-PA-10001293"/>
    <x v="1"/>
    <x v="10"/>
    <x v="987"/>
    <x v="1568"/>
    <n v="7"/>
    <n v="0"/>
    <n v="21.772800000000004"/>
  </r>
  <r>
    <n v="6607"/>
    <s v="CA-2013-148852"/>
    <x v="0"/>
    <x v="439"/>
    <d v="2013-06-01T00:00:00"/>
    <x v="1"/>
    <s v="SV-20785"/>
    <x v="647"/>
    <x v="0"/>
    <s v="United States"/>
    <s v="Santa Ana"/>
    <x v="1"/>
    <n v="92704"/>
    <x v="1"/>
    <s v="TEC-PH-10003885"/>
    <x v="2"/>
    <x v="7"/>
    <x v="772"/>
    <x v="2005"/>
    <n v="4"/>
    <n v="0.2"/>
    <n v="23.756399999999985"/>
  </r>
  <r>
    <n v="6608"/>
    <s v="CA-2013-148852"/>
    <x v="0"/>
    <x v="439"/>
    <d v="2013-06-01T00:00:00"/>
    <x v="1"/>
    <s v="SV-20785"/>
    <x v="647"/>
    <x v="0"/>
    <s v="United States"/>
    <s v="Santa Ana"/>
    <x v="1"/>
    <n v="92704"/>
    <x v="1"/>
    <s v="FUR-CH-10004860"/>
    <x v="0"/>
    <x v="1"/>
    <x v="210"/>
    <x v="4548"/>
    <n v="6"/>
    <n v="0.2"/>
    <n v="-84.823200000000071"/>
  </r>
  <r>
    <n v="6609"/>
    <s v="CA-2013-148852"/>
    <x v="0"/>
    <x v="439"/>
    <d v="2013-06-01T00:00:00"/>
    <x v="1"/>
    <s v="SV-20785"/>
    <x v="647"/>
    <x v="0"/>
    <s v="United States"/>
    <s v="Santa Ana"/>
    <x v="1"/>
    <n v="92704"/>
    <x v="1"/>
    <s v="TEC-MA-10002428"/>
    <x v="2"/>
    <x v="15"/>
    <x v="1498"/>
    <x v="4549"/>
    <n v="3"/>
    <n v="0.2"/>
    <n v="116.24249999999996"/>
  </r>
  <r>
    <n v="6610"/>
    <s v="US-2012-118906"/>
    <x v="1"/>
    <x v="366"/>
    <d v="2012-03-10T00:00:00"/>
    <x v="3"/>
    <s v="KB-16585"/>
    <x v="10"/>
    <x v="1"/>
    <s v="United States"/>
    <s v="Clinton"/>
    <x v="39"/>
    <n v="20735"/>
    <x v="3"/>
    <s v="OFF-ST-10002406"/>
    <x v="1"/>
    <x v="4"/>
    <x v="324"/>
    <x v="4550"/>
    <n v="6"/>
    <n v="0"/>
    <n v="25.149600000000007"/>
  </r>
  <r>
    <n v="6611"/>
    <s v="CA-2013-168921"/>
    <x v="0"/>
    <x v="201"/>
    <d v="2013-10-23T00:00:00"/>
    <x v="2"/>
    <s v="AG-10495"/>
    <x v="122"/>
    <x v="1"/>
    <s v="United States"/>
    <s v="Los Angeles"/>
    <x v="1"/>
    <n v="90049"/>
    <x v="1"/>
    <s v="OFF-BI-10004209"/>
    <x v="1"/>
    <x v="8"/>
    <x v="1206"/>
    <x v="1768"/>
    <n v="3"/>
    <n v="0.2"/>
    <n v="6.0299999999999994"/>
  </r>
  <r>
    <n v="6612"/>
    <s v="CA-2012-107678"/>
    <x v="1"/>
    <x v="1122"/>
    <d v="2012-04-28T00:00:00"/>
    <x v="1"/>
    <s v="JK-16090"/>
    <x v="765"/>
    <x v="0"/>
    <s v="United States"/>
    <s v="Louisville"/>
    <x v="0"/>
    <n v="40214"/>
    <x v="0"/>
    <s v="FUR-CH-10001891"/>
    <x v="0"/>
    <x v="1"/>
    <x v="265"/>
    <x v="2843"/>
    <n v="2"/>
    <n v="0"/>
    <n v="51.829200000000014"/>
  </r>
  <r>
    <n v="6613"/>
    <s v="CA-2012-107678"/>
    <x v="1"/>
    <x v="1122"/>
    <d v="2012-04-28T00:00:00"/>
    <x v="1"/>
    <s v="JK-16090"/>
    <x v="765"/>
    <x v="0"/>
    <s v="United States"/>
    <s v="Louisville"/>
    <x v="0"/>
    <n v="40214"/>
    <x v="0"/>
    <s v="OFF-BI-10002215"/>
    <x v="1"/>
    <x v="8"/>
    <x v="20"/>
    <x v="4039"/>
    <n v="3"/>
    <n v="0"/>
    <n v="9.7979999999999983"/>
  </r>
  <r>
    <n v="6614"/>
    <s v="CA-2012-107678"/>
    <x v="1"/>
    <x v="1122"/>
    <d v="2012-04-28T00:00:00"/>
    <x v="1"/>
    <s v="JK-16090"/>
    <x v="765"/>
    <x v="0"/>
    <s v="United States"/>
    <s v="Louisville"/>
    <x v="0"/>
    <n v="40214"/>
    <x v="0"/>
    <s v="TEC-PH-10002103"/>
    <x v="2"/>
    <x v="7"/>
    <x v="534"/>
    <x v="4551"/>
    <n v="5"/>
    <n v="0"/>
    <n v="131.58600000000001"/>
  </r>
  <r>
    <n v="6615"/>
    <s v="CA-2012-107678"/>
    <x v="1"/>
    <x v="1122"/>
    <d v="2012-04-28T00:00:00"/>
    <x v="1"/>
    <s v="JK-16090"/>
    <x v="765"/>
    <x v="0"/>
    <s v="United States"/>
    <s v="Louisville"/>
    <x v="0"/>
    <n v="40214"/>
    <x v="0"/>
    <s v="FUR-FU-10003394"/>
    <x v="0"/>
    <x v="5"/>
    <x v="578"/>
    <x v="664"/>
    <n v="3"/>
    <n v="0"/>
    <n v="35.679599999999979"/>
  </r>
  <r>
    <n v="6616"/>
    <s v="CA-2013-123512"/>
    <x v="0"/>
    <x v="26"/>
    <d v="2013-06-20T00:00:00"/>
    <x v="2"/>
    <s v="MV-18190"/>
    <x v="160"/>
    <x v="0"/>
    <s v="United States"/>
    <s v="Los Angeles"/>
    <x v="1"/>
    <n v="90045"/>
    <x v="1"/>
    <s v="FUR-BO-10004218"/>
    <x v="0"/>
    <x v="0"/>
    <x v="1584"/>
    <x v="4175"/>
    <n v="2"/>
    <n v="0.15"/>
    <n v="14.097999999999999"/>
  </r>
  <r>
    <n v="6617"/>
    <s v="CA-2013-123512"/>
    <x v="0"/>
    <x v="26"/>
    <d v="2013-06-20T00:00:00"/>
    <x v="2"/>
    <s v="MV-18190"/>
    <x v="160"/>
    <x v="0"/>
    <s v="United States"/>
    <s v="Los Angeles"/>
    <x v="1"/>
    <n v="90045"/>
    <x v="1"/>
    <s v="OFF-LA-10000081"/>
    <x v="1"/>
    <x v="2"/>
    <x v="1321"/>
    <x v="3923"/>
    <n v="6"/>
    <n v="0"/>
    <n v="10.799999999999999"/>
  </r>
  <r>
    <n v="6618"/>
    <s v="CA-2013-123512"/>
    <x v="0"/>
    <x v="26"/>
    <d v="2013-06-20T00:00:00"/>
    <x v="2"/>
    <s v="MV-18190"/>
    <x v="160"/>
    <x v="0"/>
    <s v="United States"/>
    <s v="Los Angeles"/>
    <x v="1"/>
    <n v="90045"/>
    <x v="1"/>
    <s v="OFF-PA-10001497"/>
    <x v="1"/>
    <x v="10"/>
    <x v="1746"/>
    <x v="1547"/>
    <n v="4"/>
    <n v="0"/>
    <n v="107.7216"/>
  </r>
  <r>
    <n v="6619"/>
    <s v="US-2014-167402"/>
    <x v="3"/>
    <x v="1123"/>
    <d v="2014-01-19T00:00:00"/>
    <x v="0"/>
    <s v="CP-12085"/>
    <x v="434"/>
    <x v="1"/>
    <s v="United States"/>
    <s v="Springfield"/>
    <x v="25"/>
    <n v="65807"/>
    <x v="2"/>
    <s v="OFF-PA-10004983"/>
    <x v="1"/>
    <x v="10"/>
    <x v="1323"/>
    <x v="56"/>
    <n v="5"/>
    <n v="0"/>
    <n v="15.552000000000001"/>
  </r>
  <r>
    <n v="6620"/>
    <s v="US-2014-167402"/>
    <x v="3"/>
    <x v="1123"/>
    <d v="2014-01-19T00:00:00"/>
    <x v="0"/>
    <s v="CP-12085"/>
    <x v="434"/>
    <x v="1"/>
    <s v="United States"/>
    <s v="Springfield"/>
    <x v="25"/>
    <n v="65807"/>
    <x v="2"/>
    <s v="OFF-AR-10004010"/>
    <x v="1"/>
    <x v="6"/>
    <x v="1734"/>
    <x v="4552"/>
    <n v="6"/>
    <n v="0"/>
    <n v="54.584400000000002"/>
  </r>
  <r>
    <n v="6621"/>
    <s v="US-2014-167402"/>
    <x v="3"/>
    <x v="1123"/>
    <d v="2014-01-19T00:00:00"/>
    <x v="0"/>
    <s v="CP-12085"/>
    <x v="434"/>
    <x v="1"/>
    <s v="United States"/>
    <s v="Springfield"/>
    <x v="25"/>
    <n v="65807"/>
    <x v="2"/>
    <s v="OFF-SU-10002881"/>
    <x v="1"/>
    <x v="14"/>
    <x v="461"/>
    <x v="2635"/>
    <n v="5"/>
    <n v="0"/>
    <n v="83.281000000000063"/>
  </r>
  <r>
    <n v="6622"/>
    <s v="US-2014-167402"/>
    <x v="3"/>
    <x v="1123"/>
    <d v="2014-01-19T00:00:00"/>
    <x v="0"/>
    <s v="CP-12085"/>
    <x v="434"/>
    <x v="1"/>
    <s v="United States"/>
    <s v="Springfield"/>
    <x v="25"/>
    <n v="65807"/>
    <x v="2"/>
    <s v="FUR-BO-10001608"/>
    <x v="0"/>
    <x v="0"/>
    <x v="1523"/>
    <x v="3724"/>
    <n v="3"/>
    <n v="0"/>
    <n v="53.235000000000014"/>
  </r>
  <r>
    <n v="6623"/>
    <s v="CA-2011-130449"/>
    <x v="2"/>
    <x v="1124"/>
    <d v="2011-09-09T00:00:00"/>
    <x v="2"/>
    <s v="VP-21760"/>
    <x v="778"/>
    <x v="1"/>
    <s v="United States"/>
    <s v="San Francisco"/>
    <x v="1"/>
    <n v="94109"/>
    <x v="1"/>
    <s v="FUR-FU-10001487"/>
    <x v="0"/>
    <x v="5"/>
    <x v="5"/>
    <x v="3739"/>
    <n v="6"/>
    <n v="0"/>
    <n v="12.145199999999997"/>
  </r>
  <r>
    <n v="6624"/>
    <s v="CA-2011-130449"/>
    <x v="2"/>
    <x v="1124"/>
    <d v="2011-09-09T00:00:00"/>
    <x v="2"/>
    <s v="VP-21760"/>
    <x v="778"/>
    <x v="1"/>
    <s v="United States"/>
    <s v="San Francisco"/>
    <x v="1"/>
    <n v="94109"/>
    <x v="1"/>
    <s v="OFF-LA-10001934"/>
    <x v="1"/>
    <x v="2"/>
    <x v="568"/>
    <x v="2037"/>
    <n v="8"/>
    <n v="0"/>
    <n v="27.485599999999998"/>
  </r>
  <r>
    <n v="6625"/>
    <s v="CA-2012-141250"/>
    <x v="1"/>
    <x v="1125"/>
    <d v="2012-01-23T00:00:00"/>
    <x v="1"/>
    <s v="PM-18940"/>
    <x v="400"/>
    <x v="0"/>
    <s v="United States"/>
    <s v="Texas City"/>
    <x v="5"/>
    <n v="77590"/>
    <x v="2"/>
    <s v="FUR-TA-10002855"/>
    <x v="0"/>
    <x v="3"/>
    <x v="1189"/>
    <x v="4553"/>
    <n v="1"/>
    <n v="0.3"/>
    <n v="-13.170600000000007"/>
  </r>
  <r>
    <n v="6626"/>
    <s v="CA-2012-141250"/>
    <x v="1"/>
    <x v="1125"/>
    <d v="2012-01-23T00:00:00"/>
    <x v="1"/>
    <s v="PM-18940"/>
    <x v="400"/>
    <x v="0"/>
    <s v="United States"/>
    <s v="Texas City"/>
    <x v="5"/>
    <n v="77590"/>
    <x v="2"/>
    <s v="FUR-CH-10004875"/>
    <x v="0"/>
    <x v="1"/>
    <x v="1436"/>
    <x v="4554"/>
    <n v="4"/>
    <n v="0.3"/>
    <n v="-8.5416000000000025"/>
  </r>
  <r>
    <n v="6627"/>
    <s v="CA-2011-145541"/>
    <x v="2"/>
    <x v="637"/>
    <d v="2011-12-21T00:00:00"/>
    <x v="1"/>
    <s v="TB-21400"/>
    <x v="483"/>
    <x v="0"/>
    <s v="United States"/>
    <s v="New York City"/>
    <x v="15"/>
    <n v="10024"/>
    <x v="3"/>
    <s v="TEC-MA-10001127"/>
    <x v="2"/>
    <x v="15"/>
    <x v="1610"/>
    <x v="4555"/>
    <n v="4"/>
    <n v="0"/>
    <n v="2239.9871999999996"/>
  </r>
  <r>
    <n v="6628"/>
    <s v="CA-2011-138513"/>
    <x v="2"/>
    <x v="235"/>
    <d v="2011-05-27T00:00:00"/>
    <x v="1"/>
    <s v="EH-13990"/>
    <x v="552"/>
    <x v="0"/>
    <s v="United States"/>
    <s v="Bellevue"/>
    <x v="4"/>
    <n v="98006"/>
    <x v="1"/>
    <s v="OFF-PA-10003177"/>
    <x v="1"/>
    <x v="10"/>
    <x v="89"/>
    <x v="91"/>
    <n v="2"/>
    <n v="0"/>
    <n v="6.2208000000000006"/>
  </r>
  <r>
    <n v="6629"/>
    <s v="CA-2012-135489"/>
    <x v="1"/>
    <x v="444"/>
    <d v="2012-09-22T00:00:00"/>
    <x v="0"/>
    <s v="GW-14605"/>
    <x v="543"/>
    <x v="0"/>
    <s v="United States"/>
    <s v="New York City"/>
    <x v="15"/>
    <n v="10024"/>
    <x v="3"/>
    <s v="TEC-PH-10000011"/>
    <x v="2"/>
    <x v="7"/>
    <x v="220"/>
    <x v="4496"/>
    <n v="14"/>
    <n v="0"/>
    <n v="134.33279999999996"/>
  </r>
  <r>
    <n v="6630"/>
    <s v="CA-2012-125696"/>
    <x v="1"/>
    <x v="653"/>
    <d v="2012-10-06T00:00:00"/>
    <x v="1"/>
    <s v="NP-18685"/>
    <x v="472"/>
    <x v="2"/>
    <s v="United States"/>
    <s v="Wilson"/>
    <x v="3"/>
    <n v="27893"/>
    <x v="0"/>
    <s v="OFF-BI-10001757"/>
    <x v="1"/>
    <x v="8"/>
    <x v="1158"/>
    <x v="4556"/>
    <n v="5"/>
    <n v="0.7"/>
    <n v="-5.4120000000000008"/>
  </r>
  <r>
    <n v="6631"/>
    <s v="CA-2013-105081"/>
    <x v="0"/>
    <x v="591"/>
    <d v="2013-12-31T00:00:00"/>
    <x v="1"/>
    <s v="JE-15715"/>
    <x v="555"/>
    <x v="0"/>
    <s v="United States"/>
    <s v="Seattle"/>
    <x v="4"/>
    <n v="98115"/>
    <x v="1"/>
    <s v="FUR-CH-10000847"/>
    <x v="0"/>
    <x v="1"/>
    <x v="986"/>
    <x v="327"/>
    <n v="3"/>
    <n v="0.2"/>
    <n v="52.376399999999961"/>
  </r>
  <r>
    <n v="6632"/>
    <s v="CA-2013-105081"/>
    <x v="0"/>
    <x v="591"/>
    <d v="2013-12-31T00:00:00"/>
    <x v="1"/>
    <s v="JE-15715"/>
    <x v="555"/>
    <x v="0"/>
    <s v="United States"/>
    <s v="Seattle"/>
    <x v="4"/>
    <n v="98115"/>
    <x v="1"/>
    <s v="FUR-TA-10001307"/>
    <x v="0"/>
    <x v="3"/>
    <x v="1090"/>
    <x v="4557"/>
    <n v="5"/>
    <n v="0"/>
    <n v="629.01"/>
  </r>
  <r>
    <n v="6633"/>
    <s v="US-2013-146857"/>
    <x v="0"/>
    <x v="715"/>
    <d v="2013-05-09T00:00:00"/>
    <x v="0"/>
    <s v="BE-11455"/>
    <x v="534"/>
    <x v="2"/>
    <s v="United States"/>
    <s v="Springfield"/>
    <x v="25"/>
    <n v="65807"/>
    <x v="2"/>
    <s v="OFF-AP-10001205"/>
    <x v="1"/>
    <x v="9"/>
    <x v="1285"/>
    <x v="4558"/>
    <n v="1"/>
    <n v="0"/>
    <n v="15.254400000000004"/>
  </r>
  <r>
    <n v="6634"/>
    <s v="CA-2013-166275"/>
    <x v="0"/>
    <x v="1057"/>
    <d v="2013-10-25T00:00:00"/>
    <x v="3"/>
    <s v="SS-20590"/>
    <x v="196"/>
    <x v="0"/>
    <s v="United States"/>
    <s v="San Francisco"/>
    <x v="1"/>
    <n v="94109"/>
    <x v="1"/>
    <s v="TEC-AC-10001838"/>
    <x v="2"/>
    <x v="11"/>
    <x v="645"/>
    <x v="4559"/>
    <n v="1"/>
    <n v="0"/>
    <n v="85.995700000000014"/>
  </r>
  <r>
    <n v="6635"/>
    <s v="CA-2014-144498"/>
    <x v="3"/>
    <x v="636"/>
    <d v="2014-05-07T00:00:00"/>
    <x v="3"/>
    <s v="MB-18085"/>
    <x v="469"/>
    <x v="0"/>
    <s v="United States"/>
    <s v="Charlotte"/>
    <x v="3"/>
    <n v="28205"/>
    <x v="0"/>
    <s v="OFF-BI-10003982"/>
    <x v="1"/>
    <x v="8"/>
    <x v="346"/>
    <x v="4560"/>
    <n v="11"/>
    <n v="0.7"/>
    <n v="-52.548099999999991"/>
  </r>
  <r>
    <n v="6636"/>
    <s v="CA-2014-144498"/>
    <x v="3"/>
    <x v="636"/>
    <d v="2014-05-07T00:00:00"/>
    <x v="3"/>
    <s v="MB-18085"/>
    <x v="469"/>
    <x v="0"/>
    <s v="United States"/>
    <s v="Charlotte"/>
    <x v="3"/>
    <n v="28205"/>
    <x v="0"/>
    <s v="TEC-PH-10004977"/>
    <x v="2"/>
    <x v="7"/>
    <x v="34"/>
    <x v="2536"/>
    <n v="4"/>
    <n v="0.2"/>
    <n v="70.55639999999994"/>
  </r>
  <r>
    <n v="6637"/>
    <s v="CA-2014-144498"/>
    <x v="3"/>
    <x v="636"/>
    <d v="2014-05-07T00:00:00"/>
    <x v="3"/>
    <s v="MB-18085"/>
    <x v="469"/>
    <x v="0"/>
    <s v="United States"/>
    <s v="Charlotte"/>
    <x v="3"/>
    <n v="28205"/>
    <x v="0"/>
    <s v="OFF-LA-10003510"/>
    <x v="1"/>
    <x v="2"/>
    <x v="575"/>
    <x v="4561"/>
    <n v="5"/>
    <n v="0.2"/>
    <n v="39.689000000000007"/>
  </r>
  <r>
    <n v="6638"/>
    <s v="CA-2014-103352"/>
    <x v="3"/>
    <x v="344"/>
    <d v="2014-12-01T00:00:00"/>
    <x v="0"/>
    <s v="RP-19390"/>
    <x v="261"/>
    <x v="0"/>
    <s v="United States"/>
    <s v="New York City"/>
    <x v="15"/>
    <n v="10011"/>
    <x v="3"/>
    <s v="OFF-AR-10001573"/>
    <x v="1"/>
    <x v="6"/>
    <x v="368"/>
    <x v="4562"/>
    <n v="3"/>
    <n v="0"/>
    <n v="2.027099999999999"/>
  </r>
  <r>
    <n v="6639"/>
    <s v="CA-2014-103352"/>
    <x v="3"/>
    <x v="344"/>
    <d v="2014-12-01T00:00:00"/>
    <x v="0"/>
    <s v="RP-19390"/>
    <x v="261"/>
    <x v="0"/>
    <s v="United States"/>
    <s v="New York City"/>
    <x v="15"/>
    <n v="10011"/>
    <x v="3"/>
    <s v="OFF-BI-10001196"/>
    <x v="1"/>
    <x v="8"/>
    <x v="1381"/>
    <x v="588"/>
    <n v="6"/>
    <n v="0.2"/>
    <n v="36.255599999999994"/>
  </r>
  <r>
    <n v="6640"/>
    <s v="CA-2011-108609"/>
    <x v="2"/>
    <x v="656"/>
    <d v="2011-11-02T00:00:00"/>
    <x v="0"/>
    <s v="AJ-10780"/>
    <x v="321"/>
    <x v="1"/>
    <s v="United States"/>
    <s v="Lorain"/>
    <x v="24"/>
    <n v="44052"/>
    <x v="3"/>
    <s v="FUR-TA-10003954"/>
    <x v="0"/>
    <x v="3"/>
    <x v="1208"/>
    <x v="4563"/>
    <n v="8"/>
    <n v="0.4"/>
    <n v="-734.52639999999997"/>
  </r>
  <r>
    <n v="6641"/>
    <s v="CA-2014-128328"/>
    <x v="3"/>
    <x v="485"/>
    <d v="2014-08-10T00:00:00"/>
    <x v="1"/>
    <s v="PO-18865"/>
    <x v="22"/>
    <x v="0"/>
    <s v="United States"/>
    <s v="Indianapolis"/>
    <x v="14"/>
    <n v="46203"/>
    <x v="2"/>
    <s v="OFF-BI-10001989"/>
    <x v="1"/>
    <x v="8"/>
    <x v="537"/>
    <x v="4564"/>
    <n v="6"/>
    <n v="0"/>
    <n v="60.422399999999996"/>
  </r>
  <r>
    <n v="6642"/>
    <s v="CA-2014-128328"/>
    <x v="3"/>
    <x v="485"/>
    <d v="2014-08-10T00:00:00"/>
    <x v="1"/>
    <s v="PO-18865"/>
    <x v="22"/>
    <x v="0"/>
    <s v="United States"/>
    <s v="Indianapolis"/>
    <x v="14"/>
    <n v="46203"/>
    <x v="2"/>
    <s v="TEC-AC-10001714"/>
    <x v="2"/>
    <x v="11"/>
    <x v="678"/>
    <x v="4565"/>
    <n v="2"/>
    <n v="0"/>
    <n v="29.518599999999999"/>
  </r>
  <r>
    <n v="6643"/>
    <s v="CA-2014-128328"/>
    <x v="3"/>
    <x v="485"/>
    <d v="2014-08-10T00:00:00"/>
    <x v="1"/>
    <s v="PO-18865"/>
    <x v="22"/>
    <x v="0"/>
    <s v="United States"/>
    <s v="Indianapolis"/>
    <x v="14"/>
    <n v="46203"/>
    <x v="2"/>
    <s v="OFF-LA-10003498"/>
    <x v="1"/>
    <x v="2"/>
    <x v="1740"/>
    <x v="4566"/>
    <n v="9"/>
    <n v="0"/>
    <n v="66.600000000000009"/>
  </r>
  <r>
    <n v="6644"/>
    <s v="US-2012-156496"/>
    <x v="1"/>
    <x v="544"/>
    <d v="2012-08-16T00:00:00"/>
    <x v="1"/>
    <s v="WB-21850"/>
    <x v="576"/>
    <x v="0"/>
    <s v="United States"/>
    <s v="Redmond"/>
    <x v="21"/>
    <n v="97756"/>
    <x v="1"/>
    <s v="TEC-PH-10000576"/>
    <x v="2"/>
    <x v="7"/>
    <x v="807"/>
    <x v="2313"/>
    <n v="4"/>
    <n v="0.2"/>
    <n v="38.357200000000006"/>
  </r>
  <r>
    <n v="6645"/>
    <s v="US-2012-156496"/>
    <x v="1"/>
    <x v="544"/>
    <d v="2012-08-16T00:00:00"/>
    <x v="1"/>
    <s v="WB-21850"/>
    <x v="576"/>
    <x v="0"/>
    <s v="United States"/>
    <s v="Redmond"/>
    <x v="21"/>
    <n v="97756"/>
    <x v="1"/>
    <s v="TEC-PH-10004188"/>
    <x v="2"/>
    <x v="7"/>
    <x v="763"/>
    <x v="4567"/>
    <n v="7"/>
    <n v="0.2"/>
    <n v="-31.487400000000001"/>
  </r>
  <r>
    <n v="6646"/>
    <s v="US-2012-156496"/>
    <x v="1"/>
    <x v="544"/>
    <d v="2012-08-16T00:00:00"/>
    <x v="1"/>
    <s v="WB-21850"/>
    <x v="576"/>
    <x v="0"/>
    <s v="United States"/>
    <s v="Redmond"/>
    <x v="21"/>
    <n v="97756"/>
    <x v="1"/>
    <s v="OFF-AP-10001469"/>
    <x v="1"/>
    <x v="9"/>
    <x v="581"/>
    <x v="4568"/>
    <n v="4"/>
    <n v="0.2"/>
    <n v="15.015599999999985"/>
  </r>
  <r>
    <n v="6647"/>
    <s v="US-2013-127334"/>
    <x v="0"/>
    <x v="272"/>
    <d v="2013-12-22T00:00:00"/>
    <x v="1"/>
    <s v="MP-18175"/>
    <x v="486"/>
    <x v="2"/>
    <s v="United States"/>
    <s v="Springfield"/>
    <x v="21"/>
    <n v="97477"/>
    <x v="1"/>
    <s v="FUR-TA-10003473"/>
    <x v="0"/>
    <x v="3"/>
    <x v="214"/>
    <x v="4569"/>
    <n v="3"/>
    <n v="0.5"/>
    <n v="-304.66529999999989"/>
  </r>
  <r>
    <n v="6648"/>
    <s v="US-2013-127334"/>
    <x v="0"/>
    <x v="272"/>
    <d v="2013-12-22T00:00:00"/>
    <x v="1"/>
    <s v="MP-18175"/>
    <x v="486"/>
    <x v="2"/>
    <s v="United States"/>
    <s v="Springfield"/>
    <x v="21"/>
    <n v="97477"/>
    <x v="1"/>
    <s v="OFF-AP-10001205"/>
    <x v="1"/>
    <x v="9"/>
    <x v="1285"/>
    <x v="2802"/>
    <n v="2"/>
    <n v="0.2"/>
    <n v="8.7168000000000063"/>
  </r>
  <r>
    <n v="6649"/>
    <s v="US-2014-124779"/>
    <x v="3"/>
    <x v="565"/>
    <d v="2014-09-12T00:00:00"/>
    <x v="2"/>
    <s v="BF-11020"/>
    <x v="292"/>
    <x v="1"/>
    <s v="United States"/>
    <s v="Arlington"/>
    <x v="5"/>
    <n v="76017"/>
    <x v="2"/>
    <s v="OFF-BI-10002429"/>
    <x v="1"/>
    <x v="8"/>
    <x v="467"/>
    <x v="511"/>
    <n v="7"/>
    <n v="0.8"/>
    <n v="-68.185600000000022"/>
  </r>
  <r>
    <n v="6650"/>
    <s v="US-2014-124779"/>
    <x v="3"/>
    <x v="565"/>
    <d v="2014-09-12T00:00:00"/>
    <x v="2"/>
    <s v="BF-11020"/>
    <x v="292"/>
    <x v="1"/>
    <s v="United States"/>
    <s v="Arlington"/>
    <x v="5"/>
    <n v="76017"/>
    <x v="2"/>
    <s v="TEC-CO-10001943"/>
    <x v="2"/>
    <x v="16"/>
    <x v="1666"/>
    <x v="4570"/>
    <n v="2"/>
    <n v="0.2"/>
    <n v="107.99459999999999"/>
  </r>
  <r>
    <n v="6651"/>
    <s v="US-2014-124779"/>
    <x v="3"/>
    <x v="565"/>
    <d v="2014-09-12T00:00:00"/>
    <x v="2"/>
    <s v="BF-11020"/>
    <x v="292"/>
    <x v="1"/>
    <s v="United States"/>
    <s v="Arlington"/>
    <x v="5"/>
    <n v="76017"/>
    <x v="2"/>
    <s v="OFF-FA-10004854"/>
    <x v="1"/>
    <x v="13"/>
    <x v="268"/>
    <x v="1962"/>
    <n v="5"/>
    <n v="0.2"/>
    <n v="15.498000000000001"/>
  </r>
  <r>
    <n v="6652"/>
    <s v="US-2014-124779"/>
    <x v="3"/>
    <x v="565"/>
    <d v="2014-09-12T00:00:00"/>
    <x v="2"/>
    <s v="BF-11020"/>
    <x v="292"/>
    <x v="1"/>
    <s v="United States"/>
    <s v="Arlington"/>
    <x v="5"/>
    <n v="76017"/>
    <x v="2"/>
    <s v="FUR-FU-10001095"/>
    <x v="0"/>
    <x v="5"/>
    <x v="741"/>
    <x v="4571"/>
    <n v="2"/>
    <n v="0.6"/>
    <n v="-11.651199999999999"/>
  </r>
  <r>
    <n v="6653"/>
    <s v="US-2014-124779"/>
    <x v="3"/>
    <x v="565"/>
    <d v="2014-09-12T00:00:00"/>
    <x v="2"/>
    <s v="BF-11020"/>
    <x v="292"/>
    <x v="1"/>
    <s v="United States"/>
    <s v="Arlington"/>
    <x v="5"/>
    <n v="76017"/>
    <x v="2"/>
    <s v="OFF-PA-10000061"/>
    <x v="1"/>
    <x v="10"/>
    <x v="179"/>
    <x v="561"/>
    <n v="4"/>
    <n v="0.2"/>
    <n v="7.2576000000000001"/>
  </r>
  <r>
    <n v="6654"/>
    <s v="US-2014-124779"/>
    <x v="3"/>
    <x v="565"/>
    <d v="2014-09-12T00:00:00"/>
    <x v="2"/>
    <s v="BF-11020"/>
    <x v="292"/>
    <x v="1"/>
    <s v="United States"/>
    <s v="Arlington"/>
    <x v="5"/>
    <n v="76017"/>
    <x v="2"/>
    <s v="FUR-CH-10003535"/>
    <x v="0"/>
    <x v="1"/>
    <x v="1513"/>
    <x v="4572"/>
    <n v="5"/>
    <n v="0.3"/>
    <n v="-39.636999999999993"/>
  </r>
  <r>
    <n v="6655"/>
    <s v="CA-2014-135937"/>
    <x v="3"/>
    <x v="297"/>
    <d v="2014-02-28T00:00:00"/>
    <x v="1"/>
    <s v="KM-16375"/>
    <x v="454"/>
    <x v="2"/>
    <s v="United States"/>
    <s v="Gilbert"/>
    <x v="16"/>
    <n v="85234"/>
    <x v="1"/>
    <s v="TEC-PH-10004447"/>
    <x v="2"/>
    <x v="7"/>
    <x v="857"/>
    <x v="3844"/>
    <n v="3"/>
    <n v="0.2"/>
    <n v="25.018199999999993"/>
  </r>
  <r>
    <n v="6656"/>
    <s v="CA-2014-135937"/>
    <x v="3"/>
    <x v="297"/>
    <d v="2014-02-28T00:00:00"/>
    <x v="1"/>
    <s v="KM-16375"/>
    <x v="454"/>
    <x v="2"/>
    <s v="United States"/>
    <s v="Gilbert"/>
    <x v="16"/>
    <n v="85234"/>
    <x v="1"/>
    <s v="TEC-AC-10001114"/>
    <x v="2"/>
    <x v="11"/>
    <x v="1202"/>
    <x v="4573"/>
    <n v="1"/>
    <n v="0.2"/>
    <n v="4.7987999999999964"/>
  </r>
  <r>
    <n v="6657"/>
    <s v="CA-2014-135937"/>
    <x v="3"/>
    <x v="297"/>
    <d v="2014-02-28T00:00:00"/>
    <x v="1"/>
    <s v="KM-16375"/>
    <x v="454"/>
    <x v="2"/>
    <s v="United States"/>
    <s v="Gilbert"/>
    <x v="16"/>
    <n v="85234"/>
    <x v="1"/>
    <s v="OFF-ST-10000563"/>
    <x v="1"/>
    <x v="4"/>
    <x v="894"/>
    <x v="4351"/>
    <n v="2"/>
    <n v="0.2"/>
    <n v="-6.3960000000000008"/>
  </r>
  <r>
    <n v="6658"/>
    <s v="CA-2014-135937"/>
    <x v="3"/>
    <x v="297"/>
    <d v="2014-02-28T00:00:00"/>
    <x v="1"/>
    <s v="KM-16375"/>
    <x v="454"/>
    <x v="2"/>
    <s v="United States"/>
    <s v="Gilbert"/>
    <x v="16"/>
    <n v="85234"/>
    <x v="1"/>
    <s v="OFF-EN-10004846"/>
    <x v="1"/>
    <x v="12"/>
    <x v="1488"/>
    <x v="3024"/>
    <n v="5"/>
    <n v="0.2"/>
    <n v="3.8570000000000002"/>
  </r>
  <r>
    <n v="6659"/>
    <s v="CA-2014-135937"/>
    <x v="3"/>
    <x v="297"/>
    <d v="2014-02-28T00:00:00"/>
    <x v="1"/>
    <s v="KM-16375"/>
    <x v="454"/>
    <x v="2"/>
    <s v="United States"/>
    <s v="Gilbert"/>
    <x v="16"/>
    <n v="85234"/>
    <x v="1"/>
    <s v="FUR-FU-10002253"/>
    <x v="0"/>
    <x v="5"/>
    <x v="587"/>
    <x v="4574"/>
    <n v="2"/>
    <n v="0.2"/>
    <n v="16.317200000000003"/>
  </r>
  <r>
    <n v="6660"/>
    <s v="CA-2014-135937"/>
    <x v="3"/>
    <x v="297"/>
    <d v="2014-02-28T00:00:00"/>
    <x v="1"/>
    <s v="KM-16375"/>
    <x v="454"/>
    <x v="2"/>
    <s v="United States"/>
    <s v="Gilbert"/>
    <x v="16"/>
    <n v="85234"/>
    <x v="1"/>
    <s v="FUR-TA-10001039"/>
    <x v="0"/>
    <x v="3"/>
    <x v="824"/>
    <x v="4575"/>
    <n v="9"/>
    <n v="0.5"/>
    <n v="-185.71679999999998"/>
  </r>
  <r>
    <n v="6661"/>
    <s v="CA-2012-129322"/>
    <x v="1"/>
    <x v="816"/>
    <d v="2012-08-10T00:00:00"/>
    <x v="0"/>
    <s v="DB-13405"/>
    <x v="591"/>
    <x v="0"/>
    <s v="United States"/>
    <s v="Lawrence"/>
    <x v="31"/>
    <n v="1841"/>
    <x v="3"/>
    <s v="OFF-AR-10004587"/>
    <x v="1"/>
    <x v="6"/>
    <x v="1624"/>
    <x v="4576"/>
    <n v="2"/>
    <n v="0"/>
    <n v="11.897999999999996"/>
  </r>
  <r>
    <n v="6662"/>
    <s v="CA-2012-129322"/>
    <x v="1"/>
    <x v="816"/>
    <d v="2012-08-10T00:00:00"/>
    <x v="0"/>
    <s v="DB-13405"/>
    <x v="591"/>
    <x v="0"/>
    <s v="United States"/>
    <s v="Lawrence"/>
    <x v="31"/>
    <n v="1841"/>
    <x v="3"/>
    <s v="OFF-AP-10004336"/>
    <x v="1"/>
    <x v="9"/>
    <x v="1031"/>
    <x v="2009"/>
    <n v="2"/>
    <n v="0"/>
    <n v="33.036799999999985"/>
  </r>
  <r>
    <n v="6663"/>
    <s v="CA-2012-129322"/>
    <x v="1"/>
    <x v="816"/>
    <d v="2012-08-10T00:00:00"/>
    <x v="0"/>
    <s v="DB-13405"/>
    <x v="591"/>
    <x v="0"/>
    <s v="United States"/>
    <s v="Lawrence"/>
    <x v="31"/>
    <n v="1841"/>
    <x v="3"/>
    <s v="OFF-BI-10001718"/>
    <x v="1"/>
    <x v="8"/>
    <x v="1216"/>
    <x v="2509"/>
    <n v="7"/>
    <n v="0"/>
    <n v="210.49419999999998"/>
  </r>
  <r>
    <n v="6664"/>
    <s v="CA-2014-162173"/>
    <x v="3"/>
    <x v="40"/>
    <d v="2014-11-02T00:00:00"/>
    <x v="1"/>
    <s v="OT-18730"/>
    <x v="220"/>
    <x v="0"/>
    <s v="United States"/>
    <s v="Virginia Beach"/>
    <x v="17"/>
    <n v="23464"/>
    <x v="0"/>
    <s v="FUR-TA-10001520"/>
    <x v="0"/>
    <x v="3"/>
    <x v="711"/>
    <x v="4577"/>
    <n v="5"/>
    <n v="0"/>
    <n v="60.664499999999961"/>
  </r>
  <r>
    <n v="6665"/>
    <s v="CA-2014-162173"/>
    <x v="3"/>
    <x v="40"/>
    <d v="2014-11-02T00:00:00"/>
    <x v="1"/>
    <s v="OT-18730"/>
    <x v="220"/>
    <x v="0"/>
    <s v="United States"/>
    <s v="Virginia Beach"/>
    <x v="17"/>
    <n v="23464"/>
    <x v="0"/>
    <s v="OFF-EN-10002831"/>
    <x v="1"/>
    <x v="12"/>
    <x v="828"/>
    <x v="4578"/>
    <n v="7"/>
    <n v="0"/>
    <n v="113.21099999999998"/>
  </r>
  <r>
    <n v="6666"/>
    <s v="CA-2013-115483"/>
    <x v="0"/>
    <x v="216"/>
    <d v="2013-07-19T00:00:00"/>
    <x v="0"/>
    <s v="JS-15880"/>
    <x v="365"/>
    <x v="0"/>
    <s v="United States"/>
    <s v="Irving"/>
    <x v="5"/>
    <n v="75061"/>
    <x v="2"/>
    <s v="OFF-PA-10001497"/>
    <x v="1"/>
    <x v="10"/>
    <x v="1746"/>
    <x v="4579"/>
    <n v="5"/>
    <n v="0.2"/>
    <n v="79.691999999999979"/>
  </r>
  <r>
    <n v="6667"/>
    <s v="CA-2014-122175"/>
    <x v="3"/>
    <x v="605"/>
    <d v="2014-05-15T00:00:00"/>
    <x v="0"/>
    <s v="CA-12775"/>
    <x v="222"/>
    <x v="0"/>
    <s v="United States"/>
    <s v="Vineland"/>
    <x v="30"/>
    <n v="8360"/>
    <x v="3"/>
    <s v="FUR-FU-10000719"/>
    <x v="0"/>
    <x v="5"/>
    <x v="1664"/>
    <x v="4580"/>
    <n v="5"/>
    <n v="0"/>
    <n v="15.426000000000002"/>
  </r>
  <r>
    <n v="6668"/>
    <s v="CA-2014-122175"/>
    <x v="3"/>
    <x v="605"/>
    <d v="2014-05-15T00:00:00"/>
    <x v="0"/>
    <s v="CA-12775"/>
    <x v="222"/>
    <x v="0"/>
    <s v="United States"/>
    <s v="Vineland"/>
    <x v="30"/>
    <n v="8360"/>
    <x v="3"/>
    <s v="OFF-LA-10002271"/>
    <x v="1"/>
    <x v="2"/>
    <x v="635"/>
    <x v="51"/>
    <n v="2"/>
    <n v="0"/>
    <n v="2.9567999999999999"/>
  </r>
  <r>
    <n v="6669"/>
    <s v="CA-2014-122175"/>
    <x v="3"/>
    <x v="605"/>
    <d v="2014-05-15T00:00:00"/>
    <x v="0"/>
    <s v="CA-12775"/>
    <x v="222"/>
    <x v="0"/>
    <s v="United States"/>
    <s v="Vineland"/>
    <x v="30"/>
    <n v="8360"/>
    <x v="3"/>
    <s v="OFF-SU-10004661"/>
    <x v="1"/>
    <x v="14"/>
    <x v="1748"/>
    <x v="4581"/>
    <n v="2"/>
    <n v="0"/>
    <n v="4.42"/>
  </r>
  <r>
    <n v="6670"/>
    <s v="CA-2014-122175"/>
    <x v="3"/>
    <x v="605"/>
    <d v="2014-05-15T00:00:00"/>
    <x v="0"/>
    <s v="CA-12775"/>
    <x v="222"/>
    <x v="0"/>
    <s v="United States"/>
    <s v="Vineland"/>
    <x v="30"/>
    <n v="8360"/>
    <x v="3"/>
    <s v="TEC-AC-10004859"/>
    <x v="2"/>
    <x v="11"/>
    <x v="1545"/>
    <x v="4582"/>
    <n v="5"/>
    <n v="0"/>
    <n v="34.960000000000008"/>
  </r>
  <r>
    <n v="6671"/>
    <s v="CA-2014-161088"/>
    <x v="3"/>
    <x v="1126"/>
    <d v="2014-05-30T00:00:00"/>
    <x v="1"/>
    <s v="MH-18115"/>
    <x v="414"/>
    <x v="2"/>
    <s v="United States"/>
    <s v="Columbus"/>
    <x v="32"/>
    <n v="31907"/>
    <x v="0"/>
    <s v="OFF-BI-10002824"/>
    <x v="1"/>
    <x v="8"/>
    <x v="523"/>
    <x v="3548"/>
    <n v="2"/>
    <n v="0"/>
    <n v="13.427999999999997"/>
  </r>
  <r>
    <n v="6672"/>
    <s v="CA-2011-154837"/>
    <x v="2"/>
    <x v="709"/>
    <d v="2011-08-27T00:00:00"/>
    <x v="0"/>
    <s v="RB-19645"/>
    <x v="516"/>
    <x v="1"/>
    <s v="United States"/>
    <s v="Los Angeles"/>
    <x v="1"/>
    <n v="90032"/>
    <x v="1"/>
    <s v="OFF-BI-10001575"/>
    <x v="1"/>
    <x v="8"/>
    <x v="577"/>
    <x v="2000"/>
    <n v="2"/>
    <n v="0.2"/>
    <n v="17.348799999999997"/>
  </r>
  <r>
    <n v="6673"/>
    <s v="CA-2012-153794"/>
    <x v="1"/>
    <x v="861"/>
    <d v="2012-09-16T00:00:00"/>
    <x v="1"/>
    <s v="SB-20290"/>
    <x v="115"/>
    <x v="1"/>
    <s v="United States"/>
    <s v="San Diego"/>
    <x v="1"/>
    <n v="92024"/>
    <x v="1"/>
    <s v="OFF-AR-10000380"/>
    <x v="1"/>
    <x v="6"/>
    <x v="108"/>
    <x v="4583"/>
    <n v="7"/>
    <n v="0"/>
    <n v="79.757999999999967"/>
  </r>
  <r>
    <n v="6674"/>
    <s v="CA-2012-135510"/>
    <x v="1"/>
    <x v="577"/>
    <d v="2012-09-12T00:00:00"/>
    <x v="1"/>
    <s v="TW-21025"/>
    <x v="69"/>
    <x v="2"/>
    <s v="United States"/>
    <s v="Charlottesville"/>
    <x v="17"/>
    <n v="22901"/>
    <x v="0"/>
    <s v="FUR-FU-10000820"/>
    <x v="0"/>
    <x v="5"/>
    <x v="1774"/>
    <x v="4584"/>
    <n v="4"/>
    <n v="0"/>
    <n v="12.232799999999997"/>
  </r>
  <r>
    <n v="6675"/>
    <s v="CA-2012-109337"/>
    <x v="1"/>
    <x v="82"/>
    <d v="2012-11-23T00:00:00"/>
    <x v="0"/>
    <s v="DL-13330"/>
    <x v="658"/>
    <x v="0"/>
    <s v="United States"/>
    <s v="Lawrence"/>
    <x v="14"/>
    <n v="46226"/>
    <x v="2"/>
    <s v="OFF-AR-10003759"/>
    <x v="1"/>
    <x v="6"/>
    <x v="838"/>
    <x v="268"/>
    <n v="6"/>
    <n v="0"/>
    <n v="4.9139999999999997"/>
  </r>
  <r>
    <n v="6676"/>
    <s v="CA-2012-109337"/>
    <x v="1"/>
    <x v="82"/>
    <d v="2012-11-23T00:00:00"/>
    <x v="0"/>
    <s v="DL-13330"/>
    <x v="658"/>
    <x v="0"/>
    <s v="United States"/>
    <s v="Lawrence"/>
    <x v="14"/>
    <n v="46226"/>
    <x v="2"/>
    <s v="TEC-MA-10002930"/>
    <x v="2"/>
    <x v="15"/>
    <x v="1775"/>
    <x v="4585"/>
    <n v="2"/>
    <n v="0"/>
    <n v="22.653000000000006"/>
  </r>
  <r>
    <n v="6677"/>
    <s v="CA-2012-109337"/>
    <x v="1"/>
    <x v="82"/>
    <d v="2012-11-23T00:00:00"/>
    <x v="0"/>
    <s v="DL-13330"/>
    <x v="658"/>
    <x v="0"/>
    <s v="United States"/>
    <s v="Lawrence"/>
    <x v="14"/>
    <n v="46226"/>
    <x v="2"/>
    <s v="OFF-AP-10004052"/>
    <x v="1"/>
    <x v="9"/>
    <x v="1662"/>
    <x v="4586"/>
    <n v="5"/>
    <n v="0"/>
    <n v="5.1350000000000007"/>
  </r>
  <r>
    <n v="6678"/>
    <s v="CA-2012-109337"/>
    <x v="1"/>
    <x v="82"/>
    <d v="2012-11-23T00:00:00"/>
    <x v="0"/>
    <s v="DL-13330"/>
    <x v="658"/>
    <x v="0"/>
    <s v="United States"/>
    <s v="Lawrence"/>
    <x v="14"/>
    <n v="46226"/>
    <x v="2"/>
    <s v="TEC-AC-10000990"/>
    <x v="2"/>
    <x v="11"/>
    <x v="1522"/>
    <x v="4587"/>
    <n v="3"/>
    <n v="0"/>
    <n v="165.28680000000003"/>
  </r>
  <r>
    <n v="6679"/>
    <s v="CA-2011-150329"/>
    <x v="2"/>
    <x v="982"/>
    <d v="2011-10-14T00:00:00"/>
    <x v="1"/>
    <s v="SD-20485"/>
    <x v="174"/>
    <x v="2"/>
    <s v="United States"/>
    <s v="Phoenix"/>
    <x v="16"/>
    <n v="85023"/>
    <x v="1"/>
    <s v="FUR-FU-10003724"/>
    <x v="0"/>
    <x v="5"/>
    <x v="887"/>
    <x v="4588"/>
    <n v="7"/>
    <n v="0.2"/>
    <n v="3.5153999999999979"/>
  </r>
  <r>
    <n v="6680"/>
    <s v="CA-2014-145037"/>
    <x v="3"/>
    <x v="264"/>
    <d v="2014-09-08T00:00:00"/>
    <x v="0"/>
    <s v="TB-21055"/>
    <x v="26"/>
    <x v="0"/>
    <s v="United States"/>
    <s v="Meriden"/>
    <x v="29"/>
    <n v="6450"/>
    <x v="3"/>
    <s v="OFF-ST-10000918"/>
    <x v="1"/>
    <x v="4"/>
    <x v="372"/>
    <x v="2943"/>
    <n v="1"/>
    <n v="0"/>
    <n v="2.8339999999999996"/>
  </r>
  <r>
    <n v="6681"/>
    <s v="CA-2014-145037"/>
    <x v="3"/>
    <x v="264"/>
    <d v="2014-09-08T00:00:00"/>
    <x v="0"/>
    <s v="TB-21055"/>
    <x v="26"/>
    <x v="0"/>
    <s v="United States"/>
    <s v="Meriden"/>
    <x v="29"/>
    <n v="6450"/>
    <x v="3"/>
    <s v="OFF-PA-10000157"/>
    <x v="1"/>
    <x v="10"/>
    <x v="364"/>
    <x v="710"/>
    <n v="4"/>
    <n v="0"/>
    <n v="37.562399999999997"/>
  </r>
  <r>
    <n v="6682"/>
    <s v="CA-2014-145037"/>
    <x v="3"/>
    <x v="264"/>
    <d v="2014-09-08T00:00:00"/>
    <x v="0"/>
    <s v="TB-21055"/>
    <x v="26"/>
    <x v="0"/>
    <s v="United States"/>
    <s v="Meriden"/>
    <x v="29"/>
    <n v="6450"/>
    <x v="3"/>
    <s v="OFF-PA-10002499"/>
    <x v="1"/>
    <x v="10"/>
    <x v="1601"/>
    <x v="678"/>
    <n v="3"/>
    <n v="0"/>
    <n v="73.41"/>
  </r>
  <r>
    <n v="6683"/>
    <s v="CA-2014-154466"/>
    <x v="3"/>
    <x v="314"/>
    <d v="2014-01-03T00:00:00"/>
    <x v="2"/>
    <s v="DP-13390"/>
    <x v="503"/>
    <x v="2"/>
    <s v="United States"/>
    <s v="Franklin"/>
    <x v="6"/>
    <n v="53132"/>
    <x v="2"/>
    <s v="OFF-BI-10002012"/>
    <x v="1"/>
    <x v="8"/>
    <x v="742"/>
    <x v="4589"/>
    <n v="2"/>
    <n v="0"/>
    <n v="1.728"/>
  </r>
  <r>
    <n v="6684"/>
    <s v="CA-2011-109134"/>
    <x v="2"/>
    <x v="1127"/>
    <d v="2011-11-10T00:00:00"/>
    <x v="1"/>
    <s v="DE-13255"/>
    <x v="368"/>
    <x v="2"/>
    <s v="United States"/>
    <s v="Los Angeles"/>
    <x v="1"/>
    <n v="90008"/>
    <x v="1"/>
    <s v="FUR-FU-10000320"/>
    <x v="0"/>
    <x v="5"/>
    <x v="1512"/>
    <x v="130"/>
    <n v="6"/>
    <n v="0"/>
    <n v="8.8176000000000023"/>
  </r>
  <r>
    <n v="6685"/>
    <s v="US-2012-129637"/>
    <x v="1"/>
    <x v="997"/>
    <d v="2012-12-22T00:00:00"/>
    <x v="1"/>
    <s v="MC-18100"/>
    <x v="498"/>
    <x v="0"/>
    <s v="United States"/>
    <s v="Bloomington"/>
    <x v="10"/>
    <n v="61701"/>
    <x v="2"/>
    <s v="OFF-ST-10003716"/>
    <x v="1"/>
    <x v="4"/>
    <x v="889"/>
    <x v="4590"/>
    <n v="1"/>
    <n v="0.2"/>
    <n v="-15.751400000000004"/>
  </r>
  <r>
    <n v="6686"/>
    <s v="US-2012-129637"/>
    <x v="1"/>
    <x v="997"/>
    <d v="2012-12-22T00:00:00"/>
    <x v="1"/>
    <s v="MC-18100"/>
    <x v="498"/>
    <x v="0"/>
    <s v="United States"/>
    <s v="Bloomington"/>
    <x v="10"/>
    <n v="61701"/>
    <x v="2"/>
    <s v="FUR-FU-10000965"/>
    <x v="0"/>
    <x v="5"/>
    <x v="682"/>
    <x v="4591"/>
    <n v="2"/>
    <n v="0.6"/>
    <n v="-19.737199999999994"/>
  </r>
  <r>
    <n v="6687"/>
    <s v="US-2012-129637"/>
    <x v="1"/>
    <x v="997"/>
    <d v="2012-12-22T00:00:00"/>
    <x v="1"/>
    <s v="MC-18100"/>
    <x v="498"/>
    <x v="0"/>
    <s v="United States"/>
    <s v="Bloomington"/>
    <x v="10"/>
    <n v="61701"/>
    <x v="2"/>
    <s v="OFF-AR-10003829"/>
    <x v="1"/>
    <x v="6"/>
    <x v="934"/>
    <x v="1332"/>
    <n v="5"/>
    <n v="0.2"/>
    <n v="1.4759999999999982"/>
  </r>
  <r>
    <n v="6688"/>
    <s v="CA-2012-165162"/>
    <x v="1"/>
    <x v="263"/>
    <d v="2012-05-21T00:00:00"/>
    <x v="1"/>
    <s v="HG-15025"/>
    <x v="643"/>
    <x v="0"/>
    <s v="United States"/>
    <s v="Los Angeles"/>
    <x v="1"/>
    <n v="90032"/>
    <x v="1"/>
    <s v="OFF-ST-10003470"/>
    <x v="1"/>
    <x v="4"/>
    <x v="1339"/>
    <x v="2105"/>
    <n v="4"/>
    <n v="0"/>
    <n v="55.895999999999958"/>
  </r>
  <r>
    <n v="6689"/>
    <s v="CA-2014-140494"/>
    <x v="3"/>
    <x v="434"/>
    <d v="2014-03-16T00:00:00"/>
    <x v="0"/>
    <s v="CM-11815"/>
    <x v="698"/>
    <x v="1"/>
    <s v="United States"/>
    <s v="San Francisco"/>
    <x v="1"/>
    <n v="94109"/>
    <x v="1"/>
    <s v="TEC-AC-10004568"/>
    <x v="2"/>
    <x v="11"/>
    <x v="1109"/>
    <x v="1375"/>
    <n v="4"/>
    <n v="0"/>
    <n v="21.27239999999999"/>
  </r>
  <r>
    <n v="6690"/>
    <s v="CA-2014-104108"/>
    <x v="3"/>
    <x v="574"/>
    <d v="2014-12-10T00:00:00"/>
    <x v="1"/>
    <s v="RP-19855"/>
    <x v="532"/>
    <x v="1"/>
    <s v="United States"/>
    <s v="Houston"/>
    <x v="5"/>
    <n v="77095"/>
    <x v="2"/>
    <s v="OFF-AR-10000817"/>
    <x v="1"/>
    <x v="6"/>
    <x v="1255"/>
    <x v="4592"/>
    <n v="5"/>
    <n v="0.2"/>
    <n v="2.1279999999999988"/>
  </r>
  <r>
    <n v="6691"/>
    <s v="US-2014-165869"/>
    <x v="3"/>
    <x v="689"/>
    <d v="2014-08-06T00:00:00"/>
    <x v="1"/>
    <s v="LS-17200"/>
    <x v="624"/>
    <x v="1"/>
    <s v="United States"/>
    <s v="Milwaukee"/>
    <x v="6"/>
    <n v="53209"/>
    <x v="2"/>
    <s v="OFF-BI-10003460"/>
    <x v="1"/>
    <x v="8"/>
    <x v="234"/>
    <x v="255"/>
    <n v="4"/>
    <n v="0"/>
    <n v="8.4095999999999993"/>
  </r>
  <r>
    <n v="6692"/>
    <s v="US-2014-165869"/>
    <x v="3"/>
    <x v="689"/>
    <d v="2014-08-06T00:00:00"/>
    <x v="1"/>
    <s v="LS-17200"/>
    <x v="624"/>
    <x v="1"/>
    <s v="United States"/>
    <s v="Milwaukee"/>
    <x v="6"/>
    <n v="53209"/>
    <x v="2"/>
    <s v="OFF-AP-10002472"/>
    <x v="1"/>
    <x v="9"/>
    <x v="403"/>
    <x v="4524"/>
    <n v="6"/>
    <n v="0"/>
    <n v="54.558"/>
  </r>
  <r>
    <n v="6693"/>
    <s v="CA-2014-160899"/>
    <x v="3"/>
    <x v="938"/>
    <d v="2014-08-14T00:00:00"/>
    <x v="0"/>
    <s v="DR-12940"/>
    <x v="660"/>
    <x v="2"/>
    <s v="United States"/>
    <s v="Lake Charles"/>
    <x v="28"/>
    <n v="70601"/>
    <x v="0"/>
    <s v="OFF-BI-10000632"/>
    <x v="1"/>
    <x v="8"/>
    <x v="1288"/>
    <x v="4593"/>
    <n v="11"/>
    <n v="0"/>
    <n v="219.65459999999999"/>
  </r>
  <r>
    <n v="6694"/>
    <s v="CA-2014-144225"/>
    <x v="3"/>
    <x v="1033"/>
    <d v="2014-10-03T00:00:00"/>
    <x v="0"/>
    <s v="CC-12475"/>
    <x v="693"/>
    <x v="0"/>
    <s v="United States"/>
    <s v="Baltimore"/>
    <x v="39"/>
    <n v="21215"/>
    <x v="3"/>
    <s v="OFF-PA-10000062"/>
    <x v="1"/>
    <x v="10"/>
    <x v="1375"/>
    <x v="2210"/>
    <n v="3"/>
    <n v="0"/>
    <n v="80.791200000000003"/>
  </r>
  <r>
    <n v="6695"/>
    <s v="US-2013-163538"/>
    <x v="0"/>
    <x v="370"/>
    <d v="2013-08-31T00:00:00"/>
    <x v="1"/>
    <s v="SS-20515"/>
    <x v="776"/>
    <x v="2"/>
    <s v="United States"/>
    <s v="Franklin"/>
    <x v="6"/>
    <n v="53132"/>
    <x v="2"/>
    <s v="TEC-AC-10002006"/>
    <x v="2"/>
    <x v="11"/>
    <x v="1078"/>
    <x v="4594"/>
    <n v="3"/>
    <n v="0"/>
    <n v="14.870699999999998"/>
  </r>
  <r>
    <n v="6696"/>
    <s v="US-2013-155103"/>
    <x v="0"/>
    <x v="499"/>
    <d v="2013-12-08T00:00:00"/>
    <x v="1"/>
    <s v="JF-15190"/>
    <x v="440"/>
    <x v="0"/>
    <s v="United States"/>
    <s v="New York City"/>
    <x v="15"/>
    <n v="10024"/>
    <x v="3"/>
    <s v="OFF-BI-10004318"/>
    <x v="1"/>
    <x v="8"/>
    <x v="1574"/>
    <x v="4595"/>
    <n v="3"/>
    <n v="0.2"/>
    <n v="134.93219999999999"/>
  </r>
  <r>
    <n v="6697"/>
    <s v="US-2013-155103"/>
    <x v="0"/>
    <x v="499"/>
    <d v="2013-12-08T00:00:00"/>
    <x v="1"/>
    <s v="JF-15190"/>
    <x v="440"/>
    <x v="0"/>
    <s v="United States"/>
    <s v="New York City"/>
    <x v="15"/>
    <n v="10024"/>
    <x v="3"/>
    <s v="OFF-BI-10004236"/>
    <x v="1"/>
    <x v="8"/>
    <x v="891"/>
    <x v="4596"/>
    <n v="3"/>
    <n v="0.2"/>
    <n v="11.450399999999998"/>
  </r>
  <r>
    <n v="6698"/>
    <s v="US-2013-155103"/>
    <x v="0"/>
    <x v="499"/>
    <d v="2013-12-08T00:00:00"/>
    <x v="1"/>
    <s v="JF-15190"/>
    <x v="440"/>
    <x v="0"/>
    <s v="United States"/>
    <s v="New York City"/>
    <x v="15"/>
    <n v="10024"/>
    <x v="3"/>
    <s v="OFF-PA-10000062"/>
    <x v="1"/>
    <x v="10"/>
    <x v="1375"/>
    <x v="3837"/>
    <n v="1"/>
    <n v="0"/>
    <n v="26.930399999999999"/>
  </r>
  <r>
    <n v="6699"/>
    <s v="CA-2014-145429"/>
    <x v="3"/>
    <x v="246"/>
    <d v="2014-07-26T00:00:00"/>
    <x v="1"/>
    <s v="SW-20455"/>
    <x v="517"/>
    <x v="0"/>
    <s v="United States"/>
    <s v="San Diego"/>
    <x v="1"/>
    <n v="92024"/>
    <x v="1"/>
    <s v="OFF-PA-10003205"/>
    <x v="1"/>
    <x v="10"/>
    <x v="1776"/>
    <x v="4597"/>
    <n v="2"/>
    <n v="0"/>
    <n v="7.6798000000000002"/>
  </r>
  <r>
    <n v="6700"/>
    <s v="CA-2014-145429"/>
    <x v="3"/>
    <x v="246"/>
    <d v="2014-07-26T00:00:00"/>
    <x v="1"/>
    <s v="SW-20455"/>
    <x v="517"/>
    <x v="0"/>
    <s v="United States"/>
    <s v="San Diego"/>
    <x v="1"/>
    <n v="92024"/>
    <x v="1"/>
    <s v="FUR-CH-10000988"/>
    <x v="0"/>
    <x v="1"/>
    <x v="1132"/>
    <x v="2284"/>
    <n v="2"/>
    <n v="0.2"/>
    <n v="22.529599999999995"/>
  </r>
  <r>
    <n v="6701"/>
    <s v="CA-2014-145429"/>
    <x v="3"/>
    <x v="246"/>
    <d v="2014-07-26T00:00:00"/>
    <x v="1"/>
    <s v="SW-20455"/>
    <x v="517"/>
    <x v="0"/>
    <s v="United States"/>
    <s v="San Diego"/>
    <x v="1"/>
    <n v="92024"/>
    <x v="1"/>
    <s v="OFF-BI-10001524"/>
    <x v="1"/>
    <x v="8"/>
    <x v="298"/>
    <x v="4503"/>
    <n v="3"/>
    <n v="0.2"/>
    <n v="17.623199999999997"/>
  </r>
  <r>
    <n v="6702"/>
    <s v="CA-2012-153535"/>
    <x v="1"/>
    <x v="1128"/>
    <d v="2012-05-24T00:00:00"/>
    <x v="1"/>
    <s v="SG-20470"/>
    <x v="495"/>
    <x v="0"/>
    <s v="United States"/>
    <s v="Wilson"/>
    <x v="3"/>
    <n v="27893"/>
    <x v="0"/>
    <s v="FUR-FU-10001986"/>
    <x v="0"/>
    <x v="5"/>
    <x v="1133"/>
    <x v="4598"/>
    <n v="4"/>
    <n v="0.2"/>
    <n v="20.391999999999989"/>
  </r>
  <r>
    <n v="6703"/>
    <s v="CA-2012-153535"/>
    <x v="1"/>
    <x v="1128"/>
    <d v="2012-05-24T00:00:00"/>
    <x v="1"/>
    <s v="SG-20470"/>
    <x v="495"/>
    <x v="0"/>
    <s v="United States"/>
    <s v="Wilson"/>
    <x v="3"/>
    <n v="27893"/>
    <x v="0"/>
    <s v="OFF-BI-10001031"/>
    <x v="1"/>
    <x v="8"/>
    <x v="865"/>
    <x v="1697"/>
    <n v="4"/>
    <n v="0.7"/>
    <n v="-4.9127999999999989"/>
  </r>
  <r>
    <n v="6704"/>
    <s v="CA-2012-139164"/>
    <x v="1"/>
    <x v="537"/>
    <d v="2012-06-28T00:00:00"/>
    <x v="1"/>
    <s v="CS-12355"/>
    <x v="394"/>
    <x v="0"/>
    <s v="United States"/>
    <s v="Long Beach"/>
    <x v="1"/>
    <n v="90805"/>
    <x v="1"/>
    <s v="TEC-PH-10002468"/>
    <x v="2"/>
    <x v="7"/>
    <x v="1210"/>
    <x v="2075"/>
    <n v="2"/>
    <n v="0.2"/>
    <n v="19.03860000000001"/>
  </r>
  <r>
    <n v="6705"/>
    <s v="CA-2012-139164"/>
    <x v="1"/>
    <x v="537"/>
    <d v="2012-06-28T00:00:00"/>
    <x v="1"/>
    <s v="CS-12355"/>
    <x v="394"/>
    <x v="0"/>
    <s v="United States"/>
    <s v="Long Beach"/>
    <x v="1"/>
    <n v="90805"/>
    <x v="1"/>
    <s v="OFF-FA-10003059"/>
    <x v="1"/>
    <x v="13"/>
    <x v="794"/>
    <x v="4599"/>
    <n v="3"/>
    <n v="0"/>
    <n v="1.7918999999999998"/>
  </r>
  <r>
    <n v="6706"/>
    <s v="CA-2012-139164"/>
    <x v="1"/>
    <x v="537"/>
    <d v="2012-06-28T00:00:00"/>
    <x v="1"/>
    <s v="CS-12355"/>
    <x v="394"/>
    <x v="0"/>
    <s v="United States"/>
    <s v="Long Beach"/>
    <x v="1"/>
    <n v="90805"/>
    <x v="1"/>
    <s v="TEC-PH-10003931"/>
    <x v="2"/>
    <x v="7"/>
    <x v="159"/>
    <x v="166"/>
    <n v="3"/>
    <n v="0.2"/>
    <n v="8.998500000000007"/>
  </r>
  <r>
    <n v="6707"/>
    <s v="CA-2013-112277"/>
    <x v="0"/>
    <x v="545"/>
    <d v="2013-09-16T00:00:00"/>
    <x v="1"/>
    <s v="SC-20695"/>
    <x v="281"/>
    <x v="1"/>
    <s v="United States"/>
    <s v="Fort Lauderdale"/>
    <x v="2"/>
    <n v="33311"/>
    <x v="0"/>
    <s v="TEC-PH-10003505"/>
    <x v="2"/>
    <x v="7"/>
    <x v="901"/>
    <x v="4600"/>
    <n v="7"/>
    <n v="0.2"/>
    <n v="58.46399999999997"/>
  </r>
  <r>
    <n v="6708"/>
    <s v="CA-2011-167724"/>
    <x v="2"/>
    <x v="138"/>
    <d v="2011-04-18T00:00:00"/>
    <x v="1"/>
    <s v="BF-11170"/>
    <x v="408"/>
    <x v="2"/>
    <s v="United States"/>
    <s v="Baltimore"/>
    <x v="39"/>
    <n v="21215"/>
    <x v="3"/>
    <s v="OFF-LA-10002368"/>
    <x v="1"/>
    <x v="2"/>
    <x v="1777"/>
    <x v="1507"/>
    <n v="3"/>
    <n v="0"/>
    <n v="3.6017999999999999"/>
  </r>
  <r>
    <n v="6709"/>
    <s v="CA-2012-123141"/>
    <x v="1"/>
    <x v="717"/>
    <d v="2012-11-19T00:00:00"/>
    <x v="1"/>
    <s v="GZ-14470"/>
    <x v="47"/>
    <x v="0"/>
    <s v="United States"/>
    <s v="Rio Rancho"/>
    <x v="27"/>
    <n v="87124"/>
    <x v="1"/>
    <s v="FUR-CH-10004287"/>
    <x v="0"/>
    <x v="1"/>
    <x v="156"/>
    <x v="2214"/>
    <n v="4"/>
    <n v="0.2"/>
    <n v="99.431999999999931"/>
  </r>
  <r>
    <n v="6710"/>
    <s v="CA-2012-123141"/>
    <x v="1"/>
    <x v="717"/>
    <d v="2012-11-19T00:00:00"/>
    <x v="1"/>
    <s v="GZ-14470"/>
    <x v="47"/>
    <x v="0"/>
    <s v="United States"/>
    <s v="Rio Rancho"/>
    <x v="27"/>
    <n v="87124"/>
    <x v="1"/>
    <s v="FUR-CH-10001891"/>
    <x v="0"/>
    <x v="1"/>
    <x v="265"/>
    <x v="286"/>
    <n v="3"/>
    <n v="0.2"/>
    <n v="20.155800000000013"/>
  </r>
  <r>
    <n v="6711"/>
    <s v="CA-2013-149503"/>
    <x v="0"/>
    <x v="10"/>
    <d v="2013-12-13T00:00:00"/>
    <x v="2"/>
    <s v="SP-20650"/>
    <x v="70"/>
    <x v="1"/>
    <s v="United States"/>
    <s v="Stockton"/>
    <x v="1"/>
    <n v="95207"/>
    <x v="1"/>
    <s v="OFF-BI-10002133"/>
    <x v="1"/>
    <x v="8"/>
    <x v="1138"/>
    <x v="4601"/>
    <n v="8"/>
    <n v="0.2"/>
    <n v="99.295999999999978"/>
  </r>
  <r>
    <n v="6712"/>
    <s v="CA-2014-163069"/>
    <x v="3"/>
    <x v="238"/>
    <d v="2014-08-22T00:00:00"/>
    <x v="0"/>
    <s v="PJ-19015"/>
    <x v="307"/>
    <x v="0"/>
    <s v="United States"/>
    <s v="Columbus"/>
    <x v="24"/>
    <n v="43229"/>
    <x v="3"/>
    <s v="OFF-AR-10001419"/>
    <x v="1"/>
    <x v="6"/>
    <x v="1006"/>
    <x v="4541"/>
    <n v="3"/>
    <n v="0.2"/>
    <n v="1.2389999999999994"/>
  </r>
  <r>
    <n v="6713"/>
    <s v="CA-2014-107629"/>
    <x v="3"/>
    <x v="817"/>
    <d v="2014-12-15T00:00:00"/>
    <x v="3"/>
    <s v="DB-13060"/>
    <x v="72"/>
    <x v="0"/>
    <s v="United States"/>
    <s v="Skokie"/>
    <x v="10"/>
    <n v="60076"/>
    <x v="2"/>
    <s v="FUR-FU-10002298"/>
    <x v="0"/>
    <x v="5"/>
    <x v="1296"/>
    <x v="4602"/>
    <n v="6"/>
    <n v="0.6"/>
    <n v="-292.98719999999997"/>
  </r>
  <r>
    <n v="6714"/>
    <s v="CA-2014-107629"/>
    <x v="3"/>
    <x v="817"/>
    <d v="2014-12-15T00:00:00"/>
    <x v="3"/>
    <s v="DB-13060"/>
    <x v="72"/>
    <x v="0"/>
    <s v="United States"/>
    <s v="Skokie"/>
    <x v="10"/>
    <n v="60076"/>
    <x v="2"/>
    <s v="FUR-FU-10004091"/>
    <x v="0"/>
    <x v="5"/>
    <x v="264"/>
    <x v="4603"/>
    <n v="3"/>
    <n v="0.6"/>
    <n v="-26.755799999999994"/>
  </r>
  <r>
    <n v="6715"/>
    <s v="CA-2014-107629"/>
    <x v="3"/>
    <x v="817"/>
    <d v="2014-12-15T00:00:00"/>
    <x v="3"/>
    <s v="DB-13060"/>
    <x v="72"/>
    <x v="0"/>
    <s v="United States"/>
    <s v="Skokie"/>
    <x v="10"/>
    <n v="60076"/>
    <x v="2"/>
    <s v="TEC-AC-10004510"/>
    <x v="2"/>
    <x v="11"/>
    <x v="944"/>
    <x v="4604"/>
    <n v="3"/>
    <n v="0.2"/>
    <n v="-4.908000000000003"/>
  </r>
  <r>
    <n v="6716"/>
    <s v="CA-2014-107629"/>
    <x v="3"/>
    <x v="817"/>
    <d v="2014-12-15T00:00:00"/>
    <x v="3"/>
    <s v="DB-13060"/>
    <x v="72"/>
    <x v="0"/>
    <s v="United States"/>
    <s v="Skokie"/>
    <x v="10"/>
    <n v="60076"/>
    <x v="2"/>
    <s v="OFF-AR-10002987"/>
    <x v="1"/>
    <x v="6"/>
    <x v="1553"/>
    <x v="4605"/>
    <n v="6"/>
    <n v="0.2"/>
    <n v="24.998400000000011"/>
  </r>
  <r>
    <n v="6717"/>
    <s v="CA-2013-134789"/>
    <x v="0"/>
    <x v="143"/>
    <d v="2013-04-16T00:00:00"/>
    <x v="1"/>
    <s v="CK-12325"/>
    <x v="278"/>
    <x v="2"/>
    <s v="United States"/>
    <s v="Hot Springs"/>
    <x v="36"/>
    <n v="71901"/>
    <x v="0"/>
    <s v="OFF-FA-10002280"/>
    <x v="1"/>
    <x v="13"/>
    <x v="653"/>
    <x v="59"/>
    <n v="6"/>
    <n v="0"/>
    <n v="14.399999999999999"/>
  </r>
  <r>
    <n v="6718"/>
    <s v="CA-2013-134789"/>
    <x v="0"/>
    <x v="143"/>
    <d v="2013-04-16T00:00:00"/>
    <x v="1"/>
    <s v="CK-12325"/>
    <x v="278"/>
    <x v="2"/>
    <s v="United States"/>
    <s v="Hot Springs"/>
    <x v="36"/>
    <n v="71901"/>
    <x v="0"/>
    <s v="OFF-PA-10001934"/>
    <x v="1"/>
    <x v="10"/>
    <x v="543"/>
    <x v="243"/>
    <n v="4"/>
    <n v="0"/>
    <n v="12.700800000000001"/>
  </r>
  <r>
    <n v="6719"/>
    <s v="CA-2013-134789"/>
    <x v="0"/>
    <x v="143"/>
    <d v="2013-04-16T00:00:00"/>
    <x v="1"/>
    <s v="CK-12325"/>
    <x v="278"/>
    <x v="2"/>
    <s v="United States"/>
    <s v="Hot Springs"/>
    <x v="36"/>
    <n v="71901"/>
    <x v="0"/>
    <s v="FUR-FU-10003268"/>
    <x v="0"/>
    <x v="5"/>
    <x v="876"/>
    <x v="4606"/>
    <n v="4"/>
    <n v="0"/>
    <n v="31.983999999999995"/>
  </r>
  <r>
    <n v="6720"/>
    <s v="CA-2013-130442"/>
    <x v="0"/>
    <x v="186"/>
    <d v="2013-12-20T00:00:00"/>
    <x v="2"/>
    <s v="SF-20065"/>
    <x v="11"/>
    <x v="0"/>
    <s v="United States"/>
    <s v="Goldsboro"/>
    <x v="3"/>
    <n v="27534"/>
    <x v="0"/>
    <s v="OFF-AP-10004859"/>
    <x v="1"/>
    <x v="9"/>
    <x v="921"/>
    <x v="4337"/>
    <n v="3"/>
    <n v="0.2"/>
    <n v="3.0576000000000008"/>
  </r>
  <r>
    <n v="6721"/>
    <s v="CA-2014-102974"/>
    <x v="3"/>
    <x v="20"/>
    <d v="2014-09-25T00:00:00"/>
    <x v="1"/>
    <s v="DP-13105"/>
    <x v="317"/>
    <x v="1"/>
    <s v="United States"/>
    <s v="Los Angeles"/>
    <x v="1"/>
    <n v="90032"/>
    <x v="1"/>
    <s v="TEC-AC-10000057"/>
    <x v="2"/>
    <x v="11"/>
    <x v="626"/>
    <x v="179"/>
    <n v="5"/>
    <n v="0"/>
    <n v="31.489499999999992"/>
  </r>
  <r>
    <n v="6722"/>
    <s v="CA-2014-102974"/>
    <x v="3"/>
    <x v="20"/>
    <d v="2014-09-25T00:00:00"/>
    <x v="1"/>
    <s v="DP-13105"/>
    <x v="317"/>
    <x v="1"/>
    <s v="United States"/>
    <s v="Los Angeles"/>
    <x v="1"/>
    <n v="90032"/>
    <x v="1"/>
    <s v="OFF-AR-10000914"/>
    <x v="1"/>
    <x v="6"/>
    <x v="1739"/>
    <x v="4607"/>
    <n v="2"/>
    <n v="0"/>
    <n v="6.0632000000000019"/>
  </r>
  <r>
    <n v="6723"/>
    <s v="CA-2014-102974"/>
    <x v="3"/>
    <x v="20"/>
    <d v="2014-09-25T00:00:00"/>
    <x v="1"/>
    <s v="DP-13105"/>
    <x v="317"/>
    <x v="1"/>
    <s v="United States"/>
    <s v="Los Angeles"/>
    <x v="1"/>
    <n v="90032"/>
    <x v="1"/>
    <s v="OFF-AR-10004956"/>
    <x v="1"/>
    <x v="6"/>
    <x v="1235"/>
    <x v="80"/>
    <n v="3"/>
    <n v="0"/>
    <n v="4.8545999999999978"/>
  </r>
  <r>
    <n v="6724"/>
    <s v="US-2014-166394"/>
    <x v="3"/>
    <x v="507"/>
    <d v="2014-09-07T00:00:00"/>
    <x v="0"/>
    <s v="VM-21835"/>
    <x v="718"/>
    <x v="0"/>
    <s v="United States"/>
    <s v="Nashua"/>
    <x v="38"/>
    <n v="3060"/>
    <x v="3"/>
    <s v="OFF-FA-10001843"/>
    <x v="1"/>
    <x v="13"/>
    <x v="33"/>
    <x v="1471"/>
    <n v="6"/>
    <n v="0"/>
    <n v="6.9654000000000007"/>
  </r>
  <r>
    <n v="6725"/>
    <s v="CA-2013-128811"/>
    <x v="0"/>
    <x v="126"/>
    <d v="2013-09-17T00:00:00"/>
    <x v="1"/>
    <s v="SF-20200"/>
    <x v="227"/>
    <x v="0"/>
    <s v="United States"/>
    <s v="Seattle"/>
    <x v="4"/>
    <n v="98103"/>
    <x v="1"/>
    <s v="OFF-FA-10000585"/>
    <x v="1"/>
    <x v="13"/>
    <x v="202"/>
    <x v="4608"/>
    <n v="3"/>
    <n v="0"/>
    <n v="4.8162000000000003"/>
  </r>
  <r>
    <n v="6726"/>
    <s v="CA-2013-128811"/>
    <x v="0"/>
    <x v="126"/>
    <d v="2013-09-17T00:00:00"/>
    <x v="1"/>
    <s v="SF-20200"/>
    <x v="227"/>
    <x v="0"/>
    <s v="United States"/>
    <s v="Seattle"/>
    <x v="4"/>
    <n v="98103"/>
    <x v="1"/>
    <s v="OFF-LA-10003720"/>
    <x v="1"/>
    <x v="2"/>
    <x v="1627"/>
    <x v="469"/>
    <n v="3"/>
    <n v="0"/>
    <n v="5.2028999999999996"/>
  </r>
  <r>
    <n v="6727"/>
    <s v="CA-2013-128811"/>
    <x v="0"/>
    <x v="126"/>
    <d v="2013-09-17T00:00:00"/>
    <x v="1"/>
    <s v="SF-20200"/>
    <x v="227"/>
    <x v="0"/>
    <s v="United States"/>
    <s v="Seattle"/>
    <x v="4"/>
    <n v="98103"/>
    <x v="1"/>
    <s v="OFF-BI-10000301"/>
    <x v="1"/>
    <x v="8"/>
    <x v="619"/>
    <x v="4609"/>
    <n v="4"/>
    <n v="0.2"/>
    <n v="7.7639999999999993"/>
  </r>
  <r>
    <n v="6728"/>
    <s v="CA-2014-145443"/>
    <x v="3"/>
    <x v="682"/>
    <d v="2014-08-16T00:00:00"/>
    <x v="0"/>
    <s v="SC-20695"/>
    <x v="281"/>
    <x v="1"/>
    <s v="United States"/>
    <s v="Richmond"/>
    <x v="14"/>
    <n v="47374"/>
    <x v="2"/>
    <s v="OFF-PA-10003302"/>
    <x v="1"/>
    <x v="10"/>
    <x v="1712"/>
    <x v="932"/>
    <n v="5"/>
    <n v="0"/>
    <n v="83.283999999999992"/>
  </r>
  <r>
    <n v="6729"/>
    <s v="CA-2013-165827"/>
    <x v="0"/>
    <x v="254"/>
    <d v="2013-11-10T00:00:00"/>
    <x v="1"/>
    <s v="MF-17665"/>
    <x v="716"/>
    <x v="1"/>
    <s v="United States"/>
    <s v="Miami"/>
    <x v="2"/>
    <n v="33180"/>
    <x v="0"/>
    <s v="FUR-FU-10001889"/>
    <x v="0"/>
    <x v="5"/>
    <x v="1149"/>
    <x v="4610"/>
    <n v="6"/>
    <n v="0.2"/>
    <n v="8.2055999999999987"/>
  </r>
  <r>
    <n v="6730"/>
    <s v="CA-2012-156734"/>
    <x v="1"/>
    <x v="652"/>
    <d v="2012-06-20T00:00:00"/>
    <x v="2"/>
    <s v="BV-11245"/>
    <x v="296"/>
    <x v="1"/>
    <s v="United States"/>
    <s v="Smyrna"/>
    <x v="18"/>
    <n v="37167"/>
    <x v="0"/>
    <s v="OFF-BI-10002982"/>
    <x v="1"/>
    <x v="8"/>
    <x v="1258"/>
    <x v="4611"/>
    <n v="3"/>
    <n v="0.7"/>
    <n v="-4.4945999999999984"/>
  </r>
  <r>
    <n v="6731"/>
    <s v="CA-2012-156734"/>
    <x v="1"/>
    <x v="652"/>
    <d v="2012-06-20T00:00:00"/>
    <x v="2"/>
    <s v="BV-11245"/>
    <x v="296"/>
    <x v="1"/>
    <s v="United States"/>
    <s v="Smyrna"/>
    <x v="18"/>
    <n v="37167"/>
    <x v="0"/>
    <s v="FUR-CH-10002965"/>
    <x v="0"/>
    <x v="1"/>
    <x v="226"/>
    <x v="4612"/>
    <n v="4"/>
    <n v="0.2"/>
    <n v="56.274400000000014"/>
  </r>
  <r>
    <n v="6732"/>
    <s v="CA-2012-156734"/>
    <x v="1"/>
    <x v="652"/>
    <d v="2012-06-20T00:00:00"/>
    <x v="2"/>
    <s v="BV-11245"/>
    <x v="296"/>
    <x v="1"/>
    <s v="United States"/>
    <s v="Smyrna"/>
    <x v="18"/>
    <n v="37167"/>
    <x v="0"/>
    <s v="OFF-PA-10001937"/>
    <x v="1"/>
    <x v="10"/>
    <x v="286"/>
    <x v="561"/>
    <n v="4"/>
    <n v="0.2"/>
    <n v="7.2576000000000001"/>
  </r>
  <r>
    <n v="6733"/>
    <s v="CA-2011-120096"/>
    <x v="2"/>
    <x v="1129"/>
    <d v="2011-07-07T00:00:00"/>
    <x v="2"/>
    <s v="KE-16420"/>
    <x v="722"/>
    <x v="1"/>
    <s v="United States"/>
    <s v="Aurora"/>
    <x v="22"/>
    <n v="80013"/>
    <x v="1"/>
    <s v="OFF-PA-10001977"/>
    <x v="1"/>
    <x v="10"/>
    <x v="1464"/>
    <x v="3479"/>
    <n v="4"/>
    <n v="0.2"/>
    <n v="62.137599999999992"/>
  </r>
  <r>
    <n v="6734"/>
    <s v="CA-2011-120096"/>
    <x v="2"/>
    <x v="1129"/>
    <d v="2011-07-07T00:00:00"/>
    <x v="2"/>
    <s v="KE-16420"/>
    <x v="722"/>
    <x v="1"/>
    <s v="United States"/>
    <s v="Aurora"/>
    <x v="22"/>
    <n v="80013"/>
    <x v="1"/>
    <s v="OFF-AP-10000692"/>
    <x v="1"/>
    <x v="9"/>
    <x v="1241"/>
    <x v="4613"/>
    <n v="2"/>
    <n v="0.2"/>
    <n v="3.2432000000000016"/>
  </r>
  <r>
    <n v="6735"/>
    <s v="CA-2012-141754"/>
    <x v="1"/>
    <x v="139"/>
    <d v="2012-12-25T00:00:00"/>
    <x v="1"/>
    <s v="EM-14200"/>
    <x v="773"/>
    <x v="2"/>
    <s v="United States"/>
    <s v="Miami"/>
    <x v="2"/>
    <n v="33142"/>
    <x v="0"/>
    <s v="OFF-LA-10004093"/>
    <x v="1"/>
    <x v="2"/>
    <x v="670"/>
    <x v="3280"/>
    <n v="2"/>
    <n v="0.2"/>
    <n v="3.9473999999999996"/>
  </r>
  <r>
    <n v="6736"/>
    <s v="CA-2013-123358"/>
    <x v="0"/>
    <x v="342"/>
    <d v="2013-04-18T00:00:00"/>
    <x v="1"/>
    <s v="BT-11680"/>
    <x v="537"/>
    <x v="0"/>
    <s v="United States"/>
    <s v="San Francisco"/>
    <x v="1"/>
    <n v="94122"/>
    <x v="1"/>
    <s v="OFF-AP-10004980"/>
    <x v="1"/>
    <x v="9"/>
    <x v="967"/>
    <x v="4614"/>
    <n v="3"/>
    <n v="0"/>
    <n v="44.366400000000006"/>
  </r>
  <r>
    <n v="6737"/>
    <s v="CA-2013-123358"/>
    <x v="0"/>
    <x v="342"/>
    <d v="2013-04-18T00:00:00"/>
    <x v="1"/>
    <s v="BT-11680"/>
    <x v="537"/>
    <x v="0"/>
    <s v="United States"/>
    <s v="San Francisco"/>
    <x v="1"/>
    <n v="94122"/>
    <x v="1"/>
    <s v="OFF-ST-10001932"/>
    <x v="1"/>
    <x v="4"/>
    <x v="1641"/>
    <x v="4404"/>
    <n v="3"/>
    <n v="0"/>
    <n v="81.131400000000014"/>
  </r>
  <r>
    <n v="6738"/>
    <s v="CA-2013-123358"/>
    <x v="0"/>
    <x v="342"/>
    <d v="2013-04-18T00:00:00"/>
    <x v="1"/>
    <s v="BT-11680"/>
    <x v="537"/>
    <x v="0"/>
    <s v="United States"/>
    <s v="San Francisco"/>
    <x v="1"/>
    <n v="94122"/>
    <x v="1"/>
    <s v="OFF-ST-10000636"/>
    <x v="1"/>
    <x v="4"/>
    <x v="1744"/>
    <x v="4615"/>
    <n v="9"/>
    <n v="0"/>
    <n v="6.0263999999999918"/>
  </r>
  <r>
    <n v="6739"/>
    <s v="CA-2013-123358"/>
    <x v="0"/>
    <x v="342"/>
    <d v="2013-04-18T00:00:00"/>
    <x v="1"/>
    <s v="BT-11680"/>
    <x v="537"/>
    <x v="0"/>
    <s v="United States"/>
    <s v="San Francisco"/>
    <x v="1"/>
    <n v="94122"/>
    <x v="1"/>
    <s v="OFF-BI-10000069"/>
    <x v="1"/>
    <x v="8"/>
    <x v="486"/>
    <x v="4616"/>
    <n v="4"/>
    <n v="0.2"/>
    <n v="15.610399999999993"/>
  </r>
  <r>
    <n v="6740"/>
    <s v="CA-2011-144029"/>
    <x v="2"/>
    <x v="542"/>
    <d v="2011-05-31T00:00:00"/>
    <x v="1"/>
    <s v="MM-18055"/>
    <x v="514"/>
    <x v="0"/>
    <s v="United States"/>
    <s v="Chicago"/>
    <x v="10"/>
    <n v="60623"/>
    <x v="2"/>
    <s v="OFF-ST-10001837"/>
    <x v="1"/>
    <x v="4"/>
    <x v="1331"/>
    <x v="4617"/>
    <n v="3"/>
    <n v="0.2"/>
    <n v="7.6968000000000032"/>
  </r>
  <r>
    <n v="6741"/>
    <s v="CA-2011-144029"/>
    <x v="2"/>
    <x v="542"/>
    <d v="2011-05-31T00:00:00"/>
    <x v="1"/>
    <s v="MM-18055"/>
    <x v="514"/>
    <x v="0"/>
    <s v="United States"/>
    <s v="Chicago"/>
    <x v="10"/>
    <n v="60623"/>
    <x v="2"/>
    <s v="FUR-CH-10003981"/>
    <x v="0"/>
    <x v="1"/>
    <x v="1166"/>
    <x v="4618"/>
    <n v="2"/>
    <n v="0.3"/>
    <n v="-5.1396000000000583"/>
  </r>
  <r>
    <n v="6742"/>
    <s v="CA-2011-144029"/>
    <x v="2"/>
    <x v="542"/>
    <d v="2011-05-31T00:00:00"/>
    <x v="1"/>
    <s v="MM-18055"/>
    <x v="514"/>
    <x v="0"/>
    <s v="United States"/>
    <s v="Chicago"/>
    <x v="10"/>
    <n v="60623"/>
    <x v="2"/>
    <s v="OFF-AR-10000716"/>
    <x v="1"/>
    <x v="6"/>
    <x v="786"/>
    <x v="2569"/>
    <n v="3"/>
    <n v="0.2"/>
    <n v="3.1806000000000005"/>
  </r>
  <r>
    <n v="6743"/>
    <s v="US-2014-101784"/>
    <x v="3"/>
    <x v="91"/>
    <d v="2014-07-12T00:00:00"/>
    <x v="1"/>
    <s v="PO-18850"/>
    <x v="138"/>
    <x v="0"/>
    <s v="United States"/>
    <s v="Los Angeles"/>
    <x v="1"/>
    <n v="90008"/>
    <x v="1"/>
    <s v="FUR-CH-10001146"/>
    <x v="0"/>
    <x v="1"/>
    <x v="124"/>
    <x v="4619"/>
    <n v="3"/>
    <n v="0.2"/>
    <n v="-13.740299999999994"/>
  </r>
  <r>
    <n v="6744"/>
    <s v="CA-2012-156923"/>
    <x v="1"/>
    <x v="1130"/>
    <d v="2012-02-20T00:00:00"/>
    <x v="1"/>
    <s v="SP-20860"/>
    <x v="133"/>
    <x v="1"/>
    <s v="United States"/>
    <s v="Dover"/>
    <x v="38"/>
    <n v="3820"/>
    <x v="3"/>
    <s v="OFF-PA-10002751"/>
    <x v="1"/>
    <x v="10"/>
    <x v="150"/>
    <x v="1211"/>
    <n v="6"/>
    <n v="0"/>
    <n v="16.146000000000001"/>
  </r>
  <r>
    <n v="6745"/>
    <s v="CA-2014-111269"/>
    <x v="3"/>
    <x v="114"/>
    <d v="2014-06-19T00:00:00"/>
    <x v="0"/>
    <s v="CS-12355"/>
    <x v="394"/>
    <x v="0"/>
    <s v="United States"/>
    <s v="Dublin"/>
    <x v="24"/>
    <n v="43017"/>
    <x v="3"/>
    <s v="TEC-AC-10001606"/>
    <x v="2"/>
    <x v="11"/>
    <x v="585"/>
    <x v="4620"/>
    <n v="6"/>
    <n v="0.2"/>
    <n v="107.98920000000001"/>
  </r>
  <r>
    <n v="6746"/>
    <s v="CA-2014-111269"/>
    <x v="3"/>
    <x v="114"/>
    <d v="2014-06-19T00:00:00"/>
    <x v="0"/>
    <s v="CS-12355"/>
    <x v="394"/>
    <x v="0"/>
    <s v="United States"/>
    <s v="Dublin"/>
    <x v="24"/>
    <n v="43017"/>
    <x v="3"/>
    <s v="OFF-AR-10001427"/>
    <x v="1"/>
    <x v="6"/>
    <x v="248"/>
    <x v="100"/>
    <n v="5"/>
    <n v="0.2"/>
    <n v="1.7940000000000005"/>
  </r>
  <r>
    <n v="6747"/>
    <s v="CA-2014-159156"/>
    <x v="3"/>
    <x v="38"/>
    <d v="2014-11-17T00:00:00"/>
    <x v="2"/>
    <s v="KB-16600"/>
    <x v="33"/>
    <x v="1"/>
    <s v="United States"/>
    <s v="New York City"/>
    <x v="15"/>
    <n v="10009"/>
    <x v="3"/>
    <s v="TEC-PH-10004389"/>
    <x v="2"/>
    <x v="7"/>
    <x v="1422"/>
    <x v="3211"/>
    <n v="5"/>
    <n v="0"/>
    <n v="163.78700000000003"/>
  </r>
  <r>
    <n v="6748"/>
    <s v="CA-2014-100230"/>
    <x v="3"/>
    <x v="157"/>
    <d v="2014-12-16T00:00:00"/>
    <x v="1"/>
    <s v="AA-10375"/>
    <x v="211"/>
    <x v="0"/>
    <s v="United States"/>
    <s v="New York City"/>
    <x v="15"/>
    <n v="10035"/>
    <x v="3"/>
    <s v="OFF-BI-10002498"/>
    <x v="1"/>
    <x v="8"/>
    <x v="435"/>
    <x v="3652"/>
    <n v="1"/>
    <n v="0.2"/>
    <n v="5.0462999999999996"/>
  </r>
  <r>
    <n v="6749"/>
    <s v="CA-2014-100230"/>
    <x v="3"/>
    <x v="157"/>
    <d v="2014-12-16T00:00:00"/>
    <x v="1"/>
    <s v="AA-10375"/>
    <x v="211"/>
    <x v="0"/>
    <s v="United States"/>
    <s v="New York City"/>
    <x v="15"/>
    <n v="10035"/>
    <x v="3"/>
    <s v="OFF-PA-10002245"/>
    <x v="1"/>
    <x v="10"/>
    <x v="1334"/>
    <x v="1465"/>
    <n v="3"/>
    <n v="0"/>
    <n v="8.0730000000000004"/>
  </r>
  <r>
    <n v="6750"/>
    <s v="CA-2014-100230"/>
    <x v="3"/>
    <x v="157"/>
    <d v="2014-12-16T00:00:00"/>
    <x v="1"/>
    <s v="AA-10375"/>
    <x v="211"/>
    <x v="0"/>
    <s v="United States"/>
    <s v="New York City"/>
    <x v="15"/>
    <n v="10035"/>
    <x v="3"/>
    <s v="TEC-PH-10004522"/>
    <x v="2"/>
    <x v="7"/>
    <x v="1695"/>
    <x v="4621"/>
    <n v="2"/>
    <n v="0"/>
    <n v="29.245000000000005"/>
  </r>
  <r>
    <n v="6751"/>
    <s v="CA-2013-154767"/>
    <x v="0"/>
    <x v="931"/>
    <d v="2013-07-01T00:00:00"/>
    <x v="0"/>
    <s v="BP-11155"/>
    <x v="669"/>
    <x v="0"/>
    <s v="United States"/>
    <s v="Paterson"/>
    <x v="30"/>
    <n v="7501"/>
    <x v="3"/>
    <s v="FUR-CH-10003535"/>
    <x v="0"/>
    <x v="1"/>
    <x v="1513"/>
    <x v="4331"/>
    <n v="2"/>
    <n v="0"/>
    <n v="20.733199999999997"/>
  </r>
  <r>
    <n v="6752"/>
    <s v="CA-2013-154767"/>
    <x v="0"/>
    <x v="931"/>
    <d v="2013-07-01T00:00:00"/>
    <x v="0"/>
    <s v="BP-11155"/>
    <x v="669"/>
    <x v="0"/>
    <s v="United States"/>
    <s v="Paterson"/>
    <x v="30"/>
    <n v="7501"/>
    <x v="3"/>
    <s v="OFF-AP-10000595"/>
    <x v="1"/>
    <x v="9"/>
    <x v="1496"/>
    <x v="4622"/>
    <n v="2"/>
    <n v="0"/>
    <n v="2.2724000000000002"/>
  </r>
  <r>
    <n v="6753"/>
    <s v="CA-2013-154767"/>
    <x v="0"/>
    <x v="931"/>
    <d v="2013-07-01T00:00:00"/>
    <x v="0"/>
    <s v="BP-11155"/>
    <x v="669"/>
    <x v="0"/>
    <s v="United States"/>
    <s v="Paterson"/>
    <x v="30"/>
    <n v="7501"/>
    <x v="3"/>
    <s v="OFF-PA-10003039"/>
    <x v="1"/>
    <x v="10"/>
    <x v="330"/>
    <x v="1168"/>
    <n v="2"/>
    <n v="0"/>
    <n v="27.881999999999998"/>
  </r>
  <r>
    <n v="6754"/>
    <s v="CA-2013-154767"/>
    <x v="0"/>
    <x v="931"/>
    <d v="2013-07-01T00:00:00"/>
    <x v="0"/>
    <s v="BP-11155"/>
    <x v="669"/>
    <x v="0"/>
    <s v="United States"/>
    <s v="Paterson"/>
    <x v="30"/>
    <n v="7501"/>
    <x v="3"/>
    <s v="OFF-BI-10002003"/>
    <x v="1"/>
    <x v="8"/>
    <x v="1384"/>
    <x v="4623"/>
    <n v="2"/>
    <n v="0"/>
    <n v="3.7412000000000001"/>
  </r>
  <r>
    <n v="6755"/>
    <s v="CA-2013-154767"/>
    <x v="0"/>
    <x v="931"/>
    <d v="2013-07-01T00:00:00"/>
    <x v="0"/>
    <s v="BP-11155"/>
    <x v="669"/>
    <x v="0"/>
    <s v="United States"/>
    <s v="Paterson"/>
    <x v="30"/>
    <n v="7501"/>
    <x v="3"/>
    <s v="OFF-AP-10002311"/>
    <x v="1"/>
    <x v="9"/>
    <x v="14"/>
    <x v="4624"/>
    <n v="4"/>
    <n v="0"/>
    <n v="121.10560000000001"/>
  </r>
  <r>
    <n v="6756"/>
    <s v="CA-2014-124205"/>
    <x v="3"/>
    <x v="175"/>
    <d v="2014-09-20T00:00:00"/>
    <x v="1"/>
    <s v="TC-21145"/>
    <x v="779"/>
    <x v="1"/>
    <s v="United States"/>
    <s v="Lakewood"/>
    <x v="30"/>
    <n v="8701"/>
    <x v="3"/>
    <s v="FUR-FU-10002445"/>
    <x v="0"/>
    <x v="5"/>
    <x v="1439"/>
    <x v="4625"/>
    <n v="5"/>
    <n v="0"/>
    <n v="18.960000000000004"/>
  </r>
  <r>
    <n v="6757"/>
    <s v="CA-2014-124205"/>
    <x v="3"/>
    <x v="175"/>
    <d v="2014-09-20T00:00:00"/>
    <x v="1"/>
    <s v="TC-21145"/>
    <x v="779"/>
    <x v="1"/>
    <s v="United States"/>
    <s v="Lakewood"/>
    <x v="30"/>
    <n v="8701"/>
    <x v="3"/>
    <s v="FUR-CH-10003606"/>
    <x v="0"/>
    <x v="1"/>
    <x v="1566"/>
    <x v="4626"/>
    <n v="4"/>
    <n v="0"/>
    <n v="143.62880000000001"/>
  </r>
  <r>
    <n v="6758"/>
    <s v="CA-2014-124205"/>
    <x v="3"/>
    <x v="175"/>
    <d v="2014-09-20T00:00:00"/>
    <x v="1"/>
    <s v="TC-21145"/>
    <x v="779"/>
    <x v="1"/>
    <s v="United States"/>
    <s v="Lakewood"/>
    <x v="30"/>
    <n v="8701"/>
    <x v="3"/>
    <s v="TEC-PH-10002115"/>
    <x v="2"/>
    <x v="7"/>
    <x v="793"/>
    <x v="4627"/>
    <n v="6"/>
    <n v="0"/>
    <n v="102.94440000000002"/>
  </r>
  <r>
    <n v="6759"/>
    <s v="CA-2014-124205"/>
    <x v="3"/>
    <x v="175"/>
    <d v="2014-09-20T00:00:00"/>
    <x v="1"/>
    <s v="TC-21145"/>
    <x v="779"/>
    <x v="1"/>
    <s v="United States"/>
    <s v="Lakewood"/>
    <x v="30"/>
    <n v="8701"/>
    <x v="3"/>
    <s v="OFF-ST-10000934"/>
    <x v="1"/>
    <x v="4"/>
    <x v="352"/>
    <x v="3411"/>
    <n v="2"/>
    <n v="0"/>
    <n v="0"/>
  </r>
  <r>
    <n v="6760"/>
    <s v="CA-2014-165715"/>
    <x v="3"/>
    <x v="574"/>
    <d v="2014-12-09T00:00:00"/>
    <x v="1"/>
    <s v="BG-11035"/>
    <x v="767"/>
    <x v="0"/>
    <s v="United States"/>
    <s v="Greensboro"/>
    <x v="3"/>
    <n v="27405"/>
    <x v="0"/>
    <s v="OFF-AR-10003903"/>
    <x v="1"/>
    <x v="6"/>
    <x v="878"/>
    <x v="3388"/>
    <n v="1"/>
    <n v="0.2"/>
    <n v="2.4581999999999997"/>
  </r>
  <r>
    <n v="6761"/>
    <s v="CA-2014-100636"/>
    <x v="3"/>
    <x v="335"/>
    <d v="2014-07-01T00:00:00"/>
    <x v="1"/>
    <s v="DO-13435"/>
    <x v="157"/>
    <x v="0"/>
    <s v="United States"/>
    <s v="New York City"/>
    <x v="15"/>
    <n v="10035"/>
    <x v="3"/>
    <s v="OFF-ST-10004123"/>
    <x v="1"/>
    <x v="4"/>
    <x v="72"/>
    <x v="1050"/>
    <n v="3"/>
    <n v="0"/>
    <n v="0"/>
  </r>
  <r>
    <n v="6762"/>
    <s v="CA-2013-162943"/>
    <x v="0"/>
    <x v="1131"/>
    <d v="2013-07-27T00:00:00"/>
    <x v="0"/>
    <s v="DB-12970"/>
    <x v="715"/>
    <x v="1"/>
    <s v="United States"/>
    <s v="New York City"/>
    <x v="15"/>
    <n v="10035"/>
    <x v="3"/>
    <s v="FUR-CH-10001708"/>
    <x v="0"/>
    <x v="1"/>
    <x v="884"/>
    <x v="4628"/>
    <n v="2"/>
    <n v="0.1"/>
    <n v="31.015599999999978"/>
  </r>
  <r>
    <n v="6763"/>
    <s v="CA-2013-144764"/>
    <x v="0"/>
    <x v="476"/>
    <d v="2013-09-09T00:00:00"/>
    <x v="1"/>
    <s v="RL-19615"/>
    <x v="210"/>
    <x v="0"/>
    <s v="United States"/>
    <s v="Chicago"/>
    <x v="10"/>
    <n v="60623"/>
    <x v="2"/>
    <s v="OFF-LA-10000240"/>
    <x v="1"/>
    <x v="2"/>
    <x v="2"/>
    <x v="3204"/>
    <n v="5"/>
    <n v="0.2"/>
    <n v="9.8685000000000009"/>
  </r>
  <r>
    <n v="6764"/>
    <s v="CA-2013-144764"/>
    <x v="0"/>
    <x v="476"/>
    <d v="2013-09-09T00:00:00"/>
    <x v="1"/>
    <s v="RL-19615"/>
    <x v="210"/>
    <x v="0"/>
    <s v="United States"/>
    <s v="Chicago"/>
    <x v="10"/>
    <n v="60623"/>
    <x v="2"/>
    <s v="OFF-ST-10002485"/>
    <x v="1"/>
    <x v="4"/>
    <x v="209"/>
    <x v="2083"/>
    <n v="2"/>
    <n v="0.2"/>
    <n v="-8.3524000000000012"/>
  </r>
  <r>
    <n v="6765"/>
    <s v="CA-2013-144764"/>
    <x v="0"/>
    <x v="476"/>
    <d v="2013-09-09T00:00:00"/>
    <x v="1"/>
    <s v="RL-19615"/>
    <x v="210"/>
    <x v="0"/>
    <s v="United States"/>
    <s v="Chicago"/>
    <x v="10"/>
    <n v="60623"/>
    <x v="2"/>
    <s v="TEC-MA-10003230"/>
    <x v="2"/>
    <x v="15"/>
    <x v="1778"/>
    <x v="4629"/>
    <n v="3"/>
    <n v="0.3"/>
    <n v="-19.470000000000141"/>
  </r>
  <r>
    <n v="6766"/>
    <s v="CA-2014-100615"/>
    <x v="3"/>
    <x v="693"/>
    <d v="2014-04-25T00:00:00"/>
    <x v="1"/>
    <s v="SJ-20215"/>
    <x v="695"/>
    <x v="0"/>
    <s v="United States"/>
    <s v="Chicago"/>
    <x v="10"/>
    <n v="60653"/>
    <x v="2"/>
    <s v="FUR-CH-10002602"/>
    <x v="0"/>
    <x v="1"/>
    <x v="288"/>
    <x v="2613"/>
    <n v="3"/>
    <n v="0.3"/>
    <n v="-18.117599999999996"/>
  </r>
  <r>
    <n v="6767"/>
    <s v="CA-2014-100615"/>
    <x v="3"/>
    <x v="693"/>
    <d v="2014-04-25T00:00:00"/>
    <x v="1"/>
    <s v="SJ-20215"/>
    <x v="695"/>
    <x v="0"/>
    <s v="United States"/>
    <s v="Chicago"/>
    <x v="10"/>
    <n v="60653"/>
    <x v="2"/>
    <s v="OFF-AR-10001683"/>
    <x v="1"/>
    <x v="6"/>
    <x v="32"/>
    <x v="33"/>
    <n v="2"/>
    <n v="0.2"/>
    <n v="3.5460000000000007"/>
  </r>
  <r>
    <n v="6768"/>
    <s v="CA-2014-100615"/>
    <x v="3"/>
    <x v="693"/>
    <d v="2014-04-25T00:00:00"/>
    <x v="1"/>
    <s v="SJ-20215"/>
    <x v="695"/>
    <x v="0"/>
    <s v="United States"/>
    <s v="Chicago"/>
    <x v="10"/>
    <n v="60653"/>
    <x v="2"/>
    <s v="FUR-FU-10002456"/>
    <x v="0"/>
    <x v="5"/>
    <x v="1009"/>
    <x v="4630"/>
    <n v="5"/>
    <n v="0.6"/>
    <n v="-6.1879999999999988"/>
  </r>
  <r>
    <n v="6769"/>
    <s v="CA-2011-109302"/>
    <x v="2"/>
    <x v="1132"/>
    <d v="2011-08-16T00:00:00"/>
    <x v="1"/>
    <s v="CS-12175"/>
    <x v="728"/>
    <x v="1"/>
    <s v="United States"/>
    <s v="Lakewood"/>
    <x v="30"/>
    <n v="8701"/>
    <x v="3"/>
    <s v="OFF-BI-10002854"/>
    <x v="1"/>
    <x v="8"/>
    <x v="895"/>
    <x v="4631"/>
    <n v="7"/>
    <n v="0"/>
    <n v="98.105000000000004"/>
  </r>
  <r>
    <n v="6770"/>
    <s v="CA-2014-139787"/>
    <x v="3"/>
    <x v="20"/>
    <d v="2014-09-24T00:00:00"/>
    <x v="1"/>
    <s v="JP-16135"/>
    <x v="655"/>
    <x v="2"/>
    <s v="United States"/>
    <s v="Columbus"/>
    <x v="32"/>
    <n v="31907"/>
    <x v="0"/>
    <s v="OFF-AR-10002445"/>
    <x v="1"/>
    <x v="6"/>
    <x v="1637"/>
    <x v="3826"/>
    <n v="5"/>
    <n v="0"/>
    <n v="13.452000000000002"/>
  </r>
  <r>
    <n v="6771"/>
    <s v="CA-2014-139402"/>
    <x v="3"/>
    <x v="34"/>
    <d v="2014-12-14T00:00:00"/>
    <x v="1"/>
    <s v="NC-18535"/>
    <x v="714"/>
    <x v="1"/>
    <s v="United States"/>
    <s v="Phoenix"/>
    <x v="16"/>
    <n v="85023"/>
    <x v="1"/>
    <s v="OFF-PA-10004359"/>
    <x v="1"/>
    <x v="10"/>
    <x v="1059"/>
    <x v="1257"/>
    <n v="5"/>
    <n v="0.2"/>
    <n v="146.79"/>
  </r>
  <r>
    <n v="6772"/>
    <s v="CA-2014-139402"/>
    <x v="3"/>
    <x v="34"/>
    <d v="2014-12-14T00:00:00"/>
    <x v="1"/>
    <s v="NC-18535"/>
    <x v="714"/>
    <x v="1"/>
    <s v="United States"/>
    <s v="Phoenix"/>
    <x v="16"/>
    <n v="85023"/>
    <x v="1"/>
    <s v="OFF-BI-10000279"/>
    <x v="1"/>
    <x v="8"/>
    <x v="1765"/>
    <x v="4632"/>
    <n v="3"/>
    <n v="0.7"/>
    <n v="-9.9704999999999977"/>
  </r>
  <r>
    <n v="6773"/>
    <s v="CA-2013-119018"/>
    <x v="0"/>
    <x v="254"/>
    <d v="2013-11-09T00:00:00"/>
    <x v="1"/>
    <s v="CW-11905"/>
    <x v="194"/>
    <x v="2"/>
    <s v="United States"/>
    <s v="Los Angeles"/>
    <x v="1"/>
    <n v="90004"/>
    <x v="1"/>
    <s v="OFF-BI-10003314"/>
    <x v="1"/>
    <x v="8"/>
    <x v="305"/>
    <x v="326"/>
    <n v="2"/>
    <n v="0.2"/>
    <n v="2.7956000000000003"/>
  </r>
  <r>
    <n v="6774"/>
    <s v="CA-2013-119018"/>
    <x v="0"/>
    <x v="254"/>
    <d v="2013-11-09T00:00:00"/>
    <x v="1"/>
    <s v="CW-11905"/>
    <x v="194"/>
    <x v="2"/>
    <s v="United States"/>
    <s v="Los Angeles"/>
    <x v="1"/>
    <n v="90004"/>
    <x v="1"/>
    <s v="OFF-BI-10000494"/>
    <x v="1"/>
    <x v="8"/>
    <x v="1563"/>
    <x v="4633"/>
    <n v="1"/>
    <n v="0.2"/>
    <n v="1.3049999999999997"/>
  </r>
  <r>
    <n v="6775"/>
    <s v="CA-2013-119018"/>
    <x v="0"/>
    <x v="254"/>
    <d v="2013-11-09T00:00:00"/>
    <x v="1"/>
    <s v="CW-11905"/>
    <x v="194"/>
    <x v="2"/>
    <s v="United States"/>
    <s v="Los Angeles"/>
    <x v="1"/>
    <n v="90004"/>
    <x v="1"/>
    <s v="OFF-PA-10000295"/>
    <x v="1"/>
    <x v="10"/>
    <x v="1779"/>
    <x v="789"/>
    <n v="6"/>
    <n v="0"/>
    <n v="18.662400000000002"/>
  </r>
  <r>
    <n v="6776"/>
    <s v="CA-2012-105361"/>
    <x v="1"/>
    <x v="368"/>
    <d v="2012-04-04T00:00:00"/>
    <x v="1"/>
    <s v="CM-12115"/>
    <x v="441"/>
    <x v="0"/>
    <s v="United States"/>
    <s v="New York City"/>
    <x v="15"/>
    <n v="10024"/>
    <x v="3"/>
    <s v="OFF-PA-10002615"/>
    <x v="1"/>
    <x v="10"/>
    <x v="247"/>
    <x v="4634"/>
    <n v="4"/>
    <n v="0"/>
    <n v="8.1143999999999998"/>
  </r>
  <r>
    <n v="6777"/>
    <s v="US-2013-152373"/>
    <x v="0"/>
    <x v="64"/>
    <d v="2013-09-12T00:00:00"/>
    <x v="1"/>
    <s v="PT-19090"/>
    <x v="690"/>
    <x v="0"/>
    <s v="United States"/>
    <s v="San Antonio"/>
    <x v="5"/>
    <n v="78207"/>
    <x v="2"/>
    <s v="OFF-ST-10003479"/>
    <x v="1"/>
    <x v="4"/>
    <x v="41"/>
    <x v="4635"/>
    <n v="3"/>
    <n v="0.2"/>
    <n v="-17.523000000000014"/>
  </r>
  <r>
    <n v="6778"/>
    <s v="US-2014-166037"/>
    <x v="3"/>
    <x v="480"/>
    <d v="2014-02-02T00:00:00"/>
    <x v="1"/>
    <s v="CL-12700"/>
    <x v="642"/>
    <x v="2"/>
    <s v="United States"/>
    <s v="New York City"/>
    <x v="15"/>
    <n v="10009"/>
    <x v="3"/>
    <s v="TEC-AC-10002800"/>
    <x v="2"/>
    <x v="11"/>
    <x v="1207"/>
    <x v="4636"/>
    <n v="9"/>
    <n v="0"/>
    <n v="157.46849999999998"/>
  </r>
  <r>
    <n v="6779"/>
    <s v="US-2013-147711"/>
    <x v="0"/>
    <x v="323"/>
    <d v="2013-09-09T00:00:00"/>
    <x v="0"/>
    <s v="HF-14995"/>
    <x v="520"/>
    <x v="0"/>
    <s v="United States"/>
    <s v="Baltimore"/>
    <x v="39"/>
    <n v="21215"/>
    <x v="3"/>
    <s v="FUR-BO-10003159"/>
    <x v="0"/>
    <x v="0"/>
    <x v="1100"/>
    <x v="4637"/>
    <n v="3"/>
    <n v="0"/>
    <n v="31.044599999999974"/>
  </r>
  <r>
    <n v="6780"/>
    <s v="US-2013-147711"/>
    <x v="0"/>
    <x v="323"/>
    <d v="2013-09-09T00:00:00"/>
    <x v="0"/>
    <s v="HF-14995"/>
    <x v="520"/>
    <x v="0"/>
    <s v="United States"/>
    <s v="Baltimore"/>
    <x v="39"/>
    <n v="21215"/>
    <x v="3"/>
    <s v="FUR-FU-10002364"/>
    <x v="0"/>
    <x v="5"/>
    <x v="1231"/>
    <x v="1816"/>
    <n v="2"/>
    <n v="0"/>
    <n v="4.2803999999999984"/>
  </r>
  <r>
    <n v="6781"/>
    <s v="US-2013-147711"/>
    <x v="0"/>
    <x v="323"/>
    <d v="2013-09-09T00:00:00"/>
    <x v="0"/>
    <s v="HF-14995"/>
    <x v="520"/>
    <x v="0"/>
    <s v="United States"/>
    <s v="Baltimore"/>
    <x v="39"/>
    <n v="21215"/>
    <x v="3"/>
    <s v="OFF-BI-10003350"/>
    <x v="1"/>
    <x v="8"/>
    <x v="834"/>
    <x v="1030"/>
    <n v="2"/>
    <n v="0"/>
    <n v="5.8695999999999993"/>
  </r>
  <r>
    <n v="6782"/>
    <s v="US-2013-147711"/>
    <x v="0"/>
    <x v="323"/>
    <d v="2013-09-09T00:00:00"/>
    <x v="0"/>
    <s v="HF-14995"/>
    <x v="520"/>
    <x v="0"/>
    <s v="United States"/>
    <s v="Baltimore"/>
    <x v="39"/>
    <n v="21215"/>
    <x v="3"/>
    <s v="OFF-LA-10004093"/>
    <x v="1"/>
    <x v="2"/>
    <x v="670"/>
    <x v="2037"/>
    <n v="8"/>
    <n v="0"/>
    <n v="27.485599999999998"/>
  </r>
  <r>
    <n v="6783"/>
    <s v="CA-2014-121293"/>
    <x v="3"/>
    <x v="800"/>
    <d v="2014-07-29T00:00:00"/>
    <x v="0"/>
    <s v="JC-15775"/>
    <x v="547"/>
    <x v="0"/>
    <s v="United States"/>
    <s v="Philadelphia"/>
    <x v="9"/>
    <n v="19143"/>
    <x v="3"/>
    <s v="FUR-FU-10000732"/>
    <x v="0"/>
    <x v="5"/>
    <x v="540"/>
    <x v="4638"/>
    <n v="4"/>
    <n v="0.2"/>
    <n v="3.0143999999999984"/>
  </r>
  <r>
    <n v="6784"/>
    <s v="CA-2014-121293"/>
    <x v="3"/>
    <x v="800"/>
    <d v="2014-07-29T00:00:00"/>
    <x v="0"/>
    <s v="JC-15775"/>
    <x v="547"/>
    <x v="0"/>
    <s v="United States"/>
    <s v="Philadelphia"/>
    <x v="9"/>
    <n v="19143"/>
    <x v="3"/>
    <s v="OFF-SU-10004884"/>
    <x v="1"/>
    <x v="14"/>
    <x v="1780"/>
    <x v="4639"/>
    <n v="3"/>
    <n v="0.2"/>
    <n v="4.2470999999999943"/>
  </r>
  <r>
    <n v="6785"/>
    <s v="CA-2014-121293"/>
    <x v="3"/>
    <x v="800"/>
    <d v="2014-07-29T00:00:00"/>
    <x v="0"/>
    <s v="JC-15775"/>
    <x v="547"/>
    <x v="0"/>
    <s v="United States"/>
    <s v="Philadelphia"/>
    <x v="9"/>
    <n v="19143"/>
    <x v="3"/>
    <s v="FUR-TA-10001771"/>
    <x v="0"/>
    <x v="3"/>
    <x v="1724"/>
    <x v="4640"/>
    <n v="1"/>
    <n v="0.4"/>
    <n v="-34.646999999999991"/>
  </r>
  <r>
    <n v="6786"/>
    <s v="CA-2014-121293"/>
    <x v="3"/>
    <x v="800"/>
    <d v="2014-07-29T00:00:00"/>
    <x v="0"/>
    <s v="JC-15775"/>
    <x v="547"/>
    <x v="0"/>
    <s v="United States"/>
    <s v="Philadelphia"/>
    <x v="9"/>
    <n v="19143"/>
    <x v="3"/>
    <s v="OFF-ST-10000060"/>
    <x v="1"/>
    <x v="4"/>
    <x v="387"/>
    <x v="4641"/>
    <n v="5"/>
    <n v="0.2"/>
    <n v="-25.992000000000004"/>
  </r>
  <r>
    <n v="6787"/>
    <s v="CA-2014-121293"/>
    <x v="3"/>
    <x v="800"/>
    <d v="2014-07-29T00:00:00"/>
    <x v="0"/>
    <s v="JC-15775"/>
    <x v="547"/>
    <x v="0"/>
    <s v="United States"/>
    <s v="Philadelphia"/>
    <x v="9"/>
    <n v="19143"/>
    <x v="3"/>
    <s v="OFF-PA-10004100"/>
    <x v="1"/>
    <x v="10"/>
    <x v="257"/>
    <x v="561"/>
    <n v="4"/>
    <n v="0.2"/>
    <n v="7.2576000000000001"/>
  </r>
  <r>
    <n v="6788"/>
    <s v="CA-2012-118843"/>
    <x v="1"/>
    <x v="1023"/>
    <d v="2012-09-20T00:00:00"/>
    <x v="1"/>
    <s v="JH-15910"/>
    <x v="101"/>
    <x v="0"/>
    <s v="United States"/>
    <s v="Atlanta"/>
    <x v="32"/>
    <n v="30318"/>
    <x v="0"/>
    <s v="FUR-FU-10003975"/>
    <x v="0"/>
    <x v="5"/>
    <x v="775"/>
    <x v="2110"/>
    <n v="3"/>
    <n v="0"/>
    <n v="12.992999999999988"/>
  </r>
  <r>
    <n v="6789"/>
    <s v="CA-2012-118843"/>
    <x v="1"/>
    <x v="1023"/>
    <d v="2012-09-20T00:00:00"/>
    <x v="1"/>
    <s v="JH-15910"/>
    <x v="101"/>
    <x v="0"/>
    <s v="United States"/>
    <s v="Atlanta"/>
    <x v="32"/>
    <n v="30318"/>
    <x v="0"/>
    <s v="OFF-PA-10001712"/>
    <x v="1"/>
    <x v="10"/>
    <x v="974"/>
    <x v="1570"/>
    <n v="7"/>
    <n v="0"/>
    <n v="31.468499999999999"/>
  </r>
  <r>
    <n v="6790"/>
    <s v="CA-2012-161445"/>
    <x v="1"/>
    <x v="67"/>
    <d v="2012-09-09T00:00:00"/>
    <x v="0"/>
    <s v="CC-12610"/>
    <x v="566"/>
    <x v="1"/>
    <s v="United States"/>
    <s v="Durham"/>
    <x v="3"/>
    <n v="27707"/>
    <x v="0"/>
    <s v="OFF-AR-10001953"/>
    <x v="1"/>
    <x v="6"/>
    <x v="395"/>
    <x v="1196"/>
    <n v="4"/>
    <n v="0.2"/>
    <n v="12.314400000000006"/>
  </r>
  <r>
    <n v="6791"/>
    <s v="CA-2013-124527"/>
    <x v="0"/>
    <x v="76"/>
    <d v="2013-11-18T00:00:00"/>
    <x v="2"/>
    <s v="IM-15055"/>
    <x v="780"/>
    <x v="0"/>
    <s v="United States"/>
    <s v="Roseville"/>
    <x v="1"/>
    <n v="95661"/>
    <x v="1"/>
    <s v="OFF-BI-10004967"/>
    <x v="1"/>
    <x v="8"/>
    <x v="253"/>
    <x v="1366"/>
    <n v="5"/>
    <n v="0.2"/>
    <n v="2.8079999999999998"/>
  </r>
  <r>
    <n v="6792"/>
    <s v="CA-2013-162348"/>
    <x v="0"/>
    <x v="338"/>
    <d v="2013-11-16T00:00:00"/>
    <x v="1"/>
    <s v="BF-11170"/>
    <x v="408"/>
    <x v="2"/>
    <s v="United States"/>
    <s v="Sacramento"/>
    <x v="1"/>
    <n v="95823"/>
    <x v="1"/>
    <s v="FUR-FU-10003731"/>
    <x v="0"/>
    <x v="5"/>
    <x v="1593"/>
    <x v="4642"/>
    <n v="1"/>
    <n v="0"/>
    <n v="2.7944000000000004"/>
  </r>
  <r>
    <n v="6793"/>
    <s v="CA-2011-141005"/>
    <x v="2"/>
    <x v="860"/>
    <d v="2011-08-18T00:00:00"/>
    <x v="2"/>
    <s v="CS-12355"/>
    <x v="394"/>
    <x v="0"/>
    <s v="United States"/>
    <s v="Fairfield"/>
    <x v="29"/>
    <n v="6824"/>
    <x v="3"/>
    <s v="OFF-BI-10001989"/>
    <x v="1"/>
    <x v="8"/>
    <x v="537"/>
    <x v="2780"/>
    <n v="3"/>
    <n v="0"/>
    <n v="30.211199999999998"/>
  </r>
  <r>
    <n v="6794"/>
    <s v="CA-2012-145394"/>
    <x v="1"/>
    <x v="547"/>
    <d v="2012-11-20T00:00:00"/>
    <x v="1"/>
    <s v="MC-17605"/>
    <x v="204"/>
    <x v="1"/>
    <s v="United States"/>
    <s v="Chicago"/>
    <x v="10"/>
    <n v="60610"/>
    <x v="2"/>
    <s v="OFF-ST-10000344"/>
    <x v="1"/>
    <x v="4"/>
    <x v="1013"/>
    <x v="4643"/>
    <n v="2"/>
    <n v="0.2"/>
    <n v="1.6115999999999993"/>
  </r>
  <r>
    <n v="6795"/>
    <s v="CA-2012-145394"/>
    <x v="1"/>
    <x v="547"/>
    <d v="2012-11-20T00:00:00"/>
    <x v="1"/>
    <s v="MC-17605"/>
    <x v="204"/>
    <x v="1"/>
    <s v="United States"/>
    <s v="Chicago"/>
    <x v="10"/>
    <n v="60610"/>
    <x v="2"/>
    <s v="TEC-PH-10001051"/>
    <x v="2"/>
    <x v="7"/>
    <x v="1254"/>
    <x v="1977"/>
    <n v="3"/>
    <n v="0.2"/>
    <n v="26.997299999999967"/>
  </r>
  <r>
    <n v="6796"/>
    <s v="CA-2012-145394"/>
    <x v="1"/>
    <x v="547"/>
    <d v="2012-11-20T00:00:00"/>
    <x v="1"/>
    <s v="MC-17605"/>
    <x v="204"/>
    <x v="1"/>
    <s v="United States"/>
    <s v="Chicago"/>
    <x v="10"/>
    <n v="60610"/>
    <x v="2"/>
    <s v="FUR-FU-10001215"/>
    <x v="0"/>
    <x v="5"/>
    <x v="1600"/>
    <x v="527"/>
    <n v="2"/>
    <n v="0.6"/>
    <n v="-15.526799999999994"/>
  </r>
  <r>
    <n v="6797"/>
    <s v="CA-2012-168809"/>
    <x v="1"/>
    <x v="767"/>
    <d v="2012-08-25T00:00:00"/>
    <x v="3"/>
    <s v="MC-18100"/>
    <x v="498"/>
    <x v="0"/>
    <s v="United States"/>
    <s v="Houston"/>
    <x v="5"/>
    <n v="77041"/>
    <x v="2"/>
    <s v="FUR-FU-10001473"/>
    <x v="0"/>
    <x v="5"/>
    <x v="1244"/>
    <x v="1869"/>
    <n v="2"/>
    <n v="0.6"/>
    <n v="-16.585799999999999"/>
  </r>
  <r>
    <n v="6798"/>
    <s v="CA-2012-168809"/>
    <x v="1"/>
    <x v="767"/>
    <d v="2012-08-25T00:00:00"/>
    <x v="3"/>
    <s v="MC-18100"/>
    <x v="498"/>
    <x v="0"/>
    <s v="United States"/>
    <s v="Houston"/>
    <x v="5"/>
    <n v="77041"/>
    <x v="2"/>
    <s v="OFF-BI-10000315"/>
    <x v="1"/>
    <x v="8"/>
    <x v="407"/>
    <x v="4644"/>
    <n v="1"/>
    <n v="0.8"/>
    <n v="-6.0768000000000004"/>
  </r>
  <r>
    <n v="6799"/>
    <s v="CA-2012-168809"/>
    <x v="1"/>
    <x v="767"/>
    <d v="2012-08-25T00:00:00"/>
    <x v="3"/>
    <s v="MC-18100"/>
    <x v="498"/>
    <x v="0"/>
    <s v="United States"/>
    <s v="Houston"/>
    <x v="5"/>
    <n v="77041"/>
    <x v="2"/>
    <s v="FUR-FU-10002240"/>
    <x v="0"/>
    <x v="5"/>
    <x v="1781"/>
    <x v="4645"/>
    <n v="5"/>
    <n v="0.6"/>
    <n v="-3.9399999999999995"/>
  </r>
  <r>
    <n v="6800"/>
    <s v="CA-2013-109827"/>
    <x v="0"/>
    <x v="591"/>
    <d v="2014-01-02T00:00:00"/>
    <x v="1"/>
    <s v="LW-16825"/>
    <x v="429"/>
    <x v="1"/>
    <s v="United States"/>
    <s v="Phoenix"/>
    <x v="16"/>
    <n v="85023"/>
    <x v="1"/>
    <s v="FUR-TA-10002607"/>
    <x v="0"/>
    <x v="3"/>
    <x v="221"/>
    <x v="4646"/>
    <n v="1"/>
    <n v="0.5"/>
    <n v="-24.102599999999995"/>
  </r>
  <r>
    <n v="6801"/>
    <s v="CA-2013-109827"/>
    <x v="0"/>
    <x v="591"/>
    <d v="2014-01-02T00:00:00"/>
    <x v="1"/>
    <s v="LW-16825"/>
    <x v="429"/>
    <x v="1"/>
    <s v="United States"/>
    <s v="Phoenix"/>
    <x v="16"/>
    <n v="85023"/>
    <x v="1"/>
    <s v="TEC-MA-10003356"/>
    <x v="2"/>
    <x v="15"/>
    <x v="1361"/>
    <x v="4647"/>
    <n v="2"/>
    <n v="0.7"/>
    <n v="-386.95699999999999"/>
  </r>
  <r>
    <n v="6802"/>
    <s v="CA-2013-109827"/>
    <x v="0"/>
    <x v="591"/>
    <d v="2014-01-02T00:00:00"/>
    <x v="1"/>
    <s v="LW-16825"/>
    <x v="429"/>
    <x v="1"/>
    <s v="United States"/>
    <s v="Phoenix"/>
    <x v="16"/>
    <n v="85023"/>
    <x v="1"/>
    <s v="TEC-AC-10002217"/>
    <x v="2"/>
    <x v="11"/>
    <x v="1178"/>
    <x v="4648"/>
    <n v="3"/>
    <n v="0.2"/>
    <n v="-7.8960000000000008"/>
  </r>
  <r>
    <n v="6803"/>
    <s v="CA-2013-109827"/>
    <x v="0"/>
    <x v="591"/>
    <d v="2014-01-02T00:00:00"/>
    <x v="1"/>
    <s v="LW-16825"/>
    <x v="429"/>
    <x v="1"/>
    <s v="United States"/>
    <s v="Phoenix"/>
    <x v="16"/>
    <n v="85023"/>
    <x v="1"/>
    <s v="TEC-AC-10004353"/>
    <x v="2"/>
    <x v="11"/>
    <x v="717"/>
    <x v="4649"/>
    <n v="2"/>
    <n v="0.2"/>
    <n v="21.42"/>
  </r>
  <r>
    <n v="6804"/>
    <s v="CA-2013-109827"/>
    <x v="0"/>
    <x v="591"/>
    <d v="2014-01-02T00:00:00"/>
    <x v="1"/>
    <s v="LW-16825"/>
    <x v="429"/>
    <x v="1"/>
    <s v="United States"/>
    <s v="Phoenix"/>
    <x v="16"/>
    <n v="85023"/>
    <x v="1"/>
    <s v="FUR-CH-10004754"/>
    <x v="0"/>
    <x v="1"/>
    <x v="1123"/>
    <x v="4650"/>
    <n v="2"/>
    <n v="0.2"/>
    <n v="4.1971999999999987"/>
  </r>
  <r>
    <n v="6805"/>
    <s v="CA-2011-152233"/>
    <x v="2"/>
    <x v="1082"/>
    <d v="2011-10-06T00:00:00"/>
    <x v="2"/>
    <s v="KH-16510"/>
    <x v="168"/>
    <x v="0"/>
    <s v="United States"/>
    <s v="Pomona"/>
    <x v="1"/>
    <n v="91767"/>
    <x v="1"/>
    <s v="TEC-AC-10002800"/>
    <x v="2"/>
    <x v="11"/>
    <x v="1207"/>
    <x v="2622"/>
    <n v="2"/>
    <n v="0"/>
    <n v="34.992999999999995"/>
  </r>
  <r>
    <n v="6806"/>
    <s v="CA-2011-125682"/>
    <x v="2"/>
    <x v="754"/>
    <d v="2011-11-25T00:00:00"/>
    <x v="2"/>
    <s v="RB-19645"/>
    <x v="516"/>
    <x v="1"/>
    <s v="United States"/>
    <s v="Atlanta"/>
    <x v="32"/>
    <n v="30318"/>
    <x v="0"/>
    <s v="OFF-PA-10001752"/>
    <x v="1"/>
    <x v="10"/>
    <x v="1360"/>
    <x v="745"/>
    <n v="2"/>
    <n v="0"/>
    <n v="4.8804000000000007"/>
  </r>
  <r>
    <n v="6807"/>
    <s v="CA-2014-162880"/>
    <x v="3"/>
    <x v="53"/>
    <d v="2014-12-30T00:00:00"/>
    <x v="1"/>
    <s v="GD-14590"/>
    <x v="241"/>
    <x v="1"/>
    <s v="United States"/>
    <s v="Everett"/>
    <x v="4"/>
    <n v="98208"/>
    <x v="1"/>
    <s v="OFF-BI-10003314"/>
    <x v="1"/>
    <x v="8"/>
    <x v="305"/>
    <x v="4651"/>
    <n v="1"/>
    <n v="0.2"/>
    <n v="1.3978000000000002"/>
  </r>
  <r>
    <n v="6808"/>
    <s v="CA-2012-128125"/>
    <x v="1"/>
    <x v="1052"/>
    <d v="2012-04-05T00:00:00"/>
    <x v="1"/>
    <s v="EB-13705"/>
    <x v="182"/>
    <x v="1"/>
    <s v="United States"/>
    <s v="Houston"/>
    <x v="5"/>
    <n v="77095"/>
    <x v="2"/>
    <s v="OFF-PA-10000357"/>
    <x v="1"/>
    <x v="10"/>
    <x v="442"/>
    <x v="4016"/>
    <n v="3"/>
    <n v="0.2"/>
    <n v="35.661300000000004"/>
  </r>
  <r>
    <n v="6809"/>
    <s v="CA-2012-128125"/>
    <x v="1"/>
    <x v="1052"/>
    <d v="2012-04-05T00:00:00"/>
    <x v="1"/>
    <s v="EB-13705"/>
    <x v="182"/>
    <x v="1"/>
    <s v="United States"/>
    <s v="Houston"/>
    <x v="5"/>
    <n v="77095"/>
    <x v="2"/>
    <s v="FUR-FU-10001085"/>
    <x v="0"/>
    <x v="5"/>
    <x v="1590"/>
    <x v="1052"/>
    <n v="3"/>
    <n v="0.6"/>
    <n v="-7.8330000000000055"/>
  </r>
  <r>
    <n v="6810"/>
    <s v="CA-2014-156237"/>
    <x v="3"/>
    <x v="32"/>
    <d v="2014-09-16T00:00:00"/>
    <x v="2"/>
    <s v="PS-18760"/>
    <x v="519"/>
    <x v="0"/>
    <s v="United States"/>
    <s v="Philadelphia"/>
    <x v="9"/>
    <n v="19140"/>
    <x v="3"/>
    <s v="OFF-BI-10000301"/>
    <x v="1"/>
    <x v="8"/>
    <x v="619"/>
    <x v="3556"/>
    <n v="2"/>
    <n v="0.7"/>
    <n v="-2.5880000000000001"/>
  </r>
  <r>
    <n v="6811"/>
    <s v="CA-2014-156237"/>
    <x v="3"/>
    <x v="32"/>
    <d v="2014-09-16T00:00:00"/>
    <x v="2"/>
    <s v="PS-18760"/>
    <x v="519"/>
    <x v="0"/>
    <s v="United States"/>
    <s v="Philadelphia"/>
    <x v="9"/>
    <n v="19140"/>
    <x v="3"/>
    <s v="TEC-MA-10002930"/>
    <x v="2"/>
    <x v="15"/>
    <x v="1775"/>
    <x v="4652"/>
    <n v="1"/>
    <n v="0.7"/>
    <n v="-18.038499999999996"/>
  </r>
  <r>
    <n v="6812"/>
    <s v="CA-2014-156237"/>
    <x v="3"/>
    <x v="32"/>
    <d v="2014-09-16T00:00:00"/>
    <x v="2"/>
    <s v="PS-18760"/>
    <x v="519"/>
    <x v="0"/>
    <s v="United States"/>
    <s v="Philadelphia"/>
    <x v="9"/>
    <n v="19140"/>
    <x v="3"/>
    <s v="FUR-CH-10002372"/>
    <x v="0"/>
    <x v="1"/>
    <x v="390"/>
    <x v="4653"/>
    <n v="2"/>
    <n v="0.3"/>
    <n v="-29.152799999999992"/>
  </r>
  <r>
    <n v="6813"/>
    <s v="CA-2014-156237"/>
    <x v="3"/>
    <x v="32"/>
    <d v="2014-09-16T00:00:00"/>
    <x v="2"/>
    <s v="PS-18760"/>
    <x v="519"/>
    <x v="0"/>
    <s v="United States"/>
    <s v="Philadelphia"/>
    <x v="9"/>
    <n v="19140"/>
    <x v="3"/>
    <s v="OFF-BI-10003707"/>
    <x v="1"/>
    <x v="8"/>
    <x v="776"/>
    <x v="4654"/>
    <n v="4"/>
    <n v="0.7"/>
    <n v="-12.207999999999995"/>
  </r>
  <r>
    <n v="6814"/>
    <s v="CA-2014-156237"/>
    <x v="3"/>
    <x v="32"/>
    <d v="2014-09-16T00:00:00"/>
    <x v="2"/>
    <s v="PS-18760"/>
    <x v="519"/>
    <x v="0"/>
    <s v="United States"/>
    <s v="Philadelphia"/>
    <x v="9"/>
    <n v="19140"/>
    <x v="3"/>
    <s v="FUR-FU-10001057"/>
    <x v="0"/>
    <x v="5"/>
    <x v="1782"/>
    <x v="4655"/>
    <n v="8"/>
    <n v="0.2"/>
    <n v="4.7975999999999992"/>
  </r>
  <r>
    <n v="6815"/>
    <s v="CA-2014-156237"/>
    <x v="3"/>
    <x v="32"/>
    <d v="2014-09-16T00:00:00"/>
    <x v="2"/>
    <s v="PS-18760"/>
    <x v="519"/>
    <x v="0"/>
    <s v="United States"/>
    <s v="Philadelphia"/>
    <x v="9"/>
    <n v="19140"/>
    <x v="3"/>
    <s v="TEC-MA-10001681"/>
    <x v="2"/>
    <x v="15"/>
    <x v="340"/>
    <x v="4656"/>
    <n v="2"/>
    <n v="0.7"/>
    <n v="-168.8189999999999"/>
  </r>
  <r>
    <n v="6816"/>
    <s v="CA-2011-144414"/>
    <x v="2"/>
    <x v="1103"/>
    <d v="2011-06-21T00:00:00"/>
    <x v="1"/>
    <s v="GH-14425"/>
    <x v="485"/>
    <x v="0"/>
    <s v="United States"/>
    <s v="Seattle"/>
    <x v="4"/>
    <n v="98105"/>
    <x v="1"/>
    <s v="FUR-FU-10003981"/>
    <x v="0"/>
    <x v="5"/>
    <x v="322"/>
    <x v="875"/>
    <n v="3"/>
    <n v="0"/>
    <n v="2.6208000000000005"/>
  </r>
  <r>
    <n v="6817"/>
    <s v="CA-2011-144414"/>
    <x v="2"/>
    <x v="1103"/>
    <d v="2011-06-21T00:00:00"/>
    <x v="1"/>
    <s v="GH-14425"/>
    <x v="485"/>
    <x v="0"/>
    <s v="United States"/>
    <s v="Seattle"/>
    <x v="4"/>
    <n v="98105"/>
    <x v="1"/>
    <s v="OFF-FA-10000624"/>
    <x v="1"/>
    <x v="13"/>
    <x v="291"/>
    <x v="1511"/>
    <n v="5"/>
    <n v="0"/>
    <n v="8.9499999999999993"/>
  </r>
  <r>
    <n v="6818"/>
    <s v="CA-2011-144414"/>
    <x v="2"/>
    <x v="1103"/>
    <d v="2011-06-21T00:00:00"/>
    <x v="1"/>
    <s v="GH-14425"/>
    <x v="485"/>
    <x v="0"/>
    <s v="United States"/>
    <s v="Seattle"/>
    <x v="4"/>
    <n v="98105"/>
    <x v="1"/>
    <s v="OFF-BI-10004995"/>
    <x v="1"/>
    <x v="8"/>
    <x v="313"/>
    <x v="4657"/>
    <n v="3"/>
    <n v="0.2"/>
    <n v="1061.5721999999998"/>
  </r>
  <r>
    <n v="6819"/>
    <s v="CA-2014-163860"/>
    <x v="3"/>
    <x v="116"/>
    <d v="2015-01-02T00:00:00"/>
    <x v="1"/>
    <s v="LO-17170"/>
    <x v="628"/>
    <x v="1"/>
    <s v="United States"/>
    <s v="Peoria"/>
    <x v="10"/>
    <n v="61604"/>
    <x v="2"/>
    <s v="OFF-BI-10003784"/>
    <x v="1"/>
    <x v="8"/>
    <x v="1314"/>
    <x v="4658"/>
    <n v="5"/>
    <n v="0.8"/>
    <n v="-2.6880000000000015"/>
  </r>
  <r>
    <n v="6820"/>
    <s v="CA-2014-163860"/>
    <x v="3"/>
    <x v="116"/>
    <d v="2015-01-02T00:00:00"/>
    <x v="1"/>
    <s v="LO-17170"/>
    <x v="628"/>
    <x v="1"/>
    <s v="United States"/>
    <s v="Peoria"/>
    <x v="10"/>
    <n v="61604"/>
    <x v="2"/>
    <s v="FUR-FU-10004586"/>
    <x v="0"/>
    <x v="5"/>
    <x v="1473"/>
    <x v="4659"/>
    <n v="3"/>
    <n v="0.6"/>
    <n v="-2.3903999999999996"/>
  </r>
  <r>
    <n v="6821"/>
    <s v="CA-2014-163860"/>
    <x v="3"/>
    <x v="116"/>
    <d v="2015-01-02T00:00:00"/>
    <x v="1"/>
    <s v="LO-17170"/>
    <x v="628"/>
    <x v="1"/>
    <s v="United States"/>
    <s v="Peoria"/>
    <x v="10"/>
    <n v="61604"/>
    <x v="2"/>
    <s v="FUR-CH-10004698"/>
    <x v="0"/>
    <x v="1"/>
    <x v="166"/>
    <x v="4653"/>
    <n v="2"/>
    <n v="0.3"/>
    <n v="-3.2391999999999896"/>
  </r>
  <r>
    <n v="6822"/>
    <s v="CA-2014-163860"/>
    <x v="3"/>
    <x v="116"/>
    <d v="2015-01-02T00:00:00"/>
    <x v="1"/>
    <s v="LO-17170"/>
    <x v="628"/>
    <x v="1"/>
    <s v="United States"/>
    <s v="Peoria"/>
    <x v="10"/>
    <n v="61604"/>
    <x v="2"/>
    <s v="FUR-FU-10001935"/>
    <x v="0"/>
    <x v="5"/>
    <x v="341"/>
    <x v="369"/>
    <n v="2"/>
    <n v="0.6"/>
    <n v="-1.4059999999999997"/>
  </r>
  <r>
    <n v="6823"/>
    <s v="US-2014-115609"/>
    <x v="3"/>
    <x v="808"/>
    <d v="2014-11-08T00:00:00"/>
    <x v="1"/>
    <s v="CS-12505"/>
    <x v="473"/>
    <x v="0"/>
    <s v="United States"/>
    <s v="Los Angeles"/>
    <x v="1"/>
    <n v="90036"/>
    <x v="1"/>
    <s v="OFF-AP-10003040"/>
    <x v="1"/>
    <x v="9"/>
    <x v="723"/>
    <x v="4660"/>
    <n v="5"/>
    <n v="0"/>
    <n v="43.705999999999996"/>
  </r>
  <r>
    <n v="6824"/>
    <s v="CA-2012-154291"/>
    <x v="1"/>
    <x v="395"/>
    <d v="2012-07-29T00:00:00"/>
    <x v="1"/>
    <s v="YS-21880"/>
    <x v="453"/>
    <x v="1"/>
    <s v="United States"/>
    <s v="Montgomery"/>
    <x v="19"/>
    <n v="36116"/>
    <x v="0"/>
    <s v="OFF-EN-10001335"/>
    <x v="1"/>
    <x v="12"/>
    <x v="462"/>
    <x v="4661"/>
    <n v="9"/>
    <n v="0"/>
    <n v="49.23"/>
  </r>
  <r>
    <n v="6825"/>
    <s v="CA-2012-154291"/>
    <x v="1"/>
    <x v="395"/>
    <d v="2012-07-29T00:00:00"/>
    <x v="1"/>
    <s v="YS-21880"/>
    <x v="453"/>
    <x v="1"/>
    <s v="United States"/>
    <s v="Montgomery"/>
    <x v="19"/>
    <n v="36116"/>
    <x v="0"/>
    <s v="FUR-TA-10002041"/>
    <x v="0"/>
    <x v="3"/>
    <x v="358"/>
    <x v="4662"/>
    <n v="2"/>
    <n v="0"/>
    <n v="39.44380000000001"/>
  </r>
  <r>
    <n v="6826"/>
    <s v="CA-2013-118689"/>
    <x v="0"/>
    <x v="824"/>
    <d v="2013-10-10T00:00:00"/>
    <x v="1"/>
    <s v="TC-20980"/>
    <x v="568"/>
    <x v="1"/>
    <s v="United States"/>
    <s v="Lafayette"/>
    <x v="14"/>
    <n v="47905"/>
    <x v="2"/>
    <s v="OFF-ST-10001558"/>
    <x v="1"/>
    <x v="4"/>
    <x v="712"/>
    <x v="4663"/>
    <n v="2"/>
    <n v="0"/>
    <n v="4.8719999999999999"/>
  </r>
  <r>
    <n v="6827"/>
    <s v="CA-2013-118689"/>
    <x v="0"/>
    <x v="824"/>
    <d v="2013-10-10T00:00:00"/>
    <x v="1"/>
    <s v="TC-20980"/>
    <x v="568"/>
    <x v="1"/>
    <s v="United States"/>
    <s v="Lafayette"/>
    <x v="14"/>
    <n v="47905"/>
    <x v="2"/>
    <s v="TEC-CO-10004722"/>
    <x v="2"/>
    <x v="16"/>
    <x v="1365"/>
    <x v="4664"/>
    <n v="5"/>
    <n v="0"/>
    <n v="8399.9759999999987"/>
  </r>
  <r>
    <n v="6828"/>
    <s v="CA-2013-118689"/>
    <x v="0"/>
    <x v="824"/>
    <d v="2013-10-10T00:00:00"/>
    <x v="1"/>
    <s v="TC-20980"/>
    <x v="568"/>
    <x v="1"/>
    <s v="United States"/>
    <s v="Lafayette"/>
    <x v="14"/>
    <n v="47905"/>
    <x v="2"/>
    <s v="OFF-BI-10004600"/>
    <x v="1"/>
    <x v="8"/>
    <x v="1477"/>
    <x v="2556"/>
    <n v="2"/>
    <n v="0"/>
    <n v="331.19099999999997"/>
  </r>
  <r>
    <n v="6829"/>
    <s v="CA-2013-118689"/>
    <x v="0"/>
    <x v="824"/>
    <d v="2013-10-10T00:00:00"/>
    <x v="1"/>
    <s v="TC-20980"/>
    <x v="568"/>
    <x v="1"/>
    <s v="United States"/>
    <s v="Lafayette"/>
    <x v="14"/>
    <n v="47905"/>
    <x v="2"/>
    <s v="OFF-BI-10003712"/>
    <x v="1"/>
    <x v="8"/>
    <x v="689"/>
    <x v="4665"/>
    <n v="7"/>
    <n v="0"/>
    <n v="16.8413"/>
  </r>
  <r>
    <n v="6830"/>
    <s v="CA-2013-118689"/>
    <x v="0"/>
    <x v="824"/>
    <d v="2013-10-10T00:00:00"/>
    <x v="1"/>
    <s v="TC-20980"/>
    <x v="568"/>
    <x v="1"/>
    <s v="United States"/>
    <s v="Lafayette"/>
    <x v="14"/>
    <n v="47905"/>
    <x v="2"/>
    <s v="OFF-AR-10001958"/>
    <x v="1"/>
    <x v="6"/>
    <x v="206"/>
    <x v="2041"/>
    <n v="2"/>
    <n v="0"/>
    <n v="9.5088000000000008"/>
  </r>
  <r>
    <n v="6831"/>
    <s v="CA-2013-140438"/>
    <x v="0"/>
    <x v="435"/>
    <d v="2013-12-28T00:00:00"/>
    <x v="0"/>
    <s v="PW-19030"/>
    <x v="463"/>
    <x v="1"/>
    <s v="United States"/>
    <s v="New York City"/>
    <x v="15"/>
    <n v="10009"/>
    <x v="3"/>
    <s v="TEC-PH-10001750"/>
    <x v="2"/>
    <x v="7"/>
    <x v="968"/>
    <x v="933"/>
    <n v="3"/>
    <n v="0"/>
    <n v="53.451900000000009"/>
  </r>
  <r>
    <n v="6832"/>
    <s v="US-2014-123204"/>
    <x v="3"/>
    <x v="246"/>
    <d v="2014-07-28T00:00:00"/>
    <x v="1"/>
    <s v="CS-11860"/>
    <x v="750"/>
    <x v="0"/>
    <s v="United States"/>
    <s v="New York City"/>
    <x v="15"/>
    <n v="10024"/>
    <x v="3"/>
    <s v="OFF-AP-10002287"/>
    <x v="1"/>
    <x v="9"/>
    <x v="1274"/>
    <x v="2053"/>
    <n v="4"/>
    <n v="0"/>
    <n v="4.5448000000000004"/>
  </r>
  <r>
    <n v="6833"/>
    <s v="CA-2012-112522"/>
    <x v="1"/>
    <x v="998"/>
    <d v="2012-10-17T00:00:00"/>
    <x v="1"/>
    <s v="DP-13165"/>
    <x v="273"/>
    <x v="0"/>
    <s v="United States"/>
    <s v="Chicago"/>
    <x v="10"/>
    <n v="60610"/>
    <x v="2"/>
    <s v="OFF-AR-10003183"/>
    <x v="1"/>
    <x v="6"/>
    <x v="1390"/>
    <x v="2245"/>
    <n v="3"/>
    <n v="0.2"/>
    <n v="1.0019999999999993"/>
  </r>
  <r>
    <n v="6834"/>
    <s v="CA-2013-153101"/>
    <x v="0"/>
    <x v="162"/>
    <d v="2013-09-09T00:00:00"/>
    <x v="3"/>
    <s v="PJ-19015"/>
    <x v="307"/>
    <x v="0"/>
    <s v="United States"/>
    <s v="Santa Ana"/>
    <x v="1"/>
    <n v="92704"/>
    <x v="1"/>
    <s v="FUR-TA-10003008"/>
    <x v="0"/>
    <x v="3"/>
    <x v="946"/>
    <x v="4666"/>
    <n v="1"/>
    <n v="0.2"/>
    <n v="-12.778499999999994"/>
  </r>
  <r>
    <n v="6835"/>
    <s v="CA-2013-142615"/>
    <x v="0"/>
    <x v="73"/>
    <d v="2013-11-25T00:00:00"/>
    <x v="1"/>
    <s v="BM-11575"/>
    <x v="606"/>
    <x v="1"/>
    <s v="United States"/>
    <s v="Montebello"/>
    <x v="1"/>
    <n v="90640"/>
    <x v="1"/>
    <s v="TEC-AC-10004803"/>
    <x v="2"/>
    <x v="11"/>
    <x v="1756"/>
    <x v="4667"/>
    <n v="2"/>
    <n v="0"/>
    <n v="3.9032000000000018"/>
  </r>
  <r>
    <n v="6836"/>
    <s v="CA-2014-142643"/>
    <x v="3"/>
    <x v="453"/>
    <d v="2014-10-21T00:00:00"/>
    <x v="1"/>
    <s v="DL-13495"/>
    <x v="393"/>
    <x v="1"/>
    <s v="United States"/>
    <s v="Thousand Oaks"/>
    <x v="1"/>
    <n v="91360"/>
    <x v="1"/>
    <s v="OFF-LA-10003510"/>
    <x v="1"/>
    <x v="2"/>
    <x v="575"/>
    <x v="4668"/>
    <n v="5"/>
    <n v="0"/>
    <n v="70.219000000000008"/>
  </r>
  <r>
    <n v="6837"/>
    <s v="CA-2014-142643"/>
    <x v="3"/>
    <x v="453"/>
    <d v="2014-10-21T00:00:00"/>
    <x v="1"/>
    <s v="DL-13495"/>
    <x v="393"/>
    <x v="1"/>
    <s v="United States"/>
    <s v="Thousand Oaks"/>
    <x v="1"/>
    <n v="91360"/>
    <x v="1"/>
    <s v="FUR-FU-10000087"/>
    <x v="0"/>
    <x v="5"/>
    <x v="204"/>
    <x v="20"/>
    <n v="1"/>
    <n v="0"/>
    <n v="9.3152000000000008"/>
  </r>
  <r>
    <n v="6838"/>
    <s v="CA-2012-116260"/>
    <x v="1"/>
    <x v="380"/>
    <d v="2012-07-12T00:00:00"/>
    <x v="1"/>
    <s v="BF-10975"/>
    <x v="541"/>
    <x v="1"/>
    <s v="United States"/>
    <s v="Vineland"/>
    <x v="30"/>
    <n v="8360"/>
    <x v="3"/>
    <s v="OFF-AR-10003732"/>
    <x v="1"/>
    <x v="6"/>
    <x v="321"/>
    <x v="1760"/>
    <n v="4"/>
    <n v="0"/>
    <n v="2.8911999999999995"/>
  </r>
  <r>
    <n v="6839"/>
    <s v="CA-2014-107517"/>
    <x v="3"/>
    <x v="1119"/>
    <d v="2014-02-10T00:00:00"/>
    <x v="1"/>
    <s v="FC-14335"/>
    <x v="712"/>
    <x v="1"/>
    <s v="United States"/>
    <s v="Torrance"/>
    <x v="1"/>
    <n v="90503"/>
    <x v="1"/>
    <s v="OFF-AP-10000275"/>
    <x v="1"/>
    <x v="9"/>
    <x v="1719"/>
    <x v="3945"/>
    <n v="5"/>
    <n v="0"/>
    <n v="459.39599999999996"/>
  </r>
  <r>
    <n v="6840"/>
    <s v="CA-2014-107517"/>
    <x v="3"/>
    <x v="1119"/>
    <d v="2014-02-10T00:00:00"/>
    <x v="1"/>
    <s v="FC-14335"/>
    <x v="712"/>
    <x v="1"/>
    <s v="United States"/>
    <s v="Torrance"/>
    <x v="1"/>
    <n v="90503"/>
    <x v="1"/>
    <s v="TEC-PH-10003505"/>
    <x v="2"/>
    <x v="7"/>
    <x v="901"/>
    <x v="4669"/>
    <n v="5"/>
    <n v="0.2"/>
    <n v="41.759999999999948"/>
  </r>
  <r>
    <n v="6841"/>
    <s v="CA-2012-166338"/>
    <x v="1"/>
    <x v="401"/>
    <d v="2012-12-07T00:00:00"/>
    <x v="2"/>
    <s v="MP-18175"/>
    <x v="486"/>
    <x v="2"/>
    <s v="United States"/>
    <s v="Troy"/>
    <x v="24"/>
    <n v="45373"/>
    <x v="3"/>
    <s v="OFF-BI-10002852"/>
    <x v="1"/>
    <x v="8"/>
    <x v="91"/>
    <x v="4670"/>
    <n v="3"/>
    <n v="0.7"/>
    <n v="-10.382399999999997"/>
  </r>
  <r>
    <n v="6842"/>
    <s v="CA-2013-123946"/>
    <x v="0"/>
    <x v="126"/>
    <d v="2013-09-18T00:00:00"/>
    <x v="1"/>
    <s v="AJ-10795"/>
    <x v="295"/>
    <x v="1"/>
    <s v="United States"/>
    <s v="Springfield"/>
    <x v="17"/>
    <n v="22153"/>
    <x v="0"/>
    <s v="TEC-AC-10004877"/>
    <x v="2"/>
    <x v="11"/>
    <x v="1670"/>
    <x v="4671"/>
    <n v="3"/>
    <n v="0"/>
    <n v="1.6559999999999988"/>
  </r>
  <r>
    <n v="6843"/>
    <s v="CA-2013-123946"/>
    <x v="0"/>
    <x v="126"/>
    <d v="2013-09-18T00:00:00"/>
    <x v="1"/>
    <s v="AJ-10795"/>
    <x v="295"/>
    <x v="1"/>
    <s v="United States"/>
    <s v="Springfield"/>
    <x v="17"/>
    <n v="22153"/>
    <x v="0"/>
    <s v="OFF-FA-10002975"/>
    <x v="1"/>
    <x v="13"/>
    <x v="33"/>
    <x v="1189"/>
    <n v="3"/>
    <n v="0"/>
    <n v="5.2164000000000001"/>
  </r>
  <r>
    <n v="6844"/>
    <s v="CA-2013-123946"/>
    <x v="0"/>
    <x v="126"/>
    <d v="2013-09-18T00:00:00"/>
    <x v="1"/>
    <s v="AJ-10795"/>
    <x v="295"/>
    <x v="1"/>
    <s v="United States"/>
    <s v="Springfield"/>
    <x v="17"/>
    <n v="22153"/>
    <x v="0"/>
    <s v="OFF-ST-10000419"/>
    <x v="1"/>
    <x v="4"/>
    <x v="1015"/>
    <x v="4672"/>
    <n v="5"/>
    <n v="0"/>
    <n v="0.67899999999999849"/>
  </r>
  <r>
    <n v="6845"/>
    <s v="CA-2013-123946"/>
    <x v="0"/>
    <x v="126"/>
    <d v="2013-09-18T00:00:00"/>
    <x v="1"/>
    <s v="AJ-10795"/>
    <x v="295"/>
    <x v="1"/>
    <s v="United States"/>
    <s v="Springfield"/>
    <x v="17"/>
    <n v="22153"/>
    <x v="0"/>
    <s v="FUR-CH-10002073"/>
    <x v="0"/>
    <x v="1"/>
    <x v="1783"/>
    <x v="4673"/>
    <n v="4"/>
    <n v="0"/>
    <n v="307.14479999999992"/>
  </r>
  <r>
    <n v="6846"/>
    <s v="CA-2011-147543"/>
    <x v="2"/>
    <x v="522"/>
    <d v="2011-07-12T00:00:00"/>
    <x v="1"/>
    <s v="BC-11125"/>
    <x v="604"/>
    <x v="2"/>
    <s v="United States"/>
    <s v="El Cajon"/>
    <x v="1"/>
    <n v="92020"/>
    <x v="1"/>
    <s v="FUR-CH-10000155"/>
    <x v="0"/>
    <x v="1"/>
    <x v="1157"/>
    <x v="1645"/>
    <n v="2"/>
    <n v="0.2"/>
    <n v="47.848000000000013"/>
  </r>
  <r>
    <n v="6847"/>
    <s v="US-2013-159093"/>
    <x v="0"/>
    <x v="195"/>
    <d v="2013-05-15T00:00:00"/>
    <x v="1"/>
    <s v="RS-19420"/>
    <x v="602"/>
    <x v="1"/>
    <s v="United States"/>
    <s v="Los Angeles"/>
    <x v="1"/>
    <n v="90036"/>
    <x v="1"/>
    <s v="OFF-PA-10001260"/>
    <x v="1"/>
    <x v="10"/>
    <x v="1769"/>
    <x v="4674"/>
    <n v="4"/>
    <n v="0"/>
    <n v="14.417999999999999"/>
  </r>
  <r>
    <n v="6848"/>
    <s v="CA-2013-162110"/>
    <x v="0"/>
    <x v="427"/>
    <d v="2013-07-23T00:00:00"/>
    <x v="1"/>
    <s v="NP-18670"/>
    <x v="73"/>
    <x v="0"/>
    <s v="United States"/>
    <s v="Phoenix"/>
    <x v="16"/>
    <n v="85023"/>
    <x v="1"/>
    <s v="TEC-PH-10001924"/>
    <x v="2"/>
    <x v="7"/>
    <x v="426"/>
    <x v="684"/>
    <n v="1"/>
    <n v="0.2"/>
    <n v="3.4995000000000029"/>
  </r>
  <r>
    <n v="6849"/>
    <s v="US-2013-163461"/>
    <x v="0"/>
    <x v="1133"/>
    <d v="2013-06-22T00:00:00"/>
    <x v="2"/>
    <s v="BT-11440"/>
    <x v="590"/>
    <x v="0"/>
    <s v="United States"/>
    <s v="Frankfort"/>
    <x v="10"/>
    <n v="60423"/>
    <x v="2"/>
    <s v="OFF-PA-10003134"/>
    <x v="1"/>
    <x v="10"/>
    <x v="1663"/>
    <x v="4449"/>
    <n v="2"/>
    <n v="0.2"/>
    <n v="26.902399999999993"/>
  </r>
  <r>
    <n v="6850"/>
    <s v="CA-2011-101462"/>
    <x v="2"/>
    <x v="1017"/>
    <d v="2011-04-25T00:00:00"/>
    <x v="1"/>
    <s v="BP-11230"/>
    <x v="546"/>
    <x v="0"/>
    <s v="United States"/>
    <s v="Los Angeles"/>
    <x v="1"/>
    <n v="90045"/>
    <x v="1"/>
    <s v="FUR-FU-10000409"/>
    <x v="0"/>
    <x v="5"/>
    <x v="1421"/>
    <x v="3634"/>
    <n v="4"/>
    <n v="0"/>
    <n v="27.563200000000002"/>
  </r>
  <r>
    <n v="6851"/>
    <s v="US-2013-100461"/>
    <x v="0"/>
    <x v="1134"/>
    <d v="2013-01-12T00:00:00"/>
    <x v="1"/>
    <s v="JO-15145"/>
    <x v="705"/>
    <x v="1"/>
    <s v="United States"/>
    <s v="Franklin"/>
    <x v="6"/>
    <n v="53132"/>
    <x v="2"/>
    <s v="FUR-BO-10002545"/>
    <x v="0"/>
    <x v="0"/>
    <x v="37"/>
    <x v="4675"/>
    <n v="6"/>
    <n v="0"/>
    <n v="407.12880000000007"/>
  </r>
  <r>
    <n v="6852"/>
    <s v="US-2013-100461"/>
    <x v="0"/>
    <x v="1134"/>
    <d v="2013-01-12T00:00:00"/>
    <x v="1"/>
    <s v="JO-15145"/>
    <x v="705"/>
    <x v="1"/>
    <s v="United States"/>
    <s v="Franklin"/>
    <x v="6"/>
    <n v="53132"/>
    <x v="2"/>
    <s v="OFF-BI-10001460"/>
    <x v="1"/>
    <x v="8"/>
    <x v="58"/>
    <x v="4676"/>
    <n v="7"/>
    <n v="0"/>
    <n v="49.843499999999999"/>
  </r>
  <r>
    <n v="6853"/>
    <s v="US-2014-162670"/>
    <x v="3"/>
    <x v="331"/>
    <d v="2014-12-29T00:00:00"/>
    <x v="0"/>
    <s v="MF-18250"/>
    <x v="751"/>
    <x v="1"/>
    <s v="United States"/>
    <s v="Little Rock"/>
    <x v="36"/>
    <n v="72209"/>
    <x v="0"/>
    <s v="OFF-ST-10001328"/>
    <x v="1"/>
    <x v="4"/>
    <x v="176"/>
    <x v="4677"/>
    <n v="4"/>
    <n v="0"/>
    <n v="17.371200000000002"/>
  </r>
  <r>
    <n v="6854"/>
    <s v="US-2014-162670"/>
    <x v="3"/>
    <x v="331"/>
    <d v="2014-12-29T00:00:00"/>
    <x v="0"/>
    <s v="MF-18250"/>
    <x v="751"/>
    <x v="1"/>
    <s v="United States"/>
    <s v="Little Rock"/>
    <x v="36"/>
    <n v="72209"/>
    <x v="0"/>
    <s v="TEC-PH-10003601"/>
    <x v="2"/>
    <x v="7"/>
    <x v="1383"/>
    <x v="4678"/>
    <n v="3"/>
    <n v="0"/>
    <n v="148.49099999999996"/>
  </r>
  <r>
    <n v="6855"/>
    <s v="US-2014-162670"/>
    <x v="3"/>
    <x v="331"/>
    <d v="2014-12-29T00:00:00"/>
    <x v="0"/>
    <s v="MF-18250"/>
    <x v="751"/>
    <x v="1"/>
    <s v="United States"/>
    <s v="Little Rock"/>
    <x v="36"/>
    <n v="72209"/>
    <x v="0"/>
    <s v="OFF-ST-10001522"/>
    <x v="1"/>
    <x v="4"/>
    <x v="195"/>
    <x v="4679"/>
    <n v="4"/>
    <n v="0"/>
    <n v="14.718399999999974"/>
  </r>
  <r>
    <n v="6856"/>
    <s v="US-2014-162670"/>
    <x v="3"/>
    <x v="331"/>
    <d v="2014-12-29T00:00:00"/>
    <x v="0"/>
    <s v="MF-18250"/>
    <x v="751"/>
    <x v="1"/>
    <s v="United States"/>
    <s v="Little Rock"/>
    <x v="36"/>
    <n v="72209"/>
    <x v="0"/>
    <s v="OFF-PA-10001994"/>
    <x v="1"/>
    <x v="10"/>
    <x v="1113"/>
    <x v="4680"/>
    <n v="2"/>
    <n v="0"/>
    <n v="20.6816"/>
  </r>
  <r>
    <n v="6857"/>
    <s v="US-2014-162670"/>
    <x v="3"/>
    <x v="331"/>
    <d v="2014-12-29T00:00:00"/>
    <x v="0"/>
    <s v="MF-18250"/>
    <x v="751"/>
    <x v="1"/>
    <s v="United States"/>
    <s v="Little Rock"/>
    <x v="36"/>
    <n v="72209"/>
    <x v="0"/>
    <s v="OFF-EN-10001453"/>
    <x v="1"/>
    <x v="12"/>
    <x v="1676"/>
    <x v="1101"/>
    <n v="3"/>
    <n v="0"/>
    <n v="85.981799999999993"/>
  </r>
  <r>
    <n v="6858"/>
    <s v="CA-2014-128965"/>
    <x v="3"/>
    <x v="827"/>
    <d v="2014-04-23T00:00:00"/>
    <x v="1"/>
    <s v="PS-18760"/>
    <x v="519"/>
    <x v="0"/>
    <s v="United States"/>
    <s v="Los Angeles"/>
    <x v="1"/>
    <n v="90008"/>
    <x v="1"/>
    <s v="OFF-PA-10004911"/>
    <x v="1"/>
    <x v="10"/>
    <x v="929"/>
    <x v="4681"/>
    <n v="3"/>
    <n v="0"/>
    <n v="13.507200000000001"/>
  </r>
  <r>
    <n v="6859"/>
    <s v="CA-2014-128965"/>
    <x v="3"/>
    <x v="827"/>
    <d v="2014-04-23T00:00:00"/>
    <x v="1"/>
    <s v="PS-18760"/>
    <x v="519"/>
    <x v="0"/>
    <s v="United States"/>
    <s v="Los Angeles"/>
    <x v="1"/>
    <n v="90008"/>
    <x v="1"/>
    <s v="OFF-LA-10001404"/>
    <x v="1"/>
    <x v="2"/>
    <x v="916"/>
    <x v="1576"/>
    <n v="2"/>
    <n v="0"/>
    <n v="3.4685999999999999"/>
  </r>
  <r>
    <n v="6860"/>
    <s v="CA-2014-128965"/>
    <x v="3"/>
    <x v="827"/>
    <d v="2014-04-23T00:00:00"/>
    <x v="1"/>
    <s v="PS-18760"/>
    <x v="519"/>
    <x v="0"/>
    <s v="United States"/>
    <s v="Los Angeles"/>
    <x v="1"/>
    <n v="90008"/>
    <x v="1"/>
    <s v="OFF-FA-10001561"/>
    <x v="1"/>
    <x v="13"/>
    <x v="831"/>
    <x v="2943"/>
    <n v="5"/>
    <n v="0"/>
    <n v="3.5970000000000004"/>
  </r>
  <r>
    <n v="6861"/>
    <s v="CA-2014-128965"/>
    <x v="3"/>
    <x v="827"/>
    <d v="2014-04-23T00:00:00"/>
    <x v="1"/>
    <s v="PS-18760"/>
    <x v="519"/>
    <x v="0"/>
    <s v="United States"/>
    <s v="Los Angeles"/>
    <x v="1"/>
    <n v="90008"/>
    <x v="1"/>
    <s v="TEC-AC-10001383"/>
    <x v="2"/>
    <x v="11"/>
    <x v="601"/>
    <x v="4682"/>
    <n v="11"/>
    <n v="0"/>
    <n v="46.731299999999962"/>
  </r>
  <r>
    <n v="6862"/>
    <s v="CA-2014-128965"/>
    <x v="3"/>
    <x v="827"/>
    <d v="2014-04-23T00:00:00"/>
    <x v="1"/>
    <s v="PS-18760"/>
    <x v="519"/>
    <x v="0"/>
    <s v="United States"/>
    <s v="Los Angeles"/>
    <x v="1"/>
    <n v="90008"/>
    <x v="1"/>
    <s v="OFF-LA-10003190"/>
    <x v="1"/>
    <x v="2"/>
    <x v="1163"/>
    <x v="4173"/>
    <n v="8"/>
    <n v="0"/>
    <n v="11.2896"/>
  </r>
  <r>
    <n v="6863"/>
    <s v="CA-2014-128965"/>
    <x v="3"/>
    <x v="827"/>
    <d v="2014-04-23T00:00:00"/>
    <x v="1"/>
    <s v="PS-18760"/>
    <x v="519"/>
    <x v="0"/>
    <s v="United States"/>
    <s v="Los Angeles"/>
    <x v="1"/>
    <n v="90008"/>
    <x v="1"/>
    <s v="FUR-CH-10003774"/>
    <x v="0"/>
    <x v="1"/>
    <x v="1185"/>
    <x v="287"/>
    <n v="3"/>
    <n v="0.2"/>
    <n v="-19.105800000000016"/>
  </r>
  <r>
    <n v="6864"/>
    <s v="CA-2014-138618"/>
    <x v="3"/>
    <x v="96"/>
    <d v="2014-12-09T00:00:00"/>
    <x v="1"/>
    <s v="MY-17380"/>
    <x v="199"/>
    <x v="1"/>
    <s v="United States"/>
    <s v="San Antonio"/>
    <x v="5"/>
    <n v="78207"/>
    <x v="2"/>
    <s v="OFF-PA-10000520"/>
    <x v="1"/>
    <x v="10"/>
    <x v="1419"/>
    <x v="563"/>
    <n v="2"/>
    <n v="0.2"/>
    <n v="3.6288"/>
  </r>
  <r>
    <n v="6865"/>
    <s v="US-2013-126452"/>
    <x v="0"/>
    <x v="1036"/>
    <d v="2013-08-29T00:00:00"/>
    <x v="1"/>
    <s v="SC-20230"/>
    <x v="554"/>
    <x v="1"/>
    <s v="United States"/>
    <s v="Los Angeles"/>
    <x v="1"/>
    <n v="90004"/>
    <x v="1"/>
    <s v="OFF-BI-10004465"/>
    <x v="1"/>
    <x v="8"/>
    <x v="732"/>
    <x v="2538"/>
    <n v="2"/>
    <n v="0.2"/>
    <n v="4.7519999999999998"/>
  </r>
  <r>
    <n v="6866"/>
    <s v="US-2013-126452"/>
    <x v="0"/>
    <x v="1036"/>
    <d v="2013-08-29T00:00:00"/>
    <x v="1"/>
    <s v="SC-20230"/>
    <x v="554"/>
    <x v="1"/>
    <s v="United States"/>
    <s v="Los Angeles"/>
    <x v="1"/>
    <n v="90004"/>
    <x v="1"/>
    <s v="TEC-PH-10003555"/>
    <x v="2"/>
    <x v="7"/>
    <x v="457"/>
    <x v="1377"/>
    <n v="5"/>
    <n v="0.2"/>
    <n v="-20.690999999999992"/>
  </r>
  <r>
    <n v="6867"/>
    <s v="US-2013-126452"/>
    <x v="0"/>
    <x v="1036"/>
    <d v="2013-08-29T00:00:00"/>
    <x v="1"/>
    <s v="SC-20230"/>
    <x v="554"/>
    <x v="1"/>
    <s v="United States"/>
    <s v="Los Angeles"/>
    <x v="1"/>
    <n v="90004"/>
    <x v="1"/>
    <s v="TEC-AC-10000844"/>
    <x v="2"/>
    <x v="11"/>
    <x v="106"/>
    <x v="2369"/>
    <n v="3"/>
    <n v="0"/>
    <n v="91.789199999999994"/>
  </r>
  <r>
    <n v="6868"/>
    <s v="US-2013-126452"/>
    <x v="0"/>
    <x v="1036"/>
    <d v="2013-08-29T00:00:00"/>
    <x v="1"/>
    <s v="SC-20230"/>
    <x v="554"/>
    <x v="1"/>
    <s v="United States"/>
    <s v="Los Angeles"/>
    <x v="1"/>
    <n v="90004"/>
    <x v="1"/>
    <s v="TEC-PH-10003187"/>
    <x v="2"/>
    <x v="7"/>
    <x v="1410"/>
    <x v="236"/>
    <n v="2"/>
    <n v="0.2"/>
    <n v="-7.9959999999999996"/>
  </r>
  <r>
    <n v="6869"/>
    <s v="US-2013-126452"/>
    <x v="0"/>
    <x v="1036"/>
    <d v="2013-08-29T00:00:00"/>
    <x v="1"/>
    <s v="SC-20230"/>
    <x v="554"/>
    <x v="1"/>
    <s v="United States"/>
    <s v="Los Angeles"/>
    <x v="1"/>
    <n v="90004"/>
    <x v="1"/>
    <s v="FUR-TA-10003569"/>
    <x v="0"/>
    <x v="3"/>
    <x v="1358"/>
    <x v="4683"/>
    <n v="9"/>
    <n v="0.2"/>
    <n v="180.44099999999992"/>
  </r>
  <r>
    <n v="6870"/>
    <s v="US-2013-126452"/>
    <x v="0"/>
    <x v="1036"/>
    <d v="2013-08-29T00:00:00"/>
    <x v="1"/>
    <s v="SC-20230"/>
    <x v="554"/>
    <x v="1"/>
    <s v="United States"/>
    <s v="Los Angeles"/>
    <x v="1"/>
    <n v="90004"/>
    <x v="1"/>
    <s v="OFF-PA-10003848"/>
    <x v="1"/>
    <x v="10"/>
    <x v="1442"/>
    <x v="91"/>
    <n v="2"/>
    <n v="0"/>
    <n v="6.2208000000000006"/>
  </r>
  <r>
    <n v="6871"/>
    <s v="US-2013-126452"/>
    <x v="0"/>
    <x v="1036"/>
    <d v="2013-08-29T00:00:00"/>
    <x v="1"/>
    <s v="SC-20230"/>
    <x v="554"/>
    <x v="1"/>
    <s v="United States"/>
    <s v="Los Angeles"/>
    <x v="1"/>
    <n v="90004"/>
    <x v="1"/>
    <s v="OFF-PA-10002606"/>
    <x v="1"/>
    <x v="10"/>
    <x v="1592"/>
    <x v="4021"/>
    <n v="9"/>
    <n v="0"/>
    <n v="21.384"/>
  </r>
  <r>
    <n v="6872"/>
    <s v="CA-2013-145009"/>
    <x v="0"/>
    <x v="5"/>
    <d v="2013-12-09T00:00:00"/>
    <x v="0"/>
    <s v="RF-19345"/>
    <x v="575"/>
    <x v="1"/>
    <s v="United States"/>
    <s v="Chicago"/>
    <x v="10"/>
    <n v="60610"/>
    <x v="2"/>
    <s v="OFF-LA-10004853"/>
    <x v="1"/>
    <x v="2"/>
    <x v="683"/>
    <x v="1655"/>
    <n v="3"/>
    <n v="0.2"/>
    <n v="3.8843999999999994"/>
  </r>
  <r>
    <n v="6873"/>
    <s v="CA-2012-162544"/>
    <x v="1"/>
    <x v="1135"/>
    <d v="2012-12-19T00:00:00"/>
    <x v="2"/>
    <s v="SG-20080"/>
    <x v="65"/>
    <x v="0"/>
    <s v="United States"/>
    <s v="Seattle"/>
    <x v="4"/>
    <n v="98105"/>
    <x v="1"/>
    <s v="OFF-PA-10004948"/>
    <x v="1"/>
    <x v="10"/>
    <x v="1647"/>
    <x v="1393"/>
    <n v="1"/>
    <n v="0"/>
    <n v="2.3406000000000002"/>
  </r>
  <r>
    <n v="6874"/>
    <s v="CA-2011-124394"/>
    <x v="2"/>
    <x v="1136"/>
    <d v="2011-10-22T00:00:00"/>
    <x v="0"/>
    <s v="TB-21520"/>
    <x v="14"/>
    <x v="0"/>
    <s v="United States"/>
    <s v="Beaumont"/>
    <x v="5"/>
    <n v="77705"/>
    <x v="2"/>
    <s v="OFF-BI-10003676"/>
    <x v="1"/>
    <x v="8"/>
    <x v="816"/>
    <x v="999"/>
    <n v="5"/>
    <n v="0.8"/>
    <n v="-17.248000000000008"/>
  </r>
  <r>
    <n v="6875"/>
    <s v="CA-2011-124394"/>
    <x v="2"/>
    <x v="1136"/>
    <d v="2011-10-22T00:00:00"/>
    <x v="0"/>
    <s v="TB-21520"/>
    <x v="14"/>
    <x v="0"/>
    <s v="United States"/>
    <s v="Beaumont"/>
    <x v="5"/>
    <n v="77705"/>
    <x v="2"/>
    <s v="TEC-AC-10001314"/>
    <x v="2"/>
    <x v="11"/>
    <x v="943"/>
    <x v="2486"/>
    <n v="3"/>
    <n v="0.2"/>
    <n v="-17.996400000000019"/>
  </r>
  <r>
    <n v="6876"/>
    <s v="US-2013-121013"/>
    <x v="0"/>
    <x v="64"/>
    <d v="2013-09-11T00:00:00"/>
    <x v="1"/>
    <s v="MM-17920"/>
    <x v="462"/>
    <x v="0"/>
    <s v="United States"/>
    <s v="Chesapeake"/>
    <x v="17"/>
    <n v="23320"/>
    <x v="0"/>
    <s v="OFF-LA-10004545"/>
    <x v="1"/>
    <x v="2"/>
    <x v="1328"/>
    <x v="2989"/>
    <n v="2"/>
    <n v="0"/>
    <n v="11.778199999999998"/>
  </r>
  <r>
    <n v="6877"/>
    <s v="US-2013-121013"/>
    <x v="0"/>
    <x v="64"/>
    <d v="2013-09-11T00:00:00"/>
    <x v="1"/>
    <s v="MM-17920"/>
    <x v="462"/>
    <x v="0"/>
    <s v="United States"/>
    <s v="Chesapeake"/>
    <x v="17"/>
    <n v="23320"/>
    <x v="0"/>
    <s v="FUR-TA-10003238"/>
    <x v="0"/>
    <x v="3"/>
    <x v="1233"/>
    <x v="679"/>
    <n v="3"/>
    <n v="0"/>
    <n v="314.05859999999996"/>
  </r>
  <r>
    <n v="6878"/>
    <s v="US-2012-123918"/>
    <x v="1"/>
    <x v="52"/>
    <d v="2012-10-15T00:00:00"/>
    <x v="3"/>
    <s v="CG-12520"/>
    <x v="0"/>
    <x v="0"/>
    <s v="United States"/>
    <s v="Dallas"/>
    <x v="5"/>
    <n v="75217"/>
    <x v="2"/>
    <s v="FUR-FU-10004952"/>
    <x v="0"/>
    <x v="5"/>
    <x v="845"/>
    <x v="4684"/>
    <n v="6"/>
    <n v="0.6"/>
    <n v="-95.24760000000002"/>
  </r>
  <r>
    <n v="6879"/>
    <s v="US-2012-123918"/>
    <x v="1"/>
    <x v="52"/>
    <d v="2012-10-15T00:00:00"/>
    <x v="3"/>
    <s v="CG-12520"/>
    <x v="0"/>
    <x v="0"/>
    <s v="United States"/>
    <s v="Dallas"/>
    <x v="5"/>
    <n v="75217"/>
    <x v="2"/>
    <s v="OFF-PA-10003001"/>
    <x v="1"/>
    <x v="10"/>
    <x v="1064"/>
    <x v="758"/>
    <n v="1"/>
    <n v="0.2"/>
    <n v="1.8703999999999998"/>
  </r>
  <r>
    <n v="6880"/>
    <s v="CA-2012-137113"/>
    <x v="1"/>
    <x v="494"/>
    <d v="2012-12-05T00:00:00"/>
    <x v="0"/>
    <s v="TW-21025"/>
    <x v="69"/>
    <x v="2"/>
    <s v="United States"/>
    <s v="Seattle"/>
    <x v="4"/>
    <n v="98105"/>
    <x v="1"/>
    <s v="FUR-CH-10001215"/>
    <x v="0"/>
    <x v="1"/>
    <x v="440"/>
    <x v="4202"/>
    <n v="5"/>
    <n v="0.2"/>
    <n v="125.24499999999995"/>
  </r>
  <r>
    <n v="6881"/>
    <s v="CA-2012-137113"/>
    <x v="1"/>
    <x v="494"/>
    <d v="2012-12-05T00:00:00"/>
    <x v="0"/>
    <s v="TW-21025"/>
    <x v="69"/>
    <x v="2"/>
    <s v="United States"/>
    <s v="Seattle"/>
    <x v="4"/>
    <n v="98105"/>
    <x v="1"/>
    <s v="OFF-PA-10004255"/>
    <x v="1"/>
    <x v="10"/>
    <x v="1306"/>
    <x v="56"/>
    <n v="5"/>
    <n v="0"/>
    <n v="15.552000000000001"/>
  </r>
  <r>
    <n v="6882"/>
    <s v="CA-2012-137113"/>
    <x v="1"/>
    <x v="494"/>
    <d v="2012-12-05T00:00:00"/>
    <x v="0"/>
    <s v="TW-21025"/>
    <x v="69"/>
    <x v="2"/>
    <s v="United States"/>
    <s v="Seattle"/>
    <x v="4"/>
    <n v="98105"/>
    <x v="1"/>
    <s v="FUR-TA-10001705"/>
    <x v="0"/>
    <x v="3"/>
    <x v="213"/>
    <x v="4685"/>
    <n v="9"/>
    <n v="0"/>
    <n v="401.81399999999985"/>
  </r>
  <r>
    <n v="6883"/>
    <s v="CA-2012-137113"/>
    <x v="1"/>
    <x v="494"/>
    <d v="2012-12-05T00:00:00"/>
    <x v="0"/>
    <s v="TW-21025"/>
    <x v="69"/>
    <x v="2"/>
    <s v="United States"/>
    <s v="Seattle"/>
    <x v="4"/>
    <n v="98105"/>
    <x v="1"/>
    <s v="OFF-ST-10002554"/>
    <x v="1"/>
    <x v="4"/>
    <x v="1144"/>
    <x v="64"/>
    <n v="3"/>
    <n v="0"/>
    <n v="2.9346000000000032"/>
  </r>
  <r>
    <n v="6884"/>
    <s v="CA-2012-137113"/>
    <x v="1"/>
    <x v="494"/>
    <d v="2012-12-05T00:00:00"/>
    <x v="0"/>
    <s v="TW-21025"/>
    <x v="69"/>
    <x v="2"/>
    <s v="United States"/>
    <s v="Seattle"/>
    <x v="4"/>
    <n v="98105"/>
    <x v="1"/>
    <s v="OFF-PA-10002222"/>
    <x v="1"/>
    <x v="10"/>
    <x v="389"/>
    <x v="1159"/>
    <n v="5"/>
    <n v="0"/>
    <n v="52.531999999999996"/>
  </r>
  <r>
    <n v="6885"/>
    <s v="CA-2012-120677"/>
    <x v="1"/>
    <x v="70"/>
    <d v="2012-06-04T00:00:00"/>
    <x v="1"/>
    <s v="BD-11320"/>
    <x v="217"/>
    <x v="0"/>
    <s v="United States"/>
    <s v="Minneapolis"/>
    <x v="11"/>
    <n v="55407"/>
    <x v="2"/>
    <s v="FUR-CH-10002320"/>
    <x v="0"/>
    <x v="1"/>
    <x v="1454"/>
    <x v="4686"/>
    <n v="8"/>
    <n v="0"/>
    <n v="770.35199999999986"/>
  </r>
  <r>
    <n v="6886"/>
    <s v="CA-2014-123036"/>
    <x v="3"/>
    <x v="18"/>
    <d v="2014-09-18T00:00:00"/>
    <x v="1"/>
    <s v="HA-14905"/>
    <x v="456"/>
    <x v="0"/>
    <s v="United States"/>
    <s v="Springfield"/>
    <x v="24"/>
    <n v="45503"/>
    <x v="3"/>
    <s v="TEC-AC-10003499"/>
    <x v="2"/>
    <x v="11"/>
    <x v="103"/>
    <x v="4687"/>
    <n v="4"/>
    <n v="0.2"/>
    <n v="8.8008000000000006"/>
  </r>
  <r>
    <n v="6887"/>
    <s v="CA-2014-123036"/>
    <x v="3"/>
    <x v="18"/>
    <d v="2014-09-18T00:00:00"/>
    <x v="1"/>
    <s v="HA-14905"/>
    <x v="456"/>
    <x v="0"/>
    <s v="United States"/>
    <s v="Springfield"/>
    <x v="24"/>
    <n v="45503"/>
    <x v="3"/>
    <s v="TEC-PH-10003580"/>
    <x v="2"/>
    <x v="7"/>
    <x v="997"/>
    <x v="4688"/>
    <n v="2"/>
    <n v="0.4"/>
    <n v="-56.310799999999972"/>
  </r>
  <r>
    <n v="6888"/>
    <s v="CA-2014-120222"/>
    <x v="3"/>
    <x v="1016"/>
    <d v="2014-05-03T00:00:00"/>
    <x v="1"/>
    <s v="LL-16840"/>
    <x v="328"/>
    <x v="0"/>
    <s v="United States"/>
    <s v="Los Angeles"/>
    <x v="1"/>
    <n v="90032"/>
    <x v="1"/>
    <s v="OFF-PA-10004675"/>
    <x v="1"/>
    <x v="10"/>
    <x v="69"/>
    <x v="71"/>
    <n v="3"/>
    <n v="0"/>
    <n v="8.7629999999999999"/>
  </r>
  <r>
    <n v="6889"/>
    <s v="CA-2014-120222"/>
    <x v="3"/>
    <x v="1016"/>
    <d v="2014-05-03T00:00:00"/>
    <x v="1"/>
    <s v="LL-16840"/>
    <x v="328"/>
    <x v="0"/>
    <s v="United States"/>
    <s v="Los Angeles"/>
    <x v="1"/>
    <n v="90032"/>
    <x v="1"/>
    <s v="OFF-BI-10000666"/>
    <x v="1"/>
    <x v="8"/>
    <x v="980"/>
    <x v="4689"/>
    <n v="3"/>
    <n v="0.2"/>
    <n v="27.503999999999998"/>
  </r>
  <r>
    <n v="6890"/>
    <s v="CA-2014-164756"/>
    <x v="3"/>
    <x v="65"/>
    <d v="2014-09-23T00:00:00"/>
    <x v="1"/>
    <s v="SS-20140"/>
    <x v="164"/>
    <x v="1"/>
    <s v="United States"/>
    <s v="Columbus"/>
    <x v="32"/>
    <n v="31907"/>
    <x v="0"/>
    <s v="TEC-PH-10001552"/>
    <x v="2"/>
    <x v="7"/>
    <x v="178"/>
    <x v="4690"/>
    <n v="8"/>
    <n v="0"/>
    <n v="26.790400000000005"/>
  </r>
  <r>
    <n v="6891"/>
    <s v="CA-2014-164756"/>
    <x v="3"/>
    <x v="65"/>
    <d v="2014-09-23T00:00:00"/>
    <x v="1"/>
    <s v="SS-20140"/>
    <x v="164"/>
    <x v="1"/>
    <s v="United States"/>
    <s v="Columbus"/>
    <x v="32"/>
    <n v="31907"/>
    <x v="0"/>
    <s v="OFF-PA-10000673"/>
    <x v="1"/>
    <x v="10"/>
    <x v="249"/>
    <x v="363"/>
    <n v="7"/>
    <n v="0"/>
    <n v="24.460800000000003"/>
  </r>
  <r>
    <n v="6892"/>
    <s v="CA-2014-164756"/>
    <x v="3"/>
    <x v="65"/>
    <d v="2014-09-23T00:00:00"/>
    <x v="1"/>
    <s v="SS-20140"/>
    <x v="164"/>
    <x v="1"/>
    <s v="United States"/>
    <s v="Columbus"/>
    <x v="32"/>
    <n v="31907"/>
    <x v="0"/>
    <s v="OFF-AR-10000380"/>
    <x v="1"/>
    <x v="6"/>
    <x v="108"/>
    <x v="3369"/>
    <n v="3"/>
    <n v="0"/>
    <n v="34.181999999999988"/>
  </r>
  <r>
    <n v="6893"/>
    <s v="CA-2014-164756"/>
    <x v="3"/>
    <x v="65"/>
    <d v="2014-09-23T00:00:00"/>
    <x v="1"/>
    <s v="SS-20140"/>
    <x v="164"/>
    <x v="1"/>
    <s v="United States"/>
    <s v="Columbus"/>
    <x v="32"/>
    <n v="31907"/>
    <x v="0"/>
    <s v="OFF-PA-10003848"/>
    <x v="1"/>
    <x v="10"/>
    <x v="1442"/>
    <x v="243"/>
    <n v="4"/>
    <n v="0"/>
    <n v="12.441600000000001"/>
  </r>
  <r>
    <n v="6894"/>
    <s v="CA-2014-164756"/>
    <x v="3"/>
    <x v="65"/>
    <d v="2014-09-23T00:00:00"/>
    <x v="1"/>
    <s v="SS-20140"/>
    <x v="164"/>
    <x v="1"/>
    <s v="United States"/>
    <s v="Columbus"/>
    <x v="32"/>
    <n v="31907"/>
    <x v="0"/>
    <s v="FUR-FU-10002963"/>
    <x v="0"/>
    <x v="5"/>
    <x v="1502"/>
    <x v="2352"/>
    <n v="4"/>
    <n v="0"/>
    <n v="6.9087999999999994"/>
  </r>
  <r>
    <n v="6895"/>
    <s v="CA-2014-164756"/>
    <x v="3"/>
    <x v="65"/>
    <d v="2014-09-23T00:00:00"/>
    <x v="1"/>
    <s v="SS-20140"/>
    <x v="164"/>
    <x v="1"/>
    <s v="United States"/>
    <s v="Columbus"/>
    <x v="32"/>
    <n v="31907"/>
    <x v="0"/>
    <s v="TEC-PH-10002447"/>
    <x v="2"/>
    <x v="7"/>
    <x v="53"/>
    <x v="4691"/>
    <n v="2"/>
    <n v="0"/>
    <n v="119.4742"/>
  </r>
  <r>
    <n v="6896"/>
    <s v="CA-2014-164756"/>
    <x v="3"/>
    <x v="65"/>
    <d v="2014-09-23T00:00:00"/>
    <x v="1"/>
    <s v="SS-20140"/>
    <x v="164"/>
    <x v="1"/>
    <s v="United States"/>
    <s v="Columbus"/>
    <x v="32"/>
    <n v="31907"/>
    <x v="0"/>
    <s v="OFF-SU-10004261"/>
    <x v="1"/>
    <x v="14"/>
    <x v="605"/>
    <x v="4692"/>
    <n v="2"/>
    <n v="0"/>
    <n v="9.9991999999999948"/>
  </r>
  <r>
    <n v="6897"/>
    <s v="CA-2014-164756"/>
    <x v="3"/>
    <x v="65"/>
    <d v="2014-09-23T00:00:00"/>
    <x v="1"/>
    <s v="SS-20140"/>
    <x v="164"/>
    <x v="1"/>
    <s v="United States"/>
    <s v="Columbus"/>
    <x v="32"/>
    <n v="31907"/>
    <x v="0"/>
    <s v="OFF-PA-10003228"/>
    <x v="1"/>
    <x v="10"/>
    <x v="1668"/>
    <x v="1672"/>
    <n v="5"/>
    <n v="0"/>
    <n v="114.93849999999998"/>
  </r>
  <r>
    <n v="6898"/>
    <s v="CA-2014-122028"/>
    <x v="3"/>
    <x v="238"/>
    <d v="2014-08-26T00:00:00"/>
    <x v="1"/>
    <s v="CK-12205"/>
    <x v="237"/>
    <x v="0"/>
    <s v="United States"/>
    <s v="Lakewood"/>
    <x v="24"/>
    <n v="44107"/>
    <x v="3"/>
    <s v="OFF-BI-10004817"/>
    <x v="1"/>
    <x v="8"/>
    <x v="1199"/>
    <x v="4693"/>
    <n v="3"/>
    <n v="0.7"/>
    <n v="-7.9067999999999969"/>
  </r>
  <r>
    <n v="6899"/>
    <s v="US-2012-165512"/>
    <x v="1"/>
    <x v="1137"/>
    <d v="2012-05-26T00:00:00"/>
    <x v="0"/>
    <s v="VS-21820"/>
    <x v="745"/>
    <x v="0"/>
    <s v="United States"/>
    <s v="Naperville"/>
    <x v="10"/>
    <n v="60540"/>
    <x v="2"/>
    <s v="FUR-CH-10002880"/>
    <x v="0"/>
    <x v="1"/>
    <x v="801"/>
    <x v="4694"/>
    <n v="7"/>
    <n v="0.3"/>
    <n v="-163.57670000000005"/>
  </r>
  <r>
    <n v="6900"/>
    <s v="US-2012-165512"/>
    <x v="1"/>
    <x v="1137"/>
    <d v="2012-05-26T00:00:00"/>
    <x v="0"/>
    <s v="VS-21820"/>
    <x v="745"/>
    <x v="0"/>
    <s v="United States"/>
    <s v="Naperville"/>
    <x v="10"/>
    <n v="60540"/>
    <x v="2"/>
    <s v="OFF-BI-10001249"/>
    <x v="1"/>
    <x v="8"/>
    <x v="1182"/>
    <x v="4695"/>
    <n v="6"/>
    <n v="0.8"/>
    <n v="-13.015200000000004"/>
  </r>
  <r>
    <n v="6901"/>
    <s v="CA-2012-140557"/>
    <x v="1"/>
    <x v="67"/>
    <d v="2012-09-11T00:00:00"/>
    <x v="1"/>
    <s v="TN-21040"/>
    <x v="184"/>
    <x v="2"/>
    <s v="United States"/>
    <s v="New York City"/>
    <x v="15"/>
    <n v="10009"/>
    <x v="3"/>
    <s v="TEC-AC-10002402"/>
    <x v="2"/>
    <x v="11"/>
    <x v="651"/>
    <x v="4696"/>
    <n v="7"/>
    <n v="0"/>
    <n v="167.97899999999996"/>
  </r>
  <r>
    <n v="6902"/>
    <s v="US-2014-135013"/>
    <x v="3"/>
    <x v="1138"/>
    <d v="2014-07-25T00:00:00"/>
    <x v="3"/>
    <s v="HR-14830"/>
    <x v="403"/>
    <x v="1"/>
    <s v="United States"/>
    <s v="Huntington Beach"/>
    <x v="1"/>
    <n v="92646"/>
    <x v="1"/>
    <s v="TEC-CO-10001449"/>
    <x v="2"/>
    <x v="16"/>
    <x v="303"/>
    <x v="4697"/>
    <n v="5"/>
    <n v="0.2"/>
    <n v="839.9860000000001"/>
  </r>
  <r>
    <n v="6903"/>
    <s v="CA-2014-111220"/>
    <x v="3"/>
    <x v="264"/>
    <d v="2014-09-09T00:00:00"/>
    <x v="1"/>
    <s v="JS-15595"/>
    <x v="329"/>
    <x v="1"/>
    <s v="United States"/>
    <s v="Chicago"/>
    <x v="10"/>
    <n v="60653"/>
    <x v="2"/>
    <s v="OFF-FA-10002280"/>
    <x v="1"/>
    <x v="13"/>
    <x v="653"/>
    <x v="4698"/>
    <n v="4"/>
    <n v="0.2"/>
    <n v="5.6"/>
  </r>
  <r>
    <n v="6904"/>
    <s v="CA-2014-111220"/>
    <x v="3"/>
    <x v="264"/>
    <d v="2014-09-09T00:00:00"/>
    <x v="1"/>
    <s v="JS-15595"/>
    <x v="329"/>
    <x v="1"/>
    <s v="United States"/>
    <s v="Chicago"/>
    <x v="10"/>
    <n v="60653"/>
    <x v="2"/>
    <s v="OFF-AP-10003278"/>
    <x v="1"/>
    <x v="9"/>
    <x v="1784"/>
    <x v="4699"/>
    <n v="2"/>
    <n v="0.8"/>
    <n v="-15.087600000000002"/>
  </r>
  <r>
    <n v="6905"/>
    <s v="CA-2014-111220"/>
    <x v="3"/>
    <x v="264"/>
    <d v="2014-09-09T00:00:00"/>
    <x v="1"/>
    <s v="JS-15595"/>
    <x v="329"/>
    <x v="1"/>
    <s v="United States"/>
    <s v="Chicago"/>
    <x v="10"/>
    <n v="60653"/>
    <x v="2"/>
    <s v="OFF-ST-10003994"/>
    <x v="1"/>
    <x v="4"/>
    <x v="1736"/>
    <x v="4700"/>
    <n v="5"/>
    <n v="0.2"/>
    <n v="-44.235000000000007"/>
  </r>
  <r>
    <n v="6906"/>
    <s v="US-2014-149006"/>
    <x v="3"/>
    <x v="1139"/>
    <d v="2014-12-09T00:00:00"/>
    <x v="0"/>
    <s v="BN-11470"/>
    <x v="272"/>
    <x v="1"/>
    <s v="United States"/>
    <s v="Brentwood"/>
    <x v="1"/>
    <n v="94513"/>
    <x v="1"/>
    <s v="OFF-ST-10003221"/>
    <x v="1"/>
    <x v="4"/>
    <x v="33"/>
    <x v="3893"/>
    <n v="1"/>
    <n v="0"/>
    <n v="2.8836000000000004"/>
  </r>
  <r>
    <n v="6907"/>
    <s v="CA-2014-149468"/>
    <x v="3"/>
    <x v="968"/>
    <d v="2014-05-21T00:00:00"/>
    <x v="3"/>
    <s v="AR-10405"/>
    <x v="153"/>
    <x v="1"/>
    <s v="United States"/>
    <s v="Trenton"/>
    <x v="12"/>
    <n v="48183"/>
    <x v="2"/>
    <s v="OFF-BI-10002225"/>
    <x v="1"/>
    <x v="8"/>
    <x v="336"/>
    <x v="521"/>
    <n v="2"/>
    <n v="0"/>
    <n v="19.814399999999999"/>
  </r>
  <r>
    <n v="6908"/>
    <s v="CA-2013-140249"/>
    <x v="0"/>
    <x v="720"/>
    <d v="2013-10-04T00:00:00"/>
    <x v="1"/>
    <s v="SW-20455"/>
    <x v="517"/>
    <x v="0"/>
    <s v="United States"/>
    <s v="Seattle"/>
    <x v="4"/>
    <n v="98103"/>
    <x v="1"/>
    <s v="TEC-PH-10002584"/>
    <x v="2"/>
    <x v="7"/>
    <x v="1696"/>
    <x v="3796"/>
    <n v="2"/>
    <n v="0.2"/>
    <n v="125.19799999999992"/>
  </r>
  <r>
    <n v="6909"/>
    <s v="US-2014-135503"/>
    <x v="3"/>
    <x v="389"/>
    <d v="2014-12-16T00:00:00"/>
    <x v="1"/>
    <s v="JE-16165"/>
    <x v="68"/>
    <x v="1"/>
    <s v="United States"/>
    <s v="North Charleston"/>
    <x v="20"/>
    <n v="29406"/>
    <x v="0"/>
    <s v="FUR-FU-10002364"/>
    <x v="0"/>
    <x v="5"/>
    <x v="1231"/>
    <x v="1816"/>
    <n v="2"/>
    <n v="0"/>
    <n v="4.2803999999999984"/>
  </r>
  <r>
    <n v="6910"/>
    <s v="CA-2011-126277"/>
    <x v="2"/>
    <x v="103"/>
    <d v="2011-09-18T00:00:00"/>
    <x v="0"/>
    <s v="LH-16900"/>
    <x v="23"/>
    <x v="0"/>
    <s v="United States"/>
    <s v="Columbus"/>
    <x v="24"/>
    <n v="43229"/>
    <x v="3"/>
    <s v="OFF-BI-10004022"/>
    <x v="1"/>
    <x v="8"/>
    <x v="748"/>
    <x v="1293"/>
    <n v="3"/>
    <n v="0.7"/>
    <n v="-2.0015999999999998"/>
  </r>
  <r>
    <n v="6911"/>
    <s v="US-2014-115301"/>
    <x v="3"/>
    <x v="570"/>
    <d v="2014-08-03T00:00:00"/>
    <x v="1"/>
    <s v="VG-21790"/>
    <x v="364"/>
    <x v="0"/>
    <s v="United States"/>
    <s v="Seattle"/>
    <x v="4"/>
    <n v="98103"/>
    <x v="1"/>
    <s v="FUR-BO-10004709"/>
    <x v="0"/>
    <x v="0"/>
    <x v="263"/>
    <x v="4701"/>
    <n v="2"/>
    <n v="0"/>
    <n v="25.511200000000002"/>
  </r>
  <r>
    <n v="6912"/>
    <s v="CA-2014-168942"/>
    <x v="3"/>
    <x v="378"/>
    <d v="2014-08-06T00:00:00"/>
    <x v="0"/>
    <s v="EM-13960"/>
    <x v="75"/>
    <x v="0"/>
    <s v="United States"/>
    <s v="San Francisco"/>
    <x v="1"/>
    <n v="94109"/>
    <x v="1"/>
    <s v="OFF-ST-10004340"/>
    <x v="1"/>
    <x v="4"/>
    <x v="809"/>
    <x v="4702"/>
    <n v="3"/>
    <n v="0"/>
    <n v="50.365800000000007"/>
  </r>
  <r>
    <n v="6913"/>
    <s v="US-2014-128398"/>
    <x v="3"/>
    <x v="743"/>
    <d v="2014-05-06T00:00:00"/>
    <x v="0"/>
    <s v="EM-13825"/>
    <x v="605"/>
    <x v="1"/>
    <s v="United States"/>
    <s v="Los Angeles"/>
    <x v="1"/>
    <n v="90049"/>
    <x v="1"/>
    <s v="TEC-AC-10001714"/>
    <x v="2"/>
    <x v="11"/>
    <x v="678"/>
    <x v="4703"/>
    <n v="4"/>
    <n v="0"/>
    <n v="59.037199999999999"/>
  </r>
  <r>
    <n v="6914"/>
    <s v="CA-2012-104115"/>
    <x v="1"/>
    <x v="821"/>
    <d v="2012-06-16T00:00:00"/>
    <x v="1"/>
    <s v="JH-15910"/>
    <x v="101"/>
    <x v="0"/>
    <s v="United States"/>
    <s v="West Palm Beach"/>
    <x v="2"/>
    <n v="33407"/>
    <x v="0"/>
    <s v="TEC-PH-10002844"/>
    <x v="2"/>
    <x v="7"/>
    <x v="104"/>
    <x v="4029"/>
    <n v="2"/>
    <n v="0.2"/>
    <n v="4.1987999999999985"/>
  </r>
  <r>
    <n v="6915"/>
    <s v="CA-2011-142510"/>
    <x v="2"/>
    <x v="1091"/>
    <d v="2011-12-29T00:00:00"/>
    <x v="1"/>
    <s v="NP-18700"/>
    <x v="413"/>
    <x v="0"/>
    <s v="United States"/>
    <s v="Chicago"/>
    <x v="10"/>
    <n v="60623"/>
    <x v="2"/>
    <s v="OFF-ST-10000585"/>
    <x v="1"/>
    <x v="4"/>
    <x v="541"/>
    <x v="4704"/>
    <n v="1"/>
    <n v="0.2"/>
    <n v="9.911999999999999"/>
  </r>
  <r>
    <n v="6916"/>
    <s v="CA-2011-142510"/>
    <x v="2"/>
    <x v="1091"/>
    <d v="2011-12-29T00:00:00"/>
    <x v="1"/>
    <s v="NP-18700"/>
    <x v="413"/>
    <x v="0"/>
    <s v="United States"/>
    <s v="Chicago"/>
    <x v="10"/>
    <n v="60623"/>
    <x v="2"/>
    <s v="OFF-BI-10002824"/>
    <x v="1"/>
    <x v="8"/>
    <x v="523"/>
    <x v="4705"/>
    <n v="6"/>
    <n v="0.8"/>
    <n v="-31.332000000000008"/>
  </r>
  <r>
    <n v="6917"/>
    <s v="CA-2011-142510"/>
    <x v="2"/>
    <x v="1091"/>
    <d v="2011-12-29T00:00:00"/>
    <x v="1"/>
    <s v="NP-18700"/>
    <x v="413"/>
    <x v="0"/>
    <s v="United States"/>
    <s v="Chicago"/>
    <x v="10"/>
    <n v="60623"/>
    <x v="2"/>
    <s v="OFF-PA-10001289"/>
    <x v="1"/>
    <x v="10"/>
    <x v="952"/>
    <x v="4706"/>
    <n v="4"/>
    <n v="0.2"/>
    <n v="44.961600000000004"/>
  </r>
  <r>
    <n v="6918"/>
    <s v="CA-2011-124247"/>
    <x v="2"/>
    <x v="757"/>
    <d v="2011-12-21T00:00:00"/>
    <x v="1"/>
    <s v="SH-20635"/>
    <x v="741"/>
    <x v="1"/>
    <s v="United States"/>
    <s v="Sacramento"/>
    <x v="1"/>
    <n v="95823"/>
    <x v="1"/>
    <s v="FUR-CH-10001854"/>
    <x v="0"/>
    <x v="1"/>
    <x v="1110"/>
    <x v="4707"/>
    <n v="5"/>
    <n v="0.2"/>
    <n v="70.196000000000026"/>
  </r>
  <r>
    <n v="6919"/>
    <s v="CA-2013-105473"/>
    <x v="0"/>
    <x v="947"/>
    <d v="2013-04-19T00:00:00"/>
    <x v="0"/>
    <s v="BM-11785"/>
    <x v="298"/>
    <x v="0"/>
    <s v="United States"/>
    <s v="Seattle"/>
    <x v="4"/>
    <n v="98115"/>
    <x v="1"/>
    <s v="OFF-SU-10003567"/>
    <x v="1"/>
    <x v="14"/>
    <x v="1489"/>
    <x v="4708"/>
    <n v="3"/>
    <n v="0"/>
    <n v="0.86400000000000077"/>
  </r>
  <r>
    <n v="6920"/>
    <s v="CA-2012-102806"/>
    <x v="1"/>
    <x v="1031"/>
    <d v="2012-05-28T00:00:00"/>
    <x v="1"/>
    <s v="HG-14965"/>
    <x v="428"/>
    <x v="1"/>
    <s v="United States"/>
    <s v="Philadelphia"/>
    <x v="9"/>
    <n v="19143"/>
    <x v="3"/>
    <s v="OFF-BI-10001597"/>
    <x v="1"/>
    <x v="8"/>
    <x v="790"/>
    <x v="4709"/>
    <n v="2"/>
    <n v="0.7"/>
    <n v="-18.031199999999998"/>
  </r>
  <r>
    <n v="6921"/>
    <s v="CA-2014-121706"/>
    <x v="3"/>
    <x v="425"/>
    <d v="2014-03-03T00:00:00"/>
    <x v="1"/>
    <s v="BM-11140"/>
    <x v="78"/>
    <x v="0"/>
    <s v="United States"/>
    <s v="Santa Barbara"/>
    <x v="1"/>
    <n v="93101"/>
    <x v="1"/>
    <s v="OFF-AP-10003287"/>
    <x v="1"/>
    <x v="9"/>
    <x v="538"/>
    <x v="4710"/>
    <n v="7"/>
    <n v="0"/>
    <n v="99.901199999999989"/>
  </r>
  <r>
    <n v="6922"/>
    <s v="CA-2014-109211"/>
    <x v="3"/>
    <x v="1095"/>
    <d v="2014-04-11T00:00:00"/>
    <x v="1"/>
    <s v="PS-19045"/>
    <x v="390"/>
    <x v="2"/>
    <s v="United States"/>
    <s v="New York City"/>
    <x v="15"/>
    <n v="10011"/>
    <x v="3"/>
    <s v="OFF-EN-10001532"/>
    <x v="1"/>
    <x v="12"/>
    <x v="613"/>
    <x v="4711"/>
    <n v="1"/>
    <n v="0"/>
    <n v="8.49"/>
  </r>
  <r>
    <n v="6923"/>
    <s v="CA-2012-134257"/>
    <x v="1"/>
    <x v="199"/>
    <d v="2012-03-19T00:00:00"/>
    <x v="0"/>
    <s v="MS-17710"/>
    <x v="384"/>
    <x v="0"/>
    <s v="United States"/>
    <s v="Auburn"/>
    <x v="19"/>
    <n v="36830"/>
    <x v="0"/>
    <s v="OFF-LA-10003930"/>
    <x v="1"/>
    <x v="2"/>
    <x v="503"/>
    <x v="4712"/>
    <n v="5"/>
    <n v="0"/>
    <n v="240.8595"/>
  </r>
  <r>
    <n v="6924"/>
    <s v="CA-2012-134257"/>
    <x v="1"/>
    <x v="199"/>
    <d v="2012-03-19T00:00:00"/>
    <x v="0"/>
    <s v="MS-17710"/>
    <x v="384"/>
    <x v="0"/>
    <s v="United States"/>
    <s v="Auburn"/>
    <x v="19"/>
    <n v="36830"/>
    <x v="0"/>
    <s v="OFF-EN-10003845"/>
    <x v="1"/>
    <x v="12"/>
    <x v="431"/>
    <x v="1576"/>
    <n v="2"/>
    <n v="0"/>
    <n v="3.3947999999999996"/>
  </r>
  <r>
    <n v="6925"/>
    <s v="CA-2012-137925"/>
    <x v="1"/>
    <x v="672"/>
    <d v="2012-12-04T00:00:00"/>
    <x v="1"/>
    <s v="JL-15235"/>
    <x v="538"/>
    <x v="0"/>
    <s v="United States"/>
    <s v="New York City"/>
    <x v="15"/>
    <n v="10035"/>
    <x v="3"/>
    <s v="OFF-PA-10002659"/>
    <x v="1"/>
    <x v="10"/>
    <x v="922"/>
    <x v="4713"/>
    <n v="7"/>
    <n v="0"/>
    <n v="10.883599999999998"/>
  </r>
  <r>
    <n v="6926"/>
    <s v="CA-2012-137925"/>
    <x v="1"/>
    <x v="672"/>
    <d v="2012-12-04T00:00:00"/>
    <x v="1"/>
    <s v="JL-15235"/>
    <x v="538"/>
    <x v="0"/>
    <s v="United States"/>
    <s v="New York City"/>
    <x v="15"/>
    <n v="10035"/>
    <x v="3"/>
    <s v="FUR-BO-10001608"/>
    <x v="0"/>
    <x v="0"/>
    <x v="1523"/>
    <x v="2871"/>
    <n v="12"/>
    <n v="0.2"/>
    <n v="42.588000000000022"/>
  </r>
  <r>
    <n v="6927"/>
    <s v="CA-2013-140046"/>
    <x v="0"/>
    <x v="1062"/>
    <d v="2013-08-04T00:00:00"/>
    <x v="1"/>
    <s v="KM-16660"/>
    <x v="730"/>
    <x v="0"/>
    <s v="United States"/>
    <s v="Los Angeles"/>
    <x v="1"/>
    <n v="90032"/>
    <x v="1"/>
    <s v="OFF-LA-10000305"/>
    <x v="1"/>
    <x v="2"/>
    <x v="1707"/>
    <x v="1381"/>
    <n v="3"/>
    <n v="0"/>
    <n v="8.6939999999999991"/>
  </r>
  <r>
    <n v="6928"/>
    <s v="CA-2013-140382"/>
    <x v="0"/>
    <x v="661"/>
    <d v="2013-06-26T00:00:00"/>
    <x v="0"/>
    <s v="RD-19900"/>
    <x v="76"/>
    <x v="0"/>
    <s v="United States"/>
    <s v="San Francisco"/>
    <x v="1"/>
    <n v="94109"/>
    <x v="1"/>
    <s v="OFF-ST-10003638"/>
    <x v="1"/>
    <x v="4"/>
    <x v="1222"/>
    <x v="4714"/>
    <n v="4"/>
    <n v="0"/>
    <n v="25.293599999999998"/>
  </r>
  <r>
    <n v="6929"/>
    <s v="CA-2013-140382"/>
    <x v="0"/>
    <x v="661"/>
    <d v="2013-06-26T00:00:00"/>
    <x v="0"/>
    <s v="RD-19900"/>
    <x v="76"/>
    <x v="0"/>
    <s v="United States"/>
    <s v="San Francisco"/>
    <x v="1"/>
    <n v="94109"/>
    <x v="1"/>
    <s v="OFF-LA-10001934"/>
    <x v="1"/>
    <x v="2"/>
    <x v="568"/>
    <x v="2521"/>
    <n v="3"/>
    <n v="0"/>
    <n v="10.307099999999998"/>
  </r>
  <r>
    <n v="6930"/>
    <s v="CA-2013-140382"/>
    <x v="0"/>
    <x v="661"/>
    <d v="2013-06-26T00:00:00"/>
    <x v="0"/>
    <s v="RD-19900"/>
    <x v="76"/>
    <x v="0"/>
    <s v="United States"/>
    <s v="San Francisco"/>
    <x v="1"/>
    <n v="94109"/>
    <x v="1"/>
    <s v="TEC-PH-10003012"/>
    <x v="2"/>
    <x v="7"/>
    <x v="344"/>
    <x v="4715"/>
    <n v="7"/>
    <n v="0.2"/>
    <n v="97.013699999999858"/>
  </r>
  <r>
    <n v="6931"/>
    <s v="CA-2013-140382"/>
    <x v="0"/>
    <x v="661"/>
    <d v="2013-06-26T00:00:00"/>
    <x v="0"/>
    <s v="RD-19900"/>
    <x v="76"/>
    <x v="0"/>
    <s v="United States"/>
    <s v="San Francisco"/>
    <x v="1"/>
    <n v="94109"/>
    <x v="1"/>
    <s v="OFF-PA-10001019"/>
    <x v="1"/>
    <x v="10"/>
    <x v="675"/>
    <x v="1024"/>
    <n v="1"/>
    <n v="0"/>
    <n v="9.3905999999999992"/>
  </r>
  <r>
    <n v="6932"/>
    <s v="CA-2011-164182"/>
    <x v="2"/>
    <x v="686"/>
    <d v="2011-07-18T00:00:00"/>
    <x v="1"/>
    <s v="ST-20530"/>
    <x v="461"/>
    <x v="0"/>
    <s v="United States"/>
    <s v="Philadelphia"/>
    <x v="9"/>
    <n v="19140"/>
    <x v="3"/>
    <s v="TEC-PH-10002070"/>
    <x v="2"/>
    <x v="7"/>
    <x v="1785"/>
    <x v="4716"/>
    <n v="1"/>
    <n v="0.4"/>
    <n v="-2.2490000000000023"/>
  </r>
  <r>
    <n v="6933"/>
    <s v="CA-2011-164182"/>
    <x v="2"/>
    <x v="686"/>
    <d v="2011-07-18T00:00:00"/>
    <x v="1"/>
    <s v="ST-20530"/>
    <x v="461"/>
    <x v="0"/>
    <s v="United States"/>
    <s v="Philadelphia"/>
    <x v="9"/>
    <n v="19140"/>
    <x v="3"/>
    <s v="TEC-PH-10002583"/>
    <x v="2"/>
    <x v="7"/>
    <x v="1708"/>
    <x v="1821"/>
    <n v="2"/>
    <n v="0.4"/>
    <n v="-13.993000000000004"/>
  </r>
  <r>
    <n v="6934"/>
    <s v="CA-2011-164182"/>
    <x v="2"/>
    <x v="686"/>
    <d v="2011-07-18T00:00:00"/>
    <x v="1"/>
    <s v="ST-20530"/>
    <x v="461"/>
    <x v="0"/>
    <s v="United States"/>
    <s v="Philadelphia"/>
    <x v="9"/>
    <n v="19140"/>
    <x v="3"/>
    <s v="FUR-FU-10001057"/>
    <x v="0"/>
    <x v="5"/>
    <x v="1782"/>
    <x v="236"/>
    <n v="2"/>
    <n v="0.2"/>
    <n v="1.1993999999999998"/>
  </r>
  <r>
    <n v="6935"/>
    <s v="CA-2011-164182"/>
    <x v="2"/>
    <x v="686"/>
    <d v="2011-07-18T00:00:00"/>
    <x v="1"/>
    <s v="ST-20530"/>
    <x v="461"/>
    <x v="0"/>
    <s v="United States"/>
    <s v="Philadelphia"/>
    <x v="9"/>
    <n v="19140"/>
    <x v="3"/>
    <s v="OFF-AR-10001044"/>
    <x v="1"/>
    <x v="6"/>
    <x v="1042"/>
    <x v="4717"/>
    <n v="2"/>
    <n v="0.2"/>
    <n v="4.6781999999999968"/>
  </r>
  <r>
    <n v="6936"/>
    <s v="CA-2014-137365"/>
    <x v="3"/>
    <x v="329"/>
    <d v="2014-12-04T00:00:00"/>
    <x v="0"/>
    <s v="BP-11095"/>
    <x v="162"/>
    <x v="1"/>
    <s v="United States"/>
    <s v="El Paso"/>
    <x v="5"/>
    <n v="79907"/>
    <x v="2"/>
    <s v="TEC-AC-10001767"/>
    <x v="2"/>
    <x v="11"/>
    <x v="97"/>
    <x v="98"/>
    <n v="3"/>
    <n v="0.2"/>
    <n v="-10.797300000000011"/>
  </r>
  <r>
    <n v="6937"/>
    <s v="CA-2013-129847"/>
    <x v="0"/>
    <x v="476"/>
    <d v="2013-09-05T00:00:00"/>
    <x v="2"/>
    <s v="TA-21385"/>
    <x v="638"/>
    <x v="2"/>
    <s v="United States"/>
    <s v="Chicago"/>
    <x v="10"/>
    <n v="60653"/>
    <x v="2"/>
    <s v="FUR-FU-10000277"/>
    <x v="0"/>
    <x v="5"/>
    <x v="1786"/>
    <x v="4718"/>
    <n v="2"/>
    <n v="0.6"/>
    <n v="-75.844800000000006"/>
  </r>
  <r>
    <n v="6938"/>
    <s v="CA-2011-126963"/>
    <x v="2"/>
    <x v="345"/>
    <d v="2011-06-15T00:00:00"/>
    <x v="3"/>
    <s v="PS-18760"/>
    <x v="519"/>
    <x v="0"/>
    <s v="United States"/>
    <s v="El Paso"/>
    <x v="5"/>
    <n v="79907"/>
    <x v="2"/>
    <s v="OFF-PA-10001952"/>
    <x v="1"/>
    <x v="10"/>
    <x v="1747"/>
    <x v="4719"/>
    <n v="2"/>
    <n v="0.2"/>
    <n v="11.876799999999998"/>
  </r>
  <r>
    <n v="6939"/>
    <s v="CA-2013-125094"/>
    <x v="0"/>
    <x v="732"/>
    <d v="2013-11-10T00:00:00"/>
    <x v="1"/>
    <s v="NP-18700"/>
    <x v="413"/>
    <x v="0"/>
    <s v="United States"/>
    <s v="Seattle"/>
    <x v="4"/>
    <n v="98105"/>
    <x v="1"/>
    <s v="TEC-AC-10004420"/>
    <x v="2"/>
    <x v="11"/>
    <x v="1787"/>
    <x v="4720"/>
    <n v="4"/>
    <n v="0"/>
    <n v="52.769200000000012"/>
  </r>
  <r>
    <n v="6940"/>
    <s v="CA-2014-107132"/>
    <x v="3"/>
    <x v="335"/>
    <d v="2014-07-01T00:00:00"/>
    <x v="1"/>
    <s v="SC-20260"/>
    <x v="609"/>
    <x v="1"/>
    <s v="United States"/>
    <s v="New York City"/>
    <x v="15"/>
    <n v="10009"/>
    <x v="3"/>
    <s v="OFF-BI-10001071"/>
    <x v="1"/>
    <x v="8"/>
    <x v="663"/>
    <x v="4721"/>
    <n v="2"/>
    <n v="0.2"/>
    <n v="37.108400000000003"/>
  </r>
  <r>
    <n v="6941"/>
    <s v="CA-2014-107132"/>
    <x v="3"/>
    <x v="335"/>
    <d v="2014-07-01T00:00:00"/>
    <x v="1"/>
    <s v="SC-20260"/>
    <x v="609"/>
    <x v="1"/>
    <s v="United States"/>
    <s v="New York City"/>
    <x v="15"/>
    <n v="10009"/>
    <x v="3"/>
    <s v="OFF-SU-10002503"/>
    <x v="1"/>
    <x v="14"/>
    <x v="669"/>
    <x v="158"/>
    <n v="5"/>
    <n v="0"/>
    <n v="8.2359999999999989"/>
  </r>
  <r>
    <n v="6942"/>
    <s v="CA-2014-107132"/>
    <x v="3"/>
    <x v="335"/>
    <d v="2014-07-01T00:00:00"/>
    <x v="1"/>
    <s v="SC-20260"/>
    <x v="609"/>
    <x v="1"/>
    <s v="United States"/>
    <s v="New York City"/>
    <x v="15"/>
    <n v="10009"/>
    <x v="3"/>
    <s v="OFF-ST-10001490"/>
    <x v="1"/>
    <x v="4"/>
    <x v="513"/>
    <x v="4722"/>
    <n v="4"/>
    <n v="0"/>
    <n v="214.16399999999993"/>
  </r>
  <r>
    <n v="6943"/>
    <s v="CA-2014-107132"/>
    <x v="3"/>
    <x v="335"/>
    <d v="2014-07-01T00:00:00"/>
    <x v="1"/>
    <s v="SC-20260"/>
    <x v="609"/>
    <x v="1"/>
    <s v="United States"/>
    <s v="New York City"/>
    <x v="15"/>
    <n v="10009"/>
    <x v="3"/>
    <s v="OFF-PA-10003790"/>
    <x v="1"/>
    <x v="10"/>
    <x v="1250"/>
    <x v="4243"/>
    <n v="3"/>
    <n v="0"/>
    <n v="31.519199999999998"/>
  </r>
  <r>
    <n v="6944"/>
    <s v="CA-2012-139248"/>
    <x v="1"/>
    <x v="395"/>
    <d v="2012-07-30T00:00:00"/>
    <x v="1"/>
    <s v="RD-19930"/>
    <x v="709"/>
    <x v="0"/>
    <s v="United States"/>
    <s v="Los Angeles"/>
    <x v="1"/>
    <n v="90032"/>
    <x v="1"/>
    <s v="TEC-PH-10004094"/>
    <x v="2"/>
    <x v="7"/>
    <x v="1788"/>
    <x v="4723"/>
    <n v="5"/>
    <n v="0.2"/>
    <n v="38.997500000000002"/>
  </r>
  <r>
    <n v="6945"/>
    <s v="CA-2011-148369"/>
    <x v="2"/>
    <x v="865"/>
    <d v="2011-09-27T00:00:00"/>
    <x v="1"/>
    <s v="TH-21115"/>
    <x v="764"/>
    <x v="1"/>
    <s v="United States"/>
    <s v="Newark"/>
    <x v="13"/>
    <n v="19711"/>
    <x v="3"/>
    <s v="OFF-BI-10004876"/>
    <x v="1"/>
    <x v="8"/>
    <x v="977"/>
    <x v="1760"/>
    <n v="4"/>
    <n v="0"/>
    <n v="5.4487999999999994"/>
  </r>
  <r>
    <n v="6946"/>
    <s v="CA-2013-106243"/>
    <x v="0"/>
    <x v="955"/>
    <d v="2013-10-05T00:00:00"/>
    <x v="1"/>
    <s v="GM-14680"/>
    <x v="411"/>
    <x v="0"/>
    <s v="United States"/>
    <s v="New York City"/>
    <x v="15"/>
    <n v="10011"/>
    <x v="3"/>
    <s v="FUR-BO-10003034"/>
    <x v="0"/>
    <x v="0"/>
    <x v="1194"/>
    <x v="2987"/>
    <n v="5"/>
    <n v="0.2"/>
    <n v="-26.195999999999984"/>
  </r>
  <r>
    <n v="6947"/>
    <s v="CA-2012-126466"/>
    <x v="1"/>
    <x v="529"/>
    <d v="2012-11-13T00:00:00"/>
    <x v="1"/>
    <s v="JO-15550"/>
    <x v="270"/>
    <x v="2"/>
    <s v="United States"/>
    <s v="Roseville"/>
    <x v="1"/>
    <n v="95661"/>
    <x v="1"/>
    <s v="OFF-FA-10000490"/>
    <x v="1"/>
    <x v="13"/>
    <x v="307"/>
    <x v="4724"/>
    <n v="2"/>
    <n v="0"/>
    <n v="1.1656"/>
  </r>
  <r>
    <n v="6948"/>
    <s v="CA-2012-130365"/>
    <x v="1"/>
    <x v="334"/>
    <d v="2012-04-29T00:00:00"/>
    <x v="1"/>
    <s v="ZC-21910"/>
    <x v="233"/>
    <x v="0"/>
    <s v="United States"/>
    <s v="Aurora"/>
    <x v="10"/>
    <n v="60505"/>
    <x v="2"/>
    <s v="OFF-ST-10002574"/>
    <x v="1"/>
    <x v="4"/>
    <x v="926"/>
    <x v="3167"/>
    <n v="2"/>
    <n v="0.2"/>
    <n v="-55.256"/>
  </r>
  <r>
    <n v="6949"/>
    <s v="CA-2012-130365"/>
    <x v="1"/>
    <x v="334"/>
    <d v="2012-04-29T00:00:00"/>
    <x v="1"/>
    <s v="ZC-21910"/>
    <x v="233"/>
    <x v="0"/>
    <s v="United States"/>
    <s v="Aurora"/>
    <x v="10"/>
    <n v="60505"/>
    <x v="2"/>
    <s v="FUR-CH-10003535"/>
    <x v="0"/>
    <x v="1"/>
    <x v="1513"/>
    <x v="3391"/>
    <n v="3"/>
    <n v="0.3"/>
    <n v="-23.782199999999996"/>
  </r>
  <r>
    <n v="6950"/>
    <s v="CA-2014-143021"/>
    <x v="3"/>
    <x v="123"/>
    <d v="2014-11-20T00:00:00"/>
    <x v="3"/>
    <s v="AP-10720"/>
    <x v="399"/>
    <x v="2"/>
    <s v="United States"/>
    <s v="New York City"/>
    <x v="15"/>
    <n v="10011"/>
    <x v="3"/>
    <s v="OFF-BI-10001628"/>
    <x v="1"/>
    <x v="8"/>
    <x v="1103"/>
    <x v="4725"/>
    <n v="7"/>
    <n v="0.2"/>
    <n v="18.252499999999998"/>
  </r>
  <r>
    <n v="6951"/>
    <s v="CA-2014-143021"/>
    <x v="3"/>
    <x v="123"/>
    <d v="2014-11-20T00:00:00"/>
    <x v="3"/>
    <s v="AP-10720"/>
    <x v="399"/>
    <x v="2"/>
    <s v="United States"/>
    <s v="New York City"/>
    <x v="15"/>
    <n v="10011"/>
    <x v="3"/>
    <s v="FUR-TA-10001676"/>
    <x v="0"/>
    <x v="3"/>
    <x v="957"/>
    <x v="2620"/>
    <n v="3"/>
    <n v="0.4"/>
    <n v="-29.323800000000006"/>
  </r>
  <r>
    <n v="6952"/>
    <s v="CA-2012-161767"/>
    <x v="1"/>
    <x v="312"/>
    <d v="2012-11-24T00:00:00"/>
    <x v="1"/>
    <s v="GK-14620"/>
    <x v="136"/>
    <x v="1"/>
    <s v="United States"/>
    <s v="Dallas"/>
    <x v="5"/>
    <n v="75217"/>
    <x v="2"/>
    <s v="TEC-MA-10002790"/>
    <x v="2"/>
    <x v="15"/>
    <x v="1789"/>
    <x v="4726"/>
    <n v="2"/>
    <n v="0.4"/>
    <n v="55.998599999999954"/>
  </r>
  <r>
    <n v="6953"/>
    <s v="CA-2012-129917"/>
    <x v="1"/>
    <x v="653"/>
    <d v="2012-10-03T00:00:00"/>
    <x v="2"/>
    <s v="HM-14980"/>
    <x v="31"/>
    <x v="0"/>
    <s v="United States"/>
    <s v="Los Angeles"/>
    <x v="1"/>
    <n v="90008"/>
    <x v="1"/>
    <s v="OFF-BI-10001757"/>
    <x v="1"/>
    <x v="8"/>
    <x v="1158"/>
    <x v="929"/>
    <n v="3"/>
    <n v="0.2"/>
    <n v="4.1327999999999996"/>
  </r>
  <r>
    <n v="6954"/>
    <s v="CA-2012-129917"/>
    <x v="1"/>
    <x v="653"/>
    <d v="2012-10-03T00:00:00"/>
    <x v="2"/>
    <s v="HM-14980"/>
    <x v="31"/>
    <x v="0"/>
    <s v="United States"/>
    <s v="Los Angeles"/>
    <x v="1"/>
    <n v="90008"/>
    <x v="1"/>
    <s v="OFF-BI-10004828"/>
    <x v="1"/>
    <x v="8"/>
    <x v="1578"/>
    <x v="4727"/>
    <n v="4"/>
    <n v="0.2"/>
    <n v="19.418399999999995"/>
  </r>
  <r>
    <n v="6955"/>
    <s v="CA-2012-129917"/>
    <x v="1"/>
    <x v="653"/>
    <d v="2012-10-03T00:00:00"/>
    <x v="2"/>
    <s v="HM-14980"/>
    <x v="31"/>
    <x v="0"/>
    <s v="United States"/>
    <s v="Los Angeles"/>
    <x v="1"/>
    <n v="90008"/>
    <x v="1"/>
    <s v="TEC-PH-10000369"/>
    <x v="2"/>
    <x v="7"/>
    <x v="1346"/>
    <x v="4483"/>
    <n v="5"/>
    <n v="0.2"/>
    <n v="50.396000000000015"/>
  </r>
  <r>
    <n v="6956"/>
    <s v="CA-2012-115420"/>
    <x v="1"/>
    <x v="334"/>
    <d v="2012-05-02T00:00:00"/>
    <x v="1"/>
    <s v="LS-16945"/>
    <x v="322"/>
    <x v="1"/>
    <s v="United States"/>
    <s v="Los Angeles"/>
    <x v="1"/>
    <n v="90004"/>
    <x v="1"/>
    <s v="OFF-EN-10003862"/>
    <x v="1"/>
    <x v="12"/>
    <x v="753"/>
    <x v="4728"/>
    <n v="2"/>
    <n v="0"/>
    <n v="9.8163999999999998"/>
  </r>
  <r>
    <n v="6957"/>
    <s v="CA-2013-157588"/>
    <x v="0"/>
    <x v="216"/>
    <d v="2013-07-20T00:00:00"/>
    <x v="1"/>
    <s v="AR-10570"/>
    <x v="781"/>
    <x v="0"/>
    <s v="United States"/>
    <s v="Columbus"/>
    <x v="32"/>
    <n v="31907"/>
    <x v="0"/>
    <s v="OFF-BI-10003963"/>
    <x v="1"/>
    <x v="8"/>
    <x v="1320"/>
    <x v="3441"/>
    <n v="5"/>
    <n v="0"/>
    <n v="17.107999999999997"/>
  </r>
  <r>
    <n v="6958"/>
    <s v="CA-2013-157588"/>
    <x v="0"/>
    <x v="216"/>
    <d v="2013-07-20T00:00:00"/>
    <x v="1"/>
    <s v="AR-10570"/>
    <x v="781"/>
    <x v="0"/>
    <s v="United States"/>
    <s v="Columbus"/>
    <x v="32"/>
    <n v="31907"/>
    <x v="0"/>
    <s v="FUR-FU-10004848"/>
    <x v="0"/>
    <x v="5"/>
    <x v="28"/>
    <x v="2678"/>
    <n v="1"/>
    <n v="0"/>
    <n v="15.524999999999999"/>
  </r>
  <r>
    <n v="6959"/>
    <s v="CA-2012-167255"/>
    <x v="1"/>
    <x v="874"/>
    <d v="2012-09-29T00:00:00"/>
    <x v="0"/>
    <s v="RH-19510"/>
    <x v="563"/>
    <x v="2"/>
    <s v="United States"/>
    <s v="San Francisco"/>
    <x v="1"/>
    <n v="94110"/>
    <x v="1"/>
    <s v="OFF-ST-10001328"/>
    <x v="1"/>
    <x v="4"/>
    <x v="176"/>
    <x v="4729"/>
    <n v="1"/>
    <n v="0"/>
    <n v="4.3428000000000004"/>
  </r>
  <r>
    <n v="6960"/>
    <s v="CA-2012-167255"/>
    <x v="1"/>
    <x v="874"/>
    <d v="2012-09-29T00:00:00"/>
    <x v="0"/>
    <s v="RH-19510"/>
    <x v="563"/>
    <x v="2"/>
    <s v="United States"/>
    <s v="San Francisco"/>
    <x v="1"/>
    <n v="94110"/>
    <x v="1"/>
    <s v="OFF-PA-10002377"/>
    <x v="1"/>
    <x v="10"/>
    <x v="127"/>
    <x v="678"/>
    <n v="3"/>
    <n v="0"/>
    <n v="73.41"/>
  </r>
  <r>
    <n v="6961"/>
    <s v="CA-2012-167255"/>
    <x v="1"/>
    <x v="874"/>
    <d v="2012-09-29T00:00:00"/>
    <x v="0"/>
    <s v="RH-19510"/>
    <x v="563"/>
    <x v="2"/>
    <s v="United States"/>
    <s v="San Francisco"/>
    <x v="1"/>
    <n v="94110"/>
    <x v="1"/>
    <s v="OFF-PA-10003441"/>
    <x v="1"/>
    <x v="10"/>
    <x v="485"/>
    <x v="91"/>
    <n v="2"/>
    <n v="0"/>
    <n v="6.2208000000000006"/>
  </r>
  <r>
    <n v="6962"/>
    <s v="CA-2014-162096"/>
    <x v="3"/>
    <x v="468"/>
    <d v="2014-11-11T00:00:00"/>
    <x v="3"/>
    <s v="TB-21190"/>
    <x v="353"/>
    <x v="2"/>
    <s v="United States"/>
    <s v="Riverside"/>
    <x v="1"/>
    <n v="92503"/>
    <x v="1"/>
    <s v="OFF-AR-10002221"/>
    <x v="1"/>
    <x v="6"/>
    <x v="1008"/>
    <x v="4730"/>
    <n v="3"/>
    <n v="0"/>
    <n v="2.1060000000000008"/>
  </r>
  <r>
    <n v="6963"/>
    <s v="CA-2013-157161"/>
    <x v="0"/>
    <x v="87"/>
    <d v="2013-07-21T00:00:00"/>
    <x v="0"/>
    <s v="JD-15895"/>
    <x v="63"/>
    <x v="1"/>
    <s v="United States"/>
    <s v="Columbia"/>
    <x v="20"/>
    <n v="29203"/>
    <x v="0"/>
    <s v="OFF-EN-10001509"/>
    <x v="1"/>
    <x v="12"/>
    <x v="29"/>
    <x v="4731"/>
    <n v="5"/>
    <n v="0"/>
    <n v="4.7939999999999996"/>
  </r>
  <r>
    <n v="6964"/>
    <s v="CA-2013-157161"/>
    <x v="0"/>
    <x v="87"/>
    <d v="2013-07-21T00:00:00"/>
    <x v="0"/>
    <s v="JD-15895"/>
    <x v="63"/>
    <x v="1"/>
    <s v="United States"/>
    <s v="Columbia"/>
    <x v="20"/>
    <n v="29203"/>
    <x v="0"/>
    <s v="OFF-AR-10003338"/>
    <x v="1"/>
    <x v="6"/>
    <x v="1430"/>
    <x v="4732"/>
    <n v="3"/>
    <n v="0"/>
    <n v="5.580000000000001"/>
  </r>
  <r>
    <n v="6965"/>
    <s v="CA-2013-157161"/>
    <x v="0"/>
    <x v="87"/>
    <d v="2013-07-21T00:00:00"/>
    <x v="0"/>
    <s v="JD-15895"/>
    <x v="63"/>
    <x v="1"/>
    <s v="United States"/>
    <s v="Columbia"/>
    <x v="20"/>
    <n v="29203"/>
    <x v="0"/>
    <s v="OFF-BI-10004728"/>
    <x v="1"/>
    <x v="8"/>
    <x v="539"/>
    <x v="906"/>
    <n v="5"/>
    <n v="0"/>
    <n v="11.086"/>
  </r>
  <r>
    <n v="6966"/>
    <s v="CA-2013-157161"/>
    <x v="0"/>
    <x v="87"/>
    <d v="2013-07-21T00:00:00"/>
    <x v="0"/>
    <s v="JD-15895"/>
    <x v="63"/>
    <x v="1"/>
    <s v="United States"/>
    <s v="Columbia"/>
    <x v="20"/>
    <n v="29203"/>
    <x v="0"/>
    <s v="TEC-AC-10000358"/>
    <x v="2"/>
    <x v="11"/>
    <x v="1278"/>
    <x v="4733"/>
    <n v="2"/>
    <n v="0"/>
    <n v="18.235199999999999"/>
  </r>
  <r>
    <n v="6967"/>
    <s v="CA-2013-157161"/>
    <x v="0"/>
    <x v="87"/>
    <d v="2013-07-21T00:00:00"/>
    <x v="0"/>
    <s v="JD-15895"/>
    <x v="63"/>
    <x v="1"/>
    <s v="United States"/>
    <s v="Columbia"/>
    <x v="20"/>
    <n v="29203"/>
    <x v="0"/>
    <s v="OFF-BI-10002764"/>
    <x v="1"/>
    <x v="8"/>
    <x v="502"/>
    <x v="4734"/>
    <n v="2"/>
    <n v="0"/>
    <n v="3.1654"/>
  </r>
  <r>
    <n v="6968"/>
    <s v="CA-2013-157161"/>
    <x v="0"/>
    <x v="87"/>
    <d v="2013-07-21T00:00:00"/>
    <x v="0"/>
    <s v="JD-15895"/>
    <x v="63"/>
    <x v="1"/>
    <s v="United States"/>
    <s v="Columbia"/>
    <x v="20"/>
    <n v="29203"/>
    <x v="0"/>
    <s v="OFF-PA-10001461"/>
    <x v="1"/>
    <x v="10"/>
    <x v="1587"/>
    <x v="1847"/>
    <n v="9"/>
    <n v="0"/>
    <n v="28.857599999999998"/>
  </r>
  <r>
    <n v="6969"/>
    <s v="CA-2012-110765"/>
    <x v="1"/>
    <x v="1140"/>
    <d v="2012-10-20T00:00:00"/>
    <x v="0"/>
    <s v="MP-17965"/>
    <x v="172"/>
    <x v="1"/>
    <s v="United States"/>
    <s v="New York City"/>
    <x v="15"/>
    <n v="10011"/>
    <x v="3"/>
    <s v="TEC-PH-10004165"/>
    <x v="2"/>
    <x v="7"/>
    <x v="886"/>
    <x v="4735"/>
    <n v="3"/>
    <n v="0"/>
    <n v="214.4922"/>
  </r>
  <r>
    <n v="6970"/>
    <s v="CA-2013-163937"/>
    <x v="0"/>
    <x v="994"/>
    <d v="2013-01-13T00:00:00"/>
    <x v="0"/>
    <s v="JB-16000"/>
    <x v="677"/>
    <x v="0"/>
    <s v="United States"/>
    <s v="Longview"/>
    <x v="4"/>
    <n v="98632"/>
    <x v="1"/>
    <s v="FUR-FU-10000010"/>
    <x v="0"/>
    <x v="5"/>
    <x v="522"/>
    <x v="2615"/>
    <n v="5"/>
    <n v="0"/>
    <n v="7.7034999999999982"/>
  </r>
  <r>
    <n v="6971"/>
    <s v="CA-2014-153822"/>
    <x v="3"/>
    <x v="20"/>
    <d v="2014-09-26T00:00:00"/>
    <x v="1"/>
    <s v="AB-10105"/>
    <x v="455"/>
    <x v="0"/>
    <s v="United States"/>
    <s v="Phoenix"/>
    <x v="16"/>
    <n v="85023"/>
    <x v="1"/>
    <s v="OFF-ST-10000321"/>
    <x v="1"/>
    <x v="4"/>
    <x v="1534"/>
    <x v="1438"/>
    <n v="2"/>
    <n v="0.2"/>
    <n v="-2.5248000000000022"/>
  </r>
  <r>
    <n v="6972"/>
    <s v="CA-2014-153822"/>
    <x v="3"/>
    <x v="20"/>
    <d v="2014-09-26T00:00:00"/>
    <x v="1"/>
    <s v="AB-10105"/>
    <x v="455"/>
    <x v="0"/>
    <s v="United States"/>
    <s v="Phoenix"/>
    <x v="16"/>
    <n v="85023"/>
    <x v="1"/>
    <s v="TEC-AC-10000109"/>
    <x v="2"/>
    <x v="11"/>
    <x v="200"/>
    <x v="212"/>
    <n v="2"/>
    <n v="0.2"/>
    <n v="4.4792000000000058"/>
  </r>
  <r>
    <n v="6973"/>
    <s v="CA-2014-153822"/>
    <x v="3"/>
    <x v="20"/>
    <d v="2014-09-26T00:00:00"/>
    <x v="1"/>
    <s v="AB-10105"/>
    <x v="455"/>
    <x v="0"/>
    <s v="United States"/>
    <s v="Phoenix"/>
    <x v="16"/>
    <n v="85023"/>
    <x v="1"/>
    <s v="TEC-PH-10002415"/>
    <x v="2"/>
    <x v="7"/>
    <x v="1517"/>
    <x v="2749"/>
    <n v="2"/>
    <n v="0.2"/>
    <n v="29.495000000000019"/>
  </r>
  <r>
    <n v="6974"/>
    <s v="CA-2014-153822"/>
    <x v="3"/>
    <x v="20"/>
    <d v="2014-09-26T00:00:00"/>
    <x v="1"/>
    <s v="AB-10105"/>
    <x v="455"/>
    <x v="0"/>
    <s v="United States"/>
    <s v="Phoenix"/>
    <x v="16"/>
    <n v="85023"/>
    <x v="1"/>
    <s v="OFF-BI-10001460"/>
    <x v="1"/>
    <x v="8"/>
    <x v="58"/>
    <x v="4736"/>
    <n v="4"/>
    <n v="0.7"/>
    <n v="-13.938000000000002"/>
  </r>
  <r>
    <n v="6975"/>
    <s v="CA-2014-146185"/>
    <x v="3"/>
    <x v="175"/>
    <d v="2014-09-20T00:00:00"/>
    <x v="1"/>
    <s v="CC-12145"/>
    <x v="230"/>
    <x v="0"/>
    <s v="United States"/>
    <s v="Houston"/>
    <x v="5"/>
    <n v="77095"/>
    <x v="2"/>
    <s v="OFF-AR-10002987"/>
    <x v="1"/>
    <x v="6"/>
    <x v="1553"/>
    <x v="4142"/>
    <n v="2"/>
    <n v="0.2"/>
    <n v="8.3328000000000024"/>
  </r>
  <r>
    <n v="6976"/>
    <s v="CA-2012-112144"/>
    <x v="1"/>
    <x v="1141"/>
    <d v="2012-07-02T00:00:00"/>
    <x v="1"/>
    <s v="CY-12745"/>
    <x v="388"/>
    <x v="1"/>
    <s v="United States"/>
    <s v="Gilbert"/>
    <x v="16"/>
    <n v="85234"/>
    <x v="1"/>
    <s v="OFF-LA-10000443"/>
    <x v="1"/>
    <x v="2"/>
    <x v="1118"/>
    <x v="2184"/>
    <n v="2"/>
    <n v="0.2"/>
    <n v="1.9925999999999999"/>
  </r>
  <r>
    <n v="6977"/>
    <s v="CA-2012-112144"/>
    <x v="1"/>
    <x v="1141"/>
    <d v="2012-07-02T00:00:00"/>
    <x v="1"/>
    <s v="CY-12745"/>
    <x v="388"/>
    <x v="1"/>
    <s v="United States"/>
    <s v="Gilbert"/>
    <x v="16"/>
    <n v="85234"/>
    <x v="1"/>
    <s v="FUR-FU-10004306"/>
    <x v="0"/>
    <x v="5"/>
    <x v="616"/>
    <x v="4737"/>
    <n v="4"/>
    <n v="0.2"/>
    <n v="46.631999999999977"/>
  </r>
  <r>
    <n v="6978"/>
    <s v="US-2013-119298"/>
    <x v="0"/>
    <x v="881"/>
    <d v="2013-11-29T00:00:00"/>
    <x v="2"/>
    <s v="EP-13915"/>
    <x v="212"/>
    <x v="0"/>
    <s v="United States"/>
    <s v="Jonesboro"/>
    <x v="36"/>
    <n v="72401"/>
    <x v="0"/>
    <s v="TEC-PH-10002564"/>
    <x v="2"/>
    <x v="7"/>
    <x v="976"/>
    <x v="2830"/>
    <n v="2"/>
    <n v="0"/>
    <n v="17.993999999999993"/>
  </r>
  <r>
    <n v="6979"/>
    <s v="CA-2014-155159"/>
    <x v="3"/>
    <x v="920"/>
    <d v="2014-11-30T00:00:00"/>
    <x v="0"/>
    <s v="DL-13315"/>
    <x v="111"/>
    <x v="0"/>
    <s v="United States"/>
    <s v="Atlanta"/>
    <x v="32"/>
    <n v="30318"/>
    <x v="0"/>
    <s v="OFF-PA-10003724"/>
    <x v="1"/>
    <x v="10"/>
    <x v="357"/>
    <x v="4738"/>
    <n v="9"/>
    <n v="0"/>
    <n v="23.946299999999997"/>
  </r>
  <r>
    <n v="6980"/>
    <s v="CA-2014-149076"/>
    <x v="3"/>
    <x v="424"/>
    <d v="2014-01-20T00:00:00"/>
    <x v="1"/>
    <s v="SO-20335"/>
    <x v="2"/>
    <x v="0"/>
    <s v="United States"/>
    <s v="Los Angeles"/>
    <x v="1"/>
    <n v="90036"/>
    <x v="1"/>
    <s v="OFF-PA-10000483"/>
    <x v="1"/>
    <x v="10"/>
    <x v="1672"/>
    <x v="901"/>
    <n v="5"/>
    <n v="0"/>
    <n v="69.704999999999998"/>
  </r>
  <r>
    <n v="6981"/>
    <s v="CA-2011-146990"/>
    <x v="2"/>
    <x v="845"/>
    <d v="2011-11-08T00:00:00"/>
    <x v="2"/>
    <s v="BP-11095"/>
    <x v="162"/>
    <x v="1"/>
    <s v="United States"/>
    <s v="New York City"/>
    <x v="15"/>
    <n v="10024"/>
    <x v="3"/>
    <s v="OFF-FA-10000611"/>
    <x v="1"/>
    <x v="13"/>
    <x v="1065"/>
    <x v="4739"/>
    <n v="4"/>
    <n v="0"/>
    <n v="2.8415999999999997"/>
  </r>
  <r>
    <n v="6982"/>
    <s v="CA-2011-146990"/>
    <x v="2"/>
    <x v="845"/>
    <d v="2011-11-08T00:00:00"/>
    <x v="2"/>
    <s v="BP-11095"/>
    <x v="162"/>
    <x v="1"/>
    <s v="United States"/>
    <s v="New York City"/>
    <x v="15"/>
    <n v="10024"/>
    <x v="3"/>
    <s v="OFF-PA-10000246"/>
    <x v="1"/>
    <x v="10"/>
    <x v="1586"/>
    <x v="4740"/>
    <n v="3"/>
    <n v="0"/>
    <n v="13.8828"/>
  </r>
  <r>
    <n v="6983"/>
    <s v="CA-2013-116526"/>
    <x v="0"/>
    <x v="142"/>
    <d v="2013-09-06T00:00:00"/>
    <x v="1"/>
    <s v="JA-15970"/>
    <x v="350"/>
    <x v="0"/>
    <s v="United States"/>
    <s v="Detroit"/>
    <x v="12"/>
    <n v="48227"/>
    <x v="2"/>
    <s v="OFF-BI-10004728"/>
    <x v="1"/>
    <x v="8"/>
    <x v="539"/>
    <x v="906"/>
    <n v="5"/>
    <n v="0"/>
    <n v="11.086"/>
  </r>
  <r>
    <n v="6984"/>
    <s v="CA-2013-116526"/>
    <x v="0"/>
    <x v="142"/>
    <d v="2013-09-06T00:00:00"/>
    <x v="1"/>
    <s v="JA-15970"/>
    <x v="350"/>
    <x v="0"/>
    <s v="United States"/>
    <s v="Detroit"/>
    <x v="12"/>
    <n v="48227"/>
    <x v="2"/>
    <s v="TEC-PH-10002365"/>
    <x v="2"/>
    <x v="7"/>
    <x v="398"/>
    <x v="4741"/>
    <n v="1"/>
    <n v="0"/>
    <n v="2.2827999999999999"/>
  </r>
  <r>
    <n v="6985"/>
    <s v="CA-2013-116526"/>
    <x v="0"/>
    <x v="142"/>
    <d v="2013-09-06T00:00:00"/>
    <x v="1"/>
    <s v="JA-15970"/>
    <x v="350"/>
    <x v="0"/>
    <s v="United States"/>
    <s v="Detroit"/>
    <x v="12"/>
    <n v="48227"/>
    <x v="2"/>
    <s v="OFF-AP-10002457"/>
    <x v="1"/>
    <x v="9"/>
    <x v="544"/>
    <x v="4742"/>
    <n v="4"/>
    <n v="0.1"/>
    <n v="71.161999999999978"/>
  </r>
  <r>
    <n v="6986"/>
    <s v="CA-2013-116526"/>
    <x v="0"/>
    <x v="142"/>
    <d v="2013-09-06T00:00:00"/>
    <x v="1"/>
    <s v="JA-15970"/>
    <x v="350"/>
    <x v="0"/>
    <s v="United States"/>
    <s v="Detroit"/>
    <x v="12"/>
    <n v="48227"/>
    <x v="2"/>
    <s v="OFF-BI-10000320"/>
    <x v="1"/>
    <x v="8"/>
    <x v="768"/>
    <x v="3520"/>
    <n v="4"/>
    <n v="0"/>
    <n v="14.4648"/>
  </r>
  <r>
    <n v="6987"/>
    <s v="CA-2013-116526"/>
    <x v="0"/>
    <x v="142"/>
    <d v="2013-09-06T00:00:00"/>
    <x v="1"/>
    <s v="JA-15970"/>
    <x v="350"/>
    <x v="0"/>
    <s v="United States"/>
    <s v="Detroit"/>
    <x v="12"/>
    <n v="48227"/>
    <x v="2"/>
    <s v="OFF-AR-10004999"/>
    <x v="1"/>
    <x v="6"/>
    <x v="864"/>
    <x v="493"/>
    <n v="2"/>
    <n v="0"/>
    <n v="2.99"/>
  </r>
  <r>
    <n v="6988"/>
    <s v="CA-2013-116526"/>
    <x v="0"/>
    <x v="142"/>
    <d v="2013-09-06T00:00:00"/>
    <x v="1"/>
    <s v="JA-15970"/>
    <x v="350"/>
    <x v="0"/>
    <s v="United States"/>
    <s v="Detroit"/>
    <x v="12"/>
    <n v="48227"/>
    <x v="2"/>
    <s v="OFF-BI-10001116"/>
    <x v="1"/>
    <x v="8"/>
    <x v="1066"/>
    <x v="1603"/>
    <n v="5"/>
    <n v="0"/>
    <n v="12.672000000000001"/>
  </r>
  <r>
    <n v="6989"/>
    <s v="CA-2014-158561"/>
    <x v="3"/>
    <x v="343"/>
    <d v="2014-11-17T00:00:00"/>
    <x v="0"/>
    <s v="BB-11545"/>
    <x v="179"/>
    <x v="1"/>
    <s v="United States"/>
    <s v="Fort Lauderdale"/>
    <x v="2"/>
    <n v="33311"/>
    <x v="0"/>
    <s v="OFF-AP-10002651"/>
    <x v="1"/>
    <x v="9"/>
    <x v="1341"/>
    <x v="4127"/>
    <n v="5"/>
    <n v="0.2"/>
    <n v="130.28849999999983"/>
  </r>
  <r>
    <n v="6990"/>
    <s v="CA-2014-165099"/>
    <x v="3"/>
    <x v="157"/>
    <d v="2014-12-14T00:00:00"/>
    <x v="2"/>
    <s v="DK-13375"/>
    <x v="589"/>
    <x v="0"/>
    <s v="United States"/>
    <s v="Abilene"/>
    <x v="5"/>
    <n v="79605"/>
    <x v="2"/>
    <s v="OFF-AP-10001634"/>
    <x v="1"/>
    <x v="9"/>
    <x v="1790"/>
    <x v="4743"/>
    <n v="2"/>
    <n v="0.8"/>
    <n v="-3.7584000000000009"/>
  </r>
  <r>
    <n v="6991"/>
    <s v="CA-2012-109386"/>
    <x v="1"/>
    <x v="627"/>
    <d v="2012-11-13T00:00:00"/>
    <x v="0"/>
    <s v="RH-19600"/>
    <x v="584"/>
    <x v="0"/>
    <s v="United States"/>
    <s v="Hampton"/>
    <x v="17"/>
    <n v="23666"/>
    <x v="0"/>
    <s v="OFF-AP-10003266"/>
    <x v="1"/>
    <x v="9"/>
    <x v="661"/>
    <x v="4744"/>
    <n v="3"/>
    <n v="0"/>
    <n v="18.660600000000002"/>
  </r>
  <r>
    <n v="6992"/>
    <s v="CA-2012-109386"/>
    <x v="1"/>
    <x v="627"/>
    <d v="2012-11-13T00:00:00"/>
    <x v="0"/>
    <s v="RH-19600"/>
    <x v="584"/>
    <x v="0"/>
    <s v="United States"/>
    <s v="Hampton"/>
    <x v="17"/>
    <n v="23666"/>
    <x v="0"/>
    <s v="TEC-PH-10002890"/>
    <x v="2"/>
    <x v="7"/>
    <x v="1387"/>
    <x v="4745"/>
    <n v="5"/>
    <n v="0"/>
    <n v="58.811999999999998"/>
  </r>
  <r>
    <n v="6993"/>
    <s v="CA-2012-109386"/>
    <x v="1"/>
    <x v="627"/>
    <d v="2012-11-13T00:00:00"/>
    <x v="0"/>
    <s v="RH-19600"/>
    <x v="584"/>
    <x v="0"/>
    <s v="United States"/>
    <s v="Hampton"/>
    <x v="17"/>
    <n v="23666"/>
    <x v="0"/>
    <s v="FUR-FU-10000308"/>
    <x v="0"/>
    <x v="5"/>
    <x v="1269"/>
    <x v="4702"/>
    <n v="3"/>
    <n v="0"/>
    <n v="41.038800000000002"/>
  </r>
  <r>
    <n v="6994"/>
    <s v="CA-2012-109386"/>
    <x v="1"/>
    <x v="627"/>
    <d v="2012-11-13T00:00:00"/>
    <x v="0"/>
    <s v="RH-19600"/>
    <x v="584"/>
    <x v="0"/>
    <s v="United States"/>
    <s v="Hampton"/>
    <x v="17"/>
    <n v="23666"/>
    <x v="0"/>
    <s v="OFF-AR-10000380"/>
    <x v="1"/>
    <x v="6"/>
    <x v="108"/>
    <x v="4583"/>
    <n v="7"/>
    <n v="0"/>
    <n v="79.757999999999967"/>
  </r>
  <r>
    <n v="6995"/>
    <s v="CA-2012-109386"/>
    <x v="1"/>
    <x v="627"/>
    <d v="2012-11-13T00:00:00"/>
    <x v="0"/>
    <s v="RH-19600"/>
    <x v="584"/>
    <x v="0"/>
    <s v="United States"/>
    <s v="Hampton"/>
    <x v="17"/>
    <n v="23666"/>
    <x v="0"/>
    <s v="OFF-AR-10000122"/>
    <x v="1"/>
    <x v="6"/>
    <x v="308"/>
    <x v="4746"/>
    <n v="5"/>
    <n v="0"/>
    <n v="6.9749999999999979"/>
  </r>
  <r>
    <n v="6996"/>
    <s v="CA-2012-166800"/>
    <x v="1"/>
    <x v="902"/>
    <d v="2012-11-26T00:00:00"/>
    <x v="1"/>
    <s v="AG-10300"/>
    <x v="636"/>
    <x v="1"/>
    <s v="United States"/>
    <s v="Las Vegas"/>
    <x v="33"/>
    <n v="89115"/>
    <x v="1"/>
    <s v="OFF-AP-10004868"/>
    <x v="1"/>
    <x v="9"/>
    <x v="1018"/>
    <x v="4747"/>
    <n v="4"/>
    <n v="0"/>
    <n v="8.3916000000000004"/>
  </r>
  <r>
    <n v="6997"/>
    <s v="CA-2014-117443"/>
    <x v="3"/>
    <x v="331"/>
    <d v="2014-12-26T00:00:00"/>
    <x v="0"/>
    <s v="JB-15400"/>
    <x v="80"/>
    <x v="1"/>
    <s v="United States"/>
    <s v="Rockford"/>
    <x v="10"/>
    <n v="61107"/>
    <x v="2"/>
    <s v="OFF-BI-10004002"/>
    <x v="1"/>
    <x v="8"/>
    <x v="152"/>
    <x v="4748"/>
    <n v="4"/>
    <n v="0.8"/>
    <n v="-22.144000000000005"/>
  </r>
  <r>
    <n v="6998"/>
    <s v="CA-2014-117443"/>
    <x v="3"/>
    <x v="331"/>
    <d v="2014-12-26T00:00:00"/>
    <x v="0"/>
    <s v="JB-15400"/>
    <x v="80"/>
    <x v="1"/>
    <s v="United States"/>
    <s v="Rockford"/>
    <x v="10"/>
    <n v="61107"/>
    <x v="2"/>
    <s v="OFF-PA-10004475"/>
    <x v="1"/>
    <x v="10"/>
    <x v="1063"/>
    <x v="4749"/>
    <n v="4"/>
    <n v="0.2"/>
    <n v="63.753599999999992"/>
  </r>
  <r>
    <n v="6999"/>
    <s v="US-2013-134369"/>
    <x v="0"/>
    <x v="1142"/>
    <d v="2013-09-23T00:00:00"/>
    <x v="1"/>
    <s v="BC-11125"/>
    <x v="604"/>
    <x v="2"/>
    <s v="United States"/>
    <s v="Laguna Niguel"/>
    <x v="1"/>
    <n v="92677"/>
    <x v="1"/>
    <s v="OFF-PA-10002195"/>
    <x v="1"/>
    <x v="10"/>
    <x v="1543"/>
    <x v="91"/>
    <n v="2"/>
    <n v="0"/>
    <n v="6.3504000000000005"/>
  </r>
  <r>
    <n v="7000"/>
    <s v="CA-2014-123687"/>
    <x v="3"/>
    <x v="1143"/>
    <d v="2014-05-30T00:00:00"/>
    <x v="2"/>
    <s v="KC-16675"/>
    <x v="169"/>
    <x v="1"/>
    <s v="United States"/>
    <s v="Louisville"/>
    <x v="0"/>
    <n v="40214"/>
    <x v="0"/>
    <s v="OFF-AP-10002670"/>
    <x v="1"/>
    <x v="9"/>
    <x v="1690"/>
    <x v="4750"/>
    <n v="3"/>
    <n v="0"/>
    <n v="62.531999999999982"/>
  </r>
  <r>
    <n v="7001"/>
    <s v="CA-2014-123687"/>
    <x v="3"/>
    <x v="1143"/>
    <d v="2014-05-30T00:00:00"/>
    <x v="2"/>
    <s v="KC-16675"/>
    <x v="169"/>
    <x v="1"/>
    <s v="United States"/>
    <s v="Louisville"/>
    <x v="0"/>
    <n v="40214"/>
    <x v="0"/>
    <s v="OFF-SU-10004498"/>
    <x v="1"/>
    <x v="14"/>
    <x v="500"/>
    <x v="4751"/>
    <n v="2"/>
    <n v="0"/>
    <n v="0.77280000000000015"/>
  </r>
  <r>
    <n v="7002"/>
    <s v="CA-2012-104871"/>
    <x v="1"/>
    <x v="1110"/>
    <d v="2012-04-03T00:00:00"/>
    <x v="1"/>
    <s v="DR-12940"/>
    <x v="660"/>
    <x v="2"/>
    <s v="United States"/>
    <s v="Normal"/>
    <x v="10"/>
    <n v="61761"/>
    <x v="2"/>
    <s v="FUR-CH-10003298"/>
    <x v="0"/>
    <x v="1"/>
    <x v="1567"/>
    <x v="4752"/>
    <n v="4"/>
    <n v="0.3"/>
    <n v="-110.02320000000003"/>
  </r>
  <r>
    <n v="7003"/>
    <s v="CA-2011-133158"/>
    <x v="2"/>
    <x v="710"/>
    <d v="2011-08-21T00:00:00"/>
    <x v="0"/>
    <s v="DW-13195"/>
    <x v="694"/>
    <x v="1"/>
    <s v="United States"/>
    <s v="Los Angeles"/>
    <x v="1"/>
    <n v="90045"/>
    <x v="1"/>
    <s v="FUR-FU-10000723"/>
    <x v="0"/>
    <x v="5"/>
    <x v="475"/>
    <x v="4753"/>
    <n v="7"/>
    <n v="0"/>
    <n v="26.031600000000012"/>
  </r>
  <r>
    <n v="7004"/>
    <s v="CA-2011-133158"/>
    <x v="2"/>
    <x v="710"/>
    <d v="2011-08-21T00:00:00"/>
    <x v="0"/>
    <s v="DW-13195"/>
    <x v="694"/>
    <x v="1"/>
    <s v="United States"/>
    <s v="Los Angeles"/>
    <x v="1"/>
    <n v="90045"/>
    <x v="1"/>
    <s v="OFF-BI-10000632"/>
    <x v="1"/>
    <x v="8"/>
    <x v="1288"/>
    <x v="1971"/>
    <n v="2"/>
    <n v="0.2"/>
    <n v="22.573199999999996"/>
  </r>
  <r>
    <n v="7005"/>
    <s v="CA-2011-126333"/>
    <x v="2"/>
    <x v="851"/>
    <d v="2011-12-28T00:00:00"/>
    <x v="1"/>
    <s v="ME-18010"/>
    <x v="545"/>
    <x v="1"/>
    <s v="United States"/>
    <s v="Port Arthur"/>
    <x v="5"/>
    <n v="77642"/>
    <x v="2"/>
    <s v="OFF-PA-10000223"/>
    <x v="1"/>
    <x v="10"/>
    <x v="1374"/>
    <x v="1182"/>
    <n v="1"/>
    <n v="0.2"/>
    <n v="1.8144"/>
  </r>
  <r>
    <n v="7006"/>
    <s v="CA-2012-141740"/>
    <x v="1"/>
    <x v="549"/>
    <d v="2012-11-05T00:00:00"/>
    <x v="1"/>
    <s v="JF-15490"/>
    <x v="223"/>
    <x v="0"/>
    <s v="United States"/>
    <s v="New York City"/>
    <x v="15"/>
    <n v="10009"/>
    <x v="3"/>
    <s v="FUR-CH-10001545"/>
    <x v="0"/>
    <x v="1"/>
    <x v="1737"/>
    <x v="4754"/>
    <n v="2"/>
    <n v="0.1"/>
    <n v="13.677600000000002"/>
  </r>
  <r>
    <n v="7007"/>
    <s v="CA-2011-119466"/>
    <x v="2"/>
    <x v="534"/>
    <d v="2011-12-21T00:00:00"/>
    <x v="1"/>
    <s v="SP-20860"/>
    <x v="133"/>
    <x v="1"/>
    <s v="United States"/>
    <s v="Chicago"/>
    <x v="10"/>
    <n v="60623"/>
    <x v="2"/>
    <s v="FUR-FU-10001546"/>
    <x v="0"/>
    <x v="5"/>
    <x v="1423"/>
    <x v="1086"/>
    <n v="2"/>
    <n v="0.6"/>
    <n v="-7.4759999999999991"/>
  </r>
  <r>
    <n v="7008"/>
    <s v="CA-2012-154823"/>
    <x v="1"/>
    <x v="291"/>
    <d v="2012-08-25T00:00:00"/>
    <x v="1"/>
    <s v="KN-16390"/>
    <x v="471"/>
    <x v="1"/>
    <s v="United States"/>
    <s v="Springfield"/>
    <x v="24"/>
    <n v="45503"/>
    <x v="3"/>
    <s v="OFF-BI-10001098"/>
    <x v="1"/>
    <x v="8"/>
    <x v="405"/>
    <x v="2253"/>
    <n v="2"/>
    <n v="0.7"/>
    <n v="-8.9795999999999978"/>
  </r>
  <r>
    <n v="7009"/>
    <s v="CA-2012-154823"/>
    <x v="1"/>
    <x v="291"/>
    <d v="2012-08-25T00:00:00"/>
    <x v="1"/>
    <s v="KN-16390"/>
    <x v="471"/>
    <x v="1"/>
    <s v="United States"/>
    <s v="Springfield"/>
    <x v="24"/>
    <n v="45503"/>
    <x v="3"/>
    <s v="FUR-CH-10003379"/>
    <x v="0"/>
    <x v="1"/>
    <x v="459"/>
    <x v="4755"/>
    <n v="3"/>
    <n v="0.3"/>
    <n v="-42.746999999999957"/>
  </r>
  <r>
    <n v="7010"/>
    <s v="CA-2012-154823"/>
    <x v="1"/>
    <x v="291"/>
    <d v="2012-08-25T00:00:00"/>
    <x v="1"/>
    <s v="KN-16390"/>
    <x v="471"/>
    <x v="1"/>
    <s v="United States"/>
    <s v="Springfield"/>
    <x v="24"/>
    <n v="45503"/>
    <x v="3"/>
    <s v="FUR-FU-10000193"/>
    <x v="0"/>
    <x v="5"/>
    <x v="1503"/>
    <x v="3346"/>
    <n v="1"/>
    <n v="0.2"/>
    <n v="-3.8976000000000015"/>
  </r>
  <r>
    <n v="7011"/>
    <s v="US-2011-135881"/>
    <x v="2"/>
    <x v="235"/>
    <d v="2011-05-27T00:00:00"/>
    <x v="1"/>
    <s v="GT-14710"/>
    <x v="218"/>
    <x v="0"/>
    <s v="United States"/>
    <s v="New York City"/>
    <x v="15"/>
    <n v="10035"/>
    <x v="3"/>
    <s v="OFF-BI-10000829"/>
    <x v="1"/>
    <x v="8"/>
    <x v="304"/>
    <x v="2119"/>
    <n v="5"/>
    <n v="0.2"/>
    <n v="5.8369999999999997"/>
  </r>
  <r>
    <n v="7012"/>
    <s v="US-2011-135881"/>
    <x v="2"/>
    <x v="235"/>
    <d v="2011-05-27T00:00:00"/>
    <x v="1"/>
    <s v="GT-14710"/>
    <x v="218"/>
    <x v="0"/>
    <s v="United States"/>
    <s v="New York City"/>
    <x v="15"/>
    <n v="10035"/>
    <x v="3"/>
    <s v="OFF-SU-10003002"/>
    <x v="1"/>
    <x v="14"/>
    <x v="1558"/>
    <x v="1325"/>
    <n v="2"/>
    <n v="0"/>
    <n v="0.15120000000000022"/>
  </r>
  <r>
    <n v="7013"/>
    <s v="US-2011-135881"/>
    <x v="2"/>
    <x v="235"/>
    <d v="2011-05-27T00:00:00"/>
    <x v="1"/>
    <s v="GT-14710"/>
    <x v="218"/>
    <x v="0"/>
    <s v="United States"/>
    <s v="New York City"/>
    <x v="15"/>
    <n v="10035"/>
    <x v="3"/>
    <s v="OFF-AP-10002118"/>
    <x v="1"/>
    <x v="9"/>
    <x v="77"/>
    <x v="79"/>
    <n v="1"/>
    <n v="0"/>
    <n v="56.20320000000001"/>
  </r>
  <r>
    <n v="7014"/>
    <s v="CA-2014-141201"/>
    <x v="3"/>
    <x v="34"/>
    <d v="2014-12-12T00:00:00"/>
    <x v="0"/>
    <s v="DB-12910"/>
    <x v="626"/>
    <x v="2"/>
    <s v="United States"/>
    <s v="Salinas"/>
    <x v="1"/>
    <n v="93905"/>
    <x v="1"/>
    <s v="FUR-BO-10001519"/>
    <x v="0"/>
    <x v="0"/>
    <x v="666"/>
    <x v="4756"/>
    <n v="3"/>
    <n v="0.15"/>
    <n v="15.697800000000004"/>
  </r>
  <r>
    <n v="7015"/>
    <s v="CA-2011-114790"/>
    <x v="2"/>
    <x v="518"/>
    <d v="2011-03-13T00:00:00"/>
    <x v="0"/>
    <s v="FM-14215"/>
    <x v="524"/>
    <x v="1"/>
    <s v="United States"/>
    <s v="Richmond"/>
    <x v="0"/>
    <n v="40475"/>
    <x v="0"/>
    <s v="OFF-AP-10002578"/>
    <x v="1"/>
    <x v="9"/>
    <x v="409"/>
    <x v="4757"/>
    <n v="3"/>
    <n v="0"/>
    <n v="38.157600000000002"/>
  </r>
  <r>
    <n v="7016"/>
    <s v="CA-2011-114790"/>
    <x v="2"/>
    <x v="518"/>
    <d v="2011-03-13T00:00:00"/>
    <x v="0"/>
    <s v="FM-14215"/>
    <x v="524"/>
    <x v="1"/>
    <s v="United States"/>
    <s v="Richmond"/>
    <x v="0"/>
    <n v="40475"/>
    <x v="0"/>
    <s v="TEC-AC-10000710"/>
    <x v="2"/>
    <x v="11"/>
    <x v="672"/>
    <x v="93"/>
    <n v="2"/>
    <n v="0"/>
    <n v="14.172800000000002"/>
  </r>
  <r>
    <n v="7017"/>
    <s v="CA-2011-114790"/>
    <x v="2"/>
    <x v="518"/>
    <d v="2011-03-13T00:00:00"/>
    <x v="0"/>
    <s v="FM-14215"/>
    <x v="524"/>
    <x v="1"/>
    <s v="United States"/>
    <s v="Richmond"/>
    <x v="0"/>
    <n v="40475"/>
    <x v="0"/>
    <s v="TEC-PH-10000984"/>
    <x v="2"/>
    <x v="7"/>
    <x v="465"/>
    <x v="2173"/>
    <n v="3"/>
    <n v="0"/>
    <n v="164.63160000000005"/>
  </r>
  <r>
    <n v="7018"/>
    <s v="CA-2011-114790"/>
    <x v="2"/>
    <x v="518"/>
    <d v="2011-03-13T00:00:00"/>
    <x v="0"/>
    <s v="FM-14215"/>
    <x v="524"/>
    <x v="1"/>
    <s v="United States"/>
    <s v="Richmond"/>
    <x v="0"/>
    <n v="40475"/>
    <x v="0"/>
    <s v="OFF-PA-10000213"/>
    <x v="1"/>
    <x v="10"/>
    <x v="1440"/>
    <x v="1830"/>
    <n v="3"/>
    <n v="0"/>
    <n v="7.0218000000000007"/>
  </r>
  <r>
    <n v="7019"/>
    <s v="US-2013-154256"/>
    <x v="0"/>
    <x v="661"/>
    <d v="2013-06-28T00:00:00"/>
    <x v="0"/>
    <s v="SM-20005"/>
    <x v="325"/>
    <x v="0"/>
    <s v="United States"/>
    <s v="New York City"/>
    <x v="15"/>
    <n v="10035"/>
    <x v="3"/>
    <s v="OFF-LA-10003720"/>
    <x v="1"/>
    <x v="2"/>
    <x v="1627"/>
    <x v="4395"/>
    <n v="7"/>
    <n v="0"/>
    <n v="12.1401"/>
  </r>
  <r>
    <n v="7020"/>
    <s v="CA-2011-124737"/>
    <x v="2"/>
    <x v="709"/>
    <d v="2011-08-27T00:00:00"/>
    <x v="1"/>
    <s v="AP-10915"/>
    <x v="275"/>
    <x v="0"/>
    <s v="United States"/>
    <s v="Denver"/>
    <x v="22"/>
    <n v="80219"/>
    <x v="1"/>
    <s v="OFF-PA-10001837"/>
    <x v="1"/>
    <x v="10"/>
    <x v="1791"/>
    <x v="12"/>
    <n v="3"/>
    <n v="0.2"/>
    <n v="5.4432"/>
  </r>
  <r>
    <n v="7021"/>
    <s v="CA-2011-124737"/>
    <x v="2"/>
    <x v="709"/>
    <d v="2011-08-27T00:00:00"/>
    <x v="1"/>
    <s v="AP-10915"/>
    <x v="275"/>
    <x v="0"/>
    <s v="United States"/>
    <s v="Denver"/>
    <x v="22"/>
    <n v="80219"/>
    <x v="1"/>
    <s v="OFF-SU-10004661"/>
    <x v="1"/>
    <x v="14"/>
    <x v="1748"/>
    <x v="4758"/>
    <n v="1"/>
    <n v="0.2"/>
    <n v="0.50999999999999979"/>
  </r>
  <r>
    <n v="7022"/>
    <s v="CA-2011-124737"/>
    <x v="2"/>
    <x v="709"/>
    <d v="2011-08-27T00:00:00"/>
    <x v="1"/>
    <s v="AP-10915"/>
    <x v="275"/>
    <x v="0"/>
    <s v="United States"/>
    <s v="Denver"/>
    <x v="22"/>
    <n v="80219"/>
    <x v="1"/>
    <s v="FUR-FU-10003274"/>
    <x v="0"/>
    <x v="5"/>
    <x v="245"/>
    <x v="1728"/>
    <n v="3"/>
    <n v="0.2"/>
    <n v="1.2672000000000003"/>
  </r>
  <r>
    <n v="7023"/>
    <s v="CA-2011-124737"/>
    <x v="2"/>
    <x v="709"/>
    <d v="2011-08-27T00:00:00"/>
    <x v="1"/>
    <s v="AP-10915"/>
    <x v="275"/>
    <x v="0"/>
    <s v="United States"/>
    <s v="Denver"/>
    <x v="22"/>
    <n v="80219"/>
    <x v="1"/>
    <s v="TEC-PH-10000149"/>
    <x v="2"/>
    <x v="7"/>
    <x v="419"/>
    <x v="4759"/>
    <n v="9"/>
    <n v="0.2"/>
    <n v="10.772999999999989"/>
  </r>
  <r>
    <n v="7024"/>
    <s v="CA-2011-124737"/>
    <x v="2"/>
    <x v="709"/>
    <d v="2011-08-27T00:00:00"/>
    <x v="1"/>
    <s v="AP-10915"/>
    <x v="275"/>
    <x v="0"/>
    <s v="United States"/>
    <s v="Denver"/>
    <x v="22"/>
    <n v="80219"/>
    <x v="1"/>
    <s v="OFF-PA-10000019"/>
    <x v="1"/>
    <x v="10"/>
    <x v="704"/>
    <x v="277"/>
    <n v="6"/>
    <n v="0.2"/>
    <n v="10.8864"/>
  </r>
  <r>
    <n v="7025"/>
    <s v="CA-2011-124737"/>
    <x v="2"/>
    <x v="709"/>
    <d v="2011-08-27T00:00:00"/>
    <x v="1"/>
    <s v="AP-10915"/>
    <x v="275"/>
    <x v="0"/>
    <s v="United States"/>
    <s v="Denver"/>
    <x v="22"/>
    <n v="80219"/>
    <x v="1"/>
    <s v="OFF-PA-10001125"/>
    <x v="1"/>
    <x v="10"/>
    <x v="1012"/>
    <x v="1334"/>
    <n v="9"/>
    <n v="0.2"/>
    <n v="69.704999999999984"/>
  </r>
  <r>
    <n v="7026"/>
    <s v="US-2014-101840"/>
    <x v="3"/>
    <x v="695"/>
    <d v="2014-02-13T00:00:00"/>
    <x v="1"/>
    <s v="SP-20545"/>
    <x v="259"/>
    <x v="1"/>
    <s v="United States"/>
    <s v="New York City"/>
    <x v="15"/>
    <n v="10024"/>
    <x v="3"/>
    <s v="TEC-PH-10002538"/>
    <x v="2"/>
    <x v="7"/>
    <x v="524"/>
    <x v="4760"/>
    <n v="6"/>
    <n v="0"/>
    <n v="65.963399999999979"/>
  </r>
  <r>
    <n v="7027"/>
    <s v="US-2014-101840"/>
    <x v="3"/>
    <x v="695"/>
    <d v="2014-02-13T00:00:00"/>
    <x v="1"/>
    <s v="SP-20545"/>
    <x v="259"/>
    <x v="1"/>
    <s v="United States"/>
    <s v="New York City"/>
    <x v="15"/>
    <n v="10024"/>
    <x v="3"/>
    <s v="OFF-BI-10000279"/>
    <x v="1"/>
    <x v="8"/>
    <x v="1765"/>
    <x v="4761"/>
    <n v="4"/>
    <n v="0.2"/>
    <n v="15.605999999999996"/>
  </r>
  <r>
    <n v="7028"/>
    <s v="CA-2014-131653"/>
    <x v="3"/>
    <x v="926"/>
    <d v="2014-02-06T00:00:00"/>
    <x v="1"/>
    <s v="RD-19585"/>
    <x v="361"/>
    <x v="0"/>
    <s v="United States"/>
    <s v="New York City"/>
    <x v="15"/>
    <n v="10011"/>
    <x v="3"/>
    <s v="OFF-LA-10001045"/>
    <x v="1"/>
    <x v="2"/>
    <x v="701"/>
    <x v="3691"/>
    <n v="2"/>
    <n v="0"/>
    <n v="2.4011999999999998"/>
  </r>
  <r>
    <n v="7029"/>
    <s v="US-2013-157840"/>
    <x v="0"/>
    <x v="887"/>
    <d v="2013-12-24T00:00:00"/>
    <x v="0"/>
    <s v="MC-17575"/>
    <x v="430"/>
    <x v="0"/>
    <s v="United States"/>
    <s v="Fremont"/>
    <x v="8"/>
    <n v="68025"/>
    <x v="2"/>
    <s v="OFF-PA-10003673"/>
    <x v="1"/>
    <x v="10"/>
    <x v="971"/>
    <x v="1284"/>
    <n v="5"/>
    <n v="0"/>
    <n v="15.593999999999999"/>
  </r>
  <r>
    <n v="7030"/>
    <s v="CA-2013-145548"/>
    <x v="0"/>
    <x v="583"/>
    <d v="2013-11-17T00:00:00"/>
    <x v="1"/>
    <s v="EB-13750"/>
    <x v="494"/>
    <x v="1"/>
    <s v="United States"/>
    <s v="New York City"/>
    <x v="15"/>
    <n v="10011"/>
    <x v="3"/>
    <s v="OFF-ST-10002562"/>
    <x v="1"/>
    <x v="4"/>
    <x v="33"/>
    <x v="4681"/>
    <n v="3"/>
    <n v="0"/>
    <n v="7.8792000000000009"/>
  </r>
  <r>
    <n v="7031"/>
    <s v="CA-2013-145548"/>
    <x v="0"/>
    <x v="583"/>
    <d v="2013-11-17T00:00:00"/>
    <x v="1"/>
    <s v="EB-13750"/>
    <x v="494"/>
    <x v="1"/>
    <s v="United States"/>
    <s v="New York City"/>
    <x v="15"/>
    <n v="10011"/>
    <x v="3"/>
    <s v="TEC-AC-10002305"/>
    <x v="2"/>
    <x v="11"/>
    <x v="1521"/>
    <x v="3978"/>
    <n v="2"/>
    <n v="0"/>
    <n v="6.4799999999999969"/>
  </r>
  <r>
    <n v="7032"/>
    <s v="CA-2013-145548"/>
    <x v="0"/>
    <x v="583"/>
    <d v="2013-11-17T00:00:00"/>
    <x v="1"/>
    <s v="EB-13750"/>
    <x v="494"/>
    <x v="1"/>
    <s v="United States"/>
    <s v="New York City"/>
    <x v="15"/>
    <n v="10011"/>
    <x v="3"/>
    <s v="OFF-AR-10003373"/>
    <x v="1"/>
    <x v="6"/>
    <x v="287"/>
    <x v="1663"/>
    <n v="3"/>
    <n v="0"/>
    <n v="25.093799999999998"/>
  </r>
  <r>
    <n v="7033"/>
    <s v="CA-2013-145548"/>
    <x v="0"/>
    <x v="583"/>
    <d v="2013-11-17T00:00:00"/>
    <x v="1"/>
    <s v="EB-13750"/>
    <x v="494"/>
    <x v="1"/>
    <s v="United States"/>
    <s v="New York City"/>
    <x v="15"/>
    <n v="10011"/>
    <x v="3"/>
    <s v="FUR-CH-10003774"/>
    <x v="0"/>
    <x v="1"/>
    <x v="1185"/>
    <x v="4762"/>
    <n v="3"/>
    <n v="0.1"/>
    <n v="8.1881999999999877"/>
  </r>
  <r>
    <n v="7034"/>
    <s v="CA-2013-145548"/>
    <x v="0"/>
    <x v="583"/>
    <d v="2013-11-17T00:00:00"/>
    <x v="1"/>
    <s v="EB-13750"/>
    <x v="494"/>
    <x v="1"/>
    <s v="United States"/>
    <s v="New York City"/>
    <x v="15"/>
    <n v="10011"/>
    <x v="3"/>
    <s v="OFF-BI-10001510"/>
    <x v="1"/>
    <x v="8"/>
    <x v="702"/>
    <x v="4763"/>
    <n v="3"/>
    <n v="0.2"/>
    <n v="17.189999999999998"/>
  </r>
  <r>
    <n v="7035"/>
    <s v="CA-2013-145548"/>
    <x v="0"/>
    <x v="583"/>
    <d v="2013-11-17T00:00:00"/>
    <x v="1"/>
    <s v="EB-13750"/>
    <x v="494"/>
    <x v="1"/>
    <s v="United States"/>
    <s v="New York City"/>
    <x v="15"/>
    <n v="10011"/>
    <x v="3"/>
    <s v="OFF-BI-10004236"/>
    <x v="1"/>
    <x v="8"/>
    <x v="891"/>
    <x v="4596"/>
    <n v="3"/>
    <n v="0.2"/>
    <n v="11.450399999999998"/>
  </r>
  <r>
    <n v="7036"/>
    <s v="CA-2014-119494"/>
    <x v="3"/>
    <x v="45"/>
    <d v="2014-11-14T00:00:00"/>
    <x v="1"/>
    <s v="JE-15610"/>
    <x v="531"/>
    <x v="1"/>
    <s v="United States"/>
    <s v="San Diego"/>
    <x v="1"/>
    <n v="92105"/>
    <x v="1"/>
    <s v="FUR-CH-10004675"/>
    <x v="0"/>
    <x v="1"/>
    <x v="629"/>
    <x v="4764"/>
    <n v="3"/>
    <n v="0.2"/>
    <n v="52.339199999999977"/>
  </r>
  <r>
    <n v="7037"/>
    <s v="CA-2011-124618"/>
    <x v="2"/>
    <x v="1073"/>
    <d v="2011-05-04T00:00:00"/>
    <x v="0"/>
    <s v="CS-11860"/>
    <x v="750"/>
    <x v="0"/>
    <s v="United States"/>
    <s v="Lakeland"/>
    <x v="2"/>
    <n v="33801"/>
    <x v="0"/>
    <s v="TEC-CO-10004202"/>
    <x v="2"/>
    <x v="16"/>
    <x v="836"/>
    <x v="2006"/>
    <n v="2"/>
    <n v="0.2"/>
    <n v="89.996999999999986"/>
  </r>
  <r>
    <n v="7038"/>
    <s v="CA-2014-161970"/>
    <x v="3"/>
    <x v="585"/>
    <d v="2014-09-28T00:00:00"/>
    <x v="1"/>
    <s v="PB-19105"/>
    <x v="287"/>
    <x v="0"/>
    <s v="United States"/>
    <s v="Smyrna"/>
    <x v="32"/>
    <n v="30080"/>
    <x v="0"/>
    <s v="OFF-PA-10004255"/>
    <x v="1"/>
    <x v="10"/>
    <x v="1306"/>
    <x v="91"/>
    <n v="2"/>
    <n v="0"/>
    <n v="6.2208000000000006"/>
  </r>
  <r>
    <n v="7039"/>
    <s v="CA-2014-161970"/>
    <x v="3"/>
    <x v="585"/>
    <d v="2014-09-28T00:00:00"/>
    <x v="1"/>
    <s v="PB-19105"/>
    <x v="287"/>
    <x v="0"/>
    <s v="United States"/>
    <s v="Smyrna"/>
    <x v="32"/>
    <n v="30080"/>
    <x v="0"/>
    <s v="OFF-AR-10003896"/>
    <x v="1"/>
    <x v="6"/>
    <x v="1792"/>
    <x v="1465"/>
    <n v="3"/>
    <n v="0"/>
    <n v="6.4584000000000001"/>
  </r>
  <r>
    <n v="7040"/>
    <s v="CA-2014-103443"/>
    <x v="3"/>
    <x v="94"/>
    <d v="2014-12-24T00:00:00"/>
    <x v="1"/>
    <s v="AT-10735"/>
    <x v="247"/>
    <x v="0"/>
    <s v="United States"/>
    <s v="New York City"/>
    <x v="15"/>
    <n v="10009"/>
    <x v="3"/>
    <s v="OFF-ST-10002276"/>
    <x v="1"/>
    <x v="4"/>
    <x v="223"/>
    <x v="240"/>
    <n v="2"/>
    <n v="0"/>
    <n v="41.680000000000007"/>
  </r>
  <r>
    <n v="7041"/>
    <s v="CA-2014-103443"/>
    <x v="3"/>
    <x v="94"/>
    <d v="2014-12-24T00:00:00"/>
    <x v="1"/>
    <s v="AT-10735"/>
    <x v="247"/>
    <x v="0"/>
    <s v="United States"/>
    <s v="New York City"/>
    <x v="15"/>
    <n v="10009"/>
    <x v="3"/>
    <s v="OFF-BI-10001617"/>
    <x v="1"/>
    <x v="8"/>
    <x v="1315"/>
    <x v="176"/>
    <n v="3"/>
    <n v="0.2"/>
    <n v="8.3753999999999991"/>
  </r>
  <r>
    <n v="7042"/>
    <s v="CA-2014-103443"/>
    <x v="3"/>
    <x v="94"/>
    <d v="2014-12-24T00:00:00"/>
    <x v="1"/>
    <s v="AT-10735"/>
    <x v="247"/>
    <x v="0"/>
    <s v="United States"/>
    <s v="New York City"/>
    <x v="15"/>
    <n v="10009"/>
    <x v="3"/>
    <s v="FUR-FU-10000308"/>
    <x v="0"/>
    <x v="5"/>
    <x v="1269"/>
    <x v="2259"/>
    <n v="2"/>
    <n v="0"/>
    <n v="27.359200000000001"/>
  </r>
  <r>
    <n v="7043"/>
    <s v="US-2014-165358"/>
    <x v="3"/>
    <x v="930"/>
    <d v="2014-07-24T00:00:00"/>
    <x v="1"/>
    <s v="SV-20365"/>
    <x v="277"/>
    <x v="0"/>
    <s v="United States"/>
    <s v="Philadelphia"/>
    <x v="9"/>
    <n v="19134"/>
    <x v="3"/>
    <s v="TEC-CO-10001943"/>
    <x v="2"/>
    <x v="16"/>
    <x v="1666"/>
    <x v="2798"/>
    <n v="5"/>
    <n v="0.4"/>
    <n v="69.996499999999969"/>
  </r>
  <r>
    <n v="7044"/>
    <s v="US-2014-165358"/>
    <x v="3"/>
    <x v="930"/>
    <d v="2014-07-24T00:00:00"/>
    <x v="1"/>
    <s v="SV-20365"/>
    <x v="277"/>
    <x v="0"/>
    <s v="United States"/>
    <s v="Philadelphia"/>
    <x v="9"/>
    <n v="19134"/>
    <x v="3"/>
    <s v="FUR-CH-10002647"/>
    <x v="0"/>
    <x v="1"/>
    <x v="470"/>
    <x v="4765"/>
    <n v="4"/>
    <n v="0.3"/>
    <n v="-14.195999999999984"/>
  </r>
  <r>
    <n v="7045"/>
    <s v="US-2014-165358"/>
    <x v="3"/>
    <x v="930"/>
    <d v="2014-07-24T00:00:00"/>
    <x v="1"/>
    <s v="SV-20365"/>
    <x v="277"/>
    <x v="0"/>
    <s v="United States"/>
    <s v="Philadelphia"/>
    <x v="9"/>
    <n v="19134"/>
    <x v="3"/>
    <s v="OFF-SU-10004768"/>
    <x v="1"/>
    <x v="14"/>
    <x v="1299"/>
    <x v="1997"/>
    <n v="2"/>
    <n v="0.2"/>
    <n v="1.1479999999999988"/>
  </r>
  <r>
    <n v="7046"/>
    <s v="CA-2013-160136"/>
    <x v="0"/>
    <x v="54"/>
    <d v="2013-11-10T00:00:00"/>
    <x v="1"/>
    <s v="PJ-18835"/>
    <x v="601"/>
    <x v="1"/>
    <s v="United States"/>
    <s v="Dallas"/>
    <x v="5"/>
    <n v="75217"/>
    <x v="2"/>
    <s v="OFF-PA-10002160"/>
    <x v="1"/>
    <x v="10"/>
    <x v="1190"/>
    <x v="4766"/>
    <n v="2"/>
    <n v="0.2"/>
    <n v="3.3524000000000003"/>
  </r>
  <r>
    <n v="7047"/>
    <s v="CA-2011-150581"/>
    <x v="2"/>
    <x v="918"/>
    <d v="2011-04-12T00:00:00"/>
    <x v="1"/>
    <s v="NM-18445"/>
    <x v="134"/>
    <x v="2"/>
    <s v="United States"/>
    <s v="Concord"/>
    <x v="1"/>
    <n v="94521"/>
    <x v="1"/>
    <s v="FUR-TA-10003748"/>
    <x v="0"/>
    <x v="3"/>
    <x v="208"/>
    <x v="4767"/>
    <n v="1"/>
    <n v="0.2"/>
    <n v="2.4897999999999989"/>
  </r>
  <r>
    <n v="7048"/>
    <s v="CA-2011-150581"/>
    <x v="2"/>
    <x v="918"/>
    <d v="2011-04-12T00:00:00"/>
    <x v="1"/>
    <s v="NM-18445"/>
    <x v="134"/>
    <x v="2"/>
    <s v="United States"/>
    <s v="Concord"/>
    <x v="1"/>
    <n v="94521"/>
    <x v="1"/>
    <s v="TEC-AC-10001908"/>
    <x v="2"/>
    <x v="11"/>
    <x v="292"/>
    <x v="4768"/>
    <n v="4"/>
    <n v="0"/>
    <n v="139.98599999999999"/>
  </r>
  <r>
    <n v="7049"/>
    <s v="CA-2013-119515"/>
    <x v="0"/>
    <x v="1041"/>
    <d v="2013-08-17T00:00:00"/>
    <x v="2"/>
    <s v="TR-21325"/>
    <x v="309"/>
    <x v="0"/>
    <s v="United States"/>
    <s v="Nashville"/>
    <x v="18"/>
    <n v="37211"/>
    <x v="0"/>
    <s v="OFF-PA-10000552"/>
    <x v="1"/>
    <x v="10"/>
    <x v="1532"/>
    <x v="12"/>
    <n v="3"/>
    <n v="0.2"/>
    <n v="5.4432"/>
  </r>
  <r>
    <n v="7050"/>
    <s v="CA-2011-141355"/>
    <x v="2"/>
    <x v="794"/>
    <d v="2011-09-30T00:00:00"/>
    <x v="1"/>
    <s v="BF-11005"/>
    <x v="593"/>
    <x v="2"/>
    <s v="United States"/>
    <s v="Aurora"/>
    <x v="22"/>
    <n v="80013"/>
    <x v="1"/>
    <s v="OFF-AR-10003179"/>
    <x v="1"/>
    <x v="6"/>
    <x v="1565"/>
    <x v="4769"/>
    <n v="2"/>
    <n v="0.2"/>
    <n v="2.3685999999999989"/>
  </r>
  <r>
    <n v="7051"/>
    <s v="CA-2013-165330"/>
    <x v="0"/>
    <x v="25"/>
    <d v="2013-12-12T00:00:00"/>
    <x v="3"/>
    <s v="WB-21850"/>
    <x v="576"/>
    <x v="0"/>
    <s v="United States"/>
    <s v="Anaheim"/>
    <x v="1"/>
    <n v="92804"/>
    <x v="1"/>
    <s v="OFF-BI-10004593"/>
    <x v="1"/>
    <x v="8"/>
    <x v="267"/>
    <x v="4770"/>
    <n v="5"/>
    <n v="0.2"/>
    <n v="68.11999999999999"/>
  </r>
  <r>
    <n v="7052"/>
    <s v="CA-2013-165330"/>
    <x v="0"/>
    <x v="25"/>
    <d v="2013-12-12T00:00:00"/>
    <x v="3"/>
    <s v="WB-21850"/>
    <x v="576"/>
    <x v="0"/>
    <s v="United States"/>
    <s v="Anaheim"/>
    <x v="1"/>
    <n v="92804"/>
    <x v="1"/>
    <s v="OFF-AR-10000914"/>
    <x v="1"/>
    <x v="6"/>
    <x v="1739"/>
    <x v="4607"/>
    <n v="2"/>
    <n v="0"/>
    <n v="6.0632000000000019"/>
  </r>
  <r>
    <n v="7053"/>
    <s v="CA-2013-165330"/>
    <x v="0"/>
    <x v="25"/>
    <d v="2013-12-12T00:00:00"/>
    <x v="3"/>
    <s v="WB-21850"/>
    <x v="576"/>
    <x v="0"/>
    <s v="United States"/>
    <s v="Anaheim"/>
    <x v="1"/>
    <n v="92804"/>
    <x v="1"/>
    <s v="OFF-PA-10000241"/>
    <x v="1"/>
    <x v="10"/>
    <x v="1151"/>
    <x v="4771"/>
    <n v="1"/>
    <n v="0"/>
    <n v="13.940999999999999"/>
  </r>
  <r>
    <n v="7054"/>
    <s v="CA-2013-165330"/>
    <x v="0"/>
    <x v="25"/>
    <d v="2013-12-12T00:00:00"/>
    <x v="3"/>
    <s v="WB-21850"/>
    <x v="576"/>
    <x v="0"/>
    <s v="United States"/>
    <s v="Anaheim"/>
    <x v="1"/>
    <n v="92804"/>
    <x v="1"/>
    <s v="TEC-AC-10000057"/>
    <x v="2"/>
    <x v="11"/>
    <x v="626"/>
    <x v="668"/>
    <n v="4"/>
    <n v="0"/>
    <n v="25.191599999999994"/>
  </r>
  <r>
    <n v="7055"/>
    <s v="CA-2013-165330"/>
    <x v="0"/>
    <x v="25"/>
    <d v="2013-12-12T00:00:00"/>
    <x v="3"/>
    <s v="WB-21850"/>
    <x v="576"/>
    <x v="0"/>
    <s v="United States"/>
    <s v="Anaheim"/>
    <x v="1"/>
    <n v="92804"/>
    <x v="1"/>
    <s v="FUR-CH-10003774"/>
    <x v="0"/>
    <x v="1"/>
    <x v="1185"/>
    <x v="4158"/>
    <n v="5"/>
    <n v="0.2"/>
    <n v="-31.843000000000018"/>
  </r>
  <r>
    <n v="7056"/>
    <s v="CA-2013-165330"/>
    <x v="0"/>
    <x v="25"/>
    <d v="2013-12-12T00:00:00"/>
    <x v="3"/>
    <s v="WB-21850"/>
    <x v="576"/>
    <x v="0"/>
    <s v="United States"/>
    <s v="Anaheim"/>
    <x v="1"/>
    <n v="92804"/>
    <x v="1"/>
    <s v="OFF-BI-10002824"/>
    <x v="1"/>
    <x v="8"/>
    <x v="523"/>
    <x v="2045"/>
    <n v="3"/>
    <n v="0.2"/>
    <n v="11.189999999999996"/>
  </r>
  <r>
    <n v="7057"/>
    <s v="CA-2013-165330"/>
    <x v="0"/>
    <x v="25"/>
    <d v="2013-12-12T00:00:00"/>
    <x v="3"/>
    <s v="WB-21850"/>
    <x v="576"/>
    <x v="0"/>
    <s v="United States"/>
    <s v="Anaheim"/>
    <x v="1"/>
    <n v="92804"/>
    <x v="1"/>
    <s v="OFF-BI-10004001"/>
    <x v="1"/>
    <x v="8"/>
    <x v="810"/>
    <x v="4772"/>
    <n v="9"/>
    <n v="0.2"/>
    <n v="39.873599999999982"/>
  </r>
  <r>
    <n v="7058"/>
    <s v="CA-2013-165330"/>
    <x v="0"/>
    <x v="25"/>
    <d v="2013-12-12T00:00:00"/>
    <x v="3"/>
    <s v="WB-21850"/>
    <x v="576"/>
    <x v="0"/>
    <s v="United States"/>
    <s v="Anaheim"/>
    <x v="1"/>
    <n v="92804"/>
    <x v="1"/>
    <s v="FUR-TA-10004619"/>
    <x v="0"/>
    <x v="3"/>
    <x v="882"/>
    <x v="4773"/>
    <n v="7"/>
    <n v="0.2"/>
    <n v="111.51699999999991"/>
  </r>
  <r>
    <n v="7059"/>
    <s v="CA-2013-165330"/>
    <x v="0"/>
    <x v="25"/>
    <d v="2013-12-12T00:00:00"/>
    <x v="3"/>
    <s v="WB-21850"/>
    <x v="576"/>
    <x v="0"/>
    <s v="United States"/>
    <s v="Anaheim"/>
    <x v="1"/>
    <n v="92804"/>
    <x v="1"/>
    <s v="OFF-ST-10000636"/>
    <x v="1"/>
    <x v="4"/>
    <x v="1744"/>
    <x v="4774"/>
    <n v="3"/>
    <n v="0"/>
    <n v="2.0087999999999973"/>
  </r>
  <r>
    <n v="7060"/>
    <s v="CA-2013-165330"/>
    <x v="0"/>
    <x v="25"/>
    <d v="2013-12-12T00:00:00"/>
    <x v="3"/>
    <s v="WB-21850"/>
    <x v="576"/>
    <x v="0"/>
    <s v="United States"/>
    <s v="Anaheim"/>
    <x v="1"/>
    <n v="92804"/>
    <x v="1"/>
    <s v="OFF-AP-10001469"/>
    <x v="1"/>
    <x v="9"/>
    <x v="581"/>
    <x v="4775"/>
    <n v="2"/>
    <n v="0"/>
    <n v="24.191799999999994"/>
  </r>
  <r>
    <n v="7061"/>
    <s v="CA-2013-165330"/>
    <x v="0"/>
    <x v="25"/>
    <d v="2013-12-12T00:00:00"/>
    <x v="3"/>
    <s v="WB-21850"/>
    <x v="576"/>
    <x v="0"/>
    <s v="United States"/>
    <s v="Anaheim"/>
    <x v="1"/>
    <n v="92804"/>
    <x v="1"/>
    <s v="OFF-BI-10002897"/>
    <x v="1"/>
    <x v="8"/>
    <x v="1793"/>
    <x v="4776"/>
    <n v="2"/>
    <n v="0.2"/>
    <n v="2.1286"/>
  </r>
  <r>
    <n v="7062"/>
    <s v="CA-2012-132633"/>
    <x v="1"/>
    <x v="302"/>
    <d v="2012-02-05T00:00:00"/>
    <x v="0"/>
    <s v="KH-16630"/>
    <x v="175"/>
    <x v="1"/>
    <s v="United States"/>
    <s v="Pleasant Grove"/>
    <x v="7"/>
    <n v="84062"/>
    <x v="1"/>
    <s v="OFF-BI-10002432"/>
    <x v="1"/>
    <x v="8"/>
    <x v="866"/>
    <x v="4777"/>
    <n v="3"/>
    <n v="0.2"/>
    <n v="4.0985999999999994"/>
  </r>
  <r>
    <n v="7063"/>
    <s v="CA-2013-157742"/>
    <x v="0"/>
    <x v="723"/>
    <d v="2014-01-01T00:00:00"/>
    <x v="0"/>
    <s v="KL-16645"/>
    <x v="107"/>
    <x v="0"/>
    <s v="United States"/>
    <s v="Springfield"/>
    <x v="21"/>
    <n v="97477"/>
    <x v="1"/>
    <s v="OFF-EN-10002592"/>
    <x v="1"/>
    <x v="12"/>
    <x v="1702"/>
    <x v="4778"/>
    <n v="3"/>
    <n v="0.2"/>
    <n v="10.422000000000001"/>
  </r>
  <r>
    <n v="7064"/>
    <s v="CA-2014-127712"/>
    <x v="3"/>
    <x v="515"/>
    <d v="2014-09-06T00:00:00"/>
    <x v="1"/>
    <s v="MG-17890"/>
    <x v="450"/>
    <x v="2"/>
    <s v="United States"/>
    <s v="Salem"/>
    <x v="21"/>
    <n v="97301"/>
    <x v="1"/>
    <s v="OFF-SU-10002522"/>
    <x v="1"/>
    <x v="14"/>
    <x v="1544"/>
    <x v="928"/>
    <n v="2"/>
    <n v="0.2"/>
    <n v="0.69839999999999902"/>
  </r>
  <r>
    <n v="7065"/>
    <s v="CA-2014-169474"/>
    <x v="3"/>
    <x v="1144"/>
    <d v="2014-02-10T00:00:00"/>
    <x v="1"/>
    <s v="JF-15355"/>
    <x v="282"/>
    <x v="0"/>
    <s v="United States"/>
    <s v="Rochester"/>
    <x v="15"/>
    <n v="14609"/>
    <x v="3"/>
    <s v="OFF-AP-10003971"/>
    <x v="1"/>
    <x v="9"/>
    <x v="914"/>
    <x v="4779"/>
    <n v="3"/>
    <n v="0"/>
    <n v="8.4942000000000011"/>
  </r>
  <r>
    <n v="7066"/>
    <s v="CA-2011-106726"/>
    <x v="2"/>
    <x v="776"/>
    <d v="2011-12-08T00:00:00"/>
    <x v="2"/>
    <s v="RS-19765"/>
    <x v="276"/>
    <x v="1"/>
    <s v="United States"/>
    <s v="Los Angeles"/>
    <x v="1"/>
    <n v="90008"/>
    <x v="1"/>
    <s v="OFF-ST-10001496"/>
    <x v="1"/>
    <x v="4"/>
    <x v="726"/>
    <x v="4780"/>
    <n v="7"/>
    <n v="0"/>
    <n v="327.94580000000002"/>
  </r>
  <r>
    <n v="7067"/>
    <s v="CA-2013-147473"/>
    <x v="0"/>
    <x v="198"/>
    <d v="2013-06-04T00:00:00"/>
    <x v="1"/>
    <s v="NL-18310"/>
    <x v="644"/>
    <x v="2"/>
    <s v="United States"/>
    <s v="Los Angeles"/>
    <x v="1"/>
    <n v="90049"/>
    <x v="1"/>
    <s v="OFF-PA-10004782"/>
    <x v="1"/>
    <x v="10"/>
    <x v="1413"/>
    <x v="789"/>
    <n v="6"/>
    <n v="0"/>
    <n v="18.662400000000002"/>
  </r>
  <r>
    <n v="7068"/>
    <s v="CA-2013-114209"/>
    <x v="0"/>
    <x v="206"/>
    <d v="2013-05-27T00:00:00"/>
    <x v="1"/>
    <s v="AS-10285"/>
    <x v="155"/>
    <x v="1"/>
    <s v="United States"/>
    <s v="Dallas"/>
    <x v="5"/>
    <n v="75081"/>
    <x v="2"/>
    <s v="OFF-BI-10000343"/>
    <x v="1"/>
    <x v="8"/>
    <x v="184"/>
    <x v="3240"/>
    <n v="2"/>
    <n v="0.8"/>
    <n v="-3.2406000000000006"/>
  </r>
  <r>
    <n v="7069"/>
    <s v="CA-2013-114209"/>
    <x v="0"/>
    <x v="206"/>
    <d v="2013-05-27T00:00:00"/>
    <x v="1"/>
    <s v="AS-10285"/>
    <x v="155"/>
    <x v="1"/>
    <s v="United States"/>
    <s v="Dallas"/>
    <x v="5"/>
    <n v="75081"/>
    <x v="2"/>
    <s v="OFF-PA-10003591"/>
    <x v="1"/>
    <x v="10"/>
    <x v="686"/>
    <x v="4781"/>
    <n v="9"/>
    <n v="0.2"/>
    <n v="30.996000000000002"/>
  </r>
  <r>
    <n v="7070"/>
    <s v="CA-2011-141901"/>
    <x v="2"/>
    <x v="128"/>
    <d v="2011-08-14T00:00:00"/>
    <x v="1"/>
    <s v="GM-14500"/>
    <x v="421"/>
    <x v="0"/>
    <s v="United States"/>
    <s v="Fresno"/>
    <x v="1"/>
    <n v="93727"/>
    <x v="1"/>
    <s v="OFF-PA-10001667"/>
    <x v="1"/>
    <x v="10"/>
    <x v="453"/>
    <x v="156"/>
    <n v="1"/>
    <n v="0"/>
    <n v="2.6909999999999998"/>
  </r>
  <r>
    <n v="7071"/>
    <s v="CA-2013-164490"/>
    <x v="0"/>
    <x v="64"/>
    <d v="2013-09-11T00:00:00"/>
    <x v="0"/>
    <s v="SU-20665"/>
    <x v="711"/>
    <x v="2"/>
    <s v="United States"/>
    <s v="Chicago"/>
    <x v="10"/>
    <n v="60653"/>
    <x v="2"/>
    <s v="OFF-PA-10004971"/>
    <x v="1"/>
    <x v="10"/>
    <x v="604"/>
    <x v="4766"/>
    <n v="2"/>
    <n v="0.2"/>
    <n v="3.3524000000000003"/>
  </r>
  <r>
    <n v="7072"/>
    <s v="CA-2013-112256"/>
    <x v="0"/>
    <x v="310"/>
    <d v="2013-07-29T00:00:00"/>
    <x v="1"/>
    <s v="CK-12205"/>
    <x v="237"/>
    <x v="0"/>
    <s v="United States"/>
    <s v="Mcallen"/>
    <x v="5"/>
    <n v="78501"/>
    <x v="2"/>
    <s v="OFF-AR-10001216"/>
    <x v="1"/>
    <x v="6"/>
    <x v="1455"/>
    <x v="3079"/>
    <n v="2"/>
    <n v="0.2"/>
    <n v="0.3335999999999999"/>
  </r>
  <r>
    <n v="7073"/>
    <s v="CA-2013-112256"/>
    <x v="0"/>
    <x v="310"/>
    <d v="2013-07-29T00:00:00"/>
    <x v="1"/>
    <s v="CK-12205"/>
    <x v="237"/>
    <x v="0"/>
    <s v="United States"/>
    <s v="Mcallen"/>
    <x v="5"/>
    <n v="78501"/>
    <x v="2"/>
    <s v="OFF-PA-10004355"/>
    <x v="1"/>
    <x v="10"/>
    <x v="1094"/>
    <x v="1182"/>
    <n v="1"/>
    <n v="0.2"/>
    <n v="1.8144"/>
  </r>
  <r>
    <n v="7074"/>
    <s v="CA-2013-112256"/>
    <x v="0"/>
    <x v="310"/>
    <d v="2013-07-29T00:00:00"/>
    <x v="1"/>
    <s v="CK-12205"/>
    <x v="237"/>
    <x v="0"/>
    <s v="United States"/>
    <s v="Mcallen"/>
    <x v="5"/>
    <n v="78501"/>
    <x v="2"/>
    <s v="OFF-AR-10001953"/>
    <x v="1"/>
    <x v="6"/>
    <x v="395"/>
    <x v="4782"/>
    <n v="5"/>
    <n v="0.2"/>
    <n v="15.393000000000008"/>
  </r>
  <r>
    <n v="7075"/>
    <s v="CA-2013-112256"/>
    <x v="0"/>
    <x v="310"/>
    <d v="2013-07-29T00:00:00"/>
    <x v="1"/>
    <s v="CK-12205"/>
    <x v="237"/>
    <x v="0"/>
    <s v="United States"/>
    <s v="Mcallen"/>
    <x v="5"/>
    <n v="78501"/>
    <x v="2"/>
    <s v="OFF-BI-10004364"/>
    <x v="1"/>
    <x v="8"/>
    <x v="302"/>
    <x v="4783"/>
    <n v="4"/>
    <n v="0.8"/>
    <n v="-8.3160000000000025"/>
  </r>
  <r>
    <n v="7076"/>
    <s v="CA-2013-112256"/>
    <x v="0"/>
    <x v="310"/>
    <d v="2013-07-29T00:00:00"/>
    <x v="1"/>
    <s v="CK-12205"/>
    <x v="237"/>
    <x v="0"/>
    <s v="United States"/>
    <s v="Mcallen"/>
    <x v="5"/>
    <n v="78501"/>
    <x v="2"/>
    <s v="OFF-SU-10001165"/>
    <x v="1"/>
    <x v="14"/>
    <x v="1039"/>
    <x v="4784"/>
    <n v="2"/>
    <n v="0.2"/>
    <n v="1.0007999999999999"/>
  </r>
  <r>
    <n v="7077"/>
    <s v="CA-2013-167416"/>
    <x v="0"/>
    <x v="536"/>
    <d v="2013-05-18T00:00:00"/>
    <x v="1"/>
    <s v="JM-15580"/>
    <x v="758"/>
    <x v="0"/>
    <s v="United States"/>
    <s v="Seattle"/>
    <x v="4"/>
    <n v="98105"/>
    <x v="1"/>
    <s v="OFF-EN-10001141"/>
    <x v="1"/>
    <x v="12"/>
    <x v="593"/>
    <x v="2803"/>
    <n v="5"/>
    <n v="0"/>
    <n v="26.901000000000003"/>
  </r>
  <r>
    <n v="7078"/>
    <s v="CA-2013-106950"/>
    <x v="0"/>
    <x v="476"/>
    <d v="2013-09-07T00:00:00"/>
    <x v="1"/>
    <s v="JE-15715"/>
    <x v="555"/>
    <x v="0"/>
    <s v="United States"/>
    <s v="Charlotte"/>
    <x v="3"/>
    <n v="28205"/>
    <x v="0"/>
    <s v="OFF-BI-10000014"/>
    <x v="1"/>
    <x v="8"/>
    <x v="628"/>
    <x v="4785"/>
    <n v="7"/>
    <n v="0.7"/>
    <n v="-17.565099999999994"/>
  </r>
  <r>
    <n v="7079"/>
    <s v="CA-2013-106950"/>
    <x v="0"/>
    <x v="476"/>
    <d v="2013-09-07T00:00:00"/>
    <x v="1"/>
    <s v="JE-15715"/>
    <x v="555"/>
    <x v="0"/>
    <s v="United States"/>
    <s v="Charlotte"/>
    <x v="3"/>
    <n v="28205"/>
    <x v="0"/>
    <s v="OFF-AP-10000159"/>
    <x v="1"/>
    <x v="9"/>
    <x v="1407"/>
    <x v="4786"/>
    <n v="9"/>
    <n v="0.2"/>
    <n v="34.813799999999944"/>
  </r>
  <r>
    <n v="7080"/>
    <s v="CA-2013-106950"/>
    <x v="0"/>
    <x v="476"/>
    <d v="2013-09-07T00:00:00"/>
    <x v="1"/>
    <s v="JE-15715"/>
    <x v="555"/>
    <x v="0"/>
    <s v="United States"/>
    <s v="Charlotte"/>
    <x v="3"/>
    <n v="28205"/>
    <x v="0"/>
    <s v="OFF-AR-10003560"/>
    <x v="1"/>
    <x v="6"/>
    <x v="482"/>
    <x v="530"/>
    <n v="4"/>
    <n v="0.2"/>
    <n v="3.4047999999999981"/>
  </r>
  <r>
    <n v="7081"/>
    <s v="CA-2013-106950"/>
    <x v="0"/>
    <x v="476"/>
    <d v="2013-09-07T00:00:00"/>
    <x v="1"/>
    <s v="JE-15715"/>
    <x v="555"/>
    <x v="0"/>
    <s v="United States"/>
    <s v="Charlotte"/>
    <x v="3"/>
    <n v="28205"/>
    <x v="0"/>
    <s v="FUR-TA-10001768"/>
    <x v="0"/>
    <x v="3"/>
    <x v="114"/>
    <x v="4787"/>
    <n v="3"/>
    <n v="0.4"/>
    <n v="-149.63070000000005"/>
  </r>
  <r>
    <n v="7082"/>
    <s v="CA-2013-106950"/>
    <x v="0"/>
    <x v="476"/>
    <d v="2013-09-07T00:00:00"/>
    <x v="1"/>
    <s v="JE-15715"/>
    <x v="555"/>
    <x v="0"/>
    <s v="United States"/>
    <s v="Charlotte"/>
    <x v="3"/>
    <n v="28205"/>
    <x v="0"/>
    <s v="TEC-AC-10002049"/>
    <x v="2"/>
    <x v="11"/>
    <x v="1053"/>
    <x v="4788"/>
    <n v="3"/>
    <n v="0.2"/>
    <n v="303.80400000000003"/>
  </r>
  <r>
    <n v="7083"/>
    <s v="CA-2013-106950"/>
    <x v="0"/>
    <x v="476"/>
    <d v="2013-09-07T00:00:00"/>
    <x v="1"/>
    <s v="JE-15715"/>
    <x v="555"/>
    <x v="0"/>
    <s v="United States"/>
    <s v="Charlotte"/>
    <x v="3"/>
    <n v="28205"/>
    <x v="0"/>
    <s v="OFF-BI-10003166"/>
    <x v="1"/>
    <x v="8"/>
    <x v="1405"/>
    <x v="4789"/>
    <n v="5"/>
    <n v="0.7"/>
    <n v="-12.628"/>
  </r>
  <r>
    <n v="7084"/>
    <s v="CA-2014-118724"/>
    <x v="3"/>
    <x v="246"/>
    <d v="2014-07-26T00:00:00"/>
    <x v="0"/>
    <s v="AR-10825"/>
    <x v="255"/>
    <x v="1"/>
    <s v="United States"/>
    <s v="Concord"/>
    <x v="1"/>
    <n v="94521"/>
    <x v="1"/>
    <s v="OFF-AR-10003469"/>
    <x v="1"/>
    <x v="6"/>
    <x v="1249"/>
    <x v="2872"/>
    <n v="2"/>
    <n v="0"/>
    <n v="1.6896"/>
  </r>
  <r>
    <n v="7085"/>
    <s v="CA-2014-118724"/>
    <x v="3"/>
    <x v="246"/>
    <d v="2014-07-26T00:00:00"/>
    <x v="0"/>
    <s v="AR-10825"/>
    <x v="255"/>
    <x v="1"/>
    <s v="United States"/>
    <s v="Concord"/>
    <x v="1"/>
    <n v="94521"/>
    <x v="1"/>
    <s v="TEC-PH-10002549"/>
    <x v="2"/>
    <x v="7"/>
    <x v="928"/>
    <x v="4790"/>
    <n v="9"/>
    <n v="0.2"/>
    <n v="121.96440000000001"/>
  </r>
  <r>
    <n v="7086"/>
    <s v="CA-2014-112004"/>
    <x v="3"/>
    <x v="145"/>
    <d v="2014-09-29T00:00:00"/>
    <x v="2"/>
    <s v="AH-10075"/>
    <x v="340"/>
    <x v="1"/>
    <s v="United States"/>
    <s v="Chester"/>
    <x v="9"/>
    <n v="19013"/>
    <x v="3"/>
    <s v="OFF-BI-10003476"/>
    <x v="1"/>
    <x v="8"/>
    <x v="1526"/>
    <x v="4791"/>
    <n v="5"/>
    <n v="0.7"/>
    <n v="-6.3030000000000008"/>
  </r>
  <r>
    <n v="7087"/>
    <s v="CA-2014-112004"/>
    <x v="3"/>
    <x v="145"/>
    <d v="2014-09-29T00:00:00"/>
    <x v="2"/>
    <s v="AH-10075"/>
    <x v="340"/>
    <x v="1"/>
    <s v="United States"/>
    <s v="Chester"/>
    <x v="9"/>
    <n v="19013"/>
    <x v="3"/>
    <s v="OFF-SU-10000157"/>
    <x v="1"/>
    <x v="14"/>
    <x v="1399"/>
    <x v="4792"/>
    <n v="2"/>
    <n v="0.2"/>
    <n v="-42.951599999999999"/>
  </r>
  <r>
    <n v="7088"/>
    <s v="US-2014-143175"/>
    <x v="3"/>
    <x v="646"/>
    <d v="2014-08-07T00:00:00"/>
    <x v="0"/>
    <s v="GA-14515"/>
    <x v="654"/>
    <x v="0"/>
    <s v="United States"/>
    <s v="Los Angeles"/>
    <x v="1"/>
    <n v="90004"/>
    <x v="1"/>
    <s v="OFF-ST-10003123"/>
    <x v="1"/>
    <x v="4"/>
    <x v="1268"/>
    <x v="4191"/>
    <n v="3"/>
    <n v="0"/>
    <n v="23.968799999999998"/>
  </r>
  <r>
    <n v="7089"/>
    <s v="CA-2012-105844"/>
    <x v="1"/>
    <x v="969"/>
    <d v="2012-10-27T00:00:00"/>
    <x v="0"/>
    <s v="JF-15415"/>
    <x v="226"/>
    <x v="0"/>
    <s v="United States"/>
    <s v="Sparks"/>
    <x v="33"/>
    <n v="89431"/>
    <x v="1"/>
    <s v="OFF-AR-10001955"/>
    <x v="1"/>
    <x v="6"/>
    <x v="1021"/>
    <x v="1378"/>
    <n v="4"/>
    <n v="0"/>
    <n v="23.807999999999993"/>
  </r>
  <r>
    <n v="7090"/>
    <s v="CA-2014-118864"/>
    <x v="3"/>
    <x v="140"/>
    <d v="2014-06-20T00:00:00"/>
    <x v="0"/>
    <s v="KH-16690"/>
    <x v="120"/>
    <x v="1"/>
    <s v="United States"/>
    <s v="Los Angeles"/>
    <x v="1"/>
    <n v="90032"/>
    <x v="1"/>
    <s v="TEC-PH-10001809"/>
    <x v="2"/>
    <x v="7"/>
    <x v="1164"/>
    <x v="668"/>
    <n v="1"/>
    <n v="0.2"/>
    <n v="7.4974999999999987"/>
  </r>
  <r>
    <n v="7091"/>
    <s v="CA-2012-119480"/>
    <x v="1"/>
    <x v="1145"/>
    <d v="2012-01-13T00:00:00"/>
    <x v="1"/>
    <s v="CC-12685"/>
    <x v="530"/>
    <x v="0"/>
    <s v="United States"/>
    <s v="Henderson"/>
    <x v="0"/>
    <n v="42420"/>
    <x v="0"/>
    <s v="OFF-PA-10000474"/>
    <x v="1"/>
    <x v="10"/>
    <x v="33"/>
    <x v="1938"/>
    <n v="3"/>
    <n v="0"/>
    <n v="49.970399999999991"/>
  </r>
  <r>
    <n v="7092"/>
    <s v="CA-2012-119480"/>
    <x v="1"/>
    <x v="1145"/>
    <d v="2012-01-13T00:00:00"/>
    <x v="1"/>
    <s v="CC-12685"/>
    <x v="530"/>
    <x v="0"/>
    <s v="United States"/>
    <s v="Henderson"/>
    <x v="0"/>
    <n v="42420"/>
    <x v="0"/>
    <s v="OFF-AP-10001205"/>
    <x v="1"/>
    <x v="9"/>
    <x v="1285"/>
    <x v="4793"/>
    <n v="3"/>
    <n v="0"/>
    <n v="45.763200000000012"/>
  </r>
  <r>
    <n v="7093"/>
    <s v="CA-2012-119480"/>
    <x v="1"/>
    <x v="1145"/>
    <d v="2012-01-13T00:00:00"/>
    <x v="1"/>
    <s v="CC-12685"/>
    <x v="530"/>
    <x v="0"/>
    <s v="United States"/>
    <s v="Henderson"/>
    <x v="0"/>
    <n v="42420"/>
    <x v="0"/>
    <s v="OFF-AR-10004691"/>
    <x v="1"/>
    <x v="6"/>
    <x v="1371"/>
    <x v="3931"/>
    <n v="2"/>
    <n v="0"/>
    <n v="11.117599999999999"/>
  </r>
  <r>
    <n v="7094"/>
    <s v="CA-2012-119480"/>
    <x v="1"/>
    <x v="1145"/>
    <d v="2012-01-13T00:00:00"/>
    <x v="1"/>
    <s v="CC-12685"/>
    <x v="530"/>
    <x v="0"/>
    <s v="United States"/>
    <s v="Henderson"/>
    <x v="0"/>
    <n v="42420"/>
    <x v="0"/>
    <s v="OFF-PA-10004996"/>
    <x v="1"/>
    <x v="10"/>
    <x v="1519"/>
    <x v="3786"/>
    <n v="5"/>
    <n v="0"/>
    <n v="24.2285"/>
  </r>
  <r>
    <n v="7095"/>
    <s v="US-2012-153374"/>
    <x v="1"/>
    <x v="97"/>
    <d v="2012-02-13T00:00:00"/>
    <x v="0"/>
    <s v="JF-15565"/>
    <x v="535"/>
    <x v="0"/>
    <s v="United States"/>
    <s v="Decatur"/>
    <x v="10"/>
    <n v="62521"/>
    <x v="2"/>
    <s v="TEC-AC-10001908"/>
    <x v="2"/>
    <x v="11"/>
    <x v="292"/>
    <x v="4620"/>
    <n v="6"/>
    <n v="0.2"/>
    <n v="89.990999999999985"/>
  </r>
  <r>
    <n v="7096"/>
    <s v="CA-2013-101980"/>
    <x v="0"/>
    <x v="1146"/>
    <d v="2013-08-21T00:00:00"/>
    <x v="2"/>
    <s v="RP-19390"/>
    <x v="261"/>
    <x v="0"/>
    <s v="United States"/>
    <s v="New York City"/>
    <x v="15"/>
    <n v="10009"/>
    <x v="3"/>
    <s v="OFF-BI-10000666"/>
    <x v="1"/>
    <x v="8"/>
    <x v="980"/>
    <x v="4794"/>
    <n v="6"/>
    <n v="0.2"/>
    <n v="55.007999999999996"/>
  </r>
  <r>
    <n v="7097"/>
    <s v="CA-2013-101980"/>
    <x v="0"/>
    <x v="1146"/>
    <d v="2013-08-21T00:00:00"/>
    <x v="2"/>
    <s v="RP-19390"/>
    <x v="261"/>
    <x v="0"/>
    <s v="United States"/>
    <s v="New York City"/>
    <x v="15"/>
    <n v="10009"/>
    <x v="3"/>
    <s v="OFF-BI-10004318"/>
    <x v="1"/>
    <x v="8"/>
    <x v="1574"/>
    <x v="4795"/>
    <n v="2"/>
    <n v="0.2"/>
    <n v="89.954799999999992"/>
  </r>
  <r>
    <n v="7098"/>
    <s v="CA-2013-101980"/>
    <x v="0"/>
    <x v="1146"/>
    <d v="2013-08-21T00:00:00"/>
    <x v="2"/>
    <s v="RP-19390"/>
    <x v="261"/>
    <x v="0"/>
    <s v="United States"/>
    <s v="New York City"/>
    <x v="15"/>
    <n v="10009"/>
    <x v="3"/>
    <s v="OFF-BI-10003429"/>
    <x v="1"/>
    <x v="8"/>
    <x v="844"/>
    <x v="1046"/>
    <n v="5"/>
    <n v="0.2"/>
    <n v="9.1785000000000014"/>
  </r>
  <r>
    <n v="7099"/>
    <s v="CA-2014-144596"/>
    <x v="3"/>
    <x v="44"/>
    <d v="2014-11-11T00:00:00"/>
    <x v="1"/>
    <s v="CD-11980"/>
    <x v="263"/>
    <x v="0"/>
    <s v="United States"/>
    <s v="New York City"/>
    <x v="15"/>
    <n v="10011"/>
    <x v="3"/>
    <s v="OFF-PA-10003302"/>
    <x v="1"/>
    <x v="10"/>
    <x v="1712"/>
    <x v="4796"/>
    <n v="9"/>
    <n v="0"/>
    <n v="149.91119999999998"/>
  </r>
  <r>
    <n v="7100"/>
    <s v="CA-2012-124933"/>
    <x v="1"/>
    <x v="207"/>
    <d v="2012-12-30T00:00:00"/>
    <x v="0"/>
    <s v="DF-13135"/>
    <x v="650"/>
    <x v="0"/>
    <s v="United States"/>
    <s v="New York City"/>
    <x v="15"/>
    <n v="10009"/>
    <x v="3"/>
    <s v="OFF-PA-10003302"/>
    <x v="1"/>
    <x v="10"/>
    <x v="1712"/>
    <x v="3543"/>
    <n v="6"/>
    <n v="0"/>
    <n v="99.940799999999982"/>
  </r>
  <r>
    <n v="7101"/>
    <s v="CA-2011-159625"/>
    <x v="2"/>
    <x v="533"/>
    <d v="2011-11-28T00:00:00"/>
    <x v="1"/>
    <s v="SM-20005"/>
    <x v="325"/>
    <x v="0"/>
    <s v="United States"/>
    <s v="Scottsdale"/>
    <x v="16"/>
    <n v="85254"/>
    <x v="1"/>
    <s v="OFF-EN-10002621"/>
    <x v="1"/>
    <x v="12"/>
    <x v="33"/>
    <x v="3032"/>
    <n v="3"/>
    <n v="0.2"/>
    <n v="8.8019999999999978"/>
  </r>
  <r>
    <n v="7102"/>
    <s v="CA-2013-144337"/>
    <x v="0"/>
    <x v="1147"/>
    <d v="2013-08-06T00:00:00"/>
    <x v="0"/>
    <s v="SG-20890"/>
    <x v="737"/>
    <x v="1"/>
    <s v="United States"/>
    <s v="Amarillo"/>
    <x v="5"/>
    <n v="79109"/>
    <x v="2"/>
    <s v="OFF-PA-10000249"/>
    <x v="1"/>
    <x v="10"/>
    <x v="33"/>
    <x v="3073"/>
    <n v="2"/>
    <n v="0.2"/>
    <n v="6.6311999999999989"/>
  </r>
  <r>
    <n v="7103"/>
    <s v="CA-2011-117478"/>
    <x v="2"/>
    <x v="158"/>
    <d v="2011-09-24T00:00:00"/>
    <x v="2"/>
    <s v="LH-16750"/>
    <x v="405"/>
    <x v="0"/>
    <s v="United States"/>
    <s v="Philadelphia"/>
    <x v="9"/>
    <n v="19140"/>
    <x v="3"/>
    <s v="OFF-BI-10000050"/>
    <x v="1"/>
    <x v="8"/>
    <x v="343"/>
    <x v="4797"/>
    <n v="3"/>
    <n v="0.7"/>
    <n v="-5.036999999999999"/>
  </r>
  <r>
    <n v="7104"/>
    <s v="CA-2014-147410"/>
    <x v="3"/>
    <x v="507"/>
    <d v="2014-09-09T00:00:00"/>
    <x v="1"/>
    <s v="EJ-14155"/>
    <x v="412"/>
    <x v="0"/>
    <s v="United States"/>
    <s v="Santa Ana"/>
    <x v="1"/>
    <n v="92704"/>
    <x v="1"/>
    <s v="OFF-ST-10003805"/>
    <x v="1"/>
    <x v="4"/>
    <x v="1651"/>
    <x v="4798"/>
    <n v="2"/>
    <n v="0"/>
    <n v="105.27499999999998"/>
  </r>
  <r>
    <n v="7105"/>
    <s v="CA-2014-128944"/>
    <x v="3"/>
    <x v="249"/>
    <d v="2014-06-22T00:00:00"/>
    <x v="0"/>
    <s v="KH-16330"/>
    <x v="542"/>
    <x v="1"/>
    <s v="United States"/>
    <s v="Newark"/>
    <x v="24"/>
    <n v="43055"/>
    <x v="3"/>
    <s v="FUR-CH-10000785"/>
    <x v="0"/>
    <x v="1"/>
    <x v="320"/>
    <x v="4799"/>
    <n v="6"/>
    <n v="0.3"/>
    <n v="-43.435200000000009"/>
  </r>
  <r>
    <n v="7106"/>
    <s v="CA-2014-128944"/>
    <x v="3"/>
    <x v="249"/>
    <d v="2014-06-22T00:00:00"/>
    <x v="0"/>
    <s v="KH-16330"/>
    <x v="542"/>
    <x v="1"/>
    <s v="United States"/>
    <s v="Newark"/>
    <x v="24"/>
    <n v="43055"/>
    <x v="3"/>
    <s v="FUR-FU-10004909"/>
    <x v="0"/>
    <x v="5"/>
    <x v="1348"/>
    <x v="4800"/>
    <n v="3"/>
    <n v="0.2"/>
    <n v="7.2719999999999949"/>
  </r>
  <r>
    <n v="7107"/>
    <s v="CA-2014-128944"/>
    <x v="3"/>
    <x v="249"/>
    <d v="2014-06-22T00:00:00"/>
    <x v="0"/>
    <s v="KH-16330"/>
    <x v="542"/>
    <x v="1"/>
    <s v="United States"/>
    <s v="Newark"/>
    <x v="24"/>
    <n v="43055"/>
    <x v="3"/>
    <s v="TEC-AC-10001553"/>
    <x v="2"/>
    <x v="11"/>
    <x v="1599"/>
    <x v="4801"/>
    <n v="9"/>
    <n v="0.2"/>
    <n v="1.5291000000000032"/>
  </r>
  <r>
    <n v="7108"/>
    <s v="CA-2013-109666"/>
    <x v="0"/>
    <x v="475"/>
    <d v="2013-04-27T00:00:00"/>
    <x v="1"/>
    <s v="KM-16720"/>
    <x v="27"/>
    <x v="0"/>
    <s v="United States"/>
    <s v="New York City"/>
    <x v="15"/>
    <n v="10035"/>
    <x v="3"/>
    <s v="TEC-PH-10004774"/>
    <x v="2"/>
    <x v="7"/>
    <x v="706"/>
    <x v="2275"/>
    <n v="2"/>
    <n v="0"/>
    <n v="0.77939999999999898"/>
  </r>
  <r>
    <n v="7109"/>
    <s v="CA-2013-109666"/>
    <x v="0"/>
    <x v="475"/>
    <d v="2013-04-27T00:00:00"/>
    <x v="1"/>
    <s v="KM-16720"/>
    <x v="27"/>
    <x v="0"/>
    <s v="United States"/>
    <s v="New York City"/>
    <x v="15"/>
    <n v="10035"/>
    <x v="3"/>
    <s v="OFF-AR-10004582"/>
    <x v="1"/>
    <x v="6"/>
    <x v="1175"/>
    <x v="175"/>
    <n v="2"/>
    <n v="0"/>
    <n v="1.4759999999999998"/>
  </r>
  <r>
    <n v="7110"/>
    <s v="CA-2013-109666"/>
    <x v="0"/>
    <x v="475"/>
    <d v="2013-04-27T00:00:00"/>
    <x v="1"/>
    <s v="KM-16720"/>
    <x v="27"/>
    <x v="0"/>
    <s v="United States"/>
    <s v="New York City"/>
    <x v="15"/>
    <n v="10035"/>
    <x v="3"/>
    <s v="OFF-ST-10000991"/>
    <x v="1"/>
    <x v="4"/>
    <x v="155"/>
    <x v="4802"/>
    <n v="4"/>
    <n v="0"/>
    <n v="13.796400000000006"/>
  </r>
  <r>
    <n v="7111"/>
    <s v="CA-2013-109666"/>
    <x v="0"/>
    <x v="475"/>
    <d v="2013-04-27T00:00:00"/>
    <x v="1"/>
    <s v="KM-16720"/>
    <x v="27"/>
    <x v="0"/>
    <s v="United States"/>
    <s v="New York City"/>
    <x v="15"/>
    <n v="10035"/>
    <x v="3"/>
    <s v="OFF-SU-10002522"/>
    <x v="1"/>
    <x v="14"/>
    <x v="1544"/>
    <x v="3433"/>
    <n v="2"/>
    <n v="0"/>
    <n v="2.2503999999999991"/>
  </r>
  <r>
    <n v="7112"/>
    <s v="CA-2013-109666"/>
    <x v="0"/>
    <x v="475"/>
    <d v="2013-04-27T00:00:00"/>
    <x v="1"/>
    <s v="KM-16720"/>
    <x v="27"/>
    <x v="0"/>
    <s v="United States"/>
    <s v="New York City"/>
    <x v="15"/>
    <n v="10035"/>
    <x v="3"/>
    <s v="OFF-AR-10004022"/>
    <x v="1"/>
    <x v="6"/>
    <x v="898"/>
    <x v="1002"/>
    <n v="2"/>
    <n v="0"/>
    <n v="17.989999999999995"/>
  </r>
  <r>
    <n v="7113"/>
    <s v="CA-2013-109666"/>
    <x v="0"/>
    <x v="475"/>
    <d v="2013-04-27T00:00:00"/>
    <x v="1"/>
    <s v="KM-16720"/>
    <x v="27"/>
    <x v="0"/>
    <s v="United States"/>
    <s v="New York City"/>
    <x v="15"/>
    <n v="10035"/>
    <x v="3"/>
    <s v="OFF-SU-10001218"/>
    <x v="1"/>
    <x v="14"/>
    <x v="133"/>
    <x v="2803"/>
    <n v="5"/>
    <n v="0"/>
    <n v="15.372000000000003"/>
  </r>
  <r>
    <n v="7114"/>
    <s v="CA-2013-109666"/>
    <x v="0"/>
    <x v="475"/>
    <d v="2013-04-27T00:00:00"/>
    <x v="1"/>
    <s v="KM-16720"/>
    <x v="27"/>
    <x v="0"/>
    <s v="United States"/>
    <s v="New York City"/>
    <x v="15"/>
    <n v="10035"/>
    <x v="3"/>
    <s v="OFF-BI-10000174"/>
    <x v="1"/>
    <x v="8"/>
    <x v="1435"/>
    <x v="4803"/>
    <n v="2"/>
    <n v="0.2"/>
    <n v="3.2479999999999998"/>
  </r>
  <r>
    <n v="7115"/>
    <s v="US-2013-102239"/>
    <x v="0"/>
    <x v="465"/>
    <d v="2013-05-07T00:00:00"/>
    <x v="2"/>
    <s v="LW-16990"/>
    <x v="352"/>
    <x v="1"/>
    <s v="United States"/>
    <s v="Henderson"/>
    <x v="33"/>
    <n v="89015"/>
    <x v="1"/>
    <s v="FUR-TA-10003392"/>
    <x v="0"/>
    <x v="3"/>
    <x v="1639"/>
    <x v="4804"/>
    <n v="6"/>
    <n v="0"/>
    <n v="320.31720000000001"/>
  </r>
  <r>
    <n v="7116"/>
    <s v="US-2013-102239"/>
    <x v="0"/>
    <x v="465"/>
    <d v="2013-05-07T00:00:00"/>
    <x v="2"/>
    <s v="LW-16990"/>
    <x v="352"/>
    <x v="1"/>
    <s v="United States"/>
    <s v="Henderson"/>
    <x v="33"/>
    <n v="89015"/>
    <x v="1"/>
    <s v="OFF-BI-10001890"/>
    <x v="1"/>
    <x v="8"/>
    <x v="174"/>
    <x v="4805"/>
    <n v="2"/>
    <n v="0.2"/>
    <n v="2.0047999999999995"/>
  </r>
  <r>
    <n v="7117"/>
    <s v="CA-2011-143168"/>
    <x v="2"/>
    <x v="638"/>
    <d v="2011-10-23T00:00:00"/>
    <x v="0"/>
    <s v="IG-15085"/>
    <x v="490"/>
    <x v="0"/>
    <s v="United States"/>
    <s v="Seattle"/>
    <x v="4"/>
    <n v="98103"/>
    <x v="1"/>
    <s v="OFF-PA-10000167"/>
    <x v="1"/>
    <x v="10"/>
    <x v="1071"/>
    <x v="1168"/>
    <n v="2"/>
    <n v="0"/>
    <n v="27.881999999999998"/>
  </r>
  <r>
    <n v="7118"/>
    <s v="CA-2011-143168"/>
    <x v="2"/>
    <x v="638"/>
    <d v="2011-10-23T00:00:00"/>
    <x v="0"/>
    <s v="IG-15085"/>
    <x v="490"/>
    <x v="0"/>
    <s v="United States"/>
    <s v="Seattle"/>
    <x v="4"/>
    <n v="98103"/>
    <x v="1"/>
    <s v="OFF-BI-10003784"/>
    <x v="1"/>
    <x v="8"/>
    <x v="1314"/>
    <x v="2956"/>
    <n v="1"/>
    <n v="0.2"/>
    <n v="0.47039999999999987"/>
  </r>
  <r>
    <n v="7119"/>
    <s v="CA-2014-104906"/>
    <x v="3"/>
    <x v="778"/>
    <d v="2014-02-18T00:00:00"/>
    <x v="1"/>
    <s v="JP-15460"/>
    <x v="687"/>
    <x v="1"/>
    <s v="United States"/>
    <s v="New York City"/>
    <x v="15"/>
    <n v="10009"/>
    <x v="3"/>
    <s v="OFF-PA-10001184"/>
    <x v="1"/>
    <x v="10"/>
    <x v="1307"/>
    <x v="1465"/>
    <n v="3"/>
    <n v="0"/>
    <n v="8.7906000000000013"/>
  </r>
  <r>
    <n v="7120"/>
    <s v="CA-2014-118122"/>
    <x v="3"/>
    <x v="701"/>
    <d v="2014-11-25T00:00:00"/>
    <x v="1"/>
    <s v="GG-14650"/>
    <x v="55"/>
    <x v="1"/>
    <s v="United States"/>
    <s v="Seattle"/>
    <x v="4"/>
    <n v="98103"/>
    <x v="1"/>
    <s v="OFF-BI-10002103"/>
    <x v="1"/>
    <x v="8"/>
    <x v="525"/>
    <x v="1162"/>
    <n v="2"/>
    <n v="0.2"/>
    <n v="4.5187999999999997"/>
  </r>
  <r>
    <n v="7121"/>
    <s v="US-2011-147774"/>
    <x v="2"/>
    <x v="407"/>
    <d v="2011-01-27T00:00:00"/>
    <x v="1"/>
    <s v="MM-18280"/>
    <x v="152"/>
    <x v="1"/>
    <s v="United States"/>
    <s v="Smyrna"/>
    <x v="18"/>
    <n v="37167"/>
    <x v="0"/>
    <s v="OFF-BI-10003091"/>
    <x v="1"/>
    <x v="8"/>
    <x v="1165"/>
    <x v="4806"/>
    <n v="1"/>
    <n v="0.7"/>
    <n v="-51.515399999999985"/>
  </r>
  <r>
    <n v="7122"/>
    <s v="CA-2014-166926"/>
    <x v="3"/>
    <x v="96"/>
    <d v="2014-12-09T00:00:00"/>
    <x v="1"/>
    <s v="SO-20335"/>
    <x v="2"/>
    <x v="0"/>
    <s v="United States"/>
    <s v="Seattle"/>
    <x v="4"/>
    <n v="98105"/>
    <x v="1"/>
    <s v="OFF-PA-10001593"/>
    <x v="1"/>
    <x v="10"/>
    <x v="1755"/>
    <x v="1085"/>
    <n v="7"/>
    <n v="0"/>
    <n v="18.837"/>
  </r>
  <r>
    <n v="7123"/>
    <s v="CA-2014-166926"/>
    <x v="3"/>
    <x v="96"/>
    <d v="2014-12-09T00:00:00"/>
    <x v="1"/>
    <s v="SO-20335"/>
    <x v="2"/>
    <x v="0"/>
    <s v="United States"/>
    <s v="Seattle"/>
    <x v="4"/>
    <n v="98105"/>
    <x v="1"/>
    <s v="FUR-BO-10002598"/>
    <x v="0"/>
    <x v="0"/>
    <x v="1509"/>
    <x v="1741"/>
    <n v="2"/>
    <n v="0"/>
    <n v="41.168399999999991"/>
  </r>
  <r>
    <n v="7124"/>
    <s v="CA-2012-128013"/>
    <x v="1"/>
    <x v="101"/>
    <d v="2012-08-16T00:00:00"/>
    <x v="1"/>
    <s v="MF-18250"/>
    <x v="751"/>
    <x v="1"/>
    <s v="United States"/>
    <s v="New York City"/>
    <x v="15"/>
    <n v="10035"/>
    <x v="3"/>
    <s v="FUR-FU-10000320"/>
    <x v="0"/>
    <x v="5"/>
    <x v="1512"/>
    <x v="4807"/>
    <n v="3"/>
    <n v="0"/>
    <n v="4.4088000000000012"/>
  </r>
  <r>
    <n v="7125"/>
    <s v="CA-2012-128013"/>
    <x v="1"/>
    <x v="101"/>
    <d v="2012-08-16T00:00:00"/>
    <x v="1"/>
    <s v="MF-18250"/>
    <x v="751"/>
    <x v="1"/>
    <s v="United States"/>
    <s v="New York City"/>
    <x v="15"/>
    <n v="10035"/>
    <x v="3"/>
    <s v="OFF-PA-10001815"/>
    <x v="1"/>
    <x v="10"/>
    <x v="1393"/>
    <x v="3803"/>
    <n v="3"/>
    <n v="0"/>
    <n v="69.177599999999984"/>
  </r>
  <r>
    <n v="7126"/>
    <s v="CA-2013-123176"/>
    <x v="0"/>
    <x v="720"/>
    <d v="2013-09-30T00:00:00"/>
    <x v="0"/>
    <s v="JG-15160"/>
    <x v="506"/>
    <x v="0"/>
    <s v="United States"/>
    <s v="Atlanta"/>
    <x v="32"/>
    <n v="30318"/>
    <x v="0"/>
    <s v="OFF-PA-10003971"/>
    <x v="1"/>
    <x v="10"/>
    <x v="1272"/>
    <x v="1465"/>
    <n v="3"/>
    <n v="0"/>
    <n v="8.7906000000000013"/>
  </r>
  <r>
    <n v="7127"/>
    <s v="CA-2013-123176"/>
    <x v="0"/>
    <x v="720"/>
    <d v="2013-09-30T00:00:00"/>
    <x v="0"/>
    <s v="JG-15160"/>
    <x v="506"/>
    <x v="0"/>
    <s v="United States"/>
    <s v="Atlanta"/>
    <x v="32"/>
    <n v="30318"/>
    <x v="0"/>
    <s v="OFF-AR-10004685"/>
    <x v="1"/>
    <x v="6"/>
    <x v="181"/>
    <x v="4808"/>
    <n v="3"/>
    <n v="0"/>
    <n v="4.5836999999999994"/>
  </r>
  <r>
    <n v="7128"/>
    <s v="US-2013-117541"/>
    <x v="0"/>
    <x v="696"/>
    <d v="2013-11-21T00:00:00"/>
    <x v="1"/>
    <s v="JM-16195"/>
    <x v="594"/>
    <x v="0"/>
    <s v="United States"/>
    <s v="Newark"/>
    <x v="13"/>
    <n v="19711"/>
    <x v="3"/>
    <s v="OFF-PA-10001609"/>
    <x v="1"/>
    <x v="10"/>
    <x v="1107"/>
    <x v="4809"/>
    <n v="5"/>
    <n v="0"/>
    <n v="7.5669999999999993"/>
  </r>
  <r>
    <n v="7129"/>
    <s v="US-2013-117541"/>
    <x v="0"/>
    <x v="696"/>
    <d v="2013-11-21T00:00:00"/>
    <x v="1"/>
    <s v="JM-16195"/>
    <x v="594"/>
    <x v="0"/>
    <s v="United States"/>
    <s v="Newark"/>
    <x v="13"/>
    <n v="19711"/>
    <x v="3"/>
    <s v="FUR-FU-10000550"/>
    <x v="0"/>
    <x v="5"/>
    <x v="1445"/>
    <x v="548"/>
    <n v="4"/>
    <n v="0"/>
    <n v="6.573599999999999"/>
  </r>
  <r>
    <n v="7130"/>
    <s v="CA-2013-166282"/>
    <x v="0"/>
    <x v="947"/>
    <d v="2013-04-23T00:00:00"/>
    <x v="1"/>
    <s v="PK-19075"/>
    <x v="7"/>
    <x v="0"/>
    <s v="United States"/>
    <s v="Nashville"/>
    <x v="18"/>
    <n v="37211"/>
    <x v="0"/>
    <s v="TEC-AC-10004209"/>
    <x v="2"/>
    <x v="11"/>
    <x v="899"/>
    <x v="2083"/>
    <n v="4"/>
    <n v="0.2"/>
    <n v="8.3524000000000012"/>
  </r>
  <r>
    <n v="7131"/>
    <s v="CA-2013-166282"/>
    <x v="0"/>
    <x v="947"/>
    <d v="2013-04-23T00:00:00"/>
    <x v="1"/>
    <s v="PK-19075"/>
    <x v="7"/>
    <x v="0"/>
    <s v="United States"/>
    <s v="Nashville"/>
    <x v="18"/>
    <n v="37211"/>
    <x v="0"/>
    <s v="OFF-PA-10003022"/>
    <x v="1"/>
    <x v="10"/>
    <x v="1714"/>
    <x v="4810"/>
    <n v="7"/>
    <n v="0.2"/>
    <n v="40.003599999999999"/>
  </r>
  <r>
    <n v="7132"/>
    <s v="CA-2014-141439"/>
    <x v="3"/>
    <x v="200"/>
    <d v="2014-12-02T00:00:00"/>
    <x v="1"/>
    <s v="TT-21460"/>
    <x v="499"/>
    <x v="2"/>
    <s v="United States"/>
    <s v="Richmond"/>
    <x v="14"/>
    <n v="47374"/>
    <x v="2"/>
    <s v="FUR-TA-10001039"/>
    <x v="0"/>
    <x v="3"/>
    <x v="824"/>
    <x v="4811"/>
    <n v="3"/>
    <n v="0"/>
    <n v="67.064400000000006"/>
  </r>
  <r>
    <n v="7133"/>
    <s v="CA-2014-141439"/>
    <x v="3"/>
    <x v="200"/>
    <d v="2014-12-02T00:00:00"/>
    <x v="1"/>
    <s v="TT-21460"/>
    <x v="499"/>
    <x v="2"/>
    <s v="United States"/>
    <s v="Richmond"/>
    <x v="14"/>
    <n v="47374"/>
    <x v="2"/>
    <s v="TEC-PH-10002624"/>
    <x v="2"/>
    <x v="7"/>
    <x v="1126"/>
    <x v="2135"/>
    <n v="4"/>
    <n v="0"/>
    <n v="545.18839999999977"/>
  </r>
  <r>
    <n v="7134"/>
    <s v="CA-2014-141439"/>
    <x v="3"/>
    <x v="200"/>
    <d v="2014-12-02T00:00:00"/>
    <x v="1"/>
    <s v="TT-21460"/>
    <x v="499"/>
    <x v="2"/>
    <s v="United States"/>
    <s v="Richmond"/>
    <x v="14"/>
    <n v="47374"/>
    <x v="2"/>
    <s v="FUR-FU-10001473"/>
    <x v="0"/>
    <x v="5"/>
    <x v="984"/>
    <x v="1302"/>
    <n v="2"/>
    <n v="0"/>
    <n v="9.8856000000000002"/>
  </r>
  <r>
    <n v="7135"/>
    <s v="CA-2014-141439"/>
    <x v="3"/>
    <x v="200"/>
    <d v="2014-12-02T00:00:00"/>
    <x v="1"/>
    <s v="TT-21460"/>
    <x v="499"/>
    <x v="2"/>
    <s v="United States"/>
    <s v="Richmond"/>
    <x v="14"/>
    <n v="47374"/>
    <x v="2"/>
    <s v="TEC-PH-10001819"/>
    <x v="2"/>
    <x v="7"/>
    <x v="805"/>
    <x v="2273"/>
    <n v="2"/>
    <n v="0"/>
    <n v="43.190399999999997"/>
  </r>
  <r>
    <n v="7136"/>
    <s v="CA-2014-141439"/>
    <x v="3"/>
    <x v="200"/>
    <d v="2014-12-02T00:00:00"/>
    <x v="1"/>
    <s v="TT-21460"/>
    <x v="499"/>
    <x v="2"/>
    <s v="United States"/>
    <s v="Richmond"/>
    <x v="14"/>
    <n v="47374"/>
    <x v="2"/>
    <s v="FUR-CH-10004287"/>
    <x v="0"/>
    <x v="1"/>
    <x v="156"/>
    <x v="4812"/>
    <n v="3"/>
    <n v="0"/>
    <n v="240.29399999999995"/>
  </r>
  <r>
    <n v="7137"/>
    <s v="CA-2012-163965"/>
    <x v="1"/>
    <x v="312"/>
    <d v="2012-11-27T00:00:00"/>
    <x v="1"/>
    <s v="SS-20875"/>
    <x v="286"/>
    <x v="0"/>
    <s v="United States"/>
    <s v="Miami"/>
    <x v="2"/>
    <n v="33180"/>
    <x v="0"/>
    <s v="OFF-BI-10004728"/>
    <x v="1"/>
    <x v="8"/>
    <x v="539"/>
    <x v="2200"/>
    <n v="5"/>
    <n v="0.7"/>
    <n v="-5.7840000000000007"/>
  </r>
  <r>
    <n v="7138"/>
    <s v="CA-2012-163965"/>
    <x v="1"/>
    <x v="312"/>
    <d v="2012-11-27T00:00:00"/>
    <x v="1"/>
    <s v="SS-20875"/>
    <x v="286"/>
    <x v="0"/>
    <s v="United States"/>
    <s v="Miami"/>
    <x v="2"/>
    <n v="33180"/>
    <x v="0"/>
    <s v="OFF-ST-10000918"/>
    <x v="1"/>
    <x v="4"/>
    <x v="372"/>
    <x v="4813"/>
    <n v="2"/>
    <n v="0.2"/>
    <n v="1.3079999999999989"/>
  </r>
  <r>
    <n v="7139"/>
    <s v="CA-2012-163965"/>
    <x v="1"/>
    <x v="312"/>
    <d v="2012-11-27T00:00:00"/>
    <x v="1"/>
    <s v="SS-20875"/>
    <x v="286"/>
    <x v="0"/>
    <s v="United States"/>
    <s v="Miami"/>
    <x v="2"/>
    <n v="33180"/>
    <x v="0"/>
    <s v="OFF-BI-10004593"/>
    <x v="1"/>
    <x v="8"/>
    <x v="267"/>
    <x v="4814"/>
    <n v="4"/>
    <n v="0.7"/>
    <n v="-50.304000000000002"/>
  </r>
  <r>
    <n v="7140"/>
    <s v="CA-2012-163965"/>
    <x v="1"/>
    <x v="312"/>
    <d v="2012-11-27T00:00:00"/>
    <x v="1"/>
    <s v="SS-20875"/>
    <x v="286"/>
    <x v="0"/>
    <s v="United States"/>
    <s v="Miami"/>
    <x v="2"/>
    <n v="33180"/>
    <x v="0"/>
    <s v="FUR-BO-10001337"/>
    <x v="0"/>
    <x v="0"/>
    <x v="425"/>
    <x v="4815"/>
    <n v="3"/>
    <n v="0.2"/>
    <n v="-36.294000000000011"/>
  </r>
  <r>
    <n v="7141"/>
    <s v="CA-2014-128783"/>
    <x v="3"/>
    <x v="210"/>
    <d v="2014-09-08T00:00:00"/>
    <x v="3"/>
    <s v="TG-21640"/>
    <x v="228"/>
    <x v="0"/>
    <s v="United States"/>
    <s v="Saint Charles"/>
    <x v="25"/>
    <n v="63301"/>
    <x v="2"/>
    <s v="TEC-AC-10002473"/>
    <x v="2"/>
    <x v="11"/>
    <x v="713"/>
    <x v="4816"/>
    <n v="4"/>
    <n v="0"/>
    <n v="46.543199999999999"/>
  </r>
  <r>
    <n v="7142"/>
    <s v="CA-2014-128783"/>
    <x v="3"/>
    <x v="210"/>
    <d v="2014-09-08T00:00:00"/>
    <x v="3"/>
    <s v="TG-21640"/>
    <x v="228"/>
    <x v="0"/>
    <s v="United States"/>
    <s v="Saint Charles"/>
    <x v="25"/>
    <n v="63301"/>
    <x v="2"/>
    <s v="FUR-FU-10003623"/>
    <x v="0"/>
    <x v="5"/>
    <x v="1226"/>
    <x v="4817"/>
    <n v="5"/>
    <n v="0"/>
    <n v="37.883999999999993"/>
  </r>
  <r>
    <n v="7143"/>
    <s v="CA-2011-122217"/>
    <x v="2"/>
    <x v="156"/>
    <d v="2011-11-29T00:00:00"/>
    <x v="1"/>
    <s v="HP-14815"/>
    <x v="6"/>
    <x v="2"/>
    <s v="United States"/>
    <s v="Virginia Beach"/>
    <x v="17"/>
    <n v="23464"/>
    <x v="0"/>
    <s v="FUR-FU-10002045"/>
    <x v="0"/>
    <x v="5"/>
    <x v="1356"/>
    <x v="4818"/>
    <n v="5"/>
    <n v="0"/>
    <n v="48.906000000000006"/>
  </r>
  <r>
    <n v="7144"/>
    <s v="US-2014-141558"/>
    <x v="3"/>
    <x v="825"/>
    <d v="2014-03-17T00:00:00"/>
    <x v="1"/>
    <s v="MH-17290"/>
    <x v="762"/>
    <x v="2"/>
    <s v="United States"/>
    <s v="Philadelphia"/>
    <x v="9"/>
    <n v="19140"/>
    <x v="3"/>
    <s v="TEC-PH-10002555"/>
    <x v="2"/>
    <x v="7"/>
    <x v="1343"/>
    <x v="4819"/>
    <n v="5"/>
    <n v="0.4"/>
    <n v="-181.26499999999999"/>
  </r>
  <r>
    <n v="7145"/>
    <s v="US-2014-141558"/>
    <x v="3"/>
    <x v="825"/>
    <d v="2014-03-17T00:00:00"/>
    <x v="1"/>
    <s v="MH-17290"/>
    <x v="762"/>
    <x v="2"/>
    <s v="United States"/>
    <s v="Philadelphia"/>
    <x v="9"/>
    <n v="19140"/>
    <x v="3"/>
    <s v="OFF-BI-10002794"/>
    <x v="1"/>
    <x v="8"/>
    <x v="102"/>
    <x v="4241"/>
    <n v="1"/>
    <n v="0.7"/>
    <n v="-8.6057999999999986"/>
  </r>
  <r>
    <n v="7146"/>
    <s v="US-2014-141558"/>
    <x v="3"/>
    <x v="825"/>
    <d v="2014-03-17T00:00:00"/>
    <x v="1"/>
    <s v="MH-17290"/>
    <x v="762"/>
    <x v="2"/>
    <s v="United States"/>
    <s v="Philadelphia"/>
    <x v="9"/>
    <n v="19140"/>
    <x v="3"/>
    <s v="FUR-TA-10004086"/>
    <x v="0"/>
    <x v="3"/>
    <x v="824"/>
    <x v="1259"/>
    <n v="3"/>
    <n v="0.4"/>
    <n v="-46.429200000000023"/>
  </r>
  <r>
    <n v="7147"/>
    <s v="US-2014-141558"/>
    <x v="3"/>
    <x v="825"/>
    <d v="2014-03-17T00:00:00"/>
    <x v="1"/>
    <s v="MH-17290"/>
    <x v="762"/>
    <x v="2"/>
    <s v="United States"/>
    <s v="Philadelphia"/>
    <x v="9"/>
    <n v="19140"/>
    <x v="3"/>
    <s v="OFF-ST-10004946"/>
    <x v="1"/>
    <x v="4"/>
    <x v="1770"/>
    <x v="4820"/>
    <n v="1"/>
    <n v="0.2"/>
    <n v="3.2460000000000022"/>
  </r>
  <r>
    <n v="7148"/>
    <s v="CA-2013-139941"/>
    <x v="0"/>
    <x v="1"/>
    <d v="2013-06-18T00:00:00"/>
    <x v="1"/>
    <s v="CB-12415"/>
    <x v="558"/>
    <x v="0"/>
    <s v="United States"/>
    <s v="Long Beach"/>
    <x v="15"/>
    <n v="11561"/>
    <x v="3"/>
    <s v="OFF-PA-10000241"/>
    <x v="1"/>
    <x v="10"/>
    <x v="1151"/>
    <x v="1663"/>
    <n v="3"/>
    <n v="0"/>
    <n v="41.822999999999993"/>
  </r>
  <r>
    <n v="7149"/>
    <s v="CA-2013-139941"/>
    <x v="0"/>
    <x v="1"/>
    <d v="2013-06-18T00:00:00"/>
    <x v="1"/>
    <s v="CB-12415"/>
    <x v="558"/>
    <x v="0"/>
    <s v="United States"/>
    <s v="Long Beach"/>
    <x v="15"/>
    <n v="11561"/>
    <x v="3"/>
    <s v="OFF-AP-10004036"/>
    <x v="1"/>
    <x v="9"/>
    <x v="1273"/>
    <x v="4821"/>
    <n v="3"/>
    <n v="0"/>
    <n v="18.396000000000001"/>
  </r>
  <r>
    <n v="7150"/>
    <s v="CA-2012-166583"/>
    <x v="1"/>
    <x v="153"/>
    <d v="2012-06-30T00:00:00"/>
    <x v="1"/>
    <s v="VD-21670"/>
    <x v="104"/>
    <x v="0"/>
    <s v="United States"/>
    <s v="Houston"/>
    <x v="5"/>
    <n v="77070"/>
    <x v="2"/>
    <s v="TEC-PH-10001578"/>
    <x v="2"/>
    <x v="7"/>
    <x v="1221"/>
    <x v="4822"/>
    <n v="3"/>
    <n v="0.2"/>
    <n v="109.33649999999994"/>
  </r>
  <r>
    <n v="7151"/>
    <s v="CA-2014-100412"/>
    <x v="3"/>
    <x v="66"/>
    <d v="2014-12-27T00:00:00"/>
    <x v="1"/>
    <s v="SR-20425"/>
    <x v="676"/>
    <x v="2"/>
    <s v="United States"/>
    <s v="Tuscaloosa"/>
    <x v="19"/>
    <n v="35401"/>
    <x v="0"/>
    <s v="FUR-CH-10002647"/>
    <x v="0"/>
    <x v="1"/>
    <x v="470"/>
    <x v="1741"/>
    <n v="2"/>
    <n v="0"/>
    <n v="35.490000000000009"/>
  </r>
  <r>
    <n v="7152"/>
    <s v="CA-2014-142909"/>
    <x v="3"/>
    <x v="66"/>
    <d v="2014-12-26T00:00:00"/>
    <x v="0"/>
    <s v="AG-10330"/>
    <x v="743"/>
    <x v="0"/>
    <s v="United States"/>
    <s v="Mesa"/>
    <x v="16"/>
    <n v="85204"/>
    <x v="1"/>
    <s v="FUR-TA-10003008"/>
    <x v="0"/>
    <x v="3"/>
    <x v="946"/>
    <x v="4823"/>
    <n v="2"/>
    <n v="0.5"/>
    <n v="-135.08699999999999"/>
  </r>
  <r>
    <n v="7153"/>
    <s v="CA-2011-137911"/>
    <x v="2"/>
    <x v="1148"/>
    <d v="2011-10-15T00:00:00"/>
    <x v="1"/>
    <s v="BP-11095"/>
    <x v="162"/>
    <x v="1"/>
    <s v="United States"/>
    <s v="Jacksonville"/>
    <x v="3"/>
    <n v="28540"/>
    <x v="0"/>
    <s v="OFF-PA-10004071"/>
    <x v="1"/>
    <x v="10"/>
    <x v="412"/>
    <x v="1666"/>
    <n v="2"/>
    <n v="0.2"/>
    <n v="31.068799999999996"/>
  </r>
  <r>
    <n v="7154"/>
    <s v="CA-2012-106208"/>
    <x v="1"/>
    <x v="895"/>
    <d v="2012-12-15T00:00:00"/>
    <x v="1"/>
    <s v="JW-16075"/>
    <x v="493"/>
    <x v="0"/>
    <s v="United States"/>
    <s v="Chicago"/>
    <x v="10"/>
    <n v="60610"/>
    <x v="2"/>
    <s v="OFF-AP-10004980"/>
    <x v="1"/>
    <x v="9"/>
    <x v="967"/>
    <x v="4824"/>
    <n v="7"/>
    <n v="0.8"/>
    <n v="-108.8304"/>
  </r>
  <r>
    <n v="7155"/>
    <s v="US-2012-136749"/>
    <x v="1"/>
    <x v="707"/>
    <d v="2012-12-27T00:00:00"/>
    <x v="0"/>
    <s v="LH-16900"/>
    <x v="23"/>
    <x v="0"/>
    <s v="United States"/>
    <s v="Columbus"/>
    <x v="32"/>
    <n v="31907"/>
    <x v="0"/>
    <s v="FUR-FU-10000747"/>
    <x v="0"/>
    <x v="5"/>
    <x v="1742"/>
    <x v="4825"/>
    <n v="6"/>
    <n v="0"/>
    <n v="46.899599999999964"/>
  </r>
  <r>
    <n v="7156"/>
    <s v="US-2012-136749"/>
    <x v="1"/>
    <x v="707"/>
    <d v="2012-12-27T00:00:00"/>
    <x v="0"/>
    <s v="LH-16900"/>
    <x v="23"/>
    <x v="0"/>
    <s v="United States"/>
    <s v="Columbus"/>
    <x v="32"/>
    <n v="31907"/>
    <x v="0"/>
    <s v="OFF-BI-10004492"/>
    <x v="1"/>
    <x v="8"/>
    <x v="347"/>
    <x v="4826"/>
    <n v="5"/>
    <n v="0"/>
    <n v="74.212999999999994"/>
  </r>
  <r>
    <n v="7157"/>
    <s v="CA-2014-126718"/>
    <x v="3"/>
    <x v="568"/>
    <d v="2014-05-05T00:00:00"/>
    <x v="1"/>
    <s v="KT-16480"/>
    <x v="409"/>
    <x v="0"/>
    <s v="United States"/>
    <s v="Orange"/>
    <x v="30"/>
    <n v="7050"/>
    <x v="3"/>
    <s v="OFF-LA-10004055"/>
    <x v="1"/>
    <x v="2"/>
    <x v="737"/>
    <x v="3358"/>
    <n v="1"/>
    <n v="0"/>
    <n v="2.4058999999999999"/>
  </r>
  <r>
    <n v="7158"/>
    <s v="CA-2013-131380"/>
    <x v="0"/>
    <x v="463"/>
    <d v="2013-04-01T00:00:00"/>
    <x v="0"/>
    <s v="CC-12220"/>
    <x v="417"/>
    <x v="0"/>
    <s v="United States"/>
    <s v="Los Angeles"/>
    <x v="1"/>
    <n v="90032"/>
    <x v="1"/>
    <s v="OFF-ST-10002485"/>
    <x v="1"/>
    <x v="4"/>
    <x v="209"/>
    <x v="1190"/>
    <n v="4"/>
    <n v="0"/>
    <n v="0.87919999999999732"/>
  </r>
  <r>
    <n v="7159"/>
    <s v="CA-2013-131380"/>
    <x v="0"/>
    <x v="463"/>
    <d v="2013-04-01T00:00:00"/>
    <x v="0"/>
    <s v="CC-12220"/>
    <x v="417"/>
    <x v="0"/>
    <s v="United States"/>
    <s v="Los Angeles"/>
    <x v="1"/>
    <n v="90032"/>
    <x v="1"/>
    <s v="OFF-PA-10001243"/>
    <x v="1"/>
    <x v="10"/>
    <x v="1794"/>
    <x v="156"/>
    <n v="1"/>
    <n v="0"/>
    <n v="2.9302000000000001"/>
  </r>
  <r>
    <n v="7160"/>
    <s v="CA-2012-145835"/>
    <x v="1"/>
    <x v="1149"/>
    <d v="2012-05-18T00:00:00"/>
    <x v="0"/>
    <s v="BF-11170"/>
    <x v="408"/>
    <x v="2"/>
    <s v="United States"/>
    <s v="Chicago"/>
    <x v="10"/>
    <n v="60623"/>
    <x v="2"/>
    <s v="TEC-PH-10004447"/>
    <x v="2"/>
    <x v="7"/>
    <x v="857"/>
    <x v="2705"/>
    <n v="2"/>
    <n v="0.2"/>
    <n v="16.678799999999995"/>
  </r>
  <r>
    <n v="7161"/>
    <s v="CA-2012-145835"/>
    <x v="1"/>
    <x v="1149"/>
    <d v="2012-05-18T00:00:00"/>
    <x v="0"/>
    <s v="BF-11170"/>
    <x v="408"/>
    <x v="2"/>
    <s v="United States"/>
    <s v="Chicago"/>
    <x v="10"/>
    <n v="60623"/>
    <x v="2"/>
    <s v="OFF-FA-10002280"/>
    <x v="1"/>
    <x v="13"/>
    <x v="653"/>
    <x v="4698"/>
    <n v="4"/>
    <n v="0.2"/>
    <n v="5.6"/>
  </r>
  <r>
    <n v="7162"/>
    <s v="CA-2011-138709"/>
    <x v="2"/>
    <x v="1129"/>
    <d v="2011-07-09T00:00:00"/>
    <x v="1"/>
    <s v="MS-17770"/>
    <x v="474"/>
    <x v="0"/>
    <s v="United States"/>
    <s v="Richmond"/>
    <x v="17"/>
    <n v="23223"/>
    <x v="0"/>
    <s v="OFF-PA-10004734"/>
    <x v="1"/>
    <x v="10"/>
    <x v="335"/>
    <x v="1388"/>
    <n v="3"/>
    <n v="0"/>
    <n v="10.92"/>
  </r>
  <r>
    <n v="7163"/>
    <s v="CA-2011-138709"/>
    <x v="2"/>
    <x v="1129"/>
    <d v="2011-07-09T00:00:00"/>
    <x v="1"/>
    <s v="MS-17770"/>
    <x v="474"/>
    <x v="0"/>
    <s v="United States"/>
    <s v="Richmond"/>
    <x v="17"/>
    <n v="23223"/>
    <x v="0"/>
    <s v="OFF-BI-10000145"/>
    <x v="1"/>
    <x v="8"/>
    <x v="735"/>
    <x v="4827"/>
    <n v="5"/>
    <n v="0"/>
    <n v="7.6440000000000001"/>
  </r>
  <r>
    <n v="7164"/>
    <s v="CA-2011-122070"/>
    <x v="2"/>
    <x v="1150"/>
    <d v="2011-04-24T00:00:00"/>
    <x v="0"/>
    <s v="AH-10030"/>
    <x v="692"/>
    <x v="1"/>
    <s v="United States"/>
    <s v="Troy"/>
    <x v="15"/>
    <n v="12180"/>
    <x v="3"/>
    <s v="OFF-EN-10004773"/>
    <x v="1"/>
    <x v="12"/>
    <x v="33"/>
    <x v="4828"/>
    <n v="8"/>
    <n v="0"/>
    <n v="121.44159999999999"/>
  </r>
  <r>
    <n v="7165"/>
    <s v="CA-2011-122070"/>
    <x v="2"/>
    <x v="1150"/>
    <d v="2011-04-24T00:00:00"/>
    <x v="0"/>
    <s v="AH-10030"/>
    <x v="692"/>
    <x v="1"/>
    <s v="United States"/>
    <s v="Troy"/>
    <x v="15"/>
    <n v="12180"/>
    <x v="3"/>
    <s v="OFF-BI-10004970"/>
    <x v="1"/>
    <x v="8"/>
    <x v="908"/>
    <x v="4541"/>
    <n v="3"/>
    <n v="0.2"/>
    <n v="3.3452999999999995"/>
  </r>
  <r>
    <n v="7166"/>
    <s v="CA-2013-158610"/>
    <x v="0"/>
    <x v="251"/>
    <d v="2013-09-23T00:00:00"/>
    <x v="2"/>
    <s v="CK-12595"/>
    <x v="242"/>
    <x v="0"/>
    <s v="United States"/>
    <s v="Providence"/>
    <x v="34"/>
    <n v="2908"/>
    <x v="3"/>
    <s v="OFF-ST-10000604"/>
    <x v="1"/>
    <x v="4"/>
    <x v="54"/>
    <x v="2876"/>
    <n v="2"/>
    <n v="0"/>
    <n v="17.379999999999995"/>
  </r>
  <r>
    <n v="7167"/>
    <s v="CA-2011-117464"/>
    <x v="2"/>
    <x v="192"/>
    <d v="2011-07-24T00:00:00"/>
    <x v="0"/>
    <s v="NP-18325"/>
    <x v="268"/>
    <x v="0"/>
    <s v="United States"/>
    <s v="San Francisco"/>
    <x v="1"/>
    <n v="94122"/>
    <x v="1"/>
    <s v="OFF-AR-10003190"/>
    <x v="1"/>
    <x v="6"/>
    <x v="643"/>
    <x v="132"/>
    <n v="4"/>
    <n v="0"/>
    <n v="3.2256"/>
  </r>
  <r>
    <n v="7168"/>
    <s v="CA-2011-117464"/>
    <x v="2"/>
    <x v="192"/>
    <d v="2011-07-24T00:00:00"/>
    <x v="0"/>
    <s v="NP-18325"/>
    <x v="268"/>
    <x v="0"/>
    <s v="United States"/>
    <s v="San Francisco"/>
    <x v="1"/>
    <n v="94122"/>
    <x v="1"/>
    <s v="FUR-CH-10000155"/>
    <x v="0"/>
    <x v="1"/>
    <x v="1157"/>
    <x v="4829"/>
    <n v="3"/>
    <n v="0.2"/>
    <n v="71.77200000000002"/>
  </r>
  <r>
    <n v="7169"/>
    <s v="CA-2011-117464"/>
    <x v="2"/>
    <x v="192"/>
    <d v="2011-07-24T00:00:00"/>
    <x v="0"/>
    <s v="NP-18325"/>
    <x v="268"/>
    <x v="0"/>
    <s v="United States"/>
    <s v="San Francisco"/>
    <x v="1"/>
    <n v="94122"/>
    <x v="1"/>
    <s v="OFF-ST-10003058"/>
    <x v="1"/>
    <x v="4"/>
    <x v="388"/>
    <x v="4830"/>
    <n v="10"/>
    <n v="0"/>
    <n v="68.584999999999994"/>
  </r>
  <r>
    <n v="7170"/>
    <s v="CA-2011-117464"/>
    <x v="2"/>
    <x v="192"/>
    <d v="2011-07-24T00:00:00"/>
    <x v="0"/>
    <s v="NP-18325"/>
    <x v="268"/>
    <x v="0"/>
    <s v="United States"/>
    <s v="San Francisco"/>
    <x v="1"/>
    <n v="94122"/>
    <x v="1"/>
    <s v="FUR-TA-10004767"/>
    <x v="0"/>
    <x v="3"/>
    <x v="1147"/>
    <x v="3011"/>
    <n v="3"/>
    <n v="0.2"/>
    <n v="19.164599999999979"/>
  </r>
  <r>
    <n v="7171"/>
    <s v="US-2014-168613"/>
    <x v="3"/>
    <x v="1048"/>
    <d v="2014-10-15T00:00:00"/>
    <x v="1"/>
    <s v="GM-14440"/>
    <x v="306"/>
    <x v="0"/>
    <s v="United States"/>
    <s v="New York City"/>
    <x v="15"/>
    <n v="10009"/>
    <x v="3"/>
    <s v="FUR-CH-10002372"/>
    <x v="0"/>
    <x v="1"/>
    <x v="390"/>
    <x v="3489"/>
    <n v="2"/>
    <n v="0.1"/>
    <n v="3.2392000000000074"/>
  </r>
  <r>
    <n v="7172"/>
    <s v="CA-2014-125381"/>
    <x v="3"/>
    <x v="1016"/>
    <d v="2014-04-28T00:00:00"/>
    <x v="0"/>
    <s v="SG-20605"/>
    <x v="611"/>
    <x v="0"/>
    <s v="United States"/>
    <s v="San Francisco"/>
    <x v="1"/>
    <n v="94109"/>
    <x v="1"/>
    <s v="TEC-AC-10000158"/>
    <x v="2"/>
    <x v="11"/>
    <x v="353"/>
    <x v="3313"/>
    <n v="3"/>
    <n v="0"/>
    <n v="22.6737"/>
  </r>
  <r>
    <n v="7173"/>
    <s v="US-2014-141677"/>
    <x v="3"/>
    <x v="606"/>
    <d v="2014-03-31T00:00:00"/>
    <x v="1"/>
    <s v="HK-14890"/>
    <x v="96"/>
    <x v="1"/>
    <s v="United States"/>
    <s v="Houston"/>
    <x v="5"/>
    <n v="77070"/>
    <x v="2"/>
    <s v="TEC-AC-10000158"/>
    <x v="2"/>
    <x v="11"/>
    <x v="353"/>
    <x v="740"/>
    <n v="5"/>
    <n v="0.2"/>
    <n v="1.7995000000000019"/>
  </r>
  <r>
    <n v="7174"/>
    <s v="US-2014-141677"/>
    <x v="3"/>
    <x v="606"/>
    <d v="2014-03-31T00:00:00"/>
    <x v="1"/>
    <s v="HK-14890"/>
    <x v="96"/>
    <x v="1"/>
    <s v="United States"/>
    <s v="Houston"/>
    <x v="5"/>
    <n v="77070"/>
    <x v="2"/>
    <s v="TEC-CO-10002313"/>
    <x v="2"/>
    <x v="16"/>
    <x v="345"/>
    <x v="4697"/>
    <n v="5"/>
    <n v="0.2"/>
    <n v="569.99050000000011"/>
  </r>
  <r>
    <n v="7175"/>
    <s v="US-2014-141677"/>
    <x v="3"/>
    <x v="606"/>
    <d v="2014-03-31T00:00:00"/>
    <x v="1"/>
    <s v="HK-14890"/>
    <x v="96"/>
    <x v="1"/>
    <s v="United States"/>
    <s v="Houston"/>
    <x v="5"/>
    <n v="77070"/>
    <x v="2"/>
    <s v="OFF-PA-10002581"/>
    <x v="1"/>
    <x v="10"/>
    <x v="1300"/>
    <x v="1355"/>
    <n v="3"/>
    <n v="0.2"/>
    <n v="23.234999999999992"/>
  </r>
  <r>
    <n v="7176"/>
    <s v="US-2014-141677"/>
    <x v="3"/>
    <x v="606"/>
    <d v="2014-03-31T00:00:00"/>
    <x v="1"/>
    <s v="HK-14890"/>
    <x v="96"/>
    <x v="1"/>
    <s v="United States"/>
    <s v="Houston"/>
    <x v="5"/>
    <n v="77070"/>
    <x v="2"/>
    <s v="OFF-AP-10001205"/>
    <x v="1"/>
    <x v="9"/>
    <x v="1285"/>
    <x v="4831"/>
    <n v="8"/>
    <n v="0.8"/>
    <n v="-226.63679999999999"/>
  </r>
  <r>
    <n v="7177"/>
    <s v="US-2014-141677"/>
    <x v="3"/>
    <x v="606"/>
    <d v="2014-03-31T00:00:00"/>
    <x v="1"/>
    <s v="HK-14890"/>
    <x v="96"/>
    <x v="1"/>
    <s v="United States"/>
    <s v="Houston"/>
    <x v="5"/>
    <n v="77070"/>
    <x v="2"/>
    <s v="OFF-ST-10000344"/>
    <x v="1"/>
    <x v="4"/>
    <x v="1013"/>
    <x v="4832"/>
    <n v="3"/>
    <n v="0.2"/>
    <n v="2.4173999999999989"/>
  </r>
  <r>
    <n v="7178"/>
    <s v="CA-2014-133067"/>
    <x v="3"/>
    <x v="464"/>
    <d v="2014-05-11T00:00:00"/>
    <x v="1"/>
    <s v="MY-18295"/>
    <x v="501"/>
    <x v="1"/>
    <s v="United States"/>
    <s v="Philadelphia"/>
    <x v="9"/>
    <n v="19140"/>
    <x v="3"/>
    <s v="OFF-BI-10002897"/>
    <x v="1"/>
    <x v="8"/>
    <x v="1793"/>
    <x v="4833"/>
    <n v="2"/>
    <n v="0.7"/>
    <n v="-1.5413999999999999"/>
  </r>
  <r>
    <n v="7179"/>
    <s v="CA-2014-133067"/>
    <x v="3"/>
    <x v="464"/>
    <d v="2014-05-11T00:00:00"/>
    <x v="1"/>
    <s v="MY-18295"/>
    <x v="501"/>
    <x v="1"/>
    <s v="United States"/>
    <s v="Philadelphia"/>
    <x v="9"/>
    <n v="19140"/>
    <x v="3"/>
    <s v="OFF-BI-10003694"/>
    <x v="1"/>
    <x v="8"/>
    <x v="850"/>
    <x v="4834"/>
    <n v="3"/>
    <n v="0.7"/>
    <n v="-7.5167999999999964"/>
  </r>
  <r>
    <n v="7180"/>
    <s v="US-2013-144351"/>
    <x v="0"/>
    <x v="696"/>
    <d v="2013-11-19T00:00:00"/>
    <x v="1"/>
    <s v="RC-19960"/>
    <x v="53"/>
    <x v="0"/>
    <s v="United States"/>
    <s v="Baltimore"/>
    <x v="39"/>
    <n v="21215"/>
    <x v="3"/>
    <s v="TEC-PH-10001644"/>
    <x v="2"/>
    <x v="7"/>
    <x v="1485"/>
    <x v="1324"/>
    <n v="3"/>
    <n v="0"/>
    <n v="25.191600000000005"/>
  </r>
  <r>
    <n v="7181"/>
    <s v="CA-2011-106054"/>
    <x v="2"/>
    <x v="1037"/>
    <d v="2011-01-08T00:00:00"/>
    <x v="2"/>
    <s v="JO-15145"/>
    <x v="705"/>
    <x v="1"/>
    <s v="United States"/>
    <s v="Athens"/>
    <x v="32"/>
    <n v="30605"/>
    <x v="0"/>
    <s v="OFF-AR-10002399"/>
    <x v="1"/>
    <x v="6"/>
    <x v="316"/>
    <x v="4835"/>
    <n v="3"/>
    <n v="0"/>
    <n v="5.2397999999999998"/>
  </r>
  <r>
    <n v="7182"/>
    <s v="CA-2013-138667"/>
    <x v="0"/>
    <x v="797"/>
    <d v="2013-12-31T00:00:00"/>
    <x v="0"/>
    <s v="MW-18220"/>
    <x v="596"/>
    <x v="0"/>
    <s v="United States"/>
    <s v="Lancaster"/>
    <x v="24"/>
    <n v="43130"/>
    <x v="3"/>
    <s v="TEC-AC-10003063"/>
    <x v="2"/>
    <x v="11"/>
    <x v="1052"/>
    <x v="4836"/>
    <n v="2"/>
    <n v="0.2"/>
    <n v="0.5"/>
  </r>
  <r>
    <n v="7183"/>
    <s v="CA-2014-150609"/>
    <x v="3"/>
    <x v="504"/>
    <d v="2014-05-05T00:00:00"/>
    <x v="1"/>
    <s v="NZ-18565"/>
    <x v="125"/>
    <x v="2"/>
    <s v="United States"/>
    <s v="Los Angeles"/>
    <x v="1"/>
    <n v="90032"/>
    <x v="1"/>
    <s v="OFF-BI-10002071"/>
    <x v="1"/>
    <x v="8"/>
    <x v="692"/>
    <x v="4837"/>
    <n v="5"/>
    <n v="0.2"/>
    <n v="7.5529999999999982"/>
  </r>
  <r>
    <n v="7184"/>
    <s v="CA-2014-128853"/>
    <x v="3"/>
    <x v="81"/>
    <d v="2014-04-24T00:00:00"/>
    <x v="2"/>
    <s v="JM-15250"/>
    <x v="49"/>
    <x v="0"/>
    <s v="United States"/>
    <s v="Baltimore"/>
    <x v="39"/>
    <n v="21215"/>
    <x v="3"/>
    <s v="FUR-CH-10004218"/>
    <x v="0"/>
    <x v="1"/>
    <x v="38"/>
    <x v="4838"/>
    <n v="9"/>
    <n v="0"/>
    <n v="227.20500000000004"/>
  </r>
  <r>
    <n v="7185"/>
    <s v="CA-2014-133102"/>
    <x v="3"/>
    <x v="629"/>
    <d v="2014-08-25T00:00:00"/>
    <x v="1"/>
    <s v="ED-13885"/>
    <x v="525"/>
    <x v="2"/>
    <s v="United States"/>
    <s v="Houston"/>
    <x v="5"/>
    <n v="77095"/>
    <x v="2"/>
    <s v="OFF-SU-10000432"/>
    <x v="1"/>
    <x v="14"/>
    <x v="1549"/>
    <x v="4839"/>
    <n v="2"/>
    <n v="0.2"/>
    <n v="-1.0410000000000006"/>
  </r>
  <r>
    <n v="7186"/>
    <s v="CA-2014-133102"/>
    <x v="3"/>
    <x v="629"/>
    <d v="2014-08-25T00:00:00"/>
    <x v="1"/>
    <s v="ED-13885"/>
    <x v="525"/>
    <x v="2"/>
    <s v="United States"/>
    <s v="Houston"/>
    <x v="5"/>
    <n v="77095"/>
    <x v="2"/>
    <s v="OFF-AR-10003183"/>
    <x v="1"/>
    <x v="6"/>
    <x v="1390"/>
    <x v="2245"/>
    <n v="3"/>
    <n v="0.2"/>
    <n v="1.0019999999999993"/>
  </r>
  <r>
    <n v="7187"/>
    <s v="CA-2014-133102"/>
    <x v="3"/>
    <x v="629"/>
    <d v="2014-08-25T00:00:00"/>
    <x v="1"/>
    <s v="ED-13885"/>
    <x v="525"/>
    <x v="2"/>
    <s v="United States"/>
    <s v="Houston"/>
    <x v="5"/>
    <n v="77095"/>
    <x v="2"/>
    <s v="FUR-CH-10002017"/>
    <x v="0"/>
    <x v="1"/>
    <x v="1368"/>
    <x v="4840"/>
    <n v="4"/>
    <n v="0.3"/>
    <n v="-2.1312000000000033"/>
  </r>
  <r>
    <n v="7188"/>
    <s v="CA-2014-133102"/>
    <x v="3"/>
    <x v="629"/>
    <d v="2014-08-25T00:00:00"/>
    <x v="1"/>
    <s v="ED-13885"/>
    <x v="525"/>
    <x v="2"/>
    <s v="United States"/>
    <s v="Houston"/>
    <x v="5"/>
    <n v="77095"/>
    <x v="2"/>
    <s v="FUR-FU-10003247"/>
    <x v="0"/>
    <x v="5"/>
    <x v="1456"/>
    <x v="1331"/>
    <n v="2"/>
    <n v="0.6"/>
    <n v="-22.238800000000001"/>
  </r>
  <r>
    <n v="7189"/>
    <s v="CA-2014-133102"/>
    <x v="3"/>
    <x v="629"/>
    <d v="2014-08-25T00:00:00"/>
    <x v="1"/>
    <s v="ED-13885"/>
    <x v="525"/>
    <x v="2"/>
    <s v="United States"/>
    <s v="Houston"/>
    <x v="5"/>
    <n v="77095"/>
    <x v="2"/>
    <s v="OFF-AP-10001563"/>
    <x v="1"/>
    <x v="9"/>
    <x v="530"/>
    <x v="4841"/>
    <n v="4"/>
    <n v="0.8"/>
    <n v="-99.103200000000044"/>
  </r>
  <r>
    <n v="7190"/>
    <s v="CA-2013-164399"/>
    <x v="0"/>
    <x v="396"/>
    <d v="2013-11-16T00:00:00"/>
    <x v="2"/>
    <s v="DW-13480"/>
    <x v="108"/>
    <x v="2"/>
    <s v="United States"/>
    <s v="San Diego"/>
    <x v="1"/>
    <n v="92024"/>
    <x v="1"/>
    <s v="TEC-PH-10004908"/>
    <x v="2"/>
    <x v="7"/>
    <x v="1474"/>
    <x v="4842"/>
    <n v="3"/>
    <n v="0.2"/>
    <n v="25.496999999999986"/>
  </r>
  <r>
    <n v="7191"/>
    <s v="CA-2013-164399"/>
    <x v="0"/>
    <x v="396"/>
    <d v="2013-11-16T00:00:00"/>
    <x v="2"/>
    <s v="DW-13480"/>
    <x v="108"/>
    <x v="2"/>
    <s v="United States"/>
    <s v="San Diego"/>
    <x v="1"/>
    <n v="92024"/>
    <x v="1"/>
    <s v="FUR-TA-10003392"/>
    <x v="0"/>
    <x v="3"/>
    <x v="1639"/>
    <x v="3008"/>
    <n v="3"/>
    <n v="0.2"/>
    <n v="-8.4294000000000153"/>
  </r>
  <r>
    <n v="7192"/>
    <s v="CA-2013-116918"/>
    <x v="0"/>
    <x v="393"/>
    <d v="2013-10-07T00:00:00"/>
    <x v="0"/>
    <s v="JK-15205"/>
    <x v="523"/>
    <x v="0"/>
    <s v="United States"/>
    <s v="Hialeah"/>
    <x v="2"/>
    <n v="33012"/>
    <x v="0"/>
    <s v="OFF-BI-10004140"/>
    <x v="1"/>
    <x v="8"/>
    <x v="304"/>
    <x v="4843"/>
    <n v="4"/>
    <n v="0.7"/>
    <n v="-4.49"/>
  </r>
  <r>
    <n v="7193"/>
    <s v="CA-2013-116918"/>
    <x v="0"/>
    <x v="393"/>
    <d v="2013-10-07T00:00:00"/>
    <x v="0"/>
    <s v="JK-15205"/>
    <x v="523"/>
    <x v="0"/>
    <s v="United States"/>
    <s v="Hialeah"/>
    <x v="2"/>
    <n v="33012"/>
    <x v="0"/>
    <s v="OFF-AR-10003631"/>
    <x v="1"/>
    <x v="6"/>
    <x v="33"/>
    <x v="4844"/>
    <n v="8"/>
    <n v="0.2"/>
    <n v="5.0335999999999999"/>
  </r>
  <r>
    <n v="7194"/>
    <s v="CA-2013-110492"/>
    <x v="0"/>
    <x v="1151"/>
    <d v="2013-02-14T00:00:00"/>
    <x v="2"/>
    <s v="JS-15880"/>
    <x v="365"/>
    <x v="0"/>
    <s v="United States"/>
    <s v="Atlanta"/>
    <x v="32"/>
    <n v="30318"/>
    <x v="0"/>
    <s v="OFF-ST-10003716"/>
    <x v="1"/>
    <x v="4"/>
    <x v="889"/>
    <x v="4845"/>
    <n v="6"/>
    <n v="0"/>
    <n v="175.51560000000001"/>
  </r>
  <r>
    <n v="7195"/>
    <s v="CA-2013-110492"/>
    <x v="0"/>
    <x v="1151"/>
    <d v="2013-02-14T00:00:00"/>
    <x v="2"/>
    <s v="JS-15880"/>
    <x v="365"/>
    <x v="0"/>
    <s v="United States"/>
    <s v="Atlanta"/>
    <x v="32"/>
    <n v="30318"/>
    <x v="0"/>
    <s v="OFF-BI-10003274"/>
    <x v="1"/>
    <x v="8"/>
    <x v="122"/>
    <x v="204"/>
    <n v="4"/>
    <n v="0"/>
    <n v="7.4824000000000002"/>
  </r>
  <r>
    <n v="7196"/>
    <s v="CA-2013-147683"/>
    <x v="0"/>
    <x v="373"/>
    <d v="2013-11-18T00:00:00"/>
    <x v="1"/>
    <s v="PO-19180"/>
    <x v="178"/>
    <x v="2"/>
    <s v="United States"/>
    <s v="Seattle"/>
    <x v="4"/>
    <n v="98103"/>
    <x v="1"/>
    <s v="FUR-FU-10004848"/>
    <x v="0"/>
    <x v="5"/>
    <x v="1301"/>
    <x v="4846"/>
    <n v="2"/>
    <n v="0"/>
    <n v="7.2297999999999991"/>
  </r>
  <r>
    <n v="7197"/>
    <s v="CA-2011-116785"/>
    <x v="2"/>
    <x v="759"/>
    <d v="2011-04-30T00:00:00"/>
    <x v="1"/>
    <s v="MH-17290"/>
    <x v="762"/>
    <x v="2"/>
    <s v="United States"/>
    <s v="Los Angeles"/>
    <x v="1"/>
    <n v="90036"/>
    <x v="1"/>
    <s v="OFF-AR-10003504"/>
    <x v="1"/>
    <x v="6"/>
    <x v="1026"/>
    <x v="1591"/>
    <n v="5"/>
    <n v="0"/>
    <n v="6.2059999999999977"/>
  </r>
  <r>
    <n v="7198"/>
    <s v="CA-2011-116785"/>
    <x v="2"/>
    <x v="759"/>
    <d v="2011-04-30T00:00:00"/>
    <x v="1"/>
    <s v="MH-17290"/>
    <x v="762"/>
    <x v="2"/>
    <s v="United States"/>
    <s v="Los Angeles"/>
    <x v="1"/>
    <n v="90036"/>
    <x v="1"/>
    <s v="OFF-LA-10000305"/>
    <x v="1"/>
    <x v="2"/>
    <x v="1707"/>
    <x v="2380"/>
    <n v="2"/>
    <n v="0"/>
    <n v="5.7959999999999994"/>
  </r>
  <r>
    <n v="7199"/>
    <s v="US-2012-156797"/>
    <x v="1"/>
    <x v="1067"/>
    <d v="2012-08-15T00:00:00"/>
    <x v="1"/>
    <s v="PO-19180"/>
    <x v="178"/>
    <x v="2"/>
    <s v="United States"/>
    <s v="New York City"/>
    <x v="15"/>
    <n v="10035"/>
    <x v="3"/>
    <s v="OFF-AR-10001427"/>
    <x v="1"/>
    <x v="6"/>
    <x v="248"/>
    <x v="493"/>
    <n v="2"/>
    <n v="0"/>
    <n v="3.1096000000000004"/>
  </r>
  <r>
    <n v="7200"/>
    <s v="US-2012-156797"/>
    <x v="1"/>
    <x v="1067"/>
    <d v="2012-08-15T00:00:00"/>
    <x v="1"/>
    <s v="PO-19180"/>
    <x v="178"/>
    <x v="2"/>
    <s v="United States"/>
    <s v="New York City"/>
    <x v="15"/>
    <n v="10035"/>
    <x v="3"/>
    <s v="TEC-PH-10004614"/>
    <x v="2"/>
    <x v="7"/>
    <x v="299"/>
    <x v="4847"/>
    <n v="2"/>
    <n v="0"/>
    <n v="34.5"/>
  </r>
  <r>
    <n v="7201"/>
    <s v="CA-2013-104276"/>
    <x v="0"/>
    <x v="581"/>
    <d v="2013-12-04T00:00:00"/>
    <x v="1"/>
    <s v="HF-14995"/>
    <x v="520"/>
    <x v="0"/>
    <s v="United States"/>
    <s v="Fort Lauderdale"/>
    <x v="2"/>
    <n v="33311"/>
    <x v="0"/>
    <s v="TEC-PH-10001944"/>
    <x v="2"/>
    <x v="7"/>
    <x v="1262"/>
    <x v="4848"/>
    <n v="1"/>
    <n v="0.2"/>
    <n v="14.594999999999985"/>
  </r>
  <r>
    <n v="7202"/>
    <s v="CA-2013-104276"/>
    <x v="0"/>
    <x v="581"/>
    <d v="2013-12-04T00:00:00"/>
    <x v="1"/>
    <s v="HF-14995"/>
    <x v="520"/>
    <x v="0"/>
    <s v="United States"/>
    <s v="Fort Lauderdale"/>
    <x v="2"/>
    <n v="33311"/>
    <x v="0"/>
    <s v="FUR-TA-10001039"/>
    <x v="0"/>
    <x v="3"/>
    <x v="824"/>
    <x v="4849"/>
    <n v="7"/>
    <n v="0.45"/>
    <n v="-114.35339999999997"/>
  </r>
  <r>
    <n v="7203"/>
    <s v="CA-2013-120369"/>
    <x v="0"/>
    <x v="99"/>
    <d v="2013-10-29T00:00:00"/>
    <x v="3"/>
    <s v="VB-21745"/>
    <x v="146"/>
    <x v="1"/>
    <s v="United States"/>
    <s v="Rochester"/>
    <x v="15"/>
    <n v="14609"/>
    <x v="3"/>
    <s v="FUR-FU-10003806"/>
    <x v="0"/>
    <x v="5"/>
    <x v="1795"/>
    <x v="4850"/>
    <n v="5"/>
    <n v="0"/>
    <n v="75.679999999999978"/>
  </r>
  <r>
    <n v="7204"/>
    <s v="CA-2011-118276"/>
    <x v="2"/>
    <x v="282"/>
    <d v="2012-01-02T00:00:00"/>
    <x v="1"/>
    <s v="MG-17890"/>
    <x v="450"/>
    <x v="2"/>
    <s v="United States"/>
    <s v="Saint Charles"/>
    <x v="10"/>
    <n v="60174"/>
    <x v="2"/>
    <s v="FUR-FU-10002111"/>
    <x v="0"/>
    <x v="5"/>
    <x v="1656"/>
    <x v="4851"/>
    <n v="3"/>
    <n v="0.6"/>
    <n v="-4.804800000000002"/>
  </r>
  <r>
    <n v="7205"/>
    <s v="CA-2012-136658"/>
    <x v="1"/>
    <x v="229"/>
    <d v="2012-09-17T00:00:00"/>
    <x v="1"/>
    <s v="BO-11425"/>
    <x v="491"/>
    <x v="0"/>
    <s v="United States"/>
    <s v="New York City"/>
    <x v="15"/>
    <n v="10024"/>
    <x v="3"/>
    <s v="OFF-AR-10000817"/>
    <x v="1"/>
    <x v="6"/>
    <x v="1255"/>
    <x v="2398"/>
    <n v="2"/>
    <n v="0"/>
    <n v="2.0671999999999997"/>
  </r>
  <r>
    <n v="7206"/>
    <s v="CA-2014-137414"/>
    <x v="3"/>
    <x v="280"/>
    <d v="2014-10-07T00:00:00"/>
    <x v="1"/>
    <s v="CM-12115"/>
    <x v="441"/>
    <x v="0"/>
    <s v="United States"/>
    <s v="San Francisco"/>
    <x v="1"/>
    <n v="94109"/>
    <x v="1"/>
    <s v="FUR-FU-10001424"/>
    <x v="0"/>
    <x v="5"/>
    <x v="691"/>
    <x v="45"/>
    <n v="2"/>
    <n v="0"/>
    <n v="5.936399999999999"/>
  </r>
  <r>
    <n v="7207"/>
    <s v="CA-2014-137414"/>
    <x v="3"/>
    <x v="280"/>
    <d v="2014-10-07T00:00:00"/>
    <x v="1"/>
    <s v="CM-12115"/>
    <x v="441"/>
    <x v="0"/>
    <s v="United States"/>
    <s v="San Francisco"/>
    <x v="1"/>
    <n v="94109"/>
    <x v="1"/>
    <s v="TEC-MA-10002930"/>
    <x v="2"/>
    <x v="15"/>
    <x v="1775"/>
    <x v="4852"/>
    <n v="11"/>
    <n v="0.2"/>
    <n v="32.301500000000019"/>
  </r>
  <r>
    <n v="7208"/>
    <s v="CA-2013-143476"/>
    <x v="0"/>
    <x v="108"/>
    <d v="2013-09-14T00:00:00"/>
    <x v="2"/>
    <s v="LC-16930"/>
    <x v="18"/>
    <x v="1"/>
    <s v="United States"/>
    <s v="Phoenix"/>
    <x v="16"/>
    <n v="85023"/>
    <x v="1"/>
    <s v="OFF-AR-10003759"/>
    <x v="1"/>
    <x v="6"/>
    <x v="838"/>
    <x v="2154"/>
    <n v="2"/>
    <n v="0.2"/>
    <n v="0.90999999999999981"/>
  </r>
  <r>
    <n v="7209"/>
    <s v="CA-2013-143476"/>
    <x v="0"/>
    <x v="108"/>
    <d v="2013-09-14T00:00:00"/>
    <x v="2"/>
    <s v="LC-16930"/>
    <x v="18"/>
    <x v="1"/>
    <s v="United States"/>
    <s v="Phoenix"/>
    <x v="16"/>
    <n v="85023"/>
    <x v="1"/>
    <s v="OFF-PA-10001837"/>
    <x v="1"/>
    <x v="10"/>
    <x v="1791"/>
    <x v="561"/>
    <n v="4"/>
    <n v="0.2"/>
    <n v="7.2576000000000001"/>
  </r>
  <r>
    <n v="7210"/>
    <s v="CA-2013-143476"/>
    <x v="0"/>
    <x v="108"/>
    <d v="2013-09-14T00:00:00"/>
    <x v="2"/>
    <s v="LC-16930"/>
    <x v="18"/>
    <x v="1"/>
    <s v="United States"/>
    <s v="Phoenix"/>
    <x v="16"/>
    <n v="85023"/>
    <x v="1"/>
    <s v="OFF-PA-10001667"/>
    <x v="1"/>
    <x v="10"/>
    <x v="453"/>
    <x v="383"/>
    <n v="2"/>
    <n v="0.2"/>
    <n v="2.9899999999999993"/>
  </r>
  <r>
    <n v="7211"/>
    <s v="US-2013-119046"/>
    <x v="0"/>
    <x v="799"/>
    <d v="2013-06-07T00:00:00"/>
    <x v="1"/>
    <s v="EH-13765"/>
    <x v="553"/>
    <x v="1"/>
    <s v="United States"/>
    <s v="Seattle"/>
    <x v="4"/>
    <n v="98115"/>
    <x v="1"/>
    <s v="OFF-PA-10000246"/>
    <x v="1"/>
    <x v="10"/>
    <x v="1586"/>
    <x v="4740"/>
    <n v="3"/>
    <n v="0"/>
    <n v="13.8828"/>
  </r>
  <r>
    <n v="7212"/>
    <s v="US-2013-119046"/>
    <x v="0"/>
    <x v="799"/>
    <d v="2013-06-07T00:00:00"/>
    <x v="1"/>
    <s v="EH-13765"/>
    <x v="553"/>
    <x v="1"/>
    <s v="United States"/>
    <s v="Seattle"/>
    <x v="4"/>
    <n v="98115"/>
    <x v="1"/>
    <s v="OFF-BI-10001078"/>
    <x v="1"/>
    <x v="8"/>
    <x v="61"/>
    <x v="4853"/>
    <n v="12"/>
    <n v="0.2"/>
    <n v="18.7224"/>
  </r>
  <r>
    <n v="7213"/>
    <s v="US-2013-119046"/>
    <x v="0"/>
    <x v="799"/>
    <d v="2013-06-07T00:00:00"/>
    <x v="1"/>
    <s v="EH-13765"/>
    <x v="553"/>
    <x v="1"/>
    <s v="United States"/>
    <s v="Seattle"/>
    <x v="4"/>
    <n v="98115"/>
    <x v="1"/>
    <s v="OFF-BI-10000138"/>
    <x v="1"/>
    <x v="8"/>
    <x v="600"/>
    <x v="3938"/>
    <n v="3"/>
    <n v="0.2"/>
    <n v="3.9312000000000005"/>
  </r>
  <r>
    <n v="7214"/>
    <s v="CA-2014-154949"/>
    <x v="3"/>
    <x v="453"/>
    <d v="2014-10-20T00:00:00"/>
    <x v="1"/>
    <s v="MC-17275"/>
    <x v="507"/>
    <x v="0"/>
    <s v="United States"/>
    <s v="Camarillo"/>
    <x v="1"/>
    <n v="93010"/>
    <x v="1"/>
    <s v="OFF-LA-10002034"/>
    <x v="1"/>
    <x v="2"/>
    <x v="1102"/>
    <x v="1674"/>
    <n v="3"/>
    <n v="0"/>
    <n v="7.2176999999999998"/>
  </r>
  <r>
    <n v="7215"/>
    <s v="CA-2012-103072"/>
    <x v="1"/>
    <x v="874"/>
    <d v="2012-09-30T00:00:00"/>
    <x v="0"/>
    <s v="HW-14935"/>
    <x v="304"/>
    <x v="1"/>
    <s v="United States"/>
    <s v="Detroit"/>
    <x v="12"/>
    <n v="48205"/>
    <x v="2"/>
    <s v="OFF-AR-10000127"/>
    <x v="1"/>
    <x v="6"/>
    <x v="1186"/>
    <x v="1235"/>
    <n v="5"/>
    <n v="0"/>
    <n v="4.7559999999999985"/>
  </r>
  <r>
    <n v="7216"/>
    <s v="CA-2012-103072"/>
    <x v="1"/>
    <x v="874"/>
    <d v="2012-09-30T00:00:00"/>
    <x v="0"/>
    <s v="HW-14935"/>
    <x v="304"/>
    <x v="1"/>
    <s v="United States"/>
    <s v="Detroit"/>
    <x v="12"/>
    <n v="48205"/>
    <x v="2"/>
    <s v="OFF-PA-10003172"/>
    <x v="1"/>
    <x v="10"/>
    <x v="846"/>
    <x v="243"/>
    <n v="4"/>
    <n v="0"/>
    <n v="12.441600000000001"/>
  </r>
  <r>
    <n v="7217"/>
    <s v="CA-2012-150770"/>
    <x v="1"/>
    <x v="910"/>
    <d v="2012-05-06T00:00:00"/>
    <x v="2"/>
    <s v="LC-16870"/>
    <x v="48"/>
    <x v="0"/>
    <s v="United States"/>
    <s v="San Francisco"/>
    <x v="1"/>
    <n v="94109"/>
    <x v="1"/>
    <s v="OFF-AR-10001246"/>
    <x v="1"/>
    <x v="6"/>
    <x v="450"/>
    <x v="138"/>
    <n v="3"/>
    <n v="0"/>
    <n v="2.5577999999999994"/>
  </r>
  <r>
    <n v="7218"/>
    <s v="CA-2012-150770"/>
    <x v="1"/>
    <x v="910"/>
    <d v="2012-05-06T00:00:00"/>
    <x v="2"/>
    <s v="LC-16870"/>
    <x v="48"/>
    <x v="0"/>
    <s v="United States"/>
    <s v="San Francisco"/>
    <x v="1"/>
    <n v="94109"/>
    <x v="1"/>
    <s v="OFF-BI-10002026"/>
    <x v="1"/>
    <x v="8"/>
    <x v="1749"/>
    <x v="4854"/>
    <n v="2"/>
    <n v="0.2"/>
    <n v="21.873599999999996"/>
  </r>
  <r>
    <n v="7219"/>
    <s v="CA-2012-150770"/>
    <x v="1"/>
    <x v="910"/>
    <d v="2012-05-06T00:00:00"/>
    <x v="2"/>
    <s v="LC-16870"/>
    <x v="48"/>
    <x v="0"/>
    <s v="United States"/>
    <s v="San Francisco"/>
    <x v="1"/>
    <n v="94109"/>
    <x v="1"/>
    <s v="TEC-AC-10000844"/>
    <x v="2"/>
    <x v="11"/>
    <x v="106"/>
    <x v="2121"/>
    <n v="4"/>
    <n v="0"/>
    <n v="122.38559999999998"/>
  </r>
  <r>
    <n v="7220"/>
    <s v="CA-2012-150770"/>
    <x v="1"/>
    <x v="910"/>
    <d v="2012-05-06T00:00:00"/>
    <x v="2"/>
    <s v="LC-16870"/>
    <x v="48"/>
    <x v="0"/>
    <s v="United States"/>
    <s v="San Francisco"/>
    <x v="1"/>
    <n v="94109"/>
    <x v="1"/>
    <s v="OFF-BI-10001575"/>
    <x v="1"/>
    <x v="8"/>
    <x v="577"/>
    <x v="2000"/>
    <n v="2"/>
    <n v="0.2"/>
    <n v="17.348799999999997"/>
  </r>
  <r>
    <n v="7221"/>
    <s v="CA-2014-154760"/>
    <x v="3"/>
    <x v="1152"/>
    <d v="2014-01-14T00:00:00"/>
    <x v="1"/>
    <s v="BP-11290"/>
    <x v="443"/>
    <x v="0"/>
    <s v="United States"/>
    <s v="Philadelphia"/>
    <x v="9"/>
    <n v="19140"/>
    <x v="3"/>
    <s v="OFF-BI-10004632"/>
    <x v="1"/>
    <x v="8"/>
    <x v="564"/>
    <x v="4855"/>
    <n v="3"/>
    <n v="0.7"/>
    <n v="-228.74250000000006"/>
  </r>
  <r>
    <n v="7222"/>
    <s v="US-2014-104437"/>
    <x v="3"/>
    <x v="678"/>
    <d v="2014-02-01T00:00:00"/>
    <x v="1"/>
    <s v="TG-21310"/>
    <x v="592"/>
    <x v="0"/>
    <s v="United States"/>
    <s v="New York City"/>
    <x v="15"/>
    <n v="10035"/>
    <x v="3"/>
    <s v="TEC-PH-10000193"/>
    <x v="2"/>
    <x v="7"/>
    <x v="1655"/>
    <x v="4856"/>
    <n v="3"/>
    <n v="0"/>
    <n v="35.864399999999996"/>
  </r>
  <r>
    <n v="7223"/>
    <s v="CA-2014-113075"/>
    <x v="3"/>
    <x v="264"/>
    <d v="2014-09-07T00:00:00"/>
    <x v="1"/>
    <s v="MC-18100"/>
    <x v="498"/>
    <x v="0"/>
    <s v="United States"/>
    <s v="Chicago"/>
    <x v="10"/>
    <n v="60623"/>
    <x v="2"/>
    <s v="TEC-AC-10003441"/>
    <x v="2"/>
    <x v="11"/>
    <x v="652"/>
    <x v="1390"/>
    <n v="3"/>
    <n v="0.2"/>
    <n v="-7.1190000000000015"/>
  </r>
  <r>
    <n v="7224"/>
    <s v="CA-2013-109953"/>
    <x v="0"/>
    <x v="216"/>
    <d v="2013-07-19T00:00:00"/>
    <x v="1"/>
    <s v="RB-19360"/>
    <x v="181"/>
    <x v="0"/>
    <s v="United States"/>
    <s v="San Francisco"/>
    <x v="1"/>
    <n v="94122"/>
    <x v="1"/>
    <s v="TEC-PH-10004093"/>
    <x v="2"/>
    <x v="7"/>
    <x v="40"/>
    <x v="4360"/>
    <n v="3"/>
    <n v="0.2"/>
    <n v="12.417299999999997"/>
  </r>
  <r>
    <n v="7225"/>
    <s v="CA-2013-109953"/>
    <x v="0"/>
    <x v="216"/>
    <d v="2013-07-19T00:00:00"/>
    <x v="1"/>
    <s v="RB-19360"/>
    <x v="181"/>
    <x v="0"/>
    <s v="United States"/>
    <s v="San Francisco"/>
    <x v="1"/>
    <n v="94122"/>
    <x v="1"/>
    <s v="OFF-AP-10002998"/>
    <x v="1"/>
    <x v="9"/>
    <x v="1635"/>
    <x v="4857"/>
    <n v="7"/>
    <n v="0"/>
    <n v="50.03459999999999"/>
  </r>
  <r>
    <n v="7226"/>
    <s v="CA-2013-109953"/>
    <x v="0"/>
    <x v="216"/>
    <d v="2013-07-19T00:00:00"/>
    <x v="1"/>
    <s v="RB-19360"/>
    <x v="181"/>
    <x v="0"/>
    <s v="United States"/>
    <s v="San Francisco"/>
    <x v="1"/>
    <n v="94122"/>
    <x v="1"/>
    <s v="FUR-FU-10000073"/>
    <x v="0"/>
    <x v="5"/>
    <x v="437"/>
    <x v="4858"/>
    <n v="4"/>
    <n v="0"/>
    <n v="10.163999999999998"/>
  </r>
  <r>
    <n v="7227"/>
    <s v="CA-2014-127397"/>
    <x v="3"/>
    <x v="642"/>
    <d v="2014-03-01T00:00:00"/>
    <x v="1"/>
    <s v="ES-14080"/>
    <x v="20"/>
    <x v="1"/>
    <s v="United States"/>
    <s v="Philadelphia"/>
    <x v="9"/>
    <n v="19134"/>
    <x v="3"/>
    <s v="OFF-PA-10001125"/>
    <x v="1"/>
    <x v="10"/>
    <x v="1012"/>
    <x v="3971"/>
    <n v="5"/>
    <n v="0.2"/>
    <n v="38.724999999999994"/>
  </r>
  <r>
    <n v="7228"/>
    <s v="CA-2014-127397"/>
    <x v="3"/>
    <x v="642"/>
    <d v="2014-03-01T00:00:00"/>
    <x v="1"/>
    <s v="ES-14080"/>
    <x v="20"/>
    <x v="1"/>
    <s v="United States"/>
    <s v="Philadelphia"/>
    <x v="9"/>
    <n v="19134"/>
    <x v="3"/>
    <s v="TEC-AC-10003033"/>
    <x v="2"/>
    <x v="11"/>
    <x v="756"/>
    <x v="4859"/>
    <n v="5"/>
    <n v="0.2"/>
    <n v="214.4674999999998"/>
  </r>
  <r>
    <n v="7229"/>
    <s v="CA-2011-157546"/>
    <x v="2"/>
    <x v="836"/>
    <d v="2011-07-22T00:00:00"/>
    <x v="2"/>
    <s v="RD-19720"/>
    <x v="742"/>
    <x v="0"/>
    <s v="United States"/>
    <s v="San Francisco"/>
    <x v="1"/>
    <n v="94122"/>
    <x v="1"/>
    <s v="OFF-BI-10002498"/>
    <x v="1"/>
    <x v="8"/>
    <x v="435"/>
    <x v="4860"/>
    <n v="6"/>
    <n v="0.2"/>
    <n v="30.277799999999992"/>
  </r>
  <r>
    <n v="7230"/>
    <s v="CA-2011-157546"/>
    <x v="2"/>
    <x v="836"/>
    <d v="2011-07-22T00:00:00"/>
    <x v="2"/>
    <s v="RD-19720"/>
    <x v="742"/>
    <x v="0"/>
    <s v="United States"/>
    <s v="San Francisco"/>
    <x v="1"/>
    <n v="94122"/>
    <x v="1"/>
    <s v="OFF-PA-10004569"/>
    <x v="1"/>
    <x v="10"/>
    <x v="227"/>
    <x v="4861"/>
    <n v="3"/>
    <n v="0"/>
    <n v="10.7301"/>
  </r>
  <r>
    <n v="7231"/>
    <s v="CA-2014-153843"/>
    <x v="3"/>
    <x v="677"/>
    <d v="2014-03-16T00:00:00"/>
    <x v="2"/>
    <s v="SC-20380"/>
    <x v="618"/>
    <x v="0"/>
    <s v="United States"/>
    <s v="Fairfield"/>
    <x v="29"/>
    <n v="6824"/>
    <x v="3"/>
    <s v="OFF-BI-10002353"/>
    <x v="1"/>
    <x v="8"/>
    <x v="1068"/>
    <x v="4862"/>
    <n v="2"/>
    <n v="0"/>
    <n v="15.44"/>
  </r>
  <r>
    <n v="7232"/>
    <s v="CA-2014-153843"/>
    <x v="3"/>
    <x v="677"/>
    <d v="2014-03-16T00:00:00"/>
    <x v="2"/>
    <s v="SC-20380"/>
    <x v="618"/>
    <x v="0"/>
    <s v="United States"/>
    <s v="Fairfield"/>
    <x v="29"/>
    <n v="6824"/>
    <x v="3"/>
    <s v="OFF-AP-10001564"/>
    <x v="1"/>
    <x v="9"/>
    <x v="1759"/>
    <x v="4369"/>
    <n v="2"/>
    <n v="0"/>
    <n v="120.94159999999999"/>
  </r>
  <r>
    <n v="7233"/>
    <s v="CA-2014-153843"/>
    <x v="3"/>
    <x v="677"/>
    <d v="2014-03-16T00:00:00"/>
    <x v="2"/>
    <s v="SC-20380"/>
    <x v="618"/>
    <x v="0"/>
    <s v="United States"/>
    <s v="Fairfield"/>
    <x v="29"/>
    <n v="6824"/>
    <x v="3"/>
    <s v="OFF-PA-10003673"/>
    <x v="1"/>
    <x v="10"/>
    <x v="971"/>
    <x v="3320"/>
    <n v="4"/>
    <n v="0"/>
    <n v="12.475199999999999"/>
  </r>
  <r>
    <n v="7234"/>
    <s v="CA-2013-137337"/>
    <x v="0"/>
    <x v="387"/>
    <d v="2013-03-13T00:00:00"/>
    <x v="1"/>
    <s v="GB-14575"/>
    <x v="673"/>
    <x v="0"/>
    <s v="United States"/>
    <s v="New York City"/>
    <x v="15"/>
    <n v="10011"/>
    <x v="3"/>
    <s v="FUR-FU-10003347"/>
    <x v="0"/>
    <x v="5"/>
    <x v="374"/>
    <x v="4863"/>
    <n v="8"/>
    <n v="0"/>
    <n v="44.304000000000002"/>
  </r>
  <r>
    <n v="7235"/>
    <s v="CA-2013-137337"/>
    <x v="0"/>
    <x v="387"/>
    <d v="2013-03-13T00:00:00"/>
    <x v="1"/>
    <s v="GB-14575"/>
    <x v="673"/>
    <x v="0"/>
    <s v="United States"/>
    <s v="New York City"/>
    <x v="15"/>
    <n v="10011"/>
    <x v="3"/>
    <s v="OFF-PA-10001934"/>
    <x v="1"/>
    <x v="10"/>
    <x v="543"/>
    <x v="91"/>
    <n v="2"/>
    <n v="0"/>
    <n v="6.3504000000000005"/>
  </r>
  <r>
    <n v="7236"/>
    <s v="CA-2013-137337"/>
    <x v="0"/>
    <x v="387"/>
    <d v="2013-03-13T00:00:00"/>
    <x v="1"/>
    <s v="GB-14575"/>
    <x v="673"/>
    <x v="0"/>
    <s v="United States"/>
    <s v="New York City"/>
    <x v="15"/>
    <n v="10011"/>
    <x v="3"/>
    <s v="OFF-BI-10000632"/>
    <x v="1"/>
    <x v="8"/>
    <x v="1288"/>
    <x v="1971"/>
    <n v="2"/>
    <n v="0.2"/>
    <n v="22.573199999999996"/>
  </r>
  <r>
    <n v="7237"/>
    <s v="CA-2011-138737"/>
    <x v="2"/>
    <x v="1035"/>
    <d v="2011-12-10T00:00:00"/>
    <x v="2"/>
    <s v="FP-14320"/>
    <x v="224"/>
    <x v="0"/>
    <s v="United States"/>
    <s v="Los Angeles"/>
    <x v="1"/>
    <n v="90049"/>
    <x v="1"/>
    <s v="OFF-AR-10003190"/>
    <x v="1"/>
    <x v="6"/>
    <x v="643"/>
    <x v="880"/>
    <n v="3"/>
    <n v="0"/>
    <n v="2.4192"/>
  </r>
  <r>
    <n v="7238"/>
    <s v="CA-2013-164924"/>
    <x v="0"/>
    <x v="212"/>
    <d v="2013-07-11T00:00:00"/>
    <x v="3"/>
    <s v="EA-14035"/>
    <x v="105"/>
    <x v="1"/>
    <s v="United States"/>
    <s v="Philadelphia"/>
    <x v="9"/>
    <n v="19143"/>
    <x v="3"/>
    <s v="TEC-MA-10000904"/>
    <x v="2"/>
    <x v="15"/>
    <x v="1796"/>
    <x v="4864"/>
    <n v="3"/>
    <n v="0.7"/>
    <n v="-319.19159999999999"/>
  </r>
  <r>
    <n v="7239"/>
    <s v="CA-2013-101651"/>
    <x v="0"/>
    <x v="435"/>
    <d v="2013-12-31T00:00:00"/>
    <x v="1"/>
    <s v="SC-20305"/>
    <x v="253"/>
    <x v="0"/>
    <s v="United States"/>
    <s v="San Jose"/>
    <x v="1"/>
    <n v="95123"/>
    <x v="1"/>
    <s v="FUR-FU-10000771"/>
    <x v="0"/>
    <x v="5"/>
    <x v="1426"/>
    <x v="3384"/>
    <n v="7"/>
    <n v="0"/>
    <n v="18.463200000000004"/>
  </r>
  <r>
    <n v="7240"/>
    <s v="CA-2013-101651"/>
    <x v="0"/>
    <x v="435"/>
    <d v="2013-12-31T00:00:00"/>
    <x v="1"/>
    <s v="SC-20305"/>
    <x v="253"/>
    <x v="0"/>
    <s v="United States"/>
    <s v="San Jose"/>
    <x v="1"/>
    <n v="95123"/>
    <x v="1"/>
    <s v="OFF-EN-10001990"/>
    <x v="1"/>
    <x v="12"/>
    <x v="33"/>
    <x v="1500"/>
    <n v="7"/>
    <n v="0"/>
    <n v="18.687199999999997"/>
  </r>
  <r>
    <n v="7241"/>
    <s v="CA-2014-136651"/>
    <x v="3"/>
    <x v="756"/>
    <d v="2014-04-26T00:00:00"/>
    <x v="0"/>
    <s v="JF-15355"/>
    <x v="282"/>
    <x v="0"/>
    <s v="United States"/>
    <s v="Pasadena"/>
    <x v="1"/>
    <n v="91104"/>
    <x v="1"/>
    <s v="FUR-FU-10002445"/>
    <x v="0"/>
    <x v="5"/>
    <x v="1439"/>
    <x v="3766"/>
    <n v="7"/>
    <n v="0"/>
    <n v="26.544000000000004"/>
  </r>
  <r>
    <n v="7242"/>
    <s v="CA-2014-136651"/>
    <x v="3"/>
    <x v="756"/>
    <d v="2014-04-26T00:00:00"/>
    <x v="0"/>
    <s v="JF-15355"/>
    <x v="282"/>
    <x v="0"/>
    <s v="United States"/>
    <s v="Pasadena"/>
    <x v="1"/>
    <n v="91104"/>
    <x v="1"/>
    <s v="OFF-BI-10003638"/>
    <x v="1"/>
    <x v="8"/>
    <x v="607"/>
    <x v="4865"/>
    <n v="6"/>
    <n v="0.2"/>
    <n v="30.185999999999996"/>
  </r>
  <r>
    <n v="7243"/>
    <s v="CA-2014-136651"/>
    <x v="3"/>
    <x v="756"/>
    <d v="2014-04-26T00:00:00"/>
    <x v="0"/>
    <s v="JF-15355"/>
    <x v="282"/>
    <x v="0"/>
    <s v="United States"/>
    <s v="Pasadena"/>
    <x v="1"/>
    <n v="91104"/>
    <x v="1"/>
    <s v="FUR-FU-10004864"/>
    <x v="0"/>
    <x v="5"/>
    <x v="1710"/>
    <x v="4866"/>
    <n v="2"/>
    <n v="0"/>
    <n v="7.9662000000000006"/>
  </r>
  <r>
    <n v="7244"/>
    <s v="CA-2014-118892"/>
    <x v="3"/>
    <x v="629"/>
    <d v="2014-08-23T00:00:00"/>
    <x v="0"/>
    <s v="TP-21415"/>
    <x v="599"/>
    <x v="0"/>
    <s v="United States"/>
    <s v="Philadelphia"/>
    <x v="9"/>
    <n v="19134"/>
    <x v="3"/>
    <s v="FUR-CH-10002024"/>
    <x v="0"/>
    <x v="1"/>
    <x v="478"/>
    <x v="4867"/>
    <n v="9"/>
    <n v="0.3"/>
    <n v="-630.88200000000006"/>
  </r>
  <r>
    <n v="7245"/>
    <s v="US-2014-151127"/>
    <x v="3"/>
    <x v="1053"/>
    <d v="2014-05-26T00:00:00"/>
    <x v="2"/>
    <s v="RL-19615"/>
    <x v="210"/>
    <x v="0"/>
    <s v="United States"/>
    <s v="Los Angeles"/>
    <x v="1"/>
    <n v="90049"/>
    <x v="1"/>
    <s v="OFF-AR-10002445"/>
    <x v="1"/>
    <x v="6"/>
    <x v="1637"/>
    <x v="4868"/>
    <n v="7"/>
    <n v="0"/>
    <n v="18.832800000000002"/>
  </r>
  <r>
    <n v="7246"/>
    <s v="CA-2014-145807"/>
    <x v="3"/>
    <x v="839"/>
    <d v="2014-02-14T00:00:00"/>
    <x v="1"/>
    <s v="SB-20170"/>
    <x v="641"/>
    <x v="0"/>
    <s v="United States"/>
    <s v="Los Angeles"/>
    <x v="1"/>
    <n v="90032"/>
    <x v="1"/>
    <s v="OFF-ST-10001370"/>
    <x v="1"/>
    <x v="4"/>
    <x v="1023"/>
    <x v="1383"/>
    <n v="5"/>
    <n v="0"/>
    <n v="17.744999999999962"/>
  </r>
  <r>
    <n v="7247"/>
    <s v="US-2011-127978"/>
    <x v="2"/>
    <x v="223"/>
    <d v="2011-03-08T00:00:00"/>
    <x v="1"/>
    <s v="JS-15595"/>
    <x v="329"/>
    <x v="1"/>
    <s v="United States"/>
    <s v="Columbus"/>
    <x v="24"/>
    <n v="43229"/>
    <x v="3"/>
    <s v="OFF-LA-10000305"/>
    <x v="1"/>
    <x v="2"/>
    <x v="1707"/>
    <x v="1150"/>
    <n v="3"/>
    <n v="0.2"/>
    <n v="4.9139999999999988"/>
  </r>
  <r>
    <n v="7248"/>
    <s v="US-2011-127978"/>
    <x v="2"/>
    <x v="223"/>
    <d v="2011-03-08T00:00:00"/>
    <x v="1"/>
    <s v="JS-15595"/>
    <x v="329"/>
    <x v="1"/>
    <s v="United States"/>
    <s v="Columbus"/>
    <x v="24"/>
    <n v="43229"/>
    <x v="3"/>
    <s v="FUR-BO-10001972"/>
    <x v="0"/>
    <x v="0"/>
    <x v="362"/>
    <x v="4869"/>
    <n v="5"/>
    <n v="0.5"/>
    <n v="-199.61700000000002"/>
  </r>
  <r>
    <n v="7249"/>
    <s v="US-2011-127978"/>
    <x v="2"/>
    <x v="223"/>
    <d v="2011-03-08T00:00:00"/>
    <x v="1"/>
    <s v="JS-15595"/>
    <x v="329"/>
    <x v="1"/>
    <s v="United States"/>
    <s v="Columbus"/>
    <x v="24"/>
    <n v="43229"/>
    <x v="3"/>
    <s v="OFF-ST-10002486"/>
    <x v="1"/>
    <x v="4"/>
    <x v="693"/>
    <x v="4870"/>
    <n v="8"/>
    <n v="0.2"/>
    <n v="-10.051200000000003"/>
  </r>
  <r>
    <n v="7250"/>
    <s v="CA-2012-158491"/>
    <x v="1"/>
    <x v="593"/>
    <d v="2012-06-09T00:00:00"/>
    <x v="0"/>
    <s v="BP-11155"/>
    <x v="669"/>
    <x v="0"/>
    <s v="United States"/>
    <s v="Los Angeles"/>
    <x v="1"/>
    <n v="90008"/>
    <x v="1"/>
    <s v="TEC-AC-10001874"/>
    <x v="2"/>
    <x v="11"/>
    <x v="1562"/>
    <x v="1006"/>
    <n v="2"/>
    <n v="0"/>
    <n v="35.994"/>
  </r>
  <r>
    <n v="7251"/>
    <s v="CA-2012-158491"/>
    <x v="1"/>
    <x v="593"/>
    <d v="2012-06-09T00:00:00"/>
    <x v="0"/>
    <s v="BP-11155"/>
    <x v="669"/>
    <x v="0"/>
    <s v="United States"/>
    <s v="Los Angeles"/>
    <x v="1"/>
    <n v="90008"/>
    <x v="1"/>
    <s v="TEC-AC-10003870"/>
    <x v="2"/>
    <x v="11"/>
    <x v="1718"/>
    <x v="4871"/>
    <n v="3"/>
    <n v="0"/>
    <n v="395.98800000000006"/>
  </r>
  <r>
    <n v="7252"/>
    <s v="CA-2013-116764"/>
    <x v="0"/>
    <x v="278"/>
    <d v="2013-09-03T00:00:00"/>
    <x v="1"/>
    <s v="EM-13825"/>
    <x v="605"/>
    <x v="1"/>
    <s v="United States"/>
    <s v="Hollywood"/>
    <x v="2"/>
    <n v="33021"/>
    <x v="0"/>
    <s v="OFF-LA-10002473"/>
    <x v="1"/>
    <x v="2"/>
    <x v="1797"/>
    <x v="2145"/>
    <n v="4"/>
    <n v="0.2"/>
    <n v="3.3408000000000002"/>
  </r>
  <r>
    <n v="7253"/>
    <s v="CA-2013-152457"/>
    <x v="0"/>
    <x v="126"/>
    <d v="2013-09-19T00:00:00"/>
    <x v="1"/>
    <s v="SC-20695"/>
    <x v="281"/>
    <x v="1"/>
    <s v="United States"/>
    <s v="Roseville"/>
    <x v="12"/>
    <n v="48066"/>
    <x v="2"/>
    <s v="OFF-PA-10003790"/>
    <x v="1"/>
    <x v="10"/>
    <x v="1250"/>
    <x v="4243"/>
    <n v="3"/>
    <n v="0"/>
    <n v="31.519199999999998"/>
  </r>
  <r>
    <n v="7254"/>
    <s v="CA-2013-152730"/>
    <x v="0"/>
    <x v="198"/>
    <d v="2013-06-05T00:00:00"/>
    <x v="1"/>
    <s v="EM-14140"/>
    <x v="670"/>
    <x v="2"/>
    <s v="United States"/>
    <s v="Superior"/>
    <x v="6"/>
    <n v="54880"/>
    <x v="2"/>
    <s v="OFF-AP-10002684"/>
    <x v="1"/>
    <x v="9"/>
    <x v="165"/>
    <x v="4872"/>
    <n v="3"/>
    <n v="0"/>
    <n v="109.42199999999997"/>
  </r>
  <r>
    <n v="7255"/>
    <s v="CA-2013-152730"/>
    <x v="0"/>
    <x v="198"/>
    <d v="2013-06-05T00:00:00"/>
    <x v="1"/>
    <s v="EM-14140"/>
    <x v="670"/>
    <x v="2"/>
    <s v="United States"/>
    <s v="Superior"/>
    <x v="6"/>
    <n v="54880"/>
    <x v="2"/>
    <s v="FUR-FU-10001037"/>
    <x v="0"/>
    <x v="5"/>
    <x v="1160"/>
    <x v="4625"/>
    <n v="5"/>
    <n v="0"/>
    <n v="21.33"/>
  </r>
  <r>
    <n v="7256"/>
    <s v="CA-2013-152730"/>
    <x v="0"/>
    <x v="198"/>
    <d v="2013-06-05T00:00:00"/>
    <x v="1"/>
    <s v="EM-14140"/>
    <x v="670"/>
    <x v="2"/>
    <s v="United States"/>
    <s v="Superior"/>
    <x v="6"/>
    <n v="54880"/>
    <x v="2"/>
    <s v="OFF-ST-10000876"/>
    <x v="1"/>
    <x v="4"/>
    <x v="251"/>
    <x v="4873"/>
    <n v="4"/>
    <n v="0"/>
    <n v="13.9328"/>
  </r>
  <r>
    <n v="7257"/>
    <s v="CA-2013-152730"/>
    <x v="0"/>
    <x v="198"/>
    <d v="2013-06-05T00:00:00"/>
    <x v="1"/>
    <s v="EM-14140"/>
    <x v="670"/>
    <x v="2"/>
    <s v="United States"/>
    <s v="Superior"/>
    <x v="6"/>
    <n v="54880"/>
    <x v="2"/>
    <s v="OFF-AR-10003732"/>
    <x v="1"/>
    <x v="6"/>
    <x v="321"/>
    <x v="348"/>
    <n v="2"/>
    <n v="0"/>
    <n v="1.4455999999999998"/>
  </r>
  <r>
    <n v="7258"/>
    <s v="CA-2013-152730"/>
    <x v="0"/>
    <x v="198"/>
    <d v="2013-06-05T00:00:00"/>
    <x v="1"/>
    <s v="EM-14140"/>
    <x v="670"/>
    <x v="2"/>
    <s v="United States"/>
    <s v="Superior"/>
    <x v="6"/>
    <n v="54880"/>
    <x v="2"/>
    <s v="OFF-PA-10000994"/>
    <x v="1"/>
    <x v="10"/>
    <x v="904"/>
    <x v="2713"/>
    <n v="6"/>
    <n v="0"/>
    <n v="301.96799999999996"/>
  </r>
  <r>
    <n v="7259"/>
    <s v="CA-2013-152730"/>
    <x v="0"/>
    <x v="198"/>
    <d v="2013-06-05T00:00:00"/>
    <x v="1"/>
    <s v="EM-14140"/>
    <x v="670"/>
    <x v="2"/>
    <s v="United States"/>
    <s v="Superior"/>
    <x v="6"/>
    <n v="54880"/>
    <x v="2"/>
    <s v="OFF-AR-10000940"/>
    <x v="1"/>
    <x v="6"/>
    <x v="134"/>
    <x v="456"/>
    <n v="5"/>
    <n v="0"/>
    <n v="3.9690000000000003"/>
  </r>
  <r>
    <n v="7260"/>
    <s v="CA-2013-152730"/>
    <x v="0"/>
    <x v="198"/>
    <d v="2013-06-05T00:00:00"/>
    <x v="1"/>
    <s v="EM-14140"/>
    <x v="670"/>
    <x v="2"/>
    <s v="United States"/>
    <s v="Superior"/>
    <x v="6"/>
    <n v="54880"/>
    <x v="2"/>
    <s v="OFF-PA-10004888"/>
    <x v="1"/>
    <x v="10"/>
    <x v="959"/>
    <x v="1568"/>
    <n v="7"/>
    <n v="0"/>
    <n v="21.772800000000004"/>
  </r>
  <r>
    <n v="7261"/>
    <s v="CA-2013-152730"/>
    <x v="0"/>
    <x v="198"/>
    <d v="2013-06-05T00:00:00"/>
    <x v="1"/>
    <s v="EM-14140"/>
    <x v="670"/>
    <x v="2"/>
    <s v="United States"/>
    <s v="Superior"/>
    <x v="6"/>
    <n v="54880"/>
    <x v="2"/>
    <s v="TEC-PH-10000441"/>
    <x v="2"/>
    <x v="7"/>
    <x v="1046"/>
    <x v="4874"/>
    <n v="1"/>
    <n v="0"/>
    <n v="35.277200000000008"/>
  </r>
  <r>
    <n v="7262"/>
    <s v="CA-2014-137001"/>
    <x v="3"/>
    <x v="193"/>
    <d v="2014-06-14T00:00:00"/>
    <x v="0"/>
    <s v="GZ-14545"/>
    <x v="433"/>
    <x v="1"/>
    <s v="United States"/>
    <s v="Thousand Oaks"/>
    <x v="1"/>
    <n v="91360"/>
    <x v="1"/>
    <s v="OFF-AR-10001231"/>
    <x v="1"/>
    <x v="6"/>
    <x v="1686"/>
    <x v="4875"/>
    <n v="7"/>
    <n v="0"/>
    <n v="4.1160000000000005"/>
  </r>
  <r>
    <n v="7263"/>
    <s v="CA-2014-156363"/>
    <x v="3"/>
    <x v="760"/>
    <d v="2014-10-29T00:00:00"/>
    <x v="1"/>
    <s v="ML-17395"/>
    <x v="504"/>
    <x v="1"/>
    <s v="United States"/>
    <s v="Philadelphia"/>
    <x v="9"/>
    <n v="19134"/>
    <x v="3"/>
    <s v="TEC-PH-10003988"/>
    <x v="2"/>
    <x v="7"/>
    <x v="47"/>
    <x v="404"/>
    <n v="5"/>
    <n v="0.4"/>
    <n v="-6.5399999999999991"/>
  </r>
  <r>
    <n v="7264"/>
    <s v="CA-2014-156363"/>
    <x v="3"/>
    <x v="760"/>
    <d v="2014-10-29T00:00:00"/>
    <x v="1"/>
    <s v="ML-17395"/>
    <x v="504"/>
    <x v="1"/>
    <s v="United States"/>
    <s v="Philadelphia"/>
    <x v="9"/>
    <n v="19134"/>
    <x v="3"/>
    <s v="OFF-EN-10003068"/>
    <x v="1"/>
    <x v="12"/>
    <x v="1632"/>
    <x v="2511"/>
    <n v="4"/>
    <n v="0.2"/>
    <n v="11.087999999999997"/>
  </r>
  <r>
    <n v="7265"/>
    <s v="CA-2014-122056"/>
    <x v="3"/>
    <x v="487"/>
    <d v="2014-06-18T00:00:00"/>
    <x v="1"/>
    <s v="PG-18895"/>
    <x v="38"/>
    <x v="0"/>
    <s v="United States"/>
    <s v="Springfield"/>
    <x v="17"/>
    <n v="22153"/>
    <x v="0"/>
    <s v="OFF-AR-10004260"/>
    <x v="1"/>
    <x v="6"/>
    <x v="1481"/>
    <x v="2570"/>
    <n v="7"/>
    <n v="0"/>
    <n v="50.9208"/>
  </r>
  <r>
    <n v="7266"/>
    <s v="US-2011-143721"/>
    <x v="2"/>
    <x v="533"/>
    <d v="2011-11-26T00:00:00"/>
    <x v="0"/>
    <s v="DK-12835"/>
    <x v="460"/>
    <x v="1"/>
    <s v="United States"/>
    <s v="Houston"/>
    <x v="5"/>
    <n v="77095"/>
    <x v="2"/>
    <s v="FUR-CH-10001973"/>
    <x v="0"/>
    <x v="1"/>
    <x v="896"/>
    <x v="1177"/>
    <n v="2"/>
    <n v="0.3"/>
    <n v="-35.513599999999997"/>
  </r>
  <r>
    <n v="7267"/>
    <s v="CA-2014-122987"/>
    <x v="3"/>
    <x v="1153"/>
    <d v="2014-08-17T00:00:00"/>
    <x v="3"/>
    <s v="SJ-20215"/>
    <x v="695"/>
    <x v="0"/>
    <s v="United States"/>
    <s v="Columbia"/>
    <x v="18"/>
    <n v="38401"/>
    <x v="0"/>
    <s v="OFF-BI-10002824"/>
    <x v="1"/>
    <x v="8"/>
    <x v="523"/>
    <x v="4876"/>
    <n v="3"/>
    <n v="0.7"/>
    <n v="-11.190000000000001"/>
  </r>
  <r>
    <n v="7268"/>
    <s v="CA-2014-122987"/>
    <x v="3"/>
    <x v="1153"/>
    <d v="2014-08-17T00:00:00"/>
    <x v="3"/>
    <s v="SJ-20215"/>
    <x v="695"/>
    <x v="0"/>
    <s v="United States"/>
    <s v="Columbia"/>
    <x v="18"/>
    <n v="38401"/>
    <x v="0"/>
    <s v="OFF-ST-10004950"/>
    <x v="1"/>
    <x v="4"/>
    <x v="1000"/>
    <x v="1743"/>
    <n v="4"/>
    <n v="0.2"/>
    <n v="-0.83920000000000172"/>
  </r>
  <r>
    <n v="7269"/>
    <s v="CA-2013-133368"/>
    <x v="0"/>
    <x v="1154"/>
    <d v="2013-01-20T00:00:00"/>
    <x v="1"/>
    <s v="AG-10675"/>
    <x v="165"/>
    <x v="0"/>
    <s v="United States"/>
    <s v="Concord"/>
    <x v="3"/>
    <n v="28027"/>
    <x v="0"/>
    <s v="OFF-PA-10004039"/>
    <x v="1"/>
    <x v="10"/>
    <x v="1538"/>
    <x v="2879"/>
    <n v="2"/>
    <n v="0.2"/>
    <n v="32.468400000000003"/>
  </r>
  <r>
    <n v="7270"/>
    <s v="CA-2013-133368"/>
    <x v="0"/>
    <x v="1154"/>
    <d v="2013-01-20T00:00:00"/>
    <x v="1"/>
    <s v="AG-10675"/>
    <x v="165"/>
    <x v="0"/>
    <s v="United States"/>
    <s v="Concord"/>
    <x v="3"/>
    <n v="28027"/>
    <x v="0"/>
    <s v="FUR-FU-10003374"/>
    <x v="0"/>
    <x v="5"/>
    <x v="1798"/>
    <x v="4877"/>
    <n v="8"/>
    <n v="0.2"/>
    <n v="31.577600000000018"/>
  </r>
  <r>
    <n v="7271"/>
    <s v="CA-2013-123337"/>
    <x v="0"/>
    <x v="1142"/>
    <d v="2013-09-23T00:00:00"/>
    <x v="1"/>
    <s v="KD-16495"/>
    <x v="470"/>
    <x v="1"/>
    <s v="United States"/>
    <s v="San Jose"/>
    <x v="1"/>
    <n v="95123"/>
    <x v="1"/>
    <s v="FUR-BO-10001918"/>
    <x v="0"/>
    <x v="0"/>
    <x v="1140"/>
    <x v="4878"/>
    <n v="2"/>
    <n v="0.15"/>
    <n v="-12.878400000000013"/>
  </r>
  <r>
    <n v="7272"/>
    <s v="CA-2013-123337"/>
    <x v="0"/>
    <x v="1142"/>
    <d v="2013-09-23T00:00:00"/>
    <x v="1"/>
    <s v="KD-16495"/>
    <x v="470"/>
    <x v="1"/>
    <s v="United States"/>
    <s v="San Jose"/>
    <x v="1"/>
    <n v="95123"/>
    <x v="1"/>
    <s v="OFF-AP-10002287"/>
    <x v="1"/>
    <x v="9"/>
    <x v="1274"/>
    <x v="2053"/>
    <n v="4"/>
    <n v="0"/>
    <n v="4.5448000000000004"/>
  </r>
  <r>
    <n v="7273"/>
    <s v="US-2013-150357"/>
    <x v="0"/>
    <x v="1155"/>
    <d v="2013-10-15T00:00:00"/>
    <x v="1"/>
    <s v="EB-13975"/>
    <x v="424"/>
    <x v="1"/>
    <s v="United States"/>
    <s v="Greensboro"/>
    <x v="3"/>
    <n v="27405"/>
    <x v="0"/>
    <s v="OFF-SU-10004498"/>
    <x v="1"/>
    <x v="14"/>
    <x v="500"/>
    <x v="4879"/>
    <n v="2"/>
    <n v="0.2"/>
    <n v="-4.3792000000000009"/>
  </r>
  <r>
    <n v="7274"/>
    <s v="US-2013-150357"/>
    <x v="0"/>
    <x v="1155"/>
    <d v="2013-10-15T00:00:00"/>
    <x v="1"/>
    <s v="EB-13975"/>
    <x v="424"/>
    <x v="1"/>
    <s v="United States"/>
    <s v="Greensboro"/>
    <x v="3"/>
    <n v="27405"/>
    <x v="0"/>
    <s v="OFF-BI-10002557"/>
    <x v="1"/>
    <x v="8"/>
    <x v="246"/>
    <x v="4880"/>
    <n v="3"/>
    <n v="0.7"/>
    <n v="-2.7300000000000004"/>
  </r>
  <r>
    <n v="7275"/>
    <s v="CA-2012-144519"/>
    <x v="1"/>
    <x v="50"/>
    <d v="2012-11-17T00:00:00"/>
    <x v="1"/>
    <s v="AW-10930"/>
    <x v="585"/>
    <x v="2"/>
    <s v="United States"/>
    <s v="Helena"/>
    <x v="37"/>
    <n v="59601"/>
    <x v="1"/>
    <s v="TEC-PH-10004908"/>
    <x v="2"/>
    <x v="7"/>
    <x v="1474"/>
    <x v="107"/>
    <n v="5"/>
    <n v="0.2"/>
    <n v="42.494999999999948"/>
  </r>
  <r>
    <n v="7276"/>
    <s v="CA-2012-144519"/>
    <x v="1"/>
    <x v="50"/>
    <d v="2012-11-17T00:00:00"/>
    <x v="1"/>
    <s v="AW-10930"/>
    <x v="585"/>
    <x v="2"/>
    <s v="United States"/>
    <s v="Helena"/>
    <x v="37"/>
    <n v="59601"/>
    <x v="1"/>
    <s v="FUR-FU-10000794"/>
    <x v="0"/>
    <x v="5"/>
    <x v="639"/>
    <x v="4881"/>
    <n v="7"/>
    <n v="0"/>
    <n v="21.7532"/>
  </r>
  <r>
    <n v="7277"/>
    <s v="CA-2011-120670"/>
    <x v="2"/>
    <x v="981"/>
    <d v="2011-11-06T00:00:00"/>
    <x v="1"/>
    <s v="JK-16120"/>
    <x v="451"/>
    <x v="2"/>
    <s v="United States"/>
    <s v="Fort Lauderdale"/>
    <x v="2"/>
    <n v="33311"/>
    <x v="0"/>
    <s v="TEC-AC-10004171"/>
    <x v="2"/>
    <x v="11"/>
    <x v="1312"/>
    <x v="4882"/>
    <n v="10"/>
    <n v="0.2"/>
    <n v="239.976"/>
  </r>
  <r>
    <n v="7278"/>
    <s v="CA-2013-157217"/>
    <x v="0"/>
    <x v="1080"/>
    <d v="2013-07-22T00:00:00"/>
    <x v="2"/>
    <s v="TC-21535"/>
    <x v="426"/>
    <x v="2"/>
    <s v="United States"/>
    <s v="San Francisco"/>
    <x v="1"/>
    <n v="94110"/>
    <x v="1"/>
    <s v="TEC-PH-10002070"/>
    <x v="2"/>
    <x v="7"/>
    <x v="1785"/>
    <x v="4883"/>
    <n v="2"/>
    <n v="0.2"/>
    <n v="4.4979999999999958"/>
  </r>
  <r>
    <n v="7279"/>
    <s v="CA-2013-157217"/>
    <x v="0"/>
    <x v="1080"/>
    <d v="2013-07-22T00:00:00"/>
    <x v="2"/>
    <s v="TC-21535"/>
    <x v="426"/>
    <x v="2"/>
    <s v="United States"/>
    <s v="San Francisco"/>
    <x v="1"/>
    <n v="94110"/>
    <x v="1"/>
    <s v="TEC-AC-10003095"/>
    <x v="2"/>
    <x v="11"/>
    <x v="1277"/>
    <x v="1948"/>
    <n v="3"/>
    <n v="0"/>
    <n v="132.58980000000003"/>
  </r>
  <r>
    <n v="7280"/>
    <s v="CA-2013-108224"/>
    <x v="0"/>
    <x v="675"/>
    <d v="2013-05-15T00:00:00"/>
    <x v="3"/>
    <s v="TH-21235"/>
    <x v="260"/>
    <x v="1"/>
    <s v="United States"/>
    <s v="Yuma"/>
    <x v="16"/>
    <n v="85364"/>
    <x v="1"/>
    <s v="TEC-AC-10003832"/>
    <x v="2"/>
    <x v="11"/>
    <x v="458"/>
    <x v="4884"/>
    <n v="7"/>
    <n v="0.2"/>
    <n v="48.701099999999997"/>
  </r>
  <r>
    <n v="7281"/>
    <s v="CA-2012-162782"/>
    <x v="1"/>
    <x v="780"/>
    <d v="2012-02-27T00:00:00"/>
    <x v="1"/>
    <s v="PW-19240"/>
    <x v="617"/>
    <x v="0"/>
    <s v="United States"/>
    <s v="Columbia"/>
    <x v="39"/>
    <n v="21044"/>
    <x v="3"/>
    <s v="OFF-BI-10003527"/>
    <x v="1"/>
    <x v="8"/>
    <x v="446"/>
    <x v="4885"/>
    <n v="2"/>
    <n v="0"/>
    <n v="1270.99"/>
  </r>
  <r>
    <n v="7282"/>
    <s v="CA-2014-159282"/>
    <x v="3"/>
    <x v="524"/>
    <d v="2014-10-22T00:00:00"/>
    <x v="1"/>
    <s v="GH-14410"/>
    <x v="689"/>
    <x v="2"/>
    <s v="United States"/>
    <s v="Yuma"/>
    <x v="16"/>
    <n v="85364"/>
    <x v="1"/>
    <s v="TEC-MA-10001148"/>
    <x v="2"/>
    <x v="15"/>
    <x v="205"/>
    <x v="4886"/>
    <n v="5"/>
    <n v="0.7"/>
    <n v="-479.98799999999994"/>
  </r>
  <r>
    <n v="7283"/>
    <s v="CA-2014-155936"/>
    <x v="3"/>
    <x v="738"/>
    <d v="2014-06-30T00:00:00"/>
    <x v="1"/>
    <s v="JK-15730"/>
    <x v="300"/>
    <x v="0"/>
    <s v="United States"/>
    <s v="Chicago"/>
    <x v="10"/>
    <n v="60653"/>
    <x v="2"/>
    <s v="OFF-BI-10002432"/>
    <x v="1"/>
    <x v="8"/>
    <x v="866"/>
    <x v="4887"/>
    <n v="3"/>
    <n v="0.8"/>
    <n v="-5.0094000000000012"/>
  </r>
  <r>
    <n v="7284"/>
    <s v="CA-2014-169439"/>
    <x v="3"/>
    <x v="428"/>
    <d v="2014-09-14T00:00:00"/>
    <x v="1"/>
    <s v="LC-17140"/>
    <x v="95"/>
    <x v="0"/>
    <s v="United States"/>
    <s v="Cleveland"/>
    <x v="24"/>
    <n v="44105"/>
    <x v="3"/>
    <s v="OFF-AR-10001374"/>
    <x v="1"/>
    <x v="6"/>
    <x v="310"/>
    <x v="233"/>
    <n v="5"/>
    <n v="0.2"/>
    <n v="3.8879999999999972"/>
  </r>
  <r>
    <n v="7285"/>
    <s v="CA-2014-169439"/>
    <x v="3"/>
    <x v="428"/>
    <d v="2014-09-14T00:00:00"/>
    <x v="1"/>
    <s v="LC-17140"/>
    <x v="95"/>
    <x v="0"/>
    <s v="United States"/>
    <s v="Cleveland"/>
    <x v="24"/>
    <n v="44105"/>
    <x v="3"/>
    <s v="FUR-FU-10000723"/>
    <x v="0"/>
    <x v="5"/>
    <x v="475"/>
    <x v="520"/>
    <n v="2"/>
    <n v="0.2"/>
    <n v="-9.0903999999999989"/>
  </r>
  <r>
    <n v="7286"/>
    <s v="CA-2014-151183"/>
    <x v="3"/>
    <x v="336"/>
    <d v="2014-10-20T00:00:00"/>
    <x v="1"/>
    <s v="BK-11260"/>
    <x v="318"/>
    <x v="0"/>
    <s v="United States"/>
    <s v="San Francisco"/>
    <x v="1"/>
    <n v="94110"/>
    <x v="1"/>
    <s v="TEC-AC-10003614"/>
    <x v="2"/>
    <x v="11"/>
    <x v="562"/>
    <x v="4888"/>
    <n v="4"/>
    <n v="0"/>
    <n v="15.298799999999996"/>
  </r>
  <r>
    <n v="7287"/>
    <s v="CA-2013-149965"/>
    <x v="0"/>
    <x v="23"/>
    <d v="2013-06-26T00:00:00"/>
    <x v="1"/>
    <s v="BS-11365"/>
    <x v="740"/>
    <x v="1"/>
    <s v="United States"/>
    <s v="Oklahoma City"/>
    <x v="26"/>
    <n v="73120"/>
    <x v="2"/>
    <s v="TEC-AC-10004877"/>
    <x v="2"/>
    <x v="11"/>
    <x v="1670"/>
    <x v="4889"/>
    <n v="1"/>
    <n v="0"/>
    <n v="0.5519999999999996"/>
  </r>
  <r>
    <n v="7288"/>
    <s v="CA-2013-149965"/>
    <x v="0"/>
    <x v="23"/>
    <d v="2013-06-26T00:00:00"/>
    <x v="1"/>
    <s v="BS-11365"/>
    <x v="740"/>
    <x v="1"/>
    <s v="United States"/>
    <s v="Oklahoma City"/>
    <x v="26"/>
    <n v="73120"/>
    <x v="2"/>
    <s v="FUR-FU-10004270"/>
    <x v="0"/>
    <x v="5"/>
    <x v="1372"/>
    <x v="2206"/>
    <n v="3"/>
    <n v="0"/>
    <n v="23.652900000000002"/>
  </r>
  <r>
    <n v="7289"/>
    <s v="CA-2011-158281"/>
    <x v="2"/>
    <x v="814"/>
    <d v="2011-09-07T00:00:00"/>
    <x v="1"/>
    <s v="AG-10525"/>
    <x v="132"/>
    <x v="1"/>
    <s v="United States"/>
    <s v="Houston"/>
    <x v="5"/>
    <n v="77095"/>
    <x v="2"/>
    <s v="TEC-MA-10002210"/>
    <x v="2"/>
    <x v="15"/>
    <x v="1366"/>
    <x v="4890"/>
    <n v="3"/>
    <n v="0.4"/>
    <n v="-121.27049999999997"/>
  </r>
  <r>
    <n v="7290"/>
    <s v="CA-2013-153661"/>
    <x v="0"/>
    <x v="806"/>
    <d v="2013-01-31T00:00:00"/>
    <x v="2"/>
    <s v="SC-20725"/>
    <x v="56"/>
    <x v="0"/>
    <s v="United States"/>
    <s v="San Francisco"/>
    <x v="1"/>
    <n v="94122"/>
    <x v="1"/>
    <s v="OFF-ST-10000675"/>
    <x v="1"/>
    <x v="4"/>
    <x v="295"/>
    <x v="2412"/>
    <n v="9"/>
    <n v="0"/>
    <n v="76.252499999999998"/>
  </r>
  <r>
    <n v="7291"/>
    <s v="CA-2013-153661"/>
    <x v="0"/>
    <x v="806"/>
    <d v="2013-01-31T00:00:00"/>
    <x v="2"/>
    <s v="SC-20725"/>
    <x v="56"/>
    <x v="0"/>
    <s v="United States"/>
    <s v="San Francisco"/>
    <x v="1"/>
    <n v="94122"/>
    <x v="1"/>
    <s v="OFF-BI-10004781"/>
    <x v="1"/>
    <x v="8"/>
    <x v="132"/>
    <x v="4891"/>
    <n v="2"/>
    <n v="0.2"/>
    <n v="17.7744"/>
  </r>
  <r>
    <n v="7292"/>
    <s v="CA-2013-153661"/>
    <x v="0"/>
    <x v="806"/>
    <d v="2013-01-31T00:00:00"/>
    <x v="2"/>
    <s v="SC-20725"/>
    <x v="56"/>
    <x v="0"/>
    <s v="United States"/>
    <s v="San Francisco"/>
    <x v="1"/>
    <n v="94122"/>
    <x v="1"/>
    <s v="OFF-LA-10004689"/>
    <x v="1"/>
    <x v="2"/>
    <x v="261"/>
    <x v="4892"/>
    <n v="9"/>
    <n v="0"/>
    <n v="12.2247"/>
  </r>
  <r>
    <n v="7293"/>
    <s v="CA-2014-109183"/>
    <x v="3"/>
    <x v="769"/>
    <d v="2014-12-10T00:00:00"/>
    <x v="1"/>
    <s v="LR-16915"/>
    <x v="235"/>
    <x v="0"/>
    <s v="United States"/>
    <s v="Nashville"/>
    <x v="18"/>
    <n v="37211"/>
    <x v="0"/>
    <s v="TEC-MA-10001856"/>
    <x v="2"/>
    <x v="15"/>
    <x v="1778"/>
    <x v="4893"/>
    <n v="2"/>
    <n v="0.5"/>
    <n v="-272.58000000000015"/>
  </r>
  <r>
    <n v="7294"/>
    <s v="CA-2013-113656"/>
    <x v="0"/>
    <x v="1156"/>
    <d v="2013-01-29T00:00:00"/>
    <x v="1"/>
    <s v="CB-12415"/>
    <x v="558"/>
    <x v="0"/>
    <s v="United States"/>
    <s v="Los Angeles"/>
    <x v="1"/>
    <n v="90036"/>
    <x v="1"/>
    <s v="FUR-FU-10000719"/>
    <x v="0"/>
    <x v="5"/>
    <x v="1664"/>
    <x v="4894"/>
    <n v="7"/>
    <n v="0"/>
    <n v="21.596400000000003"/>
  </r>
  <r>
    <n v="7295"/>
    <s v="CA-2012-148964"/>
    <x v="1"/>
    <x v="989"/>
    <d v="2012-05-31T00:00:00"/>
    <x v="1"/>
    <s v="RD-19900"/>
    <x v="76"/>
    <x v="0"/>
    <s v="United States"/>
    <s v="Bellevue"/>
    <x v="4"/>
    <n v="98006"/>
    <x v="1"/>
    <s v="FUR-FU-10003849"/>
    <x v="0"/>
    <x v="5"/>
    <x v="521"/>
    <x v="4895"/>
    <n v="1"/>
    <n v="0"/>
    <n v="7.8935999999999993"/>
  </r>
  <r>
    <n v="7296"/>
    <s v="CA-2011-111899"/>
    <x v="2"/>
    <x v="417"/>
    <d v="2011-05-05T00:00:00"/>
    <x v="2"/>
    <s v="NC-18340"/>
    <x v="396"/>
    <x v="0"/>
    <s v="United States"/>
    <s v="Houston"/>
    <x v="5"/>
    <n v="77036"/>
    <x v="2"/>
    <s v="OFF-AR-10001725"/>
    <x v="1"/>
    <x v="6"/>
    <x v="1540"/>
    <x v="4896"/>
    <n v="2"/>
    <n v="0.2"/>
    <n v="2.8380000000000027"/>
  </r>
  <r>
    <n v="7297"/>
    <s v="CA-2011-111899"/>
    <x v="2"/>
    <x v="417"/>
    <d v="2011-05-05T00:00:00"/>
    <x v="2"/>
    <s v="NC-18340"/>
    <x v="396"/>
    <x v="0"/>
    <s v="United States"/>
    <s v="Houston"/>
    <x v="5"/>
    <n v="77036"/>
    <x v="2"/>
    <s v="OFF-FA-10000840"/>
    <x v="1"/>
    <x v="13"/>
    <x v="1685"/>
    <x v="3064"/>
    <n v="6"/>
    <n v="0.2"/>
    <n v="1.8467999999999996"/>
  </r>
  <r>
    <n v="7298"/>
    <s v="CA-2012-101126"/>
    <x v="1"/>
    <x v="1157"/>
    <d v="2012-02-14T00:00:00"/>
    <x v="0"/>
    <s v="NB-18655"/>
    <x v="240"/>
    <x v="1"/>
    <s v="United States"/>
    <s v="Philadelphia"/>
    <x v="9"/>
    <n v="19143"/>
    <x v="3"/>
    <s v="OFF-ST-10000943"/>
    <x v="1"/>
    <x v="4"/>
    <x v="1195"/>
    <x v="4897"/>
    <n v="5"/>
    <n v="0.2"/>
    <n v="7.7240000000000002"/>
  </r>
  <r>
    <n v="7299"/>
    <s v="CA-2011-163468"/>
    <x v="2"/>
    <x v="728"/>
    <d v="2011-11-21T00:00:00"/>
    <x v="2"/>
    <s v="JK-15730"/>
    <x v="300"/>
    <x v="0"/>
    <s v="United States"/>
    <s v="Des Plaines"/>
    <x v="10"/>
    <n v="60016"/>
    <x v="2"/>
    <s v="FUR-TA-10002533"/>
    <x v="0"/>
    <x v="3"/>
    <x v="274"/>
    <x v="4898"/>
    <n v="4"/>
    <n v="0.5"/>
    <n v="-175.26000000000005"/>
  </r>
  <r>
    <n v="7300"/>
    <s v="CA-2011-163468"/>
    <x v="2"/>
    <x v="728"/>
    <d v="2011-11-21T00:00:00"/>
    <x v="2"/>
    <s v="JK-15730"/>
    <x v="300"/>
    <x v="0"/>
    <s v="United States"/>
    <s v="Des Plaines"/>
    <x v="10"/>
    <n v="60016"/>
    <x v="2"/>
    <s v="FUR-FU-10001546"/>
    <x v="0"/>
    <x v="5"/>
    <x v="1423"/>
    <x v="1086"/>
    <n v="2"/>
    <n v="0.6"/>
    <n v="-7.4759999999999991"/>
  </r>
  <r>
    <n v="7301"/>
    <s v="CA-2011-163468"/>
    <x v="2"/>
    <x v="728"/>
    <d v="2011-11-21T00:00:00"/>
    <x v="2"/>
    <s v="JK-15730"/>
    <x v="300"/>
    <x v="0"/>
    <s v="United States"/>
    <s v="Des Plaines"/>
    <x v="10"/>
    <n v="60016"/>
    <x v="2"/>
    <s v="FUR-BO-10003546"/>
    <x v="0"/>
    <x v="0"/>
    <x v="1638"/>
    <x v="4899"/>
    <n v="6"/>
    <n v="0.3"/>
    <n v="-30.293999999999983"/>
  </r>
  <r>
    <n v="7302"/>
    <s v="CA-2011-163468"/>
    <x v="2"/>
    <x v="728"/>
    <d v="2011-11-21T00:00:00"/>
    <x v="2"/>
    <s v="JK-15730"/>
    <x v="300"/>
    <x v="0"/>
    <s v="United States"/>
    <s v="Des Plaines"/>
    <x v="10"/>
    <n v="60016"/>
    <x v="2"/>
    <s v="OFF-BI-10004728"/>
    <x v="1"/>
    <x v="8"/>
    <x v="539"/>
    <x v="4900"/>
    <n v="3"/>
    <n v="0.8"/>
    <n v="-4.9164000000000012"/>
  </r>
  <r>
    <n v="7303"/>
    <s v="CA-2011-163468"/>
    <x v="2"/>
    <x v="728"/>
    <d v="2011-11-21T00:00:00"/>
    <x v="2"/>
    <s v="JK-15730"/>
    <x v="300"/>
    <x v="0"/>
    <s v="United States"/>
    <s v="Des Plaines"/>
    <x v="10"/>
    <n v="60016"/>
    <x v="2"/>
    <s v="OFF-ST-10000025"/>
    <x v="1"/>
    <x v="4"/>
    <x v="615"/>
    <x v="4901"/>
    <n v="5"/>
    <n v="0.2"/>
    <n v="-66.801000000000045"/>
  </r>
  <r>
    <n v="7304"/>
    <s v="US-2014-117450"/>
    <x v="3"/>
    <x v="507"/>
    <d v="2014-09-09T00:00:00"/>
    <x v="1"/>
    <s v="DO-13645"/>
    <x v="770"/>
    <x v="0"/>
    <s v="United States"/>
    <s v="Boynton Beach"/>
    <x v="2"/>
    <n v="33437"/>
    <x v="0"/>
    <s v="FUR-CH-10003817"/>
    <x v="0"/>
    <x v="1"/>
    <x v="162"/>
    <x v="2425"/>
    <n v="2"/>
    <n v="0.2"/>
    <n v="6.0740000000000016"/>
  </r>
  <r>
    <n v="7305"/>
    <s v="US-2014-117450"/>
    <x v="3"/>
    <x v="507"/>
    <d v="2014-09-09T00:00:00"/>
    <x v="1"/>
    <s v="DO-13645"/>
    <x v="770"/>
    <x v="0"/>
    <s v="United States"/>
    <s v="Boynton Beach"/>
    <x v="2"/>
    <n v="33437"/>
    <x v="0"/>
    <s v="OFF-PA-10000289"/>
    <x v="1"/>
    <x v="10"/>
    <x v="722"/>
    <x v="563"/>
    <n v="2"/>
    <n v="0.2"/>
    <n v="3.6288"/>
  </r>
  <r>
    <n v="7306"/>
    <s v="CA-2011-137274"/>
    <x v="2"/>
    <x v="1158"/>
    <d v="2011-04-02T00:00:00"/>
    <x v="1"/>
    <s v="MG-18145"/>
    <x v="207"/>
    <x v="0"/>
    <s v="United States"/>
    <s v="Plano"/>
    <x v="5"/>
    <n v="75023"/>
    <x v="2"/>
    <s v="FUR-TA-10001889"/>
    <x v="0"/>
    <x v="3"/>
    <x v="406"/>
    <x v="4902"/>
    <n v="3"/>
    <n v="0.3"/>
    <n v="-152.71559999999999"/>
  </r>
  <r>
    <n v="7307"/>
    <s v="CA-2013-144092"/>
    <x v="0"/>
    <x v="732"/>
    <d v="2013-11-08T00:00:00"/>
    <x v="0"/>
    <s v="LH-17155"/>
    <x v="109"/>
    <x v="0"/>
    <s v="United States"/>
    <s v="San Jose"/>
    <x v="1"/>
    <n v="95123"/>
    <x v="1"/>
    <s v="TEC-AC-10002305"/>
    <x v="2"/>
    <x v="11"/>
    <x v="1521"/>
    <x v="2775"/>
    <n v="4"/>
    <n v="0"/>
    <n v="12.959999999999994"/>
  </r>
  <r>
    <n v="7308"/>
    <s v="CA-2013-144092"/>
    <x v="0"/>
    <x v="732"/>
    <d v="2013-11-08T00:00:00"/>
    <x v="0"/>
    <s v="LH-17155"/>
    <x v="109"/>
    <x v="0"/>
    <s v="United States"/>
    <s v="San Jose"/>
    <x v="1"/>
    <n v="95123"/>
    <x v="1"/>
    <s v="FUR-CH-10004875"/>
    <x v="0"/>
    <x v="1"/>
    <x v="1436"/>
    <x v="2417"/>
    <n v="2"/>
    <n v="0.2"/>
    <n v="9.9651999999999994"/>
  </r>
  <r>
    <n v="7309"/>
    <s v="CA-2013-144092"/>
    <x v="0"/>
    <x v="732"/>
    <d v="2013-11-08T00:00:00"/>
    <x v="0"/>
    <s v="LH-17155"/>
    <x v="109"/>
    <x v="0"/>
    <s v="United States"/>
    <s v="San Jose"/>
    <x v="1"/>
    <n v="95123"/>
    <x v="1"/>
    <s v="OFF-EN-10001434"/>
    <x v="1"/>
    <x v="12"/>
    <x v="434"/>
    <x v="3820"/>
    <n v="3"/>
    <n v="0"/>
    <n v="77.483699999999999"/>
  </r>
  <r>
    <n v="7310"/>
    <s v="CA-2014-112172"/>
    <x v="3"/>
    <x v="193"/>
    <d v="2014-06-15T00:00:00"/>
    <x v="0"/>
    <s v="MM-18280"/>
    <x v="152"/>
    <x v="1"/>
    <s v="United States"/>
    <s v="New York City"/>
    <x v="15"/>
    <n v="10024"/>
    <x v="3"/>
    <s v="OFF-FA-10004395"/>
    <x v="1"/>
    <x v="13"/>
    <x v="1192"/>
    <x v="4903"/>
    <n v="3"/>
    <n v="0"/>
    <n v="0.70650000000000013"/>
  </r>
  <r>
    <n v="7311"/>
    <s v="CA-2012-121699"/>
    <x v="1"/>
    <x v="544"/>
    <d v="2012-08-14T00:00:00"/>
    <x v="1"/>
    <s v="BD-11320"/>
    <x v="217"/>
    <x v="0"/>
    <s v="United States"/>
    <s v="Detroit"/>
    <x v="12"/>
    <n v="48227"/>
    <x v="2"/>
    <s v="OFF-BI-10004632"/>
    <x v="1"/>
    <x v="8"/>
    <x v="910"/>
    <x v="4904"/>
    <n v="5"/>
    <n v="0"/>
    <n v="29.137499999999996"/>
  </r>
  <r>
    <n v="7312"/>
    <s v="CA-2012-162761"/>
    <x v="1"/>
    <x v="330"/>
    <d v="2012-10-13T00:00:00"/>
    <x v="1"/>
    <s v="SC-20575"/>
    <x v="623"/>
    <x v="0"/>
    <s v="United States"/>
    <s v="Miami"/>
    <x v="2"/>
    <n v="33178"/>
    <x v="0"/>
    <s v="OFF-BI-10000145"/>
    <x v="1"/>
    <x v="8"/>
    <x v="735"/>
    <x v="1077"/>
    <n v="2"/>
    <n v="0.7"/>
    <n v="-1.3103999999999996"/>
  </r>
  <r>
    <n v="7313"/>
    <s v="CA-2012-162761"/>
    <x v="1"/>
    <x v="330"/>
    <d v="2012-10-13T00:00:00"/>
    <x v="1"/>
    <s v="SC-20575"/>
    <x v="623"/>
    <x v="0"/>
    <s v="United States"/>
    <s v="Miami"/>
    <x v="2"/>
    <n v="33178"/>
    <x v="0"/>
    <s v="OFF-BI-10002498"/>
    <x v="1"/>
    <x v="8"/>
    <x v="435"/>
    <x v="4905"/>
    <n v="2"/>
    <n v="0.7"/>
    <n v="-8.5974000000000004"/>
  </r>
  <r>
    <n v="7314"/>
    <s v="CA-2012-162761"/>
    <x v="1"/>
    <x v="330"/>
    <d v="2012-10-13T00:00:00"/>
    <x v="1"/>
    <s v="SC-20575"/>
    <x v="623"/>
    <x v="0"/>
    <s v="United States"/>
    <s v="Miami"/>
    <x v="2"/>
    <n v="33178"/>
    <x v="0"/>
    <s v="OFF-AR-10001761"/>
    <x v="1"/>
    <x v="6"/>
    <x v="1642"/>
    <x v="1886"/>
    <n v="8"/>
    <n v="0.2"/>
    <n v="7.4751999999999992"/>
  </r>
  <r>
    <n v="7315"/>
    <s v="CA-2013-121377"/>
    <x v="0"/>
    <x v="316"/>
    <d v="2013-06-03T00:00:00"/>
    <x v="1"/>
    <s v="TN-21040"/>
    <x v="184"/>
    <x v="2"/>
    <s v="United States"/>
    <s v="Park Ridge"/>
    <x v="10"/>
    <n v="60068"/>
    <x v="2"/>
    <s v="TEC-PH-10001817"/>
    <x v="2"/>
    <x v="7"/>
    <x v="1097"/>
    <x v="4906"/>
    <n v="1"/>
    <n v="0.2"/>
    <n v="25.060000000000016"/>
  </r>
  <r>
    <n v="7316"/>
    <s v="CA-2014-115322"/>
    <x v="3"/>
    <x v="943"/>
    <d v="2014-05-17T00:00:00"/>
    <x v="0"/>
    <s v="ZC-21910"/>
    <x v="233"/>
    <x v="0"/>
    <s v="United States"/>
    <s v="New York City"/>
    <x v="15"/>
    <n v="10024"/>
    <x v="3"/>
    <s v="OFF-AR-10004456"/>
    <x v="1"/>
    <x v="6"/>
    <x v="1044"/>
    <x v="2911"/>
    <n v="3"/>
    <n v="0"/>
    <n v="12.736799999999999"/>
  </r>
  <r>
    <n v="7317"/>
    <s v="CA-2013-132066"/>
    <x v="0"/>
    <x v="1159"/>
    <d v="2013-10-21T00:00:00"/>
    <x v="1"/>
    <s v="NB-18655"/>
    <x v="240"/>
    <x v="1"/>
    <s v="United States"/>
    <s v="New York City"/>
    <x v="15"/>
    <n v="10011"/>
    <x v="3"/>
    <s v="FUR-TA-10001539"/>
    <x v="0"/>
    <x v="3"/>
    <x v="10"/>
    <x v="4907"/>
    <n v="1"/>
    <n v="0.4"/>
    <n v="-37.915200000000027"/>
  </r>
  <r>
    <n v="7318"/>
    <s v="CA-2014-158120"/>
    <x v="3"/>
    <x v="701"/>
    <d v="2014-11-22T00:00:00"/>
    <x v="1"/>
    <s v="KH-16330"/>
    <x v="542"/>
    <x v="1"/>
    <s v="United States"/>
    <s v="Hillsboro"/>
    <x v="21"/>
    <n v="97123"/>
    <x v="1"/>
    <s v="OFF-PA-10003205"/>
    <x v="1"/>
    <x v="10"/>
    <x v="1776"/>
    <x v="4908"/>
    <n v="3"/>
    <n v="0.2"/>
    <n v="6.6177000000000001"/>
  </r>
  <r>
    <n v="7319"/>
    <s v="CA-2014-158120"/>
    <x v="3"/>
    <x v="701"/>
    <d v="2014-11-22T00:00:00"/>
    <x v="1"/>
    <s v="KH-16330"/>
    <x v="542"/>
    <x v="1"/>
    <s v="United States"/>
    <s v="Hillsboro"/>
    <x v="21"/>
    <n v="97123"/>
    <x v="1"/>
    <s v="OFF-BI-10002813"/>
    <x v="1"/>
    <x v="8"/>
    <x v="905"/>
    <x v="4909"/>
    <n v="7"/>
    <n v="0.7"/>
    <n v="-3.4649999999999999"/>
  </r>
  <r>
    <n v="7320"/>
    <s v="CA-2014-100097"/>
    <x v="3"/>
    <x v="200"/>
    <d v="2014-11-30T00:00:00"/>
    <x v="0"/>
    <s v="MN-17935"/>
    <x v="438"/>
    <x v="0"/>
    <s v="United States"/>
    <s v="New York City"/>
    <x v="15"/>
    <n v="10009"/>
    <x v="3"/>
    <s v="TEC-PH-10002310"/>
    <x v="2"/>
    <x v="7"/>
    <x v="1359"/>
    <x v="508"/>
    <n v="5"/>
    <n v="0"/>
    <n v="264.58650000000006"/>
  </r>
  <r>
    <n v="7321"/>
    <s v="CA-2014-100097"/>
    <x v="3"/>
    <x v="200"/>
    <d v="2014-11-30T00:00:00"/>
    <x v="0"/>
    <s v="MN-17935"/>
    <x v="438"/>
    <x v="0"/>
    <s v="United States"/>
    <s v="New York City"/>
    <x v="15"/>
    <n v="10009"/>
    <x v="3"/>
    <s v="FUR-FU-10003623"/>
    <x v="0"/>
    <x v="5"/>
    <x v="1226"/>
    <x v="4817"/>
    <n v="5"/>
    <n v="0"/>
    <n v="37.883999999999993"/>
  </r>
  <r>
    <n v="7322"/>
    <s v="CA-2014-167626"/>
    <x v="3"/>
    <x v="213"/>
    <d v="2014-09-08T00:00:00"/>
    <x v="1"/>
    <s v="MY-18295"/>
    <x v="501"/>
    <x v="1"/>
    <s v="United States"/>
    <s v="Chicago"/>
    <x v="10"/>
    <n v="60623"/>
    <x v="2"/>
    <s v="OFF-PA-10003424"/>
    <x v="1"/>
    <x v="10"/>
    <x v="1081"/>
    <x v="2965"/>
    <n v="3"/>
    <n v="0.2"/>
    <n v="3.3389999999999995"/>
  </r>
  <r>
    <n v="7323"/>
    <s v="CA-2014-167626"/>
    <x v="3"/>
    <x v="213"/>
    <d v="2014-09-08T00:00:00"/>
    <x v="1"/>
    <s v="MY-18295"/>
    <x v="501"/>
    <x v="1"/>
    <s v="United States"/>
    <s v="Chicago"/>
    <x v="10"/>
    <n v="60623"/>
    <x v="2"/>
    <s v="TEC-AC-10004353"/>
    <x v="2"/>
    <x v="11"/>
    <x v="717"/>
    <x v="4649"/>
    <n v="2"/>
    <n v="0.2"/>
    <n v="21.42"/>
  </r>
  <r>
    <n v="7324"/>
    <s v="US-2014-126053"/>
    <x v="3"/>
    <x v="256"/>
    <d v="2014-12-09T00:00:00"/>
    <x v="2"/>
    <s v="CS-11950"/>
    <x v="229"/>
    <x v="0"/>
    <s v="United States"/>
    <s v="New York City"/>
    <x v="15"/>
    <n v="10024"/>
    <x v="3"/>
    <s v="FUR-FU-10001934"/>
    <x v="0"/>
    <x v="5"/>
    <x v="107"/>
    <x v="108"/>
    <n v="2"/>
    <n v="0"/>
    <n v="10.909600000000001"/>
  </r>
  <r>
    <n v="7325"/>
    <s v="US-2014-126053"/>
    <x v="3"/>
    <x v="256"/>
    <d v="2014-12-09T00:00:00"/>
    <x v="2"/>
    <s v="CS-11950"/>
    <x v="229"/>
    <x v="0"/>
    <s v="United States"/>
    <s v="New York City"/>
    <x v="15"/>
    <n v="10024"/>
    <x v="3"/>
    <s v="OFF-LA-10003766"/>
    <x v="1"/>
    <x v="2"/>
    <x v="360"/>
    <x v="1242"/>
    <n v="3"/>
    <n v="0"/>
    <n v="4.5359999999999996"/>
  </r>
  <r>
    <n v="7326"/>
    <s v="US-2014-128447"/>
    <x v="3"/>
    <x v="468"/>
    <d v="2014-11-18T00:00:00"/>
    <x v="1"/>
    <s v="MC-17845"/>
    <x v="266"/>
    <x v="0"/>
    <s v="United States"/>
    <s v="Pasco"/>
    <x v="4"/>
    <n v="99301"/>
    <x v="1"/>
    <s v="OFF-AP-10004540"/>
    <x v="1"/>
    <x v="9"/>
    <x v="1294"/>
    <x v="4910"/>
    <n v="5"/>
    <n v="0"/>
    <n v="112.224"/>
  </r>
  <r>
    <n v="7327"/>
    <s v="US-2014-128447"/>
    <x v="3"/>
    <x v="468"/>
    <d v="2014-11-18T00:00:00"/>
    <x v="1"/>
    <s v="MC-17845"/>
    <x v="266"/>
    <x v="0"/>
    <s v="United States"/>
    <s v="Pasco"/>
    <x v="4"/>
    <n v="99301"/>
    <x v="1"/>
    <s v="OFF-BI-10001543"/>
    <x v="1"/>
    <x v="8"/>
    <x v="375"/>
    <x v="4911"/>
    <n v="1"/>
    <n v="0.2"/>
    <n v="10.077200000000001"/>
  </r>
  <r>
    <n v="7328"/>
    <s v="US-2011-131275"/>
    <x v="2"/>
    <x v="772"/>
    <d v="2011-03-24T00:00:00"/>
    <x v="1"/>
    <s v="SC-20050"/>
    <x v="337"/>
    <x v="2"/>
    <s v="United States"/>
    <s v="Burbank"/>
    <x v="1"/>
    <n v="91505"/>
    <x v="1"/>
    <s v="FUR-FU-10004597"/>
    <x v="0"/>
    <x v="5"/>
    <x v="1257"/>
    <x v="4912"/>
    <n v="2"/>
    <n v="0"/>
    <n v="14.430000000000007"/>
  </r>
  <r>
    <n v="7329"/>
    <s v="US-2011-131275"/>
    <x v="2"/>
    <x v="772"/>
    <d v="2011-03-24T00:00:00"/>
    <x v="1"/>
    <s v="SC-20050"/>
    <x v="337"/>
    <x v="2"/>
    <s v="United States"/>
    <s v="Burbank"/>
    <x v="1"/>
    <n v="91505"/>
    <x v="1"/>
    <s v="TEC-MA-10001148"/>
    <x v="2"/>
    <x v="15"/>
    <x v="205"/>
    <x v="4913"/>
    <n v="4"/>
    <n v="0.2"/>
    <n v="415.98959999999994"/>
  </r>
  <r>
    <n v="7330"/>
    <s v="US-2011-131275"/>
    <x v="2"/>
    <x v="772"/>
    <d v="2011-03-24T00:00:00"/>
    <x v="1"/>
    <s v="SC-20050"/>
    <x v="337"/>
    <x v="2"/>
    <s v="United States"/>
    <s v="Burbank"/>
    <x v="1"/>
    <n v="91505"/>
    <x v="1"/>
    <s v="OFF-ST-10000078"/>
    <x v="1"/>
    <x v="4"/>
    <x v="1218"/>
    <x v="4914"/>
    <n v="7"/>
    <n v="0"/>
    <n v="334.11419999999987"/>
  </r>
  <r>
    <n v="7331"/>
    <s v="CA-2013-149349"/>
    <x v="0"/>
    <x v="396"/>
    <d v="2013-11-14T00:00:00"/>
    <x v="2"/>
    <s v="SP-20650"/>
    <x v="70"/>
    <x v="1"/>
    <s v="United States"/>
    <s v="Chicago"/>
    <x v="10"/>
    <n v="60623"/>
    <x v="2"/>
    <s v="FUR-FU-10001037"/>
    <x v="0"/>
    <x v="5"/>
    <x v="1160"/>
    <x v="4915"/>
    <n v="6"/>
    <n v="0.6"/>
    <n v="-8.532"/>
  </r>
  <r>
    <n v="7332"/>
    <s v="CA-2014-115119"/>
    <x v="3"/>
    <x v="40"/>
    <d v="2014-10-31T00:00:00"/>
    <x v="1"/>
    <s v="SC-20440"/>
    <x v="464"/>
    <x v="1"/>
    <s v="United States"/>
    <s v="Lancaster"/>
    <x v="9"/>
    <n v="17602"/>
    <x v="3"/>
    <s v="TEC-PH-10001433"/>
    <x v="2"/>
    <x v="7"/>
    <x v="237"/>
    <x v="4916"/>
    <n v="1"/>
    <n v="0.4"/>
    <n v="-13.334099999999999"/>
  </r>
  <r>
    <n v="7333"/>
    <s v="CA-2014-115119"/>
    <x v="3"/>
    <x v="40"/>
    <d v="2014-10-31T00:00:00"/>
    <x v="1"/>
    <s v="SC-20440"/>
    <x v="464"/>
    <x v="1"/>
    <s v="United States"/>
    <s v="Lancaster"/>
    <x v="9"/>
    <n v="17602"/>
    <x v="3"/>
    <s v="OFF-BI-10003007"/>
    <x v="1"/>
    <x v="8"/>
    <x v="1542"/>
    <x v="4917"/>
    <n v="7"/>
    <n v="0.7"/>
    <n v="-65.150399999999991"/>
  </r>
  <r>
    <n v="7334"/>
    <s v="CA-2012-125563"/>
    <x v="1"/>
    <x v="347"/>
    <d v="2012-04-17T00:00:00"/>
    <x v="1"/>
    <s v="PR-18880"/>
    <x v="701"/>
    <x v="0"/>
    <s v="United States"/>
    <s v="Tampa"/>
    <x v="2"/>
    <n v="33614"/>
    <x v="0"/>
    <s v="FUR-FU-10001290"/>
    <x v="0"/>
    <x v="5"/>
    <x v="447"/>
    <x v="4918"/>
    <n v="2"/>
    <n v="0.2"/>
    <n v="10.103999999999996"/>
  </r>
  <r>
    <n v="7335"/>
    <s v="CA-2012-125563"/>
    <x v="1"/>
    <x v="347"/>
    <d v="2012-04-17T00:00:00"/>
    <x v="1"/>
    <s v="PR-18880"/>
    <x v="701"/>
    <x v="0"/>
    <s v="United States"/>
    <s v="Tampa"/>
    <x v="2"/>
    <n v="33614"/>
    <x v="0"/>
    <s v="FUR-FU-10000087"/>
    <x v="0"/>
    <x v="5"/>
    <x v="204"/>
    <x v="4919"/>
    <n v="3"/>
    <n v="0.2"/>
    <n v="14.313600000000005"/>
  </r>
  <r>
    <n v="7336"/>
    <s v="CA-2012-113152"/>
    <x v="1"/>
    <x v="707"/>
    <d v="2012-12-30T00:00:00"/>
    <x v="1"/>
    <s v="JK-15625"/>
    <x v="600"/>
    <x v="0"/>
    <s v="United States"/>
    <s v="New York City"/>
    <x v="15"/>
    <n v="10024"/>
    <x v="3"/>
    <s v="TEC-AC-10002049"/>
    <x v="2"/>
    <x v="11"/>
    <x v="1053"/>
    <x v="4036"/>
    <n v="2"/>
    <n v="0"/>
    <n v="371.31600000000003"/>
  </r>
  <r>
    <n v="7337"/>
    <s v="CA-2012-113152"/>
    <x v="1"/>
    <x v="707"/>
    <d v="2012-12-30T00:00:00"/>
    <x v="1"/>
    <s v="JK-15625"/>
    <x v="600"/>
    <x v="0"/>
    <s v="United States"/>
    <s v="New York City"/>
    <x v="15"/>
    <n v="10024"/>
    <x v="3"/>
    <s v="FUR-BO-10002613"/>
    <x v="0"/>
    <x v="0"/>
    <x v="177"/>
    <x v="4920"/>
    <n v="2"/>
    <n v="0.2"/>
    <n v="56.195999999999955"/>
  </r>
  <r>
    <n v="7338"/>
    <s v="CA-2014-165155"/>
    <x v="3"/>
    <x v="296"/>
    <d v="2014-09-24T00:00:00"/>
    <x v="2"/>
    <s v="BM-11575"/>
    <x v="606"/>
    <x v="1"/>
    <s v="United States"/>
    <s v="Los Angeles"/>
    <x v="1"/>
    <n v="90045"/>
    <x v="1"/>
    <s v="OFF-ST-10004950"/>
    <x v="1"/>
    <x v="4"/>
    <x v="1510"/>
    <x v="4729"/>
    <n v="1"/>
    <n v="0"/>
    <n v="3.8774999999999995"/>
  </r>
  <r>
    <n v="7339"/>
    <s v="CA-2011-163412"/>
    <x v="2"/>
    <x v="414"/>
    <d v="2011-12-23T00:00:00"/>
    <x v="0"/>
    <s v="SM-20950"/>
    <x v="416"/>
    <x v="1"/>
    <s v="United States"/>
    <s v="New York City"/>
    <x v="15"/>
    <n v="10035"/>
    <x v="3"/>
    <s v="FUR-CH-10004875"/>
    <x v="0"/>
    <x v="1"/>
    <x v="1436"/>
    <x v="4921"/>
    <n v="3"/>
    <n v="0.1"/>
    <n v="36.3018"/>
  </r>
  <r>
    <n v="7340"/>
    <s v="CA-2012-159590"/>
    <x v="1"/>
    <x v="1074"/>
    <d v="2012-07-21T00:00:00"/>
    <x v="2"/>
    <s v="KC-16255"/>
    <x v="346"/>
    <x v="1"/>
    <s v="United States"/>
    <s v="New York City"/>
    <x v="15"/>
    <n v="10009"/>
    <x v="3"/>
    <s v="OFF-AR-10003190"/>
    <x v="1"/>
    <x v="6"/>
    <x v="643"/>
    <x v="1784"/>
    <n v="2"/>
    <n v="0"/>
    <n v="1.6128"/>
  </r>
  <r>
    <n v="7341"/>
    <s v="CA-2011-116190"/>
    <x v="2"/>
    <x v="711"/>
    <d v="2011-08-01T00:00:00"/>
    <x v="1"/>
    <s v="SG-20470"/>
    <x v="495"/>
    <x v="0"/>
    <s v="United States"/>
    <s v="Atlanta"/>
    <x v="32"/>
    <n v="30318"/>
    <x v="0"/>
    <s v="FUR-CH-10000553"/>
    <x v="0"/>
    <x v="1"/>
    <x v="1248"/>
    <x v="4922"/>
    <n v="2"/>
    <n v="0"/>
    <n v="18.327599999999997"/>
  </r>
  <r>
    <n v="7342"/>
    <s v="CA-2011-116190"/>
    <x v="2"/>
    <x v="711"/>
    <d v="2011-08-01T00:00:00"/>
    <x v="1"/>
    <s v="SG-20470"/>
    <x v="495"/>
    <x v="0"/>
    <s v="United States"/>
    <s v="Atlanta"/>
    <x v="32"/>
    <n v="30318"/>
    <x v="0"/>
    <s v="OFF-LA-10002762"/>
    <x v="1"/>
    <x v="2"/>
    <x v="49"/>
    <x v="4923"/>
    <n v="13"/>
    <n v="0"/>
    <n v="76.558299999999988"/>
  </r>
  <r>
    <n v="7343"/>
    <s v="CA-2011-116190"/>
    <x v="2"/>
    <x v="711"/>
    <d v="2011-08-01T00:00:00"/>
    <x v="1"/>
    <s v="SG-20470"/>
    <x v="495"/>
    <x v="0"/>
    <s v="United States"/>
    <s v="Atlanta"/>
    <x v="32"/>
    <n v="30318"/>
    <x v="0"/>
    <s v="FUR-FU-10000719"/>
    <x v="0"/>
    <x v="5"/>
    <x v="1664"/>
    <x v="3567"/>
    <n v="3"/>
    <n v="0"/>
    <n v="9.2556000000000012"/>
  </r>
  <r>
    <n v="7344"/>
    <s v="CA-2011-168473"/>
    <x v="2"/>
    <x v="58"/>
    <d v="2012-01-01T00:00:00"/>
    <x v="1"/>
    <s v="TB-21520"/>
    <x v="14"/>
    <x v="0"/>
    <s v="United States"/>
    <s v="New York City"/>
    <x v="15"/>
    <n v="10009"/>
    <x v="3"/>
    <s v="OFF-ST-10000563"/>
    <x v="1"/>
    <x v="4"/>
    <x v="894"/>
    <x v="1643"/>
    <n v="6"/>
    <n v="0"/>
    <n v="19.188000000000002"/>
  </r>
  <r>
    <n v="7345"/>
    <s v="CA-2014-168389"/>
    <x v="3"/>
    <x v="157"/>
    <d v="2014-12-18T00:00:00"/>
    <x v="1"/>
    <s v="DV-13045"/>
    <x v="1"/>
    <x v="1"/>
    <s v="United States"/>
    <s v="Jacksonville"/>
    <x v="2"/>
    <n v="32216"/>
    <x v="0"/>
    <s v="FUR-TA-10004289"/>
    <x v="0"/>
    <x v="3"/>
    <x v="187"/>
    <x v="4924"/>
    <n v="6"/>
    <n v="0.45"/>
    <n v="-420"/>
  </r>
  <r>
    <n v="7346"/>
    <s v="CA-2014-168389"/>
    <x v="3"/>
    <x v="157"/>
    <d v="2014-12-18T00:00:00"/>
    <x v="1"/>
    <s v="DV-13045"/>
    <x v="1"/>
    <x v="1"/>
    <s v="United States"/>
    <s v="Jacksonville"/>
    <x v="2"/>
    <n v="32216"/>
    <x v="0"/>
    <s v="TEC-PH-10003555"/>
    <x v="2"/>
    <x v="7"/>
    <x v="457"/>
    <x v="4925"/>
    <n v="4"/>
    <n v="0.2"/>
    <n v="-16.552799999999994"/>
  </r>
  <r>
    <n v="7347"/>
    <s v="CA-2014-168389"/>
    <x v="3"/>
    <x v="157"/>
    <d v="2014-12-18T00:00:00"/>
    <x v="1"/>
    <s v="DV-13045"/>
    <x v="1"/>
    <x v="1"/>
    <s v="United States"/>
    <s v="Jacksonville"/>
    <x v="2"/>
    <n v="32216"/>
    <x v="0"/>
    <s v="OFF-AR-10001958"/>
    <x v="1"/>
    <x v="6"/>
    <x v="206"/>
    <x v="4926"/>
    <n v="1"/>
    <n v="0.2"/>
    <n v="1.3584000000000001"/>
  </r>
  <r>
    <n v="7348"/>
    <s v="CA-2014-168389"/>
    <x v="3"/>
    <x v="157"/>
    <d v="2014-12-18T00:00:00"/>
    <x v="1"/>
    <s v="DV-13045"/>
    <x v="1"/>
    <x v="1"/>
    <s v="United States"/>
    <s v="Jacksonville"/>
    <x v="2"/>
    <n v="32216"/>
    <x v="0"/>
    <s v="FUR-CH-10000225"/>
    <x v="0"/>
    <x v="1"/>
    <x v="401"/>
    <x v="1466"/>
    <n v="1"/>
    <n v="0.2"/>
    <n v="-12.147000000000009"/>
  </r>
  <r>
    <n v="7349"/>
    <s v="CA-2011-130421"/>
    <x v="2"/>
    <x v="223"/>
    <d v="2011-03-07T00:00:00"/>
    <x v="1"/>
    <s v="SC-20020"/>
    <x v="710"/>
    <x v="0"/>
    <s v="United States"/>
    <s v="Houston"/>
    <x v="5"/>
    <n v="77095"/>
    <x v="2"/>
    <s v="OFF-AP-10002534"/>
    <x v="1"/>
    <x v="9"/>
    <x v="1193"/>
    <x v="4927"/>
    <n v="3"/>
    <n v="0.8"/>
    <n v="-459.60720000000003"/>
  </r>
  <r>
    <n v="7350"/>
    <s v="CA-2014-142125"/>
    <x v="3"/>
    <x v="208"/>
    <d v="2014-10-28T00:00:00"/>
    <x v="1"/>
    <s v="JB-15400"/>
    <x v="80"/>
    <x v="1"/>
    <s v="United States"/>
    <s v="Milwaukee"/>
    <x v="6"/>
    <n v="53209"/>
    <x v="2"/>
    <s v="OFF-BI-10000301"/>
    <x v="1"/>
    <x v="8"/>
    <x v="619"/>
    <x v="1120"/>
    <n v="6"/>
    <n v="0"/>
    <n v="19.41"/>
  </r>
  <r>
    <n v="7351"/>
    <s v="CA-2014-142125"/>
    <x v="3"/>
    <x v="208"/>
    <d v="2014-10-28T00:00:00"/>
    <x v="1"/>
    <s v="JB-15400"/>
    <x v="80"/>
    <x v="1"/>
    <s v="United States"/>
    <s v="Milwaukee"/>
    <x v="6"/>
    <n v="53209"/>
    <x v="2"/>
    <s v="OFF-BI-10003460"/>
    <x v="1"/>
    <x v="8"/>
    <x v="234"/>
    <x v="4928"/>
    <n v="5"/>
    <n v="0"/>
    <n v="10.511999999999999"/>
  </r>
  <r>
    <n v="7352"/>
    <s v="CA-2014-141138"/>
    <x v="3"/>
    <x v="468"/>
    <d v="2014-11-17T00:00:00"/>
    <x v="1"/>
    <s v="GH-14425"/>
    <x v="485"/>
    <x v="0"/>
    <s v="United States"/>
    <s v="Modesto"/>
    <x v="1"/>
    <n v="95351"/>
    <x v="1"/>
    <s v="TEC-AC-10001772"/>
    <x v="2"/>
    <x v="11"/>
    <x v="400"/>
    <x v="1829"/>
    <n v="7"/>
    <n v="0"/>
    <n v="43.598100000000002"/>
  </r>
  <r>
    <n v="7353"/>
    <s v="CA-2014-152135"/>
    <x v="3"/>
    <x v="633"/>
    <d v="2014-03-19T00:00:00"/>
    <x v="0"/>
    <s v="MG-17650"/>
    <x v="377"/>
    <x v="2"/>
    <s v="United States"/>
    <s v="Lakewood"/>
    <x v="24"/>
    <n v="44107"/>
    <x v="3"/>
    <s v="TEC-PH-10003505"/>
    <x v="2"/>
    <x v="7"/>
    <x v="901"/>
    <x v="4929"/>
    <n v="8"/>
    <n v="0.4"/>
    <n v="-81.664000000000044"/>
  </r>
  <r>
    <n v="7354"/>
    <s v="CA-2013-151974"/>
    <x v="0"/>
    <x v="897"/>
    <d v="2013-09-30T00:00:00"/>
    <x v="1"/>
    <s v="RD-19660"/>
    <x v="372"/>
    <x v="2"/>
    <s v="United States"/>
    <s v="Philadelphia"/>
    <x v="9"/>
    <n v="19134"/>
    <x v="3"/>
    <s v="OFF-LA-10004484"/>
    <x v="1"/>
    <x v="2"/>
    <x v="612"/>
    <x v="1053"/>
    <n v="5"/>
    <n v="0.2"/>
    <n v="5.368999999999998"/>
  </r>
  <r>
    <n v="7355"/>
    <s v="CA-2014-154102"/>
    <x v="3"/>
    <x v="695"/>
    <d v="2014-02-14T00:00:00"/>
    <x v="1"/>
    <s v="SN-20560"/>
    <x v="381"/>
    <x v="2"/>
    <s v="United States"/>
    <s v="San Francisco"/>
    <x v="1"/>
    <n v="94109"/>
    <x v="1"/>
    <s v="OFF-PA-10001593"/>
    <x v="1"/>
    <x v="10"/>
    <x v="1755"/>
    <x v="2744"/>
    <n v="5"/>
    <n v="0"/>
    <n v="13.454999999999998"/>
  </r>
  <r>
    <n v="7356"/>
    <s v="CA-2012-139780"/>
    <x v="1"/>
    <x v="620"/>
    <d v="2013-01-02T00:00:00"/>
    <x v="0"/>
    <s v="AH-10690"/>
    <x v="706"/>
    <x v="1"/>
    <s v="United States"/>
    <s v="Detroit"/>
    <x v="12"/>
    <n v="48205"/>
    <x v="2"/>
    <s v="OFF-BI-10004139"/>
    <x v="1"/>
    <x v="8"/>
    <x v="923"/>
    <x v="4930"/>
    <n v="8"/>
    <n v="0"/>
    <n v="52.379999999999995"/>
  </r>
  <r>
    <n v="7357"/>
    <s v="CA-2013-114748"/>
    <x v="0"/>
    <x v="790"/>
    <d v="2013-10-15T00:00:00"/>
    <x v="1"/>
    <s v="MZ-17335"/>
    <x v="595"/>
    <x v="2"/>
    <s v="United States"/>
    <s v="Phoenix"/>
    <x v="16"/>
    <n v="85023"/>
    <x v="1"/>
    <s v="OFF-AR-10001315"/>
    <x v="1"/>
    <x v="6"/>
    <x v="1020"/>
    <x v="4931"/>
    <n v="1"/>
    <n v="0.2"/>
    <n v="0.15839999999999993"/>
  </r>
  <r>
    <n v="7358"/>
    <s v="CA-2013-114748"/>
    <x v="0"/>
    <x v="790"/>
    <d v="2013-10-15T00:00:00"/>
    <x v="1"/>
    <s v="MZ-17335"/>
    <x v="595"/>
    <x v="2"/>
    <s v="United States"/>
    <s v="Phoenix"/>
    <x v="16"/>
    <n v="85023"/>
    <x v="1"/>
    <s v="FUR-FU-10001488"/>
    <x v="0"/>
    <x v="5"/>
    <x v="1040"/>
    <x v="4932"/>
    <n v="2"/>
    <n v="0.2"/>
    <n v="0"/>
  </r>
  <r>
    <n v="7359"/>
    <s v="US-2011-115189"/>
    <x v="2"/>
    <x v="125"/>
    <d v="2012-01-03T00:00:00"/>
    <x v="0"/>
    <s v="AR-10345"/>
    <x v="753"/>
    <x v="1"/>
    <s v="United States"/>
    <s v="Philadelphia"/>
    <x v="9"/>
    <n v="19143"/>
    <x v="3"/>
    <s v="TEC-PH-10002170"/>
    <x v="2"/>
    <x v="7"/>
    <x v="594"/>
    <x v="4933"/>
    <n v="6"/>
    <n v="0.4"/>
    <n v="-50.392799999999994"/>
  </r>
  <r>
    <n v="7360"/>
    <s v="US-2011-115189"/>
    <x v="2"/>
    <x v="125"/>
    <d v="2012-01-03T00:00:00"/>
    <x v="0"/>
    <s v="AR-10345"/>
    <x v="753"/>
    <x v="1"/>
    <s v="United States"/>
    <s v="Philadelphia"/>
    <x v="9"/>
    <n v="19143"/>
    <x v="3"/>
    <s v="FUR-TA-10004575"/>
    <x v="0"/>
    <x v="3"/>
    <x v="306"/>
    <x v="2979"/>
    <n v="3"/>
    <n v="0.4"/>
    <n v="-192.04680000000008"/>
  </r>
  <r>
    <n v="7361"/>
    <s v="CA-2013-163594"/>
    <x v="0"/>
    <x v="408"/>
    <d v="2013-04-15T00:00:00"/>
    <x v="2"/>
    <s v="JF-15295"/>
    <x v="639"/>
    <x v="0"/>
    <s v="United States"/>
    <s v="Los Angeles"/>
    <x v="1"/>
    <n v="90036"/>
    <x v="1"/>
    <s v="OFF-PA-10000809"/>
    <x v="1"/>
    <x v="10"/>
    <x v="1124"/>
    <x v="541"/>
    <n v="3"/>
    <n v="0"/>
    <n v="9.3312000000000008"/>
  </r>
  <r>
    <n v="7362"/>
    <s v="CA-2013-163594"/>
    <x v="0"/>
    <x v="408"/>
    <d v="2013-04-15T00:00:00"/>
    <x v="2"/>
    <s v="JF-15295"/>
    <x v="639"/>
    <x v="0"/>
    <s v="United States"/>
    <s v="Los Angeles"/>
    <x v="1"/>
    <n v="90036"/>
    <x v="1"/>
    <s v="FUR-CH-10000225"/>
    <x v="0"/>
    <x v="1"/>
    <x v="401"/>
    <x v="4934"/>
    <n v="3"/>
    <n v="0.2"/>
    <n v="-36.441000000000031"/>
  </r>
  <r>
    <n v="7363"/>
    <s v="CA-2013-163594"/>
    <x v="0"/>
    <x v="408"/>
    <d v="2013-04-15T00:00:00"/>
    <x v="2"/>
    <s v="JF-15295"/>
    <x v="639"/>
    <x v="0"/>
    <s v="United States"/>
    <s v="Los Angeles"/>
    <x v="1"/>
    <n v="90036"/>
    <x v="1"/>
    <s v="OFF-BI-10003707"/>
    <x v="1"/>
    <x v="8"/>
    <x v="776"/>
    <x v="941"/>
    <n v="3"/>
    <n v="0.2"/>
    <n v="13.734"/>
  </r>
  <r>
    <n v="7364"/>
    <s v="CA-2013-127243"/>
    <x v="0"/>
    <x v="85"/>
    <d v="2013-12-05T00:00:00"/>
    <x v="1"/>
    <s v="DS-13180"/>
    <x v="103"/>
    <x v="1"/>
    <s v="United States"/>
    <s v="Philadelphia"/>
    <x v="9"/>
    <n v="19140"/>
    <x v="3"/>
    <s v="TEC-PH-10004539"/>
    <x v="2"/>
    <x v="7"/>
    <x v="852"/>
    <x v="4935"/>
    <n v="3"/>
    <n v="0.4"/>
    <n v="-73.706100000000021"/>
  </r>
  <r>
    <n v="7365"/>
    <s v="CA-2013-127243"/>
    <x v="0"/>
    <x v="85"/>
    <d v="2013-12-05T00:00:00"/>
    <x v="1"/>
    <s v="DS-13180"/>
    <x v="103"/>
    <x v="1"/>
    <s v="United States"/>
    <s v="Philadelphia"/>
    <x v="9"/>
    <n v="19140"/>
    <x v="3"/>
    <s v="OFF-FA-10004076"/>
    <x v="1"/>
    <x v="13"/>
    <x v="1213"/>
    <x v="2538"/>
    <n v="8"/>
    <n v="0.2"/>
    <n v="2.6927999999999992"/>
  </r>
  <r>
    <n v="7366"/>
    <s v="CA-2013-127243"/>
    <x v="0"/>
    <x v="85"/>
    <d v="2013-12-05T00:00:00"/>
    <x v="1"/>
    <s v="DS-13180"/>
    <x v="103"/>
    <x v="1"/>
    <s v="United States"/>
    <s v="Philadelphia"/>
    <x v="9"/>
    <n v="19140"/>
    <x v="3"/>
    <s v="OFF-BI-10003166"/>
    <x v="1"/>
    <x v="8"/>
    <x v="1405"/>
    <x v="4936"/>
    <n v="2"/>
    <n v="0.7"/>
    <n v="-5.0511999999999997"/>
  </r>
  <r>
    <n v="7367"/>
    <s v="CA-2013-127243"/>
    <x v="0"/>
    <x v="85"/>
    <d v="2013-12-05T00:00:00"/>
    <x v="1"/>
    <s v="DS-13180"/>
    <x v="103"/>
    <x v="1"/>
    <s v="United States"/>
    <s v="Philadelphia"/>
    <x v="9"/>
    <n v="19140"/>
    <x v="3"/>
    <s v="OFF-ST-10002301"/>
    <x v="1"/>
    <x v="4"/>
    <x v="1490"/>
    <x v="2604"/>
    <n v="2"/>
    <n v="0.2"/>
    <n v="-7.7292000000000041"/>
  </r>
  <r>
    <n v="7368"/>
    <s v="CA-2013-127243"/>
    <x v="0"/>
    <x v="85"/>
    <d v="2013-12-05T00:00:00"/>
    <x v="1"/>
    <s v="DS-13180"/>
    <x v="103"/>
    <x v="1"/>
    <s v="United States"/>
    <s v="Philadelphia"/>
    <x v="9"/>
    <n v="19140"/>
    <x v="3"/>
    <s v="FUR-CH-10002647"/>
    <x v="0"/>
    <x v="1"/>
    <x v="470"/>
    <x v="2548"/>
    <n v="7"/>
    <n v="0.3"/>
    <n v="-24.842999999999961"/>
  </r>
  <r>
    <n v="7369"/>
    <s v="CA-2014-161851"/>
    <x v="3"/>
    <x v="4"/>
    <d v="2014-04-18T00:00:00"/>
    <x v="2"/>
    <s v="BP-11095"/>
    <x v="162"/>
    <x v="1"/>
    <s v="United States"/>
    <s v="Miami"/>
    <x v="2"/>
    <n v="33180"/>
    <x v="0"/>
    <s v="OFF-BI-10004654"/>
    <x v="1"/>
    <x v="8"/>
    <x v="1444"/>
    <x v="4937"/>
    <n v="3"/>
    <n v="0.7"/>
    <n v="-11.936999999999998"/>
  </r>
  <r>
    <n v="7370"/>
    <s v="CA-2012-110345"/>
    <x v="1"/>
    <x v="1000"/>
    <d v="2012-03-11T00:00:00"/>
    <x v="0"/>
    <s v="TG-21310"/>
    <x v="592"/>
    <x v="0"/>
    <s v="United States"/>
    <s v="Raleigh"/>
    <x v="3"/>
    <n v="27604"/>
    <x v="0"/>
    <s v="OFF-LA-10001175"/>
    <x v="1"/>
    <x v="2"/>
    <x v="773"/>
    <x v="877"/>
    <n v="2"/>
    <n v="0.2"/>
    <n v="1.6704000000000001"/>
  </r>
  <r>
    <n v="7371"/>
    <s v="CA-2011-107769"/>
    <x v="2"/>
    <x v="919"/>
    <d v="2011-11-01T00:00:00"/>
    <x v="1"/>
    <s v="BT-11395"/>
    <x v="387"/>
    <x v="1"/>
    <s v="United States"/>
    <s v="Garden City"/>
    <x v="41"/>
    <n v="67846"/>
    <x v="2"/>
    <s v="TEC-PH-10001336"/>
    <x v="2"/>
    <x v="7"/>
    <x v="941"/>
    <x v="2052"/>
    <n v="2"/>
    <n v="0"/>
    <n v="74.8142"/>
  </r>
  <r>
    <n v="7372"/>
    <s v="US-2014-123862"/>
    <x v="3"/>
    <x v="363"/>
    <d v="2014-01-10T00:00:00"/>
    <x v="0"/>
    <s v="JF-15190"/>
    <x v="440"/>
    <x v="0"/>
    <s v="United States"/>
    <s v="Long Beach"/>
    <x v="1"/>
    <n v="90805"/>
    <x v="1"/>
    <s v="OFF-ST-10000760"/>
    <x v="1"/>
    <x v="4"/>
    <x v="4"/>
    <x v="4938"/>
    <n v="11"/>
    <n v="0"/>
    <n v="44.596199999999996"/>
  </r>
  <r>
    <n v="7373"/>
    <s v="US-2014-123862"/>
    <x v="3"/>
    <x v="363"/>
    <d v="2014-01-10T00:00:00"/>
    <x v="0"/>
    <s v="JF-15190"/>
    <x v="440"/>
    <x v="0"/>
    <s v="United States"/>
    <s v="Long Beach"/>
    <x v="1"/>
    <n v="90805"/>
    <x v="1"/>
    <s v="OFF-ST-10002301"/>
    <x v="1"/>
    <x v="4"/>
    <x v="1490"/>
    <x v="4939"/>
    <n v="3"/>
    <n v="0"/>
    <n v="0.61019999999999541"/>
  </r>
  <r>
    <n v="7374"/>
    <s v="US-2014-123862"/>
    <x v="3"/>
    <x v="363"/>
    <d v="2014-01-10T00:00:00"/>
    <x v="0"/>
    <s v="JF-15190"/>
    <x v="440"/>
    <x v="0"/>
    <s v="United States"/>
    <s v="Long Beach"/>
    <x v="1"/>
    <n v="90805"/>
    <x v="1"/>
    <s v="OFF-SU-10004884"/>
    <x v="1"/>
    <x v="14"/>
    <x v="1780"/>
    <x v="4940"/>
    <n v="7"/>
    <n v="0"/>
    <n v="31.931899999999988"/>
  </r>
  <r>
    <n v="7375"/>
    <s v="US-2014-123862"/>
    <x v="3"/>
    <x v="363"/>
    <d v="2014-01-10T00:00:00"/>
    <x v="0"/>
    <s v="JF-15190"/>
    <x v="440"/>
    <x v="0"/>
    <s v="United States"/>
    <s v="Long Beach"/>
    <x v="1"/>
    <n v="90805"/>
    <x v="1"/>
    <s v="OFF-FA-10003112"/>
    <x v="1"/>
    <x v="13"/>
    <x v="33"/>
    <x v="2837"/>
    <n v="1"/>
    <n v="0"/>
    <n v="3.5504999999999995"/>
  </r>
  <r>
    <n v="7376"/>
    <s v="CA-2014-100580"/>
    <x v="3"/>
    <x v="802"/>
    <d v="2014-08-21T00:00:00"/>
    <x v="1"/>
    <s v="MK-17905"/>
    <x v="149"/>
    <x v="1"/>
    <s v="United States"/>
    <s v="San Diego"/>
    <x v="1"/>
    <n v="92037"/>
    <x v="1"/>
    <s v="OFF-BI-10000069"/>
    <x v="1"/>
    <x v="8"/>
    <x v="486"/>
    <x v="4941"/>
    <n v="3"/>
    <n v="0.2"/>
    <n v="11.707799999999995"/>
  </r>
  <r>
    <n v="7377"/>
    <s v="US-2014-145597"/>
    <x v="3"/>
    <x v="808"/>
    <d v="2014-11-06T00:00:00"/>
    <x v="2"/>
    <s v="GG-14650"/>
    <x v="55"/>
    <x v="1"/>
    <s v="United States"/>
    <s v="Bloomington"/>
    <x v="10"/>
    <n v="61701"/>
    <x v="2"/>
    <s v="OFF-AR-10001958"/>
    <x v="1"/>
    <x v="6"/>
    <x v="206"/>
    <x v="4942"/>
    <n v="4"/>
    <n v="0.2"/>
    <n v="5.4336000000000002"/>
  </r>
  <r>
    <n v="7378"/>
    <s v="CA-2011-132787"/>
    <x v="2"/>
    <x v="111"/>
    <d v="2011-09-23T00:00:00"/>
    <x v="1"/>
    <s v="MC-18130"/>
    <x v="305"/>
    <x v="1"/>
    <s v="United States"/>
    <s v="Seattle"/>
    <x v="4"/>
    <n v="98115"/>
    <x v="1"/>
    <s v="OFF-ST-10001321"/>
    <x v="1"/>
    <x v="4"/>
    <x v="416"/>
    <x v="451"/>
    <n v="6"/>
    <n v="0"/>
    <n v="24.980400000000007"/>
  </r>
  <r>
    <n v="7379"/>
    <s v="CA-2012-136224"/>
    <x v="1"/>
    <x v="70"/>
    <d v="2012-05-31T00:00:00"/>
    <x v="3"/>
    <s v="ML-18265"/>
    <x v="761"/>
    <x v="0"/>
    <s v="United States"/>
    <s v="Fayetteville"/>
    <x v="3"/>
    <n v="28314"/>
    <x v="0"/>
    <s v="OFF-AR-10003504"/>
    <x v="1"/>
    <x v="6"/>
    <x v="1026"/>
    <x v="1518"/>
    <n v="3"/>
    <n v="0.2"/>
    <n v="1.1555999999999984"/>
  </r>
  <r>
    <n v="7380"/>
    <s v="CA-2013-105732"/>
    <x v="0"/>
    <x v="1160"/>
    <d v="2013-09-19T00:00:00"/>
    <x v="1"/>
    <s v="AG-10270"/>
    <x v="8"/>
    <x v="0"/>
    <s v="United States"/>
    <s v="Omaha"/>
    <x v="8"/>
    <n v="68104"/>
    <x v="2"/>
    <s v="OFF-ST-10000419"/>
    <x v="1"/>
    <x v="4"/>
    <x v="1015"/>
    <x v="1360"/>
    <n v="3"/>
    <n v="0"/>
    <n v="0.4073999999999991"/>
  </r>
  <r>
    <n v="7381"/>
    <s v="CA-2013-105732"/>
    <x v="0"/>
    <x v="1160"/>
    <d v="2013-09-19T00:00:00"/>
    <x v="1"/>
    <s v="AG-10270"/>
    <x v="8"/>
    <x v="0"/>
    <s v="United States"/>
    <s v="Omaha"/>
    <x v="8"/>
    <n v="68104"/>
    <x v="2"/>
    <s v="OFF-LA-10004559"/>
    <x v="1"/>
    <x v="2"/>
    <x v="1340"/>
    <x v="936"/>
    <n v="5"/>
    <n v="0"/>
    <n v="7.056"/>
  </r>
  <r>
    <n v="7382"/>
    <s v="CA-2013-105732"/>
    <x v="0"/>
    <x v="1160"/>
    <d v="2013-09-19T00:00:00"/>
    <x v="1"/>
    <s v="AG-10270"/>
    <x v="8"/>
    <x v="0"/>
    <s v="United States"/>
    <s v="Omaha"/>
    <x v="8"/>
    <n v="68104"/>
    <x v="2"/>
    <s v="TEC-PH-10001644"/>
    <x v="2"/>
    <x v="7"/>
    <x v="1485"/>
    <x v="179"/>
    <n v="5"/>
    <n v="0"/>
    <n v="41.986000000000004"/>
  </r>
  <r>
    <n v="7383"/>
    <s v="CA-2013-105732"/>
    <x v="0"/>
    <x v="1160"/>
    <d v="2013-09-19T00:00:00"/>
    <x v="1"/>
    <s v="AG-10270"/>
    <x v="8"/>
    <x v="0"/>
    <s v="United States"/>
    <s v="Omaha"/>
    <x v="8"/>
    <n v="68104"/>
    <x v="2"/>
    <s v="OFF-SU-10004782"/>
    <x v="1"/>
    <x v="14"/>
    <x v="1548"/>
    <x v="2952"/>
    <n v="2"/>
    <n v="0"/>
    <n v="5.0699999999999985"/>
  </r>
  <r>
    <n v="7384"/>
    <s v="CA-2013-105732"/>
    <x v="0"/>
    <x v="1160"/>
    <d v="2013-09-19T00:00:00"/>
    <x v="1"/>
    <s v="AG-10270"/>
    <x v="8"/>
    <x v="0"/>
    <s v="United States"/>
    <s v="Omaha"/>
    <x v="8"/>
    <n v="68104"/>
    <x v="2"/>
    <s v="OFF-PA-10002250"/>
    <x v="1"/>
    <x v="10"/>
    <x v="699"/>
    <x v="1215"/>
    <n v="3"/>
    <n v="0"/>
    <n v="8.4527999999999999"/>
  </r>
  <r>
    <n v="7385"/>
    <s v="CA-2013-105732"/>
    <x v="0"/>
    <x v="1160"/>
    <d v="2013-09-19T00:00:00"/>
    <x v="1"/>
    <s v="AG-10270"/>
    <x v="8"/>
    <x v="0"/>
    <s v="United States"/>
    <s v="Omaha"/>
    <x v="8"/>
    <n v="68104"/>
    <x v="2"/>
    <s v="OFF-AP-10001394"/>
    <x v="1"/>
    <x v="9"/>
    <x v="1120"/>
    <x v="4943"/>
    <n v="2"/>
    <n v="0"/>
    <n v="136.07999999999998"/>
  </r>
  <r>
    <n v="7386"/>
    <s v="CA-2013-105732"/>
    <x v="0"/>
    <x v="1160"/>
    <d v="2013-09-19T00:00:00"/>
    <x v="1"/>
    <s v="AG-10270"/>
    <x v="8"/>
    <x v="0"/>
    <s v="United States"/>
    <s v="Omaha"/>
    <x v="8"/>
    <n v="68104"/>
    <x v="2"/>
    <s v="OFF-PA-10001838"/>
    <x v="1"/>
    <x v="10"/>
    <x v="999"/>
    <x v="4634"/>
    <n v="3"/>
    <n v="0"/>
    <n v="8.6435999999999993"/>
  </r>
  <r>
    <n v="7387"/>
    <s v="CA-2013-105732"/>
    <x v="0"/>
    <x v="1160"/>
    <d v="2013-09-19T00:00:00"/>
    <x v="1"/>
    <s v="AG-10270"/>
    <x v="8"/>
    <x v="0"/>
    <s v="United States"/>
    <s v="Omaha"/>
    <x v="8"/>
    <n v="68104"/>
    <x v="2"/>
    <s v="OFF-ST-10004340"/>
    <x v="1"/>
    <x v="4"/>
    <x v="809"/>
    <x v="3106"/>
    <n v="6"/>
    <n v="0"/>
    <n v="100.73160000000001"/>
  </r>
  <r>
    <n v="7388"/>
    <s v="CA-2013-105732"/>
    <x v="0"/>
    <x v="1160"/>
    <d v="2013-09-19T00:00:00"/>
    <x v="1"/>
    <s v="AG-10270"/>
    <x v="8"/>
    <x v="0"/>
    <s v="United States"/>
    <s v="Omaha"/>
    <x v="8"/>
    <n v="68104"/>
    <x v="2"/>
    <s v="FUR-FU-10003664"/>
    <x v="0"/>
    <x v="5"/>
    <x v="35"/>
    <x v="4944"/>
    <n v="14"/>
    <n v="0"/>
    <n v="387.56759999999986"/>
  </r>
  <r>
    <n v="7389"/>
    <s v="CA-2013-105732"/>
    <x v="0"/>
    <x v="1160"/>
    <d v="2013-09-19T00:00:00"/>
    <x v="1"/>
    <s v="AG-10270"/>
    <x v="8"/>
    <x v="0"/>
    <s v="United States"/>
    <s v="Omaha"/>
    <x v="8"/>
    <n v="68104"/>
    <x v="2"/>
    <s v="TEC-PH-10004897"/>
    <x v="2"/>
    <x v="7"/>
    <x v="1115"/>
    <x v="2065"/>
    <n v="3"/>
    <n v="0"/>
    <n v="0.29969999999999963"/>
  </r>
  <r>
    <n v="7390"/>
    <s v="CA-2014-108035"/>
    <x v="3"/>
    <x v="1161"/>
    <d v="2014-12-04T00:00:00"/>
    <x v="1"/>
    <s v="TT-21070"/>
    <x v="74"/>
    <x v="0"/>
    <s v="United States"/>
    <s v="Chattanooga"/>
    <x v="18"/>
    <n v="37421"/>
    <x v="0"/>
    <s v="FUR-CH-10000454"/>
    <x v="0"/>
    <x v="1"/>
    <x v="1"/>
    <x v="4945"/>
    <n v="2"/>
    <n v="0.2"/>
    <n v="48.795999999999978"/>
  </r>
  <r>
    <n v="7391"/>
    <s v="CA-2014-108035"/>
    <x v="3"/>
    <x v="1161"/>
    <d v="2014-12-04T00:00:00"/>
    <x v="1"/>
    <s v="TT-21070"/>
    <x v="74"/>
    <x v="0"/>
    <s v="United States"/>
    <s v="Chattanooga"/>
    <x v="18"/>
    <n v="37421"/>
    <x v="0"/>
    <s v="FUR-FU-10004017"/>
    <x v="0"/>
    <x v="5"/>
    <x v="1570"/>
    <x v="4946"/>
    <n v="5"/>
    <n v="0.2"/>
    <n v="19.034999999999989"/>
  </r>
  <r>
    <n v="7392"/>
    <s v="CA-2014-160031"/>
    <x v="3"/>
    <x v="769"/>
    <d v="2014-12-08T00:00:00"/>
    <x v="0"/>
    <s v="LT-16765"/>
    <x v="398"/>
    <x v="0"/>
    <s v="United States"/>
    <s v="Fairfield"/>
    <x v="24"/>
    <n v="45014"/>
    <x v="3"/>
    <s v="OFF-PA-10000241"/>
    <x v="1"/>
    <x v="10"/>
    <x v="1151"/>
    <x v="1355"/>
    <n v="3"/>
    <n v="0.2"/>
    <n v="23.234999999999992"/>
  </r>
  <r>
    <n v="7393"/>
    <s v="CA-2014-147844"/>
    <x v="3"/>
    <x v="743"/>
    <d v="2014-05-07T00:00:00"/>
    <x v="1"/>
    <s v="DD-13570"/>
    <x v="732"/>
    <x v="0"/>
    <s v="United States"/>
    <s v="Los Angeles"/>
    <x v="1"/>
    <n v="90049"/>
    <x v="1"/>
    <s v="OFF-PA-10003016"/>
    <x v="1"/>
    <x v="10"/>
    <x v="1385"/>
    <x v="2236"/>
    <n v="5"/>
    <n v="0"/>
    <n v="7.0649999999999995"/>
  </r>
  <r>
    <n v="7394"/>
    <s v="CA-2014-147844"/>
    <x v="3"/>
    <x v="743"/>
    <d v="2014-05-07T00:00:00"/>
    <x v="1"/>
    <s v="DD-13570"/>
    <x v="732"/>
    <x v="0"/>
    <s v="United States"/>
    <s v="Los Angeles"/>
    <x v="1"/>
    <n v="90049"/>
    <x v="1"/>
    <s v="OFF-AR-10001615"/>
    <x v="1"/>
    <x v="6"/>
    <x v="1479"/>
    <x v="426"/>
    <n v="3"/>
    <n v="0"/>
    <n v="15.475200000000001"/>
  </r>
  <r>
    <n v="7395"/>
    <s v="CA-2014-147844"/>
    <x v="3"/>
    <x v="743"/>
    <d v="2014-05-07T00:00:00"/>
    <x v="1"/>
    <s v="DD-13570"/>
    <x v="732"/>
    <x v="0"/>
    <s v="United States"/>
    <s v="Los Angeles"/>
    <x v="1"/>
    <n v="90049"/>
    <x v="1"/>
    <s v="OFF-PA-10002713"/>
    <x v="1"/>
    <x v="10"/>
    <x v="317"/>
    <x v="343"/>
    <n v="5"/>
    <n v="0"/>
    <n v="15.823999999999998"/>
  </r>
  <r>
    <n v="7396"/>
    <s v="CA-2013-110975"/>
    <x v="0"/>
    <x v="591"/>
    <d v="2013-12-31T00:00:00"/>
    <x v="1"/>
    <s v="DB-12970"/>
    <x v="715"/>
    <x v="1"/>
    <s v="United States"/>
    <s v="New York City"/>
    <x v="15"/>
    <n v="10024"/>
    <x v="3"/>
    <s v="FUR-TA-10002958"/>
    <x v="0"/>
    <x v="3"/>
    <x v="956"/>
    <x v="4203"/>
    <n v="2"/>
    <n v="0.4"/>
    <n v="-120.05080000000007"/>
  </r>
  <r>
    <n v="7397"/>
    <s v="CA-2013-110975"/>
    <x v="0"/>
    <x v="591"/>
    <d v="2013-12-31T00:00:00"/>
    <x v="1"/>
    <s v="DB-12970"/>
    <x v="715"/>
    <x v="1"/>
    <s v="United States"/>
    <s v="New York City"/>
    <x v="15"/>
    <n v="10024"/>
    <x v="3"/>
    <s v="FUR-CH-10003746"/>
    <x v="0"/>
    <x v="1"/>
    <x v="617"/>
    <x v="4947"/>
    <n v="3"/>
    <n v="0.1"/>
    <n v="173.32919999999999"/>
  </r>
  <r>
    <n v="7398"/>
    <s v="CA-2011-141649"/>
    <x v="2"/>
    <x v="587"/>
    <d v="2011-09-30T00:00:00"/>
    <x v="3"/>
    <s v="DM-12955"/>
    <x v="678"/>
    <x v="1"/>
    <s v="United States"/>
    <s v="Fairfield"/>
    <x v="24"/>
    <n v="45014"/>
    <x v="3"/>
    <s v="OFF-AP-10003217"/>
    <x v="1"/>
    <x v="9"/>
    <x v="189"/>
    <x v="4948"/>
    <n v="6"/>
    <n v="0.2"/>
    <n v="59.655599999999993"/>
  </r>
  <r>
    <n v="7399"/>
    <s v="CA-2011-124807"/>
    <x v="2"/>
    <x v="136"/>
    <d v="2011-07-15T00:00:00"/>
    <x v="0"/>
    <s v="ME-17725"/>
    <x v="250"/>
    <x v="0"/>
    <s v="United States"/>
    <s v="Chicago"/>
    <x v="10"/>
    <n v="60610"/>
    <x v="2"/>
    <s v="OFF-PA-10001526"/>
    <x v="1"/>
    <x v="10"/>
    <x v="1030"/>
    <x v="4949"/>
    <n v="9"/>
    <n v="0.2"/>
    <n v="12.997800000000003"/>
  </r>
  <r>
    <n v="7400"/>
    <s v="CA-2011-124807"/>
    <x v="2"/>
    <x v="136"/>
    <d v="2011-07-15T00:00:00"/>
    <x v="0"/>
    <s v="ME-17725"/>
    <x v="250"/>
    <x v="0"/>
    <s v="United States"/>
    <s v="Chicago"/>
    <x v="10"/>
    <n v="60610"/>
    <x v="2"/>
    <s v="TEC-AC-10002857"/>
    <x v="2"/>
    <x v="11"/>
    <x v="535"/>
    <x v="4950"/>
    <n v="4"/>
    <n v="0.2"/>
    <n v="3.2779999999999987"/>
  </r>
  <r>
    <n v="7401"/>
    <s v="CA-2013-110009"/>
    <x v="0"/>
    <x v="162"/>
    <d v="2013-09-14T00:00:00"/>
    <x v="1"/>
    <s v="TR-21325"/>
    <x v="309"/>
    <x v="0"/>
    <s v="United States"/>
    <s v="Seattle"/>
    <x v="4"/>
    <n v="98103"/>
    <x v="1"/>
    <s v="FUR-FU-10003039"/>
    <x v="0"/>
    <x v="5"/>
    <x v="479"/>
    <x v="3579"/>
    <n v="1"/>
    <n v="0"/>
    <n v="14.664200000000001"/>
  </r>
  <r>
    <n v="7402"/>
    <s v="CA-2013-110009"/>
    <x v="0"/>
    <x v="162"/>
    <d v="2013-09-14T00:00:00"/>
    <x v="1"/>
    <s v="TR-21325"/>
    <x v="309"/>
    <x v="0"/>
    <s v="United States"/>
    <s v="Seattle"/>
    <x v="4"/>
    <n v="98103"/>
    <x v="1"/>
    <s v="OFF-PA-10002615"/>
    <x v="1"/>
    <x v="10"/>
    <x v="247"/>
    <x v="4951"/>
    <n v="7"/>
    <n v="0"/>
    <n v="14.200199999999999"/>
  </r>
  <r>
    <n v="7403"/>
    <s v="CA-2014-168172"/>
    <x v="3"/>
    <x v="634"/>
    <d v="2014-08-11T00:00:00"/>
    <x v="1"/>
    <s v="SH-20395"/>
    <x v="129"/>
    <x v="0"/>
    <s v="United States"/>
    <s v="New York City"/>
    <x v="15"/>
    <n v="10011"/>
    <x v="3"/>
    <s v="OFF-SU-10002573"/>
    <x v="1"/>
    <x v="14"/>
    <x v="350"/>
    <x v="378"/>
    <n v="4"/>
    <n v="0"/>
    <n v="21.035999999999994"/>
  </r>
  <r>
    <n v="7404"/>
    <s v="CA-2012-100146"/>
    <x v="1"/>
    <x v="263"/>
    <d v="2012-05-19T00:00:00"/>
    <x v="1"/>
    <s v="CB-12535"/>
    <x v="118"/>
    <x v="1"/>
    <s v="United States"/>
    <s v="Camarillo"/>
    <x v="1"/>
    <n v="93010"/>
    <x v="1"/>
    <s v="FUR-BO-10004015"/>
    <x v="0"/>
    <x v="0"/>
    <x v="569"/>
    <x v="4952"/>
    <n v="5"/>
    <n v="0.15"/>
    <n v="41.996499999999941"/>
  </r>
  <r>
    <n v="7405"/>
    <s v="CA-2012-100146"/>
    <x v="1"/>
    <x v="263"/>
    <d v="2012-05-19T00:00:00"/>
    <x v="1"/>
    <s v="CB-12535"/>
    <x v="118"/>
    <x v="1"/>
    <s v="United States"/>
    <s v="Camarillo"/>
    <x v="1"/>
    <n v="93010"/>
    <x v="1"/>
    <s v="FUR-FU-10001979"/>
    <x v="0"/>
    <x v="5"/>
    <x v="509"/>
    <x v="4953"/>
    <n v="3"/>
    <n v="0"/>
    <n v="34.414800000000007"/>
  </r>
  <r>
    <n v="7406"/>
    <s v="CA-2012-100146"/>
    <x v="1"/>
    <x v="263"/>
    <d v="2012-05-19T00:00:00"/>
    <x v="1"/>
    <s v="CB-12535"/>
    <x v="118"/>
    <x v="1"/>
    <s v="United States"/>
    <s v="Camarillo"/>
    <x v="1"/>
    <n v="93010"/>
    <x v="1"/>
    <s v="FUR-CH-10003833"/>
    <x v="0"/>
    <x v="1"/>
    <x v="1200"/>
    <x v="1923"/>
    <n v="2"/>
    <n v="0.2"/>
    <n v="-6.0980000000000025"/>
  </r>
  <r>
    <n v="7407"/>
    <s v="CA-2012-100146"/>
    <x v="1"/>
    <x v="263"/>
    <d v="2012-05-19T00:00:00"/>
    <x v="1"/>
    <s v="CB-12535"/>
    <x v="118"/>
    <x v="1"/>
    <s v="United States"/>
    <s v="Camarillo"/>
    <x v="1"/>
    <n v="93010"/>
    <x v="1"/>
    <s v="FUR-CH-10004495"/>
    <x v="0"/>
    <x v="1"/>
    <x v="1475"/>
    <x v="946"/>
    <n v="3"/>
    <n v="0.2"/>
    <n v="81.264599999999916"/>
  </r>
  <r>
    <n v="7408"/>
    <s v="CA-2014-152079"/>
    <x v="3"/>
    <x v="176"/>
    <d v="2014-01-22T00:00:00"/>
    <x v="2"/>
    <s v="ML-17410"/>
    <x v="586"/>
    <x v="0"/>
    <s v="United States"/>
    <s v="Chicago"/>
    <x v="10"/>
    <n v="60653"/>
    <x v="2"/>
    <s v="OFF-LA-10001613"/>
    <x v="1"/>
    <x v="2"/>
    <x v="736"/>
    <x v="132"/>
    <n v="5"/>
    <n v="0.2"/>
    <n v="4.1760000000000002"/>
  </r>
  <r>
    <n v="7409"/>
    <s v="CA-2013-129728"/>
    <x v="0"/>
    <x v="198"/>
    <d v="2013-06-07T00:00:00"/>
    <x v="1"/>
    <s v="JG-15310"/>
    <x v="684"/>
    <x v="1"/>
    <s v="United States"/>
    <s v="Los Angeles"/>
    <x v="1"/>
    <n v="90032"/>
    <x v="1"/>
    <s v="FUR-FU-10003247"/>
    <x v="0"/>
    <x v="5"/>
    <x v="1456"/>
    <x v="4954"/>
    <n v="8"/>
    <n v="0"/>
    <n v="11.748799999999989"/>
  </r>
  <r>
    <n v="7410"/>
    <s v="CA-2011-121769"/>
    <x v="2"/>
    <x v="918"/>
    <d v="2011-04-12T00:00:00"/>
    <x v="1"/>
    <s v="JS-15880"/>
    <x v="365"/>
    <x v="0"/>
    <s v="United States"/>
    <s v="Toledo"/>
    <x v="24"/>
    <n v="43615"/>
    <x v="3"/>
    <s v="FUR-TA-10004442"/>
    <x v="0"/>
    <x v="3"/>
    <x v="1645"/>
    <x v="4955"/>
    <n v="1"/>
    <n v="0.4"/>
    <n v="-94.660500000000013"/>
  </r>
  <r>
    <n v="7411"/>
    <s v="CA-2011-103058"/>
    <x v="2"/>
    <x v="149"/>
    <d v="2011-07-24T00:00:00"/>
    <x v="2"/>
    <s v="AG-10270"/>
    <x v="8"/>
    <x v="0"/>
    <s v="United States"/>
    <s v="New York City"/>
    <x v="15"/>
    <n v="10011"/>
    <x v="3"/>
    <s v="TEC-AC-10001314"/>
    <x v="2"/>
    <x v="11"/>
    <x v="943"/>
    <x v="2622"/>
    <n v="2"/>
    <n v="0"/>
    <n v="7.9983999999999895"/>
  </r>
  <r>
    <n v="7412"/>
    <s v="CA-2014-121125"/>
    <x v="3"/>
    <x v="1109"/>
    <d v="2014-06-04T00:00:00"/>
    <x v="1"/>
    <s v="MG-17890"/>
    <x v="450"/>
    <x v="2"/>
    <s v="United States"/>
    <s v="Tigard"/>
    <x v="21"/>
    <n v="97224"/>
    <x v="1"/>
    <s v="TEC-PH-10001619"/>
    <x v="2"/>
    <x v="7"/>
    <x v="1585"/>
    <x v="2403"/>
    <n v="1"/>
    <n v="0.2"/>
    <n v="17.639099999999985"/>
  </r>
  <r>
    <n v="7413"/>
    <s v="CA-2014-121125"/>
    <x v="3"/>
    <x v="1109"/>
    <d v="2014-06-04T00:00:00"/>
    <x v="1"/>
    <s v="MG-17890"/>
    <x v="450"/>
    <x v="2"/>
    <s v="United States"/>
    <s v="Tigard"/>
    <x v="21"/>
    <n v="97224"/>
    <x v="1"/>
    <s v="TEC-AC-10002323"/>
    <x v="2"/>
    <x v="11"/>
    <x v="175"/>
    <x v="1442"/>
    <n v="2"/>
    <n v="0.2"/>
    <n v="-3.0939999999999994"/>
  </r>
  <r>
    <n v="7414"/>
    <s v="CA-2014-121125"/>
    <x v="3"/>
    <x v="1109"/>
    <d v="2014-06-04T00:00:00"/>
    <x v="1"/>
    <s v="MG-17890"/>
    <x v="450"/>
    <x v="2"/>
    <s v="United States"/>
    <s v="Tigard"/>
    <x v="21"/>
    <n v="97224"/>
    <x v="1"/>
    <s v="FUR-FU-10000820"/>
    <x v="0"/>
    <x v="5"/>
    <x v="1774"/>
    <x v="4956"/>
    <n v="1"/>
    <n v="0.2"/>
    <n v="-0.33980000000000032"/>
  </r>
  <r>
    <n v="7415"/>
    <s v="US-2013-114013"/>
    <x v="0"/>
    <x v="69"/>
    <d v="2013-03-16T00:00:00"/>
    <x v="0"/>
    <s v="SC-20770"/>
    <x v="34"/>
    <x v="1"/>
    <s v="United States"/>
    <s v="Philadelphia"/>
    <x v="9"/>
    <n v="19134"/>
    <x v="3"/>
    <s v="FUR-CH-10004287"/>
    <x v="0"/>
    <x v="1"/>
    <x v="156"/>
    <x v="4957"/>
    <n v="2"/>
    <n v="0.3"/>
    <n v="-5.5240000000000293"/>
  </r>
  <r>
    <n v="7416"/>
    <s v="US-2013-114013"/>
    <x v="0"/>
    <x v="69"/>
    <d v="2013-03-16T00:00:00"/>
    <x v="0"/>
    <s v="SC-20770"/>
    <x v="34"/>
    <x v="1"/>
    <s v="United States"/>
    <s v="Philadelphia"/>
    <x v="9"/>
    <n v="19134"/>
    <x v="3"/>
    <s v="TEC-AC-10000474"/>
    <x v="2"/>
    <x v="11"/>
    <x v="1501"/>
    <x v="4958"/>
    <n v="5"/>
    <n v="0.2"/>
    <n v="47.494999999999919"/>
  </r>
  <r>
    <n v="7417"/>
    <s v="US-2013-114013"/>
    <x v="0"/>
    <x v="69"/>
    <d v="2013-03-16T00:00:00"/>
    <x v="0"/>
    <s v="SC-20770"/>
    <x v="34"/>
    <x v="1"/>
    <s v="United States"/>
    <s v="Philadelphia"/>
    <x v="9"/>
    <n v="19134"/>
    <x v="3"/>
    <s v="TEC-PH-10001494"/>
    <x v="2"/>
    <x v="7"/>
    <x v="708"/>
    <x v="4959"/>
    <n v="3"/>
    <n v="0.4"/>
    <n v="-116.98049999999998"/>
  </r>
  <r>
    <n v="7418"/>
    <s v="US-2013-114013"/>
    <x v="0"/>
    <x v="69"/>
    <d v="2013-03-16T00:00:00"/>
    <x v="0"/>
    <s v="SC-20770"/>
    <x v="34"/>
    <x v="1"/>
    <s v="United States"/>
    <s v="Philadelphia"/>
    <x v="9"/>
    <n v="19134"/>
    <x v="3"/>
    <s v="OFF-PA-10004996"/>
    <x v="1"/>
    <x v="10"/>
    <x v="1519"/>
    <x v="4960"/>
    <n v="5"/>
    <n v="0.2"/>
    <n v="13.918499999999998"/>
  </r>
  <r>
    <n v="7419"/>
    <s v="US-2013-114013"/>
    <x v="0"/>
    <x v="69"/>
    <d v="2013-03-16T00:00:00"/>
    <x v="0"/>
    <s v="SC-20770"/>
    <x v="34"/>
    <x v="1"/>
    <s v="United States"/>
    <s v="Philadelphia"/>
    <x v="9"/>
    <n v="19134"/>
    <x v="3"/>
    <s v="OFF-BI-10004318"/>
    <x v="1"/>
    <x v="8"/>
    <x v="1574"/>
    <x v="4961"/>
    <n v="1"/>
    <n v="0.7"/>
    <n v="-41.517600000000002"/>
  </r>
  <r>
    <n v="7420"/>
    <s v="US-2013-114013"/>
    <x v="0"/>
    <x v="69"/>
    <d v="2013-03-16T00:00:00"/>
    <x v="0"/>
    <s v="SC-20770"/>
    <x v="34"/>
    <x v="1"/>
    <s v="United States"/>
    <s v="Philadelphia"/>
    <x v="9"/>
    <n v="19134"/>
    <x v="3"/>
    <s v="OFF-ST-10002574"/>
    <x v="1"/>
    <x v="4"/>
    <x v="926"/>
    <x v="1197"/>
    <n v="5"/>
    <n v="0.2"/>
    <n v="-138.13999999999999"/>
  </r>
  <r>
    <n v="7421"/>
    <s v="US-2013-114013"/>
    <x v="0"/>
    <x v="69"/>
    <d v="2013-03-16T00:00:00"/>
    <x v="0"/>
    <s v="SC-20770"/>
    <x v="34"/>
    <x v="1"/>
    <s v="United States"/>
    <s v="Philadelphia"/>
    <x v="9"/>
    <n v="19134"/>
    <x v="3"/>
    <s v="OFF-BI-10002353"/>
    <x v="1"/>
    <x v="8"/>
    <x v="1068"/>
    <x v="4962"/>
    <n v="5"/>
    <n v="0.7"/>
    <n v="-15.439999999999998"/>
  </r>
  <r>
    <n v="7422"/>
    <s v="US-2013-114013"/>
    <x v="0"/>
    <x v="69"/>
    <d v="2013-03-16T00:00:00"/>
    <x v="0"/>
    <s v="SC-20770"/>
    <x v="34"/>
    <x v="1"/>
    <s v="United States"/>
    <s v="Philadelphia"/>
    <x v="9"/>
    <n v="19134"/>
    <x v="3"/>
    <s v="OFF-ST-10003641"/>
    <x v="1"/>
    <x v="4"/>
    <x v="1799"/>
    <x v="4963"/>
    <n v="2"/>
    <n v="0.2"/>
    <n v="-28.367999999999984"/>
  </r>
  <r>
    <n v="7423"/>
    <s v="US-2013-114013"/>
    <x v="0"/>
    <x v="69"/>
    <d v="2013-03-16T00:00:00"/>
    <x v="0"/>
    <s v="SC-20770"/>
    <x v="34"/>
    <x v="1"/>
    <s v="United States"/>
    <s v="Philadelphia"/>
    <x v="9"/>
    <n v="19134"/>
    <x v="3"/>
    <s v="TEC-MA-10001148"/>
    <x v="2"/>
    <x v="15"/>
    <x v="1533"/>
    <x v="4964"/>
    <n v="3"/>
    <n v="0.7"/>
    <n v="-643.70999999999981"/>
  </r>
  <r>
    <n v="7424"/>
    <s v="CA-2014-135069"/>
    <x v="3"/>
    <x v="318"/>
    <d v="2014-04-15T00:00:00"/>
    <x v="1"/>
    <s v="BS-11755"/>
    <x v="94"/>
    <x v="0"/>
    <s v="United States"/>
    <s v="Philadelphia"/>
    <x v="9"/>
    <n v="19143"/>
    <x v="3"/>
    <s v="OFF-AP-10000026"/>
    <x v="1"/>
    <x v="9"/>
    <x v="1282"/>
    <x v="4965"/>
    <n v="4"/>
    <n v="0.2"/>
    <n v="21.949199999999969"/>
  </r>
  <r>
    <n v="7425"/>
    <s v="CA-2014-135069"/>
    <x v="3"/>
    <x v="318"/>
    <d v="2014-04-15T00:00:00"/>
    <x v="1"/>
    <s v="BS-11755"/>
    <x v="94"/>
    <x v="0"/>
    <s v="United States"/>
    <s v="Philadelphia"/>
    <x v="9"/>
    <n v="19143"/>
    <x v="3"/>
    <s v="FUR-FU-10003878"/>
    <x v="0"/>
    <x v="5"/>
    <x v="671"/>
    <x v="4966"/>
    <n v="3"/>
    <n v="0.2"/>
    <n v="6.4176000000000002"/>
  </r>
  <r>
    <n v="7426"/>
    <s v="CA-2013-101693"/>
    <x v="0"/>
    <x v="674"/>
    <d v="2013-06-28T00:00:00"/>
    <x v="0"/>
    <s v="LC-17140"/>
    <x v="95"/>
    <x v="0"/>
    <s v="United States"/>
    <s v="Houston"/>
    <x v="5"/>
    <n v="77070"/>
    <x v="2"/>
    <s v="FUR-CH-10001146"/>
    <x v="0"/>
    <x v="1"/>
    <x v="64"/>
    <x v="4967"/>
    <n v="2"/>
    <n v="0.3"/>
    <n v="-6.0890000000000057"/>
  </r>
  <r>
    <n v="7427"/>
    <s v="CA-2013-101693"/>
    <x v="0"/>
    <x v="674"/>
    <d v="2013-06-28T00:00:00"/>
    <x v="0"/>
    <s v="LC-17140"/>
    <x v="95"/>
    <x v="0"/>
    <s v="United States"/>
    <s v="Houston"/>
    <x v="5"/>
    <n v="77070"/>
    <x v="2"/>
    <s v="FUR-FU-10003919"/>
    <x v="0"/>
    <x v="5"/>
    <x v="1514"/>
    <x v="4968"/>
    <n v="2"/>
    <n v="0.6"/>
    <n v="-26.169599999999996"/>
  </r>
  <r>
    <n v="7428"/>
    <s v="US-2011-164763"/>
    <x v="2"/>
    <x v="461"/>
    <d v="2011-03-21T00:00:00"/>
    <x v="1"/>
    <s v="MH-17440"/>
    <x v="775"/>
    <x v="1"/>
    <s v="United States"/>
    <s v="Jackson"/>
    <x v="35"/>
    <n v="39212"/>
    <x v="0"/>
    <s v="OFF-BI-10000605"/>
    <x v="1"/>
    <x v="8"/>
    <x v="531"/>
    <x v="4969"/>
    <n v="3"/>
    <n v="0"/>
    <n v="5.3720999999999997"/>
  </r>
  <r>
    <n v="7429"/>
    <s v="US-2011-164763"/>
    <x v="2"/>
    <x v="461"/>
    <d v="2011-03-21T00:00:00"/>
    <x v="1"/>
    <s v="MH-17440"/>
    <x v="775"/>
    <x v="1"/>
    <s v="United States"/>
    <s v="Jackson"/>
    <x v="35"/>
    <n v="39212"/>
    <x v="0"/>
    <s v="OFF-BI-10000309"/>
    <x v="1"/>
    <x v="8"/>
    <x v="334"/>
    <x v="2690"/>
    <n v="2"/>
    <n v="0"/>
    <n v="14.9156"/>
  </r>
  <r>
    <n v="7430"/>
    <s v="US-2011-164763"/>
    <x v="2"/>
    <x v="461"/>
    <d v="2011-03-21T00:00:00"/>
    <x v="1"/>
    <s v="MH-17440"/>
    <x v="775"/>
    <x v="1"/>
    <s v="United States"/>
    <s v="Jackson"/>
    <x v="35"/>
    <n v="39212"/>
    <x v="0"/>
    <s v="OFF-PA-10003349"/>
    <x v="1"/>
    <x v="10"/>
    <x v="218"/>
    <x v="91"/>
    <n v="2"/>
    <n v="0"/>
    <n v="6.3504000000000005"/>
  </r>
  <r>
    <n v="7431"/>
    <s v="US-2011-164763"/>
    <x v="2"/>
    <x v="461"/>
    <d v="2011-03-21T00:00:00"/>
    <x v="1"/>
    <s v="MH-17440"/>
    <x v="775"/>
    <x v="1"/>
    <s v="United States"/>
    <s v="Jackson"/>
    <x v="35"/>
    <n v="39212"/>
    <x v="0"/>
    <s v="OFF-PA-10003063"/>
    <x v="1"/>
    <x v="10"/>
    <x v="1711"/>
    <x v="4698"/>
    <n v="4"/>
    <n v="0"/>
    <n v="7.68"/>
  </r>
  <r>
    <n v="7432"/>
    <s v="US-2011-164763"/>
    <x v="2"/>
    <x v="461"/>
    <d v="2011-03-21T00:00:00"/>
    <x v="1"/>
    <s v="MH-17440"/>
    <x v="775"/>
    <x v="1"/>
    <s v="United States"/>
    <s v="Jackson"/>
    <x v="35"/>
    <n v="39212"/>
    <x v="0"/>
    <s v="OFF-AP-10003971"/>
    <x v="1"/>
    <x v="9"/>
    <x v="914"/>
    <x v="4779"/>
    <n v="3"/>
    <n v="0"/>
    <n v="8.4942000000000011"/>
  </r>
  <r>
    <n v="7433"/>
    <s v="CA-2011-161249"/>
    <x v="2"/>
    <x v="128"/>
    <d v="2011-08-13T00:00:00"/>
    <x v="1"/>
    <s v="RD-19720"/>
    <x v="742"/>
    <x v="0"/>
    <s v="United States"/>
    <s v="Phoenix"/>
    <x v="16"/>
    <n v="85023"/>
    <x v="1"/>
    <s v="OFF-FA-10004838"/>
    <x v="1"/>
    <x v="13"/>
    <x v="792"/>
    <x v="3870"/>
    <n v="3"/>
    <n v="0.2"/>
    <n v="-0.94859999999999989"/>
  </r>
  <r>
    <n v="7434"/>
    <s v="CA-2011-161249"/>
    <x v="2"/>
    <x v="128"/>
    <d v="2011-08-13T00:00:00"/>
    <x v="1"/>
    <s v="RD-19720"/>
    <x v="742"/>
    <x v="0"/>
    <s v="United States"/>
    <s v="Phoenix"/>
    <x v="16"/>
    <n v="85023"/>
    <x v="1"/>
    <s v="OFF-BI-10001097"/>
    <x v="1"/>
    <x v="8"/>
    <x v="789"/>
    <x v="4970"/>
    <n v="5"/>
    <n v="0.7"/>
    <n v="-6.5414999999999992"/>
  </r>
  <r>
    <n v="7435"/>
    <s v="CA-2012-148180"/>
    <x v="1"/>
    <x v="353"/>
    <d v="2012-07-31T00:00:00"/>
    <x v="1"/>
    <s v="BP-11095"/>
    <x v="162"/>
    <x v="1"/>
    <s v="United States"/>
    <s v="Oxnard"/>
    <x v="1"/>
    <n v="93030"/>
    <x v="1"/>
    <s v="OFF-BI-10000605"/>
    <x v="1"/>
    <x v="8"/>
    <x v="531"/>
    <x v="1083"/>
    <n v="3"/>
    <n v="0.2"/>
    <n v="3.0860999999999996"/>
  </r>
  <r>
    <n v="7436"/>
    <s v="CA-2012-148180"/>
    <x v="1"/>
    <x v="353"/>
    <d v="2012-07-31T00:00:00"/>
    <x v="1"/>
    <s v="BP-11095"/>
    <x v="162"/>
    <x v="1"/>
    <s v="United States"/>
    <s v="Oxnard"/>
    <x v="1"/>
    <n v="93030"/>
    <x v="1"/>
    <s v="OFF-BI-10003314"/>
    <x v="1"/>
    <x v="8"/>
    <x v="305"/>
    <x v="4971"/>
    <n v="6"/>
    <n v="0.2"/>
    <n v="8.3867999999999991"/>
  </r>
  <r>
    <n v="7437"/>
    <s v="CA-2012-148180"/>
    <x v="1"/>
    <x v="353"/>
    <d v="2012-07-31T00:00:00"/>
    <x v="1"/>
    <s v="BP-11095"/>
    <x v="162"/>
    <x v="1"/>
    <s v="United States"/>
    <s v="Oxnard"/>
    <x v="1"/>
    <n v="93030"/>
    <x v="1"/>
    <s v="OFF-AR-10002067"/>
    <x v="1"/>
    <x v="6"/>
    <x v="1145"/>
    <x v="1618"/>
    <n v="5"/>
    <n v="0"/>
    <n v="25.792000000000002"/>
  </r>
  <r>
    <n v="7438"/>
    <s v="CA-2011-165568"/>
    <x v="2"/>
    <x v="1162"/>
    <d v="2011-02-20T00:00:00"/>
    <x v="1"/>
    <s v="BF-11020"/>
    <x v="292"/>
    <x v="1"/>
    <s v="United States"/>
    <s v="Seattle"/>
    <x v="4"/>
    <n v="98105"/>
    <x v="1"/>
    <s v="OFF-BI-10001031"/>
    <x v="1"/>
    <x v="8"/>
    <x v="865"/>
    <x v="794"/>
    <n v="5"/>
    <n v="0.2"/>
    <n v="7.2089999999999996"/>
  </r>
  <r>
    <n v="7439"/>
    <s v="CA-2012-145457"/>
    <x v="1"/>
    <x v="539"/>
    <d v="2012-03-27T00:00:00"/>
    <x v="0"/>
    <s v="CP-12085"/>
    <x v="434"/>
    <x v="1"/>
    <s v="United States"/>
    <s v="Covington"/>
    <x v="4"/>
    <n v="98042"/>
    <x v="1"/>
    <s v="FUR-FU-10003832"/>
    <x v="0"/>
    <x v="5"/>
    <x v="1420"/>
    <x v="4972"/>
    <n v="5"/>
    <n v="0"/>
    <n v="13.132000000000001"/>
  </r>
  <r>
    <n v="7440"/>
    <s v="US-2014-163657"/>
    <x v="3"/>
    <x v="264"/>
    <d v="2014-09-07T00:00:00"/>
    <x v="1"/>
    <s v="JL-15235"/>
    <x v="538"/>
    <x v="0"/>
    <s v="United States"/>
    <s v="Los Angeles"/>
    <x v="1"/>
    <n v="90049"/>
    <x v="1"/>
    <s v="OFF-BI-10000138"/>
    <x v="1"/>
    <x v="8"/>
    <x v="600"/>
    <x v="694"/>
    <n v="5"/>
    <n v="0.2"/>
    <n v="6.5519999999999996"/>
  </r>
  <r>
    <n v="7441"/>
    <s v="US-2014-163657"/>
    <x v="3"/>
    <x v="264"/>
    <d v="2014-09-07T00:00:00"/>
    <x v="1"/>
    <s v="JL-15235"/>
    <x v="538"/>
    <x v="0"/>
    <s v="United States"/>
    <s v="Los Angeles"/>
    <x v="1"/>
    <n v="90049"/>
    <x v="1"/>
    <s v="FUR-TA-10004607"/>
    <x v="0"/>
    <x v="3"/>
    <x v="1095"/>
    <x v="4973"/>
    <n v="2"/>
    <n v="0.2"/>
    <n v="-2.9566000000000088"/>
  </r>
  <r>
    <n v="7442"/>
    <s v="CA-2012-120446"/>
    <x v="1"/>
    <x v="547"/>
    <d v="2012-11-18T00:00:00"/>
    <x v="2"/>
    <s v="JG-15805"/>
    <x v="189"/>
    <x v="1"/>
    <s v="United States"/>
    <s v="San Diego"/>
    <x v="1"/>
    <n v="92105"/>
    <x v="1"/>
    <s v="OFF-LA-10003148"/>
    <x v="1"/>
    <x v="2"/>
    <x v="164"/>
    <x v="1381"/>
    <n v="3"/>
    <n v="0"/>
    <n v="8.6939999999999991"/>
  </r>
  <r>
    <n v="7443"/>
    <s v="CA-2011-109932"/>
    <x v="2"/>
    <x v="337"/>
    <d v="2011-12-11T00:00:00"/>
    <x v="2"/>
    <s v="VP-21760"/>
    <x v="778"/>
    <x v="1"/>
    <s v="United States"/>
    <s v="Brownsville"/>
    <x v="5"/>
    <n v="78521"/>
    <x v="2"/>
    <s v="OFF-PA-10001804"/>
    <x v="1"/>
    <x v="10"/>
    <x v="128"/>
    <x v="1432"/>
    <n v="2"/>
    <n v="0.2"/>
    <n v="3.7407999999999997"/>
  </r>
  <r>
    <n v="7444"/>
    <s v="CA-2011-109932"/>
    <x v="2"/>
    <x v="337"/>
    <d v="2011-12-11T00:00:00"/>
    <x v="2"/>
    <s v="VP-21760"/>
    <x v="778"/>
    <x v="1"/>
    <s v="United States"/>
    <s v="Brownsville"/>
    <x v="5"/>
    <n v="78521"/>
    <x v="2"/>
    <s v="OFF-ST-10000036"/>
    <x v="1"/>
    <x v="4"/>
    <x v="590"/>
    <x v="4974"/>
    <n v="3"/>
    <n v="0.2"/>
    <n v="20.745899999999985"/>
  </r>
  <r>
    <n v="7445"/>
    <s v="CA-2014-127474"/>
    <x v="3"/>
    <x v="447"/>
    <d v="2014-02-08T00:00:00"/>
    <x v="0"/>
    <s v="RD-19810"/>
    <x v="279"/>
    <x v="2"/>
    <s v="United States"/>
    <s v="Chicago"/>
    <x v="10"/>
    <n v="60610"/>
    <x v="2"/>
    <s v="OFF-PA-10001166"/>
    <x v="1"/>
    <x v="10"/>
    <x v="769"/>
    <x v="1182"/>
    <n v="1"/>
    <n v="0.2"/>
    <n v="1.8144"/>
  </r>
  <r>
    <n v="7446"/>
    <s v="CA-2014-127474"/>
    <x v="3"/>
    <x v="447"/>
    <d v="2014-02-08T00:00:00"/>
    <x v="0"/>
    <s v="RD-19810"/>
    <x v="279"/>
    <x v="2"/>
    <s v="United States"/>
    <s v="Chicago"/>
    <x v="10"/>
    <n v="60610"/>
    <x v="2"/>
    <s v="OFF-PA-10001033"/>
    <x v="1"/>
    <x v="10"/>
    <x v="1500"/>
    <x v="4975"/>
    <n v="2"/>
    <n v="0.2"/>
    <n v="23.7742"/>
  </r>
  <r>
    <n v="7447"/>
    <s v="CA-2014-127474"/>
    <x v="3"/>
    <x v="447"/>
    <d v="2014-02-08T00:00:00"/>
    <x v="0"/>
    <s v="RD-19810"/>
    <x v="279"/>
    <x v="2"/>
    <s v="United States"/>
    <s v="Chicago"/>
    <x v="10"/>
    <n v="60610"/>
    <x v="2"/>
    <s v="FUR-FU-10004597"/>
    <x v="0"/>
    <x v="5"/>
    <x v="1257"/>
    <x v="500"/>
    <n v="1"/>
    <n v="0.6"/>
    <n v="-26.084999999999994"/>
  </r>
  <r>
    <n v="7448"/>
    <s v="CA-2014-127474"/>
    <x v="3"/>
    <x v="447"/>
    <d v="2014-02-08T00:00:00"/>
    <x v="0"/>
    <s v="RD-19810"/>
    <x v="279"/>
    <x v="2"/>
    <s v="United States"/>
    <s v="Chicago"/>
    <x v="10"/>
    <n v="60610"/>
    <x v="2"/>
    <s v="OFF-PA-10000418"/>
    <x v="1"/>
    <x v="10"/>
    <x v="961"/>
    <x v="1257"/>
    <n v="5"/>
    <n v="0.2"/>
    <n v="146.79"/>
  </r>
  <r>
    <n v="7449"/>
    <s v="CA-2014-115448"/>
    <x v="3"/>
    <x v="343"/>
    <d v="2014-11-15T00:00:00"/>
    <x v="2"/>
    <s v="MH-18025"/>
    <x v="659"/>
    <x v="0"/>
    <s v="United States"/>
    <s v="Knoxville"/>
    <x v="18"/>
    <n v="37918"/>
    <x v="0"/>
    <s v="FUR-FU-10004090"/>
    <x v="0"/>
    <x v="5"/>
    <x v="636"/>
    <x v="4976"/>
    <n v="5"/>
    <n v="0.2"/>
    <n v="14.449499999999986"/>
  </r>
  <r>
    <n v="7450"/>
    <s v="CA-2014-105669"/>
    <x v="3"/>
    <x v="697"/>
    <d v="2014-09-23T00:00:00"/>
    <x v="0"/>
    <s v="SJ-20125"/>
    <x v="319"/>
    <x v="2"/>
    <s v="United States"/>
    <s v="Houston"/>
    <x v="5"/>
    <n v="77036"/>
    <x v="2"/>
    <s v="OFF-AR-10000390"/>
    <x v="1"/>
    <x v="6"/>
    <x v="105"/>
    <x v="4541"/>
    <n v="3"/>
    <n v="0.2"/>
    <n v="3.2213999999999996"/>
  </r>
  <r>
    <n v="7451"/>
    <s v="CA-2014-105669"/>
    <x v="3"/>
    <x v="697"/>
    <d v="2014-09-23T00:00:00"/>
    <x v="0"/>
    <s v="SJ-20125"/>
    <x v="319"/>
    <x v="2"/>
    <s v="United States"/>
    <s v="Houston"/>
    <x v="5"/>
    <n v="77036"/>
    <x v="2"/>
    <s v="FUR-CH-10003774"/>
    <x v="0"/>
    <x v="1"/>
    <x v="1185"/>
    <x v="2608"/>
    <n v="5"/>
    <n v="0.3"/>
    <n v="-77.333000000000013"/>
  </r>
  <r>
    <n v="7452"/>
    <s v="CA-2014-105669"/>
    <x v="3"/>
    <x v="697"/>
    <d v="2014-09-23T00:00:00"/>
    <x v="0"/>
    <s v="SJ-20125"/>
    <x v="319"/>
    <x v="2"/>
    <s v="United States"/>
    <s v="Houston"/>
    <x v="5"/>
    <n v="77036"/>
    <x v="2"/>
    <s v="OFF-BI-10002412"/>
    <x v="1"/>
    <x v="8"/>
    <x v="323"/>
    <x v="4977"/>
    <n v="5"/>
    <n v="0.8"/>
    <n v="-10.15"/>
  </r>
  <r>
    <n v="7453"/>
    <s v="CA-2014-105669"/>
    <x v="3"/>
    <x v="697"/>
    <d v="2014-09-23T00:00:00"/>
    <x v="0"/>
    <s v="SJ-20125"/>
    <x v="319"/>
    <x v="2"/>
    <s v="United States"/>
    <s v="Houston"/>
    <x v="5"/>
    <n v="77036"/>
    <x v="2"/>
    <s v="TEC-PH-10002415"/>
    <x v="2"/>
    <x v="7"/>
    <x v="1517"/>
    <x v="4978"/>
    <n v="6"/>
    <n v="0.2"/>
    <n v="88.48500000000007"/>
  </r>
  <r>
    <n v="7454"/>
    <s v="CA-2014-134796"/>
    <x v="3"/>
    <x v="643"/>
    <d v="2014-07-02T00:00:00"/>
    <x v="1"/>
    <s v="FM-14380"/>
    <x v="248"/>
    <x v="0"/>
    <s v="United States"/>
    <s v="Bolingbrook"/>
    <x v="10"/>
    <n v="60440"/>
    <x v="2"/>
    <s v="TEC-PH-10003505"/>
    <x v="2"/>
    <x v="7"/>
    <x v="901"/>
    <x v="1490"/>
    <n v="2"/>
    <n v="0.2"/>
    <n v="16.703999999999986"/>
  </r>
  <r>
    <n v="7455"/>
    <s v="CA-2013-137743"/>
    <x v="0"/>
    <x v="679"/>
    <d v="2013-08-05T00:00:00"/>
    <x v="1"/>
    <s v="KH-16360"/>
    <x v="347"/>
    <x v="0"/>
    <s v="United States"/>
    <s v="Chicago"/>
    <x v="10"/>
    <n v="60623"/>
    <x v="2"/>
    <s v="OFF-LA-10003663"/>
    <x v="1"/>
    <x v="2"/>
    <x v="1364"/>
    <x v="4766"/>
    <n v="4"/>
    <n v="0.2"/>
    <n v="3.1212"/>
  </r>
  <r>
    <n v="7456"/>
    <s v="CA-2013-137743"/>
    <x v="0"/>
    <x v="679"/>
    <d v="2013-08-05T00:00:00"/>
    <x v="1"/>
    <s v="KH-16360"/>
    <x v="347"/>
    <x v="0"/>
    <s v="United States"/>
    <s v="Chicago"/>
    <x v="10"/>
    <n v="60623"/>
    <x v="2"/>
    <s v="OFF-ST-10001780"/>
    <x v="1"/>
    <x v="4"/>
    <x v="481"/>
    <x v="2532"/>
    <n v="2"/>
    <n v="0.2"/>
    <n v="51.831200000000024"/>
  </r>
  <r>
    <n v="7457"/>
    <s v="CA-2012-137974"/>
    <x v="1"/>
    <x v="392"/>
    <d v="2012-04-18T00:00:00"/>
    <x v="2"/>
    <s v="LL-16840"/>
    <x v="328"/>
    <x v="0"/>
    <s v="United States"/>
    <s v="Waynesboro"/>
    <x v="17"/>
    <n v="22980"/>
    <x v="0"/>
    <s v="TEC-PH-10002033"/>
    <x v="2"/>
    <x v="7"/>
    <x v="11"/>
    <x v="4979"/>
    <n v="2"/>
    <n v="0"/>
    <n v="148.10640000000001"/>
  </r>
  <r>
    <n v="7458"/>
    <s v="CA-2012-137974"/>
    <x v="1"/>
    <x v="392"/>
    <d v="2012-04-18T00:00:00"/>
    <x v="2"/>
    <s v="LL-16840"/>
    <x v="328"/>
    <x v="0"/>
    <s v="United States"/>
    <s v="Waynesboro"/>
    <x v="17"/>
    <n v="22980"/>
    <x v="0"/>
    <s v="OFF-BI-10001036"/>
    <x v="1"/>
    <x v="8"/>
    <x v="618"/>
    <x v="4980"/>
    <n v="1"/>
    <n v="0"/>
    <n v="4.57"/>
  </r>
  <r>
    <n v="7459"/>
    <s v="CA-2012-137974"/>
    <x v="1"/>
    <x v="392"/>
    <d v="2012-04-18T00:00:00"/>
    <x v="2"/>
    <s v="LL-16840"/>
    <x v="328"/>
    <x v="0"/>
    <s v="United States"/>
    <s v="Waynesboro"/>
    <x v="17"/>
    <n v="22980"/>
    <x v="0"/>
    <s v="FUR-FU-10001468"/>
    <x v="0"/>
    <x v="5"/>
    <x v="1280"/>
    <x v="4981"/>
    <n v="7"/>
    <n v="0"/>
    <n v="119.68599999999989"/>
  </r>
  <r>
    <n v="7460"/>
    <s v="CA-2012-137974"/>
    <x v="1"/>
    <x v="392"/>
    <d v="2012-04-18T00:00:00"/>
    <x v="2"/>
    <s v="LL-16840"/>
    <x v="328"/>
    <x v="0"/>
    <s v="United States"/>
    <s v="Waynesboro"/>
    <x v="17"/>
    <n v="22980"/>
    <x v="0"/>
    <s v="FUR-BO-10001519"/>
    <x v="0"/>
    <x v="0"/>
    <x v="666"/>
    <x v="4982"/>
    <n v="9"/>
    <n v="0"/>
    <n v="125.58240000000001"/>
  </r>
  <r>
    <n v="7461"/>
    <s v="US-2012-136987"/>
    <x v="1"/>
    <x v="347"/>
    <d v="2012-04-14T00:00:00"/>
    <x v="0"/>
    <s v="AR-10540"/>
    <x v="481"/>
    <x v="0"/>
    <s v="United States"/>
    <s v="Los Angeles"/>
    <x v="1"/>
    <n v="90004"/>
    <x v="1"/>
    <s v="TEC-CO-10001943"/>
    <x v="2"/>
    <x v="16"/>
    <x v="1666"/>
    <x v="4983"/>
    <n v="4"/>
    <n v="0.2"/>
    <n v="215.98919999999998"/>
  </r>
  <r>
    <n v="7462"/>
    <s v="US-2012-136987"/>
    <x v="1"/>
    <x v="347"/>
    <d v="2012-04-14T00:00:00"/>
    <x v="0"/>
    <s v="AR-10540"/>
    <x v="481"/>
    <x v="0"/>
    <s v="United States"/>
    <s v="Los Angeles"/>
    <x v="1"/>
    <n v="90004"/>
    <x v="1"/>
    <s v="OFF-PA-10003127"/>
    <x v="1"/>
    <x v="10"/>
    <x v="33"/>
    <x v="4984"/>
    <n v="2"/>
    <n v="0"/>
    <n v="24.269599999999997"/>
  </r>
  <r>
    <n v="7463"/>
    <s v="CA-2012-138485"/>
    <x v="1"/>
    <x v="914"/>
    <d v="2012-03-01T00:00:00"/>
    <x v="0"/>
    <s v="NP-18670"/>
    <x v="73"/>
    <x v="0"/>
    <s v="United States"/>
    <s v="Seattle"/>
    <x v="4"/>
    <n v="98105"/>
    <x v="1"/>
    <s v="TEC-AC-10002076"/>
    <x v="2"/>
    <x v="11"/>
    <x v="329"/>
    <x v="4985"/>
    <n v="9"/>
    <n v="0"/>
    <n v="80.837999999999994"/>
  </r>
  <r>
    <n v="7464"/>
    <s v="CA-2013-103709"/>
    <x v="0"/>
    <x v="162"/>
    <d v="2013-09-16T00:00:00"/>
    <x v="1"/>
    <s v="LP-17095"/>
    <x v="431"/>
    <x v="0"/>
    <s v="United States"/>
    <s v="Visalia"/>
    <x v="1"/>
    <n v="93277"/>
    <x v="1"/>
    <s v="OFF-AR-10003338"/>
    <x v="1"/>
    <x v="6"/>
    <x v="1430"/>
    <x v="3659"/>
    <n v="2"/>
    <n v="0"/>
    <n v="3.7200000000000006"/>
  </r>
  <r>
    <n v="7465"/>
    <s v="CA-2013-103709"/>
    <x v="0"/>
    <x v="162"/>
    <d v="2013-09-16T00:00:00"/>
    <x v="1"/>
    <s v="LP-17095"/>
    <x v="431"/>
    <x v="0"/>
    <s v="United States"/>
    <s v="Visalia"/>
    <x v="1"/>
    <n v="93277"/>
    <x v="1"/>
    <s v="OFF-PA-10004610"/>
    <x v="1"/>
    <x v="10"/>
    <x v="1511"/>
    <x v="1369"/>
    <n v="8"/>
    <n v="0"/>
    <n v="15.407999999999998"/>
  </r>
  <r>
    <n v="7466"/>
    <s v="CA-2013-103709"/>
    <x v="0"/>
    <x v="162"/>
    <d v="2013-09-16T00:00:00"/>
    <x v="1"/>
    <s v="LP-17095"/>
    <x v="431"/>
    <x v="0"/>
    <s v="United States"/>
    <s v="Visalia"/>
    <x v="1"/>
    <n v="93277"/>
    <x v="1"/>
    <s v="OFF-ST-10001272"/>
    <x v="1"/>
    <x v="4"/>
    <x v="528"/>
    <x v="2213"/>
    <n v="2"/>
    <n v="0"/>
    <n v="65.435000000000002"/>
  </r>
  <r>
    <n v="7467"/>
    <s v="CA-2013-138282"/>
    <x v="0"/>
    <x v="288"/>
    <d v="2013-05-24T00:00:00"/>
    <x v="1"/>
    <s v="AH-10690"/>
    <x v="706"/>
    <x v="1"/>
    <s v="United States"/>
    <s v="Los Angeles"/>
    <x v="1"/>
    <n v="90008"/>
    <x v="1"/>
    <s v="OFF-AP-10001366"/>
    <x v="1"/>
    <x v="9"/>
    <x v="33"/>
    <x v="4986"/>
    <n v="8"/>
    <n v="0"/>
    <n v="23.716800000000006"/>
  </r>
  <r>
    <n v="7468"/>
    <s v="CA-2014-148985"/>
    <x v="3"/>
    <x v="343"/>
    <d v="2014-11-16T00:00:00"/>
    <x v="0"/>
    <s v="TB-21190"/>
    <x v="353"/>
    <x v="2"/>
    <s v="United States"/>
    <s v="Los Angeles"/>
    <x v="1"/>
    <n v="90045"/>
    <x v="1"/>
    <s v="FUR-FU-10001424"/>
    <x v="0"/>
    <x v="5"/>
    <x v="691"/>
    <x v="4987"/>
    <n v="4"/>
    <n v="0"/>
    <n v="11.872799999999998"/>
  </r>
  <r>
    <n v="7469"/>
    <s v="CA-2011-138100"/>
    <x v="2"/>
    <x v="1114"/>
    <d v="2011-09-20T00:00:00"/>
    <x v="1"/>
    <s v="AA-10315"/>
    <x v="397"/>
    <x v="0"/>
    <s v="United States"/>
    <s v="New York City"/>
    <x v="15"/>
    <n v="10011"/>
    <x v="3"/>
    <s v="OFF-PA-10000349"/>
    <x v="1"/>
    <x v="10"/>
    <x v="33"/>
    <x v="1830"/>
    <n v="3"/>
    <n v="0"/>
    <n v="7.0218000000000007"/>
  </r>
  <r>
    <n v="7470"/>
    <s v="CA-2011-138100"/>
    <x v="2"/>
    <x v="1114"/>
    <d v="2011-09-20T00:00:00"/>
    <x v="1"/>
    <s v="AA-10315"/>
    <x v="397"/>
    <x v="0"/>
    <s v="United States"/>
    <s v="New York City"/>
    <x v="15"/>
    <n v="10011"/>
    <x v="3"/>
    <s v="FUR-FU-10002456"/>
    <x v="0"/>
    <x v="5"/>
    <x v="1009"/>
    <x v="58"/>
    <n v="2"/>
    <n v="0"/>
    <n v="6.2608000000000015"/>
  </r>
  <r>
    <n v="7471"/>
    <s v="CA-2012-100734"/>
    <x v="1"/>
    <x v="426"/>
    <d v="2012-09-20T00:00:00"/>
    <x v="1"/>
    <s v="AC-10615"/>
    <x v="556"/>
    <x v="1"/>
    <s v="United States"/>
    <s v="Philadelphia"/>
    <x v="9"/>
    <n v="19143"/>
    <x v="3"/>
    <s v="OFF-BI-10002609"/>
    <x v="1"/>
    <x v="8"/>
    <x v="98"/>
    <x v="4988"/>
    <n v="4"/>
    <n v="0.7"/>
    <n v="-2.8608000000000002"/>
  </r>
  <r>
    <n v="7472"/>
    <s v="CA-2012-100734"/>
    <x v="1"/>
    <x v="426"/>
    <d v="2012-09-20T00:00:00"/>
    <x v="1"/>
    <s v="AC-10615"/>
    <x v="556"/>
    <x v="1"/>
    <s v="United States"/>
    <s v="Philadelphia"/>
    <x v="9"/>
    <n v="19143"/>
    <x v="3"/>
    <s v="OFF-ST-10001522"/>
    <x v="1"/>
    <x v="4"/>
    <x v="195"/>
    <x v="2772"/>
    <n v="2"/>
    <n v="0.2"/>
    <n v="-29.436800000000012"/>
  </r>
  <r>
    <n v="7473"/>
    <s v="CA-2013-139997"/>
    <x v="0"/>
    <x v="949"/>
    <d v="2013-07-04T00:00:00"/>
    <x v="2"/>
    <s v="EM-14140"/>
    <x v="670"/>
    <x v="2"/>
    <s v="United States"/>
    <s v="Lehi"/>
    <x v="7"/>
    <n v="84043"/>
    <x v="1"/>
    <s v="TEC-CO-10000971"/>
    <x v="2"/>
    <x v="16"/>
    <x v="1304"/>
    <x v="4989"/>
    <n v="5"/>
    <n v="0"/>
    <n v="449.9849999999999"/>
  </r>
  <r>
    <n v="7474"/>
    <s v="CA-2013-109652"/>
    <x v="0"/>
    <x v="342"/>
    <d v="2013-04-16T00:00:00"/>
    <x v="1"/>
    <s v="QJ-19255"/>
    <x v="425"/>
    <x v="1"/>
    <s v="United States"/>
    <s v="Chicago"/>
    <x v="10"/>
    <n v="60653"/>
    <x v="2"/>
    <s v="OFF-AR-10000034"/>
    <x v="1"/>
    <x v="6"/>
    <x v="744"/>
    <x v="4990"/>
    <n v="4"/>
    <n v="0.2"/>
    <n v="3.2223999999999995"/>
  </r>
  <r>
    <n v="7475"/>
    <s v="CA-2011-167199"/>
    <x v="2"/>
    <x v="1037"/>
    <d v="2011-01-11T00:00:00"/>
    <x v="1"/>
    <s v="ME-17320"/>
    <x v="467"/>
    <x v="2"/>
    <s v="United States"/>
    <s v="Henderson"/>
    <x v="0"/>
    <n v="42420"/>
    <x v="0"/>
    <s v="FUR-CH-10004063"/>
    <x v="0"/>
    <x v="1"/>
    <x v="120"/>
    <x v="4991"/>
    <n v="9"/>
    <n v="0"/>
    <n v="746.40779999999972"/>
  </r>
  <r>
    <n v="7476"/>
    <s v="CA-2011-167199"/>
    <x v="2"/>
    <x v="1037"/>
    <d v="2011-01-11T00:00:00"/>
    <x v="1"/>
    <s v="ME-17320"/>
    <x v="467"/>
    <x v="2"/>
    <s v="United States"/>
    <s v="Henderson"/>
    <x v="0"/>
    <n v="42420"/>
    <x v="0"/>
    <s v="OFF-BI-10004632"/>
    <x v="1"/>
    <x v="8"/>
    <x v="564"/>
    <x v="4992"/>
    <n v="2"/>
    <n v="0"/>
    <n v="274.49099999999999"/>
  </r>
  <r>
    <n v="7477"/>
    <s v="CA-2011-167199"/>
    <x v="2"/>
    <x v="1037"/>
    <d v="2011-01-11T00:00:00"/>
    <x v="1"/>
    <s v="ME-17320"/>
    <x v="467"/>
    <x v="2"/>
    <s v="United States"/>
    <s v="Henderson"/>
    <x v="0"/>
    <n v="42420"/>
    <x v="0"/>
    <s v="OFF-AR-10001662"/>
    <x v="1"/>
    <x v="6"/>
    <x v="443"/>
    <x v="4993"/>
    <n v="2"/>
    <n v="0"/>
    <n v="1.4796000000000005"/>
  </r>
  <r>
    <n v="7478"/>
    <s v="CA-2011-167199"/>
    <x v="2"/>
    <x v="1037"/>
    <d v="2011-01-11T00:00:00"/>
    <x v="1"/>
    <s v="ME-17320"/>
    <x v="467"/>
    <x v="2"/>
    <s v="United States"/>
    <s v="Henderson"/>
    <x v="0"/>
    <n v="42420"/>
    <x v="0"/>
    <s v="TEC-PH-10004977"/>
    <x v="2"/>
    <x v="7"/>
    <x v="34"/>
    <x v="3743"/>
    <n v="2"/>
    <n v="0"/>
    <n v="113.67419999999998"/>
  </r>
  <r>
    <n v="7479"/>
    <s v="CA-2011-167199"/>
    <x v="2"/>
    <x v="1037"/>
    <d v="2011-01-11T00:00:00"/>
    <x v="1"/>
    <s v="ME-17320"/>
    <x v="467"/>
    <x v="2"/>
    <s v="United States"/>
    <s v="Henderson"/>
    <x v="0"/>
    <n v="42420"/>
    <x v="0"/>
    <s v="TEC-PH-10004539"/>
    <x v="2"/>
    <x v="7"/>
    <x v="852"/>
    <x v="4994"/>
    <n v="4"/>
    <n v="0"/>
    <n v="204.10919999999999"/>
  </r>
  <r>
    <n v="7480"/>
    <s v="CA-2011-167199"/>
    <x v="2"/>
    <x v="1037"/>
    <d v="2011-01-11T00:00:00"/>
    <x v="1"/>
    <s v="ME-17320"/>
    <x v="467"/>
    <x v="2"/>
    <s v="United States"/>
    <s v="Henderson"/>
    <x v="0"/>
    <n v="42420"/>
    <x v="0"/>
    <s v="OFF-FA-10001883"/>
    <x v="1"/>
    <x v="13"/>
    <x v="1484"/>
    <x v="4995"/>
    <n v="4"/>
    <n v="0"/>
    <n v="0.31119999999999948"/>
  </r>
  <r>
    <n v="7481"/>
    <s v="CA-2011-167199"/>
    <x v="2"/>
    <x v="1037"/>
    <d v="2011-01-11T00:00:00"/>
    <x v="1"/>
    <s v="ME-17320"/>
    <x v="467"/>
    <x v="2"/>
    <s v="United States"/>
    <s v="Henderson"/>
    <x v="0"/>
    <n v="42420"/>
    <x v="0"/>
    <s v="OFF-PA-10000955"/>
    <x v="1"/>
    <x v="10"/>
    <x v="774"/>
    <x v="4996"/>
    <n v="1"/>
    <n v="0"/>
    <n v="3.0084"/>
  </r>
  <r>
    <n v="7482"/>
    <s v="CA-2013-124583"/>
    <x v="0"/>
    <x v="142"/>
    <d v="2013-09-04T00:00:00"/>
    <x v="0"/>
    <s v="LB-16795"/>
    <x v="697"/>
    <x v="2"/>
    <s v="United States"/>
    <s v="Huntington Beach"/>
    <x v="1"/>
    <n v="92646"/>
    <x v="1"/>
    <s v="OFF-EN-10002500"/>
    <x v="1"/>
    <x v="12"/>
    <x v="118"/>
    <x v="4835"/>
    <n v="1"/>
    <n v="0"/>
    <n v="5.7509999999999994"/>
  </r>
  <r>
    <n v="7483"/>
    <s v="CA-2011-113964"/>
    <x v="2"/>
    <x v="865"/>
    <d v="2011-09-30T00:00:00"/>
    <x v="1"/>
    <s v="JP-16135"/>
    <x v="655"/>
    <x v="2"/>
    <s v="United States"/>
    <s v="New York City"/>
    <x v="15"/>
    <n v="10011"/>
    <x v="3"/>
    <s v="OFF-BI-10004654"/>
    <x v="1"/>
    <x v="8"/>
    <x v="68"/>
    <x v="4997"/>
    <n v="4"/>
    <n v="0.2"/>
    <n v="6.9239999999999995"/>
  </r>
  <r>
    <n v="7484"/>
    <s v="CA-2011-129938"/>
    <x v="2"/>
    <x v="534"/>
    <d v="2011-12-17T00:00:00"/>
    <x v="0"/>
    <s v="EB-13705"/>
    <x v="182"/>
    <x v="1"/>
    <s v="United States"/>
    <s v="Philadelphia"/>
    <x v="9"/>
    <n v="19140"/>
    <x v="3"/>
    <s v="FUR-CH-10003774"/>
    <x v="0"/>
    <x v="1"/>
    <x v="1185"/>
    <x v="4998"/>
    <n v="7"/>
    <n v="0.3"/>
    <n v="-108.26620000000001"/>
  </r>
  <r>
    <n v="7485"/>
    <s v="CA-2014-135111"/>
    <x v="3"/>
    <x v="116"/>
    <d v="2015-01-03T00:00:00"/>
    <x v="1"/>
    <s v="CS-12400"/>
    <x v="37"/>
    <x v="2"/>
    <s v="United States"/>
    <s v="Fargo"/>
    <x v="46"/>
    <n v="58103"/>
    <x v="2"/>
    <s v="OFF-AR-10004707"/>
    <x v="1"/>
    <x v="6"/>
    <x v="33"/>
    <x v="4724"/>
    <n v="1"/>
    <n v="0"/>
    <n v="0.86799999999999988"/>
  </r>
  <r>
    <n v="7486"/>
    <s v="CA-2014-135111"/>
    <x v="3"/>
    <x v="116"/>
    <d v="2015-01-03T00:00:00"/>
    <x v="1"/>
    <s v="CS-12400"/>
    <x v="37"/>
    <x v="2"/>
    <s v="United States"/>
    <s v="Fargo"/>
    <x v="46"/>
    <n v="58103"/>
    <x v="2"/>
    <s v="OFF-BI-10004040"/>
    <x v="1"/>
    <x v="8"/>
    <x v="1478"/>
    <x v="4213"/>
    <n v="5"/>
    <n v="0"/>
    <n v="12.690999999999999"/>
  </r>
  <r>
    <n v="7487"/>
    <s v="US-2012-134558"/>
    <x v="1"/>
    <x v="546"/>
    <d v="2012-12-24T00:00:00"/>
    <x v="0"/>
    <s v="PM-19135"/>
    <x v="327"/>
    <x v="2"/>
    <s v="United States"/>
    <s v="Dover"/>
    <x v="38"/>
    <n v="3820"/>
    <x v="3"/>
    <s v="OFF-PA-10001184"/>
    <x v="1"/>
    <x v="10"/>
    <x v="1307"/>
    <x v="2744"/>
    <n v="5"/>
    <n v="0"/>
    <n v="14.651"/>
  </r>
  <r>
    <n v="7488"/>
    <s v="US-2012-134558"/>
    <x v="1"/>
    <x v="546"/>
    <d v="2012-12-24T00:00:00"/>
    <x v="0"/>
    <s v="PM-19135"/>
    <x v="327"/>
    <x v="2"/>
    <s v="United States"/>
    <s v="Dover"/>
    <x v="38"/>
    <n v="3820"/>
    <x v="3"/>
    <s v="TEC-AC-10004145"/>
    <x v="2"/>
    <x v="11"/>
    <x v="1264"/>
    <x v="3633"/>
    <n v="9"/>
    <n v="0"/>
    <n v="517.47930000000008"/>
  </r>
  <r>
    <n v="7489"/>
    <s v="US-2012-134558"/>
    <x v="1"/>
    <x v="546"/>
    <d v="2012-12-24T00:00:00"/>
    <x v="0"/>
    <s v="PM-19135"/>
    <x v="327"/>
    <x v="2"/>
    <s v="United States"/>
    <s v="Dover"/>
    <x v="38"/>
    <n v="3820"/>
    <x v="3"/>
    <s v="FUR-TA-10003473"/>
    <x v="0"/>
    <x v="3"/>
    <x v="214"/>
    <x v="4999"/>
    <n v="4"/>
    <n v="0.3"/>
    <n v="-105.31639999999993"/>
  </r>
  <r>
    <n v="7490"/>
    <s v="CA-2014-157196"/>
    <x v="3"/>
    <x v="60"/>
    <d v="2014-11-10T00:00:00"/>
    <x v="1"/>
    <s v="AA-10645"/>
    <x v="731"/>
    <x v="0"/>
    <s v="United States"/>
    <s v="San Diego"/>
    <x v="1"/>
    <n v="92105"/>
    <x v="1"/>
    <s v="OFF-PA-10003172"/>
    <x v="1"/>
    <x v="10"/>
    <x v="846"/>
    <x v="91"/>
    <n v="2"/>
    <n v="0"/>
    <n v="6.2208000000000006"/>
  </r>
  <r>
    <n v="7491"/>
    <s v="CA-2012-108672"/>
    <x v="1"/>
    <x v="229"/>
    <d v="2012-09-16T00:00:00"/>
    <x v="1"/>
    <s v="FA-14230"/>
    <x v="135"/>
    <x v="1"/>
    <s v="United States"/>
    <s v="Los Angeles"/>
    <x v="1"/>
    <n v="90032"/>
    <x v="1"/>
    <s v="FUR-FU-10003799"/>
    <x v="0"/>
    <x v="5"/>
    <x v="90"/>
    <x v="5000"/>
    <n v="6"/>
    <n v="0"/>
    <n v="33.070799999999991"/>
  </r>
  <r>
    <n v="7492"/>
    <s v="US-2014-118598"/>
    <x v="3"/>
    <x v="673"/>
    <d v="2014-11-17T00:00:00"/>
    <x v="3"/>
    <s v="CM-12190"/>
    <x v="496"/>
    <x v="0"/>
    <s v="United States"/>
    <s v="Utica"/>
    <x v="15"/>
    <n v="13501"/>
    <x v="3"/>
    <s v="TEC-PH-10002583"/>
    <x v="2"/>
    <x v="7"/>
    <x v="1708"/>
    <x v="5001"/>
    <n v="6"/>
    <n v="0"/>
    <n v="5.9969999999999857"/>
  </r>
  <r>
    <n v="7493"/>
    <s v="US-2014-160836"/>
    <x v="3"/>
    <x v="220"/>
    <d v="2014-09-17T00:00:00"/>
    <x v="1"/>
    <s v="CC-12475"/>
    <x v="693"/>
    <x v="0"/>
    <s v="United States"/>
    <s v="Houston"/>
    <x v="5"/>
    <n v="77070"/>
    <x v="2"/>
    <s v="OFF-PA-10004239"/>
    <x v="1"/>
    <x v="10"/>
    <x v="1412"/>
    <x v="1518"/>
    <n v="3"/>
    <n v="0.2"/>
    <n v="3.2099999999999982"/>
  </r>
  <r>
    <n v="7494"/>
    <s v="US-2014-160836"/>
    <x v="3"/>
    <x v="220"/>
    <d v="2014-09-17T00:00:00"/>
    <x v="1"/>
    <s v="CC-12475"/>
    <x v="693"/>
    <x v="0"/>
    <s v="United States"/>
    <s v="Houston"/>
    <x v="5"/>
    <n v="77070"/>
    <x v="2"/>
    <s v="FUR-TA-10002855"/>
    <x v="0"/>
    <x v="3"/>
    <x v="1189"/>
    <x v="5002"/>
    <n v="5"/>
    <n v="0.3"/>
    <n v="-65.853000000000009"/>
  </r>
  <r>
    <n v="7495"/>
    <s v="US-2014-160836"/>
    <x v="3"/>
    <x v="220"/>
    <d v="2014-09-17T00:00:00"/>
    <x v="1"/>
    <s v="CC-12475"/>
    <x v="693"/>
    <x v="0"/>
    <s v="United States"/>
    <s v="Houston"/>
    <x v="5"/>
    <n v="77070"/>
    <x v="2"/>
    <s v="OFF-AP-10001626"/>
    <x v="1"/>
    <x v="9"/>
    <x v="1016"/>
    <x v="5003"/>
    <n v="2"/>
    <n v="0.8"/>
    <n v="-4.2012"/>
  </r>
  <r>
    <n v="7496"/>
    <s v="CA-2014-121048"/>
    <x v="3"/>
    <x v="1163"/>
    <d v="2014-07-19T00:00:00"/>
    <x v="1"/>
    <s v="TC-21295"/>
    <x v="646"/>
    <x v="0"/>
    <s v="United States"/>
    <s v="Westminster"/>
    <x v="1"/>
    <n v="92683"/>
    <x v="1"/>
    <s v="OFF-BI-10004022"/>
    <x v="1"/>
    <x v="8"/>
    <x v="748"/>
    <x v="3079"/>
    <n v="2"/>
    <n v="0.2"/>
    <n v="1.4455999999999996"/>
  </r>
  <r>
    <n v="7497"/>
    <s v="CA-2014-121048"/>
    <x v="3"/>
    <x v="1163"/>
    <d v="2014-07-19T00:00:00"/>
    <x v="1"/>
    <s v="TC-21295"/>
    <x v="646"/>
    <x v="0"/>
    <s v="United States"/>
    <s v="Westminster"/>
    <x v="1"/>
    <n v="92683"/>
    <x v="1"/>
    <s v="FUR-FU-10003601"/>
    <x v="0"/>
    <x v="5"/>
    <x v="729"/>
    <x v="3139"/>
    <n v="3"/>
    <n v="0"/>
    <n v="49.804199999999994"/>
  </r>
  <r>
    <n v="7498"/>
    <s v="CA-2014-121048"/>
    <x v="3"/>
    <x v="1163"/>
    <d v="2014-07-19T00:00:00"/>
    <x v="1"/>
    <s v="TC-21295"/>
    <x v="646"/>
    <x v="0"/>
    <s v="United States"/>
    <s v="Westminster"/>
    <x v="1"/>
    <n v="92683"/>
    <x v="1"/>
    <s v="OFF-FA-10000490"/>
    <x v="1"/>
    <x v="13"/>
    <x v="307"/>
    <x v="328"/>
    <n v="4"/>
    <n v="0"/>
    <n v="2.3311999999999999"/>
  </r>
  <r>
    <n v="7499"/>
    <s v="CA-2014-121048"/>
    <x v="3"/>
    <x v="1163"/>
    <d v="2014-07-19T00:00:00"/>
    <x v="1"/>
    <s v="TC-21295"/>
    <x v="646"/>
    <x v="0"/>
    <s v="United States"/>
    <s v="Westminster"/>
    <x v="1"/>
    <n v="92683"/>
    <x v="1"/>
    <s v="OFF-AR-10004042"/>
    <x v="1"/>
    <x v="6"/>
    <x v="30"/>
    <x v="5004"/>
    <n v="4"/>
    <n v="0"/>
    <n v="20.856799999999993"/>
  </r>
  <r>
    <n v="7500"/>
    <s v="CA-2014-121048"/>
    <x v="3"/>
    <x v="1163"/>
    <d v="2014-07-19T00:00:00"/>
    <x v="1"/>
    <s v="TC-21295"/>
    <x v="646"/>
    <x v="0"/>
    <s v="United States"/>
    <s v="Westminster"/>
    <x v="1"/>
    <n v="92683"/>
    <x v="1"/>
    <s v="FUR-FU-10002960"/>
    <x v="0"/>
    <x v="5"/>
    <x v="190"/>
    <x v="609"/>
    <n v="3"/>
    <n v="0"/>
    <n v="7.9128000000000007"/>
  </r>
  <r>
    <n v="7501"/>
    <s v="CA-2014-121048"/>
    <x v="3"/>
    <x v="1163"/>
    <d v="2014-07-19T00:00:00"/>
    <x v="1"/>
    <s v="TC-21295"/>
    <x v="646"/>
    <x v="0"/>
    <s v="United States"/>
    <s v="Westminster"/>
    <x v="1"/>
    <n v="92683"/>
    <x v="1"/>
    <s v="TEC-AC-10000991"/>
    <x v="2"/>
    <x v="11"/>
    <x v="432"/>
    <x v="5005"/>
    <n v="3"/>
    <n v="0"/>
    <n v="19.735800000000005"/>
  </r>
  <r>
    <n v="7502"/>
    <s v="CA-2014-121048"/>
    <x v="3"/>
    <x v="1163"/>
    <d v="2014-07-19T00:00:00"/>
    <x v="1"/>
    <s v="TC-21295"/>
    <x v="646"/>
    <x v="0"/>
    <s v="United States"/>
    <s v="Westminster"/>
    <x v="1"/>
    <n v="92683"/>
    <x v="1"/>
    <s v="TEC-PH-10004977"/>
    <x v="2"/>
    <x v="7"/>
    <x v="34"/>
    <x v="553"/>
    <n v="3"/>
    <n v="0.2"/>
    <n v="52.917299999999955"/>
  </r>
  <r>
    <n v="7503"/>
    <s v="US-2014-120117"/>
    <x v="3"/>
    <x v="983"/>
    <d v="2014-03-31T00:00:00"/>
    <x v="3"/>
    <s v="TB-21400"/>
    <x v="483"/>
    <x v="0"/>
    <s v="United States"/>
    <s v="Los Angeles"/>
    <x v="1"/>
    <n v="90036"/>
    <x v="1"/>
    <s v="OFF-AR-10000817"/>
    <x v="1"/>
    <x v="6"/>
    <x v="1255"/>
    <x v="2398"/>
    <n v="2"/>
    <n v="0"/>
    <n v="2.0671999999999997"/>
  </r>
  <r>
    <n v="7504"/>
    <s v="US-2014-120117"/>
    <x v="3"/>
    <x v="983"/>
    <d v="2014-03-31T00:00:00"/>
    <x v="3"/>
    <s v="TB-21400"/>
    <x v="483"/>
    <x v="0"/>
    <s v="United States"/>
    <s v="Los Angeles"/>
    <x v="1"/>
    <n v="90036"/>
    <x v="1"/>
    <s v="TEC-PH-10002447"/>
    <x v="2"/>
    <x v="7"/>
    <x v="53"/>
    <x v="5006"/>
    <n v="1"/>
    <n v="0.2"/>
    <n v="18.539099999999991"/>
  </r>
  <r>
    <n v="7505"/>
    <s v="CA-2013-158043"/>
    <x v="0"/>
    <x v="1011"/>
    <d v="2013-02-04T00:00:00"/>
    <x v="0"/>
    <s v="JK-15325"/>
    <x v="759"/>
    <x v="1"/>
    <s v="United States"/>
    <s v="Atlantic City"/>
    <x v="30"/>
    <n v="8401"/>
    <x v="3"/>
    <s v="OFF-EN-10003134"/>
    <x v="1"/>
    <x v="12"/>
    <x v="33"/>
    <x v="371"/>
    <n v="2"/>
    <n v="0"/>
    <n v="11.68"/>
  </r>
  <r>
    <n v="7506"/>
    <s v="US-2014-106579"/>
    <x v="3"/>
    <x v="110"/>
    <d v="2014-06-14T00:00:00"/>
    <x v="1"/>
    <s v="BW-11200"/>
    <x v="572"/>
    <x v="0"/>
    <s v="United States"/>
    <s v="Skokie"/>
    <x v="10"/>
    <n v="60076"/>
    <x v="2"/>
    <s v="OFF-BI-10000309"/>
    <x v="1"/>
    <x v="8"/>
    <x v="334"/>
    <x v="362"/>
    <n v="4"/>
    <n v="0.8"/>
    <n v="-18.872800000000009"/>
  </r>
  <r>
    <n v="7507"/>
    <s v="CA-2011-115889"/>
    <x v="2"/>
    <x v="981"/>
    <d v="2011-11-06T00:00:00"/>
    <x v="1"/>
    <s v="SH-20395"/>
    <x v="129"/>
    <x v="0"/>
    <s v="United States"/>
    <s v="San Francisco"/>
    <x v="1"/>
    <n v="94122"/>
    <x v="1"/>
    <s v="TEC-PH-10001615"/>
    <x v="2"/>
    <x v="7"/>
    <x v="1108"/>
    <x v="1956"/>
    <n v="2"/>
    <n v="0.2"/>
    <n v="5.2181999999999924"/>
  </r>
  <r>
    <n v="7508"/>
    <s v="CA-2011-115889"/>
    <x v="2"/>
    <x v="981"/>
    <d v="2011-11-06T00:00:00"/>
    <x v="1"/>
    <s v="SH-20395"/>
    <x v="129"/>
    <x v="0"/>
    <s v="United States"/>
    <s v="San Francisco"/>
    <x v="1"/>
    <n v="94122"/>
    <x v="1"/>
    <s v="OFF-ST-10003208"/>
    <x v="1"/>
    <x v="4"/>
    <x v="243"/>
    <x v="979"/>
    <n v="2"/>
    <n v="0"/>
    <n v="105.24679999999995"/>
  </r>
  <r>
    <n v="7509"/>
    <s v="US-2014-161935"/>
    <x v="3"/>
    <x v="1163"/>
    <d v="2014-07-19T00:00:00"/>
    <x v="1"/>
    <s v="JL-15835"/>
    <x v="252"/>
    <x v="0"/>
    <s v="United States"/>
    <s v="Columbus"/>
    <x v="24"/>
    <n v="43229"/>
    <x v="3"/>
    <s v="OFF-PA-10000605"/>
    <x v="1"/>
    <x v="10"/>
    <x v="808"/>
    <x v="4766"/>
    <n v="2"/>
    <n v="0.2"/>
    <n v="3.3524000000000003"/>
  </r>
  <r>
    <n v="7510"/>
    <s v="US-2014-161935"/>
    <x v="3"/>
    <x v="1163"/>
    <d v="2014-07-19T00:00:00"/>
    <x v="1"/>
    <s v="JL-15835"/>
    <x v="252"/>
    <x v="0"/>
    <s v="United States"/>
    <s v="Columbus"/>
    <x v="24"/>
    <n v="43229"/>
    <x v="3"/>
    <s v="TEC-PH-10000560"/>
    <x v="2"/>
    <x v="7"/>
    <x v="745"/>
    <x v="5007"/>
    <n v="9"/>
    <n v="0.4"/>
    <n v="-377.98919999999998"/>
  </r>
  <r>
    <n v="7511"/>
    <s v="US-2014-161935"/>
    <x v="3"/>
    <x v="1163"/>
    <d v="2014-07-19T00:00:00"/>
    <x v="1"/>
    <s v="JL-15835"/>
    <x v="252"/>
    <x v="0"/>
    <s v="United States"/>
    <s v="Columbus"/>
    <x v="24"/>
    <n v="43229"/>
    <x v="3"/>
    <s v="OFF-ST-10003455"/>
    <x v="1"/>
    <x v="4"/>
    <x v="169"/>
    <x v="5008"/>
    <n v="5"/>
    <n v="0.2"/>
    <n v="4.6530000000000022"/>
  </r>
  <r>
    <n v="7512"/>
    <s v="US-2014-161935"/>
    <x v="3"/>
    <x v="1163"/>
    <d v="2014-07-19T00:00:00"/>
    <x v="1"/>
    <s v="JL-15835"/>
    <x v="252"/>
    <x v="0"/>
    <s v="United States"/>
    <s v="Columbus"/>
    <x v="24"/>
    <n v="43229"/>
    <x v="3"/>
    <s v="FUR-FU-10002937"/>
    <x v="0"/>
    <x v="5"/>
    <x v="1051"/>
    <x v="5009"/>
    <n v="5"/>
    <n v="0.2"/>
    <n v="148.845"/>
  </r>
  <r>
    <n v="7513"/>
    <s v="US-2014-161935"/>
    <x v="3"/>
    <x v="1163"/>
    <d v="2014-07-19T00:00:00"/>
    <x v="1"/>
    <s v="JL-15835"/>
    <x v="252"/>
    <x v="0"/>
    <s v="United States"/>
    <s v="Columbus"/>
    <x v="24"/>
    <n v="43229"/>
    <x v="3"/>
    <s v="OFF-ST-10001837"/>
    <x v="1"/>
    <x v="4"/>
    <x v="1331"/>
    <x v="5010"/>
    <n v="7"/>
    <n v="0.2"/>
    <n v="17.959200000000003"/>
  </r>
  <r>
    <n v="7514"/>
    <s v="US-2014-161935"/>
    <x v="3"/>
    <x v="1163"/>
    <d v="2014-07-19T00:00:00"/>
    <x v="1"/>
    <s v="JL-15835"/>
    <x v="252"/>
    <x v="0"/>
    <s v="United States"/>
    <s v="Columbus"/>
    <x v="24"/>
    <n v="43229"/>
    <x v="3"/>
    <s v="OFF-AR-10004757"/>
    <x v="1"/>
    <x v="6"/>
    <x v="342"/>
    <x v="1332"/>
    <n v="5"/>
    <n v="0.2"/>
    <n v="2.1319999999999988"/>
  </r>
  <r>
    <n v="7515"/>
    <s v="US-2014-167920"/>
    <x v="3"/>
    <x v="34"/>
    <d v="2014-12-13T00:00:00"/>
    <x v="0"/>
    <s v="JL-15835"/>
    <x v="252"/>
    <x v="0"/>
    <s v="United States"/>
    <s v="Richmond"/>
    <x v="0"/>
    <n v="40475"/>
    <x v="0"/>
    <s v="OFF-BI-10004236"/>
    <x v="1"/>
    <x v="8"/>
    <x v="891"/>
    <x v="5011"/>
    <n v="2"/>
    <n v="0"/>
    <n v="13.505599999999999"/>
  </r>
  <r>
    <n v="7516"/>
    <s v="US-2014-167920"/>
    <x v="3"/>
    <x v="34"/>
    <d v="2014-12-13T00:00:00"/>
    <x v="0"/>
    <s v="JL-15835"/>
    <x v="252"/>
    <x v="0"/>
    <s v="United States"/>
    <s v="Richmond"/>
    <x v="0"/>
    <n v="40475"/>
    <x v="0"/>
    <s v="OFF-AP-10000159"/>
    <x v="1"/>
    <x v="9"/>
    <x v="1407"/>
    <x v="5012"/>
    <n v="5"/>
    <n v="0"/>
    <n v="62.32099999999997"/>
  </r>
  <r>
    <n v="7517"/>
    <s v="US-2014-167920"/>
    <x v="3"/>
    <x v="34"/>
    <d v="2014-12-13T00:00:00"/>
    <x v="0"/>
    <s v="JL-15835"/>
    <x v="252"/>
    <x v="0"/>
    <s v="United States"/>
    <s v="Richmond"/>
    <x v="0"/>
    <n v="40475"/>
    <x v="0"/>
    <s v="OFF-BI-10003274"/>
    <x v="1"/>
    <x v="8"/>
    <x v="122"/>
    <x v="204"/>
    <n v="4"/>
    <n v="0"/>
    <n v="7.4824000000000002"/>
  </r>
  <r>
    <n v="7518"/>
    <s v="US-2014-167920"/>
    <x v="3"/>
    <x v="34"/>
    <d v="2014-12-13T00:00:00"/>
    <x v="0"/>
    <s v="JL-15835"/>
    <x v="252"/>
    <x v="0"/>
    <s v="United States"/>
    <s v="Richmond"/>
    <x v="0"/>
    <n v="40475"/>
    <x v="0"/>
    <s v="TEC-AC-10001013"/>
    <x v="2"/>
    <x v="11"/>
    <x v="813"/>
    <x v="5013"/>
    <n v="5"/>
    <n v="0"/>
    <n v="48.328499999999991"/>
  </r>
  <r>
    <n v="7519"/>
    <s v="US-2014-167920"/>
    <x v="3"/>
    <x v="34"/>
    <d v="2014-12-13T00:00:00"/>
    <x v="0"/>
    <s v="JL-15835"/>
    <x v="252"/>
    <x v="0"/>
    <s v="United States"/>
    <s v="Richmond"/>
    <x v="0"/>
    <n v="40475"/>
    <x v="0"/>
    <s v="OFF-ST-10004963"/>
    <x v="1"/>
    <x v="4"/>
    <x v="460"/>
    <x v="5014"/>
    <n v="1"/>
    <n v="0"/>
    <n v="0.60559999999999903"/>
  </r>
  <r>
    <n v="7520"/>
    <s v="US-2014-167920"/>
    <x v="3"/>
    <x v="34"/>
    <d v="2014-12-13T00:00:00"/>
    <x v="0"/>
    <s v="JL-15835"/>
    <x v="252"/>
    <x v="0"/>
    <s v="United States"/>
    <s v="Richmond"/>
    <x v="0"/>
    <n v="40475"/>
    <x v="0"/>
    <s v="OFF-LA-10004409"/>
    <x v="1"/>
    <x v="2"/>
    <x v="1550"/>
    <x v="1784"/>
    <n v="2"/>
    <n v="0"/>
    <n v="2.6495999999999995"/>
  </r>
  <r>
    <n v="7521"/>
    <s v="US-2014-167920"/>
    <x v="3"/>
    <x v="34"/>
    <d v="2014-12-13T00:00:00"/>
    <x v="0"/>
    <s v="JL-15835"/>
    <x v="252"/>
    <x v="0"/>
    <s v="United States"/>
    <s v="Richmond"/>
    <x v="0"/>
    <n v="40475"/>
    <x v="0"/>
    <s v="TEC-CO-10001046"/>
    <x v="2"/>
    <x v="16"/>
    <x v="874"/>
    <x v="5015"/>
    <n v="2"/>
    <n v="0"/>
    <n v="629.99099999999999"/>
  </r>
  <r>
    <n v="7522"/>
    <s v="CA-2013-162383"/>
    <x v="0"/>
    <x v="64"/>
    <d v="2013-09-12T00:00:00"/>
    <x v="1"/>
    <s v="MD-17350"/>
    <x v="198"/>
    <x v="0"/>
    <s v="United States"/>
    <s v="Lancaster"/>
    <x v="24"/>
    <n v="43130"/>
    <x v="3"/>
    <s v="OFF-BI-10002824"/>
    <x v="1"/>
    <x v="8"/>
    <x v="523"/>
    <x v="5016"/>
    <n v="2"/>
    <n v="0.7"/>
    <n v="-7.4600000000000009"/>
  </r>
  <r>
    <n v="7523"/>
    <s v="CA-2013-162383"/>
    <x v="0"/>
    <x v="64"/>
    <d v="2013-09-12T00:00:00"/>
    <x v="1"/>
    <s v="MD-17350"/>
    <x v="198"/>
    <x v="0"/>
    <s v="United States"/>
    <s v="Lancaster"/>
    <x v="24"/>
    <n v="43130"/>
    <x v="3"/>
    <s v="OFF-BI-10001757"/>
    <x v="1"/>
    <x v="8"/>
    <x v="1158"/>
    <x v="5017"/>
    <n v="6"/>
    <n v="0.7"/>
    <n v="-6.4944000000000024"/>
  </r>
  <r>
    <n v="7524"/>
    <s v="CA-2013-162383"/>
    <x v="0"/>
    <x v="64"/>
    <d v="2013-09-12T00:00:00"/>
    <x v="1"/>
    <s v="MD-17350"/>
    <x v="198"/>
    <x v="0"/>
    <s v="United States"/>
    <s v="Lancaster"/>
    <x v="24"/>
    <n v="43130"/>
    <x v="3"/>
    <s v="FUR-CH-10004477"/>
    <x v="0"/>
    <x v="1"/>
    <x v="211"/>
    <x v="4967"/>
    <n v="2"/>
    <n v="0.3"/>
    <n v="-1.217800000000004"/>
  </r>
  <r>
    <n v="7525"/>
    <s v="CA-2011-125731"/>
    <x v="2"/>
    <x v="1076"/>
    <d v="2011-09-16T00:00:00"/>
    <x v="1"/>
    <s v="CL-12565"/>
    <x v="52"/>
    <x v="0"/>
    <s v="United States"/>
    <s v="Gresham"/>
    <x v="21"/>
    <n v="97030"/>
    <x v="1"/>
    <s v="OFF-EN-10003072"/>
    <x v="1"/>
    <x v="12"/>
    <x v="767"/>
    <x v="5018"/>
    <n v="7"/>
    <n v="0.2"/>
    <n v="7.6047999999999991"/>
  </r>
  <r>
    <n v="7526"/>
    <s v="CA-2011-125731"/>
    <x v="2"/>
    <x v="1076"/>
    <d v="2011-09-16T00:00:00"/>
    <x v="1"/>
    <s v="CL-12565"/>
    <x v="52"/>
    <x v="0"/>
    <s v="United States"/>
    <s v="Gresham"/>
    <x v="21"/>
    <n v="97030"/>
    <x v="1"/>
    <s v="FUR-CH-10003973"/>
    <x v="0"/>
    <x v="1"/>
    <x v="858"/>
    <x v="3336"/>
    <n v="5"/>
    <n v="0.2"/>
    <n v="148.70400000000006"/>
  </r>
  <r>
    <n v="7527"/>
    <s v="US-2014-106145"/>
    <x v="3"/>
    <x v="986"/>
    <d v="2014-09-27T00:00:00"/>
    <x v="3"/>
    <s v="RA-19885"/>
    <x v="19"/>
    <x v="1"/>
    <s v="United States"/>
    <s v="San Francisco"/>
    <x v="1"/>
    <n v="94109"/>
    <x v="1"/>
    <s v="OFF-EN-10001028"/>
    <x v="1"/>
    <x v="12"/>
    <x v="33"/>
    <x v="3337"/>
    <n v="6"/>
    <n v="0"/>
    <n v="33.064799999999998"/>
  </r>
  <r>
    <n v="7528"/>
    <s v="US-2014-106145"/>
    <x v="3"/>
    <x v="986"/>
    <d v="2014-09-27T00:00:00"/>
    <x v="3"/>
    <s v="RA-19885"/>
    <x v="19"/>
    <x v="1"/>
    <s v="United States"/>
    <s v="San Francisco"/>
    <x v="1"/>
    <n v="94109"/>
    <x v="1"/>
    <s v="FUR-FU-10003829"/>
    <x v="0"/>
    <x v="5"/>
    <x v="1369"/>
    <x v="357"/>
    <n v="3"/>
    <n v="0"/>
    <n v="2.9567999999999994"/>
  </r>
  <r>
    <n v="7529"/>
    <s v="US-2014-106145"/>
    <x v="3"/>
    <x v="986"/>
    <d v="2014-09-27T00:00:00"/>
    <x v="3"/>
    <s v="RA-19885"/>
    <x v="19"/>
    <x v="1"/>
    <s v="United States"/>
    <s v="San Francisco"/>
    <x v="1"/>
    <n v="94109"/>
    <x v="1"/>
    <s v="OFF-PA-10002245"/>
    <x v="1"/>
    <x v="10"/>
    <x v="1334"/>
    <x v="1211"/>
    <n v="6"/>
    <n v="0"/>
    <n v="16.146000000000001"/>
  </r>
  <r>
    <n v="7530"/>
    <s v="US-2014-106145"/>
    <x v="3"/>
    <x v="986"/>
    <d v="2014-09-27T00:00:00"/>
    <x v="3"/>
    <s v="RA-19885"/>
    <x v="19"/>
    <x v="1"/>
    <s v="United States"/>
    <s v="San Francisco"/>
    <x v="1"/>
    <n v="94109"/>
    <x v="1"/>
    <s v="OFF-BI-10002215"/>
    <x v="1"/>
    <x v="8"/>
    <x v="20"/>
    <x v="342"/>
    <n v="3"/>
    <n v="0.2"/>
    <n v="5.5379999999999985"/>
  </r>
  <r>
    <n v="7531"/>
    <s v="US-2014-106145"/>
    <x v="3"/>
    <x v="986"/>
    <d v="2014-09-27T00:00:00"/>
    <x v="3"/>
    <s v="RA-19885"/>
    <x v="19"/>
    <x v="1"/>
    <s v="United States"/>
    <s v="San Francisco"/>
    <x v="1"/>
    <n v="94109"/>
    <x v="1"/>
    <s v="OFF-BI-10003925"/>
    <x v="1"/>
    <x v="8"/>
    <x v="751"/>
    <x v="2594"/>
    <n v="3"/>
    <n v="0.2"/>
    <n v="314.27190000000002"/>
  </r>
  <r>
    <n v="7532"/>
    <s v="CA-2013-107146"/>
    <x v="0"/>
    <x v="26"/>
    <d v="2013-06-20T00:00:00"/>
    <x v="2"/>
    <s v="LC-16885"/>
    <x v="62"/>
    <x v="0"/>
    <s v="United States"/>
    <s v="Longmont"/>
    <x v="22"/>
    <n v="80501"/>
    <x v="1"/>
    <s v="FUR-FU-10002298"/>
    <x v="0"/>
    <x v="5"/>
    <x v="1296"/>
    <x v="4602"/>
    <n v="3"/>
    <n v="0.2"/>
    <n v="-13.317600000000013"/>
  </r>
  <r>
    <n v="7533"/>
    <s v="CA-2013-107146"/>
    <x v="0"/>
    <x v="26"/>
    <d v="2013-06-20T00:00:00"/>
    <x v="2"/>
    <s v="LC-16885"/>
    <x v="62"/>
    <x v="0"/>
    <s v="United States"/>
    <s v="Longmont"/>
    <x v="22"/>
    <n v="80501"/>
    <x v="1"/>
    <s v="FUR-CH-10004853"/>
    <x v="0"/>
    <x v="1"/>
    <x v="526"/>
    <x v="5019"/>
    <n v="4"/>
    <n v="0.2"/>
    <n v="54.352799999999945"/>
  </r>
  <r>
    <n v="7534"/>
    <s v="US-2014-134642"/>
    <x v="3"/>
    <x v="906"/>
    <d v="2014-03-02T00:00:00"/>
    <x v="1"/>
    <s v="SW-20245"/>
    <x v="573"/>
    <x v="0"/>
    <s v="United States"/>
    <s v="Greenville"/>
    <x v="3"/>
    <n v="27834"/>
    <x v="0"/>
    <s v="FUR-CH-10002880"/>
    <x v="0"/>
    <x v="1"/>
    <x v="801"/>
    <x v="3263"/>
    <n v="2"/>
    <n v="0.2"/>
    <n v="-22.138200000000012"/>
  </r>
  <r>
    <n v="7535"/>
    <s v="US-2014-134642"/>
    <x v="3"/>
    <x v="906"/>
    <d v="2014-03-02T00:00:00"/>
    <x v="1"/>
    <s v="SW-20245"/>
    <x v="573"/>
    <x v="0"/>
    <s v="United States"/>
    <s v="Greenville"/>
    <x v="3"/>
    <n v="27834"/>
    <x v="0"/>
    <s v="FUR-BO-10004709"/>
    <x v="0"/>
    <x v="0"/>
    <x v="263"/>
    <x v="3107"/>
    <n v="5"/>
    <n v="0.2"/>
    <n v="5.7980000000000018"/>
  </r>
  <r>
    <n v="7536"/>
    <s v="US-2014-160143"/>
    <x v="3"/>
    <x v="185"/>
    <d v="2014-04-08T00:00:00"/>
    <x v="1"/>
    <s v="HG-14965"/>
    <x v="428"/>
    <x v="1"/>
    <s v="United States"/>
    <s v="Los Angeles"/>
    <x v="1"/>
    <n v="90004"/>
    <x v="1"/>
    <s v="OFF-SU-10004231"/>
    <x v="1"/>
    <x v="14"/>
    <x v="552"/>
    <x v="1286"/>
    <n v="3"/>
    <n v="0"/>
    <n v="8.0190000000000001"/>
  </r>
  <r>
    <n v="7537"/>
    <s v="CA-2014-103415"/>
    <x v="3"/>
    <x v="734"/>
    <d v="2014-12-09T00:00:00"/>
    <x v="1"/>
    <s v="MV-17485"/>
    <x v="597"/>
    <x v="0"/>
    <s v="United States"/>
    <s v="Houston"/>
    <x v="5"/>
    <n v="77041"/>
    <x v="2"/>
    <s v="FUR-FU-10000820"/>
    <x v="0"/>
    <x v="5"/>
    <x v="1774"/>
    <x v="4956"/>
    <n v="2"/>
    <n v="0.6"/>
    <n v="-14.271599999999999"/>
  </r>
  <r>
    <n v="7538"/>
    <s v="CA-2013-106460"/>
    <x v="0"/>
    <x v="317"/>
    <d v="2013-02-22T00:00:00"/>
    <x v="0"/>
    <s v="GT-14710"/>
    <x v="218"/>
    <x v="0"/>
    <s v="United States"/>
    <s v="San Francisco"/>
    <x v="1"/>
    <n v="94109"/>
    <x v="1"/>
    <s v="OFF-PA-10001736"/>
    <x v="1"/>
    <x v="10"/>
    <x v="129"/>
    <x v="2745"/>
    <n v="2"/>
    <n v="0"/>
    <n v="33.313599999999994"/>
  </r>
  <r>
    <n v="7539"/>
    <s v="US-2014-112347"/>
    <x v="3"/>
    <x v="574"/>
    <d v="2014-12-07T00:00:00"/>
    <x v="1"/>
    <s v="BS-11380"/>
    <x v="510"/>
    <x v="1"/>
    <s v="United States"/>
    <s v="Denver"/>
    <x v="22"/>
    <n v="80219"/>
    <x v="1"/>
    <s v="OFF-ST-10003306"/>
    <x v="1"/>
    <x v="4"/>
    <x v="380"/>
    <x v="5020"/>
    <n v="1"/>
    <n v="0.2"/>
    <n v="12.857399999999984"/>
  </r>
  <r>
    <n v="7540"/>
    <s v="US-2014-112347"/>
    <x v="3"/>
    <x v="574"/>
    <d v="2014-12-07T00:00:00"/>
    <x v="1"/>
    <s v="BS-11380"/>
    <x v="510"/>
    <x v="1"/>
    <s v="United States"/>
    <s v="Denver"/>
    <x v="22"/>
    <n v="80219"/>
    <x v="1"/>
    <s v="OFF-BI-10003707"/>
    <x v="1"/>
    <x v="8"/>
    <x v="776"/>
    <x v="941"/>
    <n v="8"/>
    <n v="0.7"/>
    <n v="-24.41599999999999"/>
  </r>
  <r>
    <n v="7541"/>
    <s v="US-2014-112347"/>
    <x v="3"/>
    <x v="574"/>
    <d v="2014-12-07T00:00:00"/>
    <x v="1"/>
    <s v="BS-11380"/>
    <x v="510"/>
    <x v="1"/>
    <s v="United States"/>
    <s v="Denver"/>
    <x v="22"/>
    <n v="80219"/>
    <x v="1"/>
    <s v="FUR-BO-10003546"/>
    <x v="0"/>
    <x v="0"/>
    <x v="1638"/>
    <x v="2516"/>
    <n v="8"/>
    <n v="0.7"/>
    <n v="-363.52799999999991"/>
  </r>
  <r>
    <n v="7542"/>
    <s v="US-2014-112347"/>
    <x v="3"/>
    <x v="574"/>
    <d v="2014-12-07T00:00:00"/>
    <x v="1"/>
    <s v="BS-11380"/>
    <x v="510"/>
    <x v="1"/>
    <s v="United States"/>
    <s v="Denver"/>
    <x v="22"/>
    <n v="80219"/>
    <x v="1"/>
    <s v="TEC-PH-10000213"/>
    <x v="2"/>
    <x v="7"/>
    <x v="1649"/>
    <x v="5021"/>
    <n v="2"/>
    <n v="0.2"/>
    <n v="4.9615999999999989"/>
  </r>
  <r>
    <n v="7543"/>
    <s v="US-2014-112347"/>
    <x v="3"/>
    <x v="574"/>
    <d v="2014-12-07T00:00:00"/>
    <x v="1"/>
    <s v="BS-11380"/>
    <x v="510"/>
    <x v="1"/>
    <s v="United States"/>
    <s v="Denver"/>
    <x v="22"/>
    <n v="80219"/>
    <x v="1"/>
    <s v="FUR-FU-10001488"/>
    <x v="0"/>
    <x v="5"/>
    <x v="1040"/>
    <x v="5022"/>
    <n v="6"/>
    <n v="0.2"/>
    <n v="0"/>
  </r>
  <r>
    <n v="7544"/>
    <s v="US-2014-112347"/>
    <x v="3"/>
    <x v="574"/>
    <d v="2014-12-07T00:00:00"/>
    <x v="1"/>
    <s v="BS-11380"/>
    <x v="510"/>
    <x v="1"/>
    <s v="United States"/>
    <s v="Denver"/>
    <x v="22"/>
    <n v="80219"/>
    <x v="1"/>
    <s v="TEC-PH-10004833"/>
    <x v="2"/>
    <x v="7"/>
    <x v="1354"/>
    <x v="5023"/>
    <n v="6"/>
    <n v="0.2"/>
    <n v="-14.34"/>
  </r>
  <r>
    <n v="7545"/>
    <s v="US-2014-112347"/>
    <x v="3"/>
    <x v="574"/>
    <d v="2014-12-07T00:00:00"/>
    <x v="1"/>
    <s v="BS-11380"/>
    <x v="510"/>
    <x v="1"/>
    <s v="United States"/>
    <s v="Denver"/>
    <x v="22"/>
    <n v="80219"/>
    <x v="1"/>
    <s v="FUR-CH-10002335"/>
    <x v="0"/>
    <x v="1"/>
    <x v="623"/>
    <x v="5024"/>
    <n v="5"/>
    <n v="0.2"/>
    <n v="68.001000000000033"/>
  </r>
  <r>
    <n v="7546"/>
    <s v="CA-2011-103492"/>
    <x v="2"/>
    <x v="982"/>
    <d v="2011-10-15T00:00:00"/>
    <x v="1"/>
    <s v="CM-12715"/>
    <x v="782"/>
    <x v="1"/>
    <s v="United States"/>
    <s v="Huntsville"/>
    <x v="5"/>
    <n v="77340"/>
    <x v="2"/>
    <s v="TEC-PH-10001128"/>
    <x v="2"/>
    <x v="7"/>
    <x v="1499"/>
    <x v="5025"/>
    <n v="6"/>
    <n v="0.2"/>
    <n v="71.995200000000011"/>
  </r>
  <r>
    <n v="7547"/>
    <s v="CA-2011-103492"/>
    <x v="2"/>
    <x v="982"/>
    <d v="2011-10-15T00:00:00"/>
    <x v="1"/>
    <s v="CM-12715"/>
    <x v="782"/>
    <x v="1"/>
    <s v="United States"/>
    <s v="Huntsville"/>
    <x v="5"/>
    <n v="77340"/>
    <x v="2"/>
    <s v="TEC-PH-10004667"/>
    <x v="2"/>
    <x v="7"/>
    <x v="519"/>
    <x v="5026"/>
    <n v="7"/>
    <n v="0.2"/>
    <n v="66.145099999999957"/>
  </r>
  <r>
    <n v="7548"/>
    <s v="CA-2011-103492"/>
    <x v="2"/>
    <x v="982"/>
    <d v="2011-10-15T00:00:00"/>
    <x v="1"/>
    <s v="CM-12715"/>
    <x v="782"/>
    <x v="1"/>
    <s v="United States"/>
    <s v="Huntsville"/>
    <x v="5"/>
    <n v="77340"/>
    <x v="2"/>
    <s v="OFF-BI-10004817"/>
    <x v="1"/>
    <x v="8"/>
    <x v="1199"/>
    <x v="5027"/>
    <n v="5"/>
    <n v="0.8"/>
    <n v="-19.16800000000001"/>
  </r>
  <r>
    <n v="7549"/>
    <s v="CA-2011-103492"/>
    <x v="2"/>
    <x v="982"/>
    <d v="2011-10-15T00:00:00"/>
    <x v="1"/>
    <s v="CM-12715"/>
    <x v="782"/>
    <x v="1"/>
    <s v="United States"/>
    <s v="Huntsville"/>
    <x v="5"/>
    <n v="77340"/>
    <x v="2"/>
    <s v="OFF-BI-10004140"/>
    <x v="1"/>
    <x v="8"/>
    <x v="304"/>
    <x v="5028"/>
    <n v="1"/>
    <n v="0.8"/>
    <n v="-1.5715000000000008"/>
  </r>
  <r>
    <n v="7550"/>
    <s v="CA-2013-136595"/>
    <x v="0"/>
    <x v="64"/>
    <d v="2013-09-08T00:00:00"/>
    <x v="2"/>
    <s v="EM-13825"/>
    <x v="605"/>
    <x v="1"/>
    <s v="United States"/>
    <s v="Houston"/>
    <x v="5"/>
    <n v="77036"/>
    <x v="2"/>
    <s v="FUR-FU-10004671"/>
    <x v="0"/>
    <x v="5"/>
    <x v="1357"/>
    <x v="5029"/>
    <n v="3"/>
    <n v="0.6"/>
    <n v="-11.662199999999999"/>
  </r>
  <r>
    <n v="7551"/>
    <s v="CA-2011-140396"/>
    <x v="2"/>
    <x v="1164"/>
    <d v="2011-11-25T00:00:00"/>
    <x v="1"/>
    <s v="KH-16330"/>
    <x v="542"/>
    <x v="1"/>
    <s v="United States"/>
    <s v="New York City"/>
    <x v="15"/>
    <n v="10024"/>
    <x v="3"/>
    <s v="OFF-EN-10002592"/>
    <x v="1"/>
    <x v="12"/>
    <x v="1702"/>
    <x v="5030"/>
    <n v="3"/>
    <n v="0"/>
    <n v="17.37"/>
  </r>
  <r>
    <n v="7552"/>
    <s v="CA-2011-140396"/>
    <x v="2"/>
    <x v="1164"/>
    <d v="2011-11-25T00:00:00"/>
    <x v="1"/>
    <s v="KH-16330"/>
    <x v="542"/>
    <x v="1"/>
    <s v="United States"/>
    <s v="New York City"/>
    <x v="15"/>
    <n v="10024"/>
    <x v="3"/>
    <s v="TEC-PH-10004447"/>
    <x v="2"/>
    <x v="7"/>
    <x v="857"/>
    <x v="5031"/>
    <n v="6"/>
    <n v="0"/>
    <n v="216.8244"/>
  </r>
  <r>
    <n v="7553"/>
    <s v="CA-2011-140396"/>
    <x v="2"/>
    <x v="1164"/>
    <d v="2011-11-25T00:00:00"/>
    <x v="1"/>
    <s v="KH-16330"/>
    <x v="542"/>
    <x v="1"/>
    <s v="United States"/>
    <s v="New York City"/>
    <x v="15"/>
    <n v="10024"/>
    <x v="3"/>
    <s v="OFF-BI-10003669"/>
    <x v="1"/>
    <x v="8"/>
    <x v="796"/>
    <x v="91"/>
    <n v="3"/>
    <n v="0.2"/>
    <n v="4.5359999999999996"/>
  </r>
  <r>
    <n v="7554"/>
    <s v="CA-2011-140396"/>
    <x v="2"/>
    <x v="1164"/>
    <d v="2011-11-25T00:00:00"/>
    <x v="1"/>
    <s v="KH-16330"/>
    <x v="542"/>
    <x v="1"/>
    <s v="United States"/>
    <s v="New York City"/>
    <x v="15"/>
    <n v="10024"/>
    <x v="3"/>
    <s v="OFF-PA-10000223"/>
    <x v="1"/>
    <x v="10"/>
    <x v="1374"/>
    <x v="243"/>
    <n v="4"/>
    <n v="0"/>
    <n v="12.441600000000001"/>
  </r>
  <r>
    <n v="7555"/>
    <s v="CA-2011-114181"/>
    <x v="2"/>
    <x v="1025"/>
    <d v="2011-05-14T00:00:00"/>
    <x v="0"/>
    <s v="AF-10885"/>
    <x v="314"/>
    <x v="0"/>
    <s v="United States"/>
    <s v="Philadelphia"/>
    <x v="9"/>
    <n v="19134"/>
    <x v="3"/>
    <s v="FUR-BO-10004467"/>
    <x v="0"/>
    <x v="0"/>
    <x v="883"/>
    <x v="5032"/>
    <n v="7"/>
    <n v="0.5"/>
    <n v="-216.97830000000002"/>
  </r>
  <r>
    <n v="7556"/>
    <s v="CA-2011-114181"/>
    <x v="2"/>
    <x v="1025"/>
    <d v="2011-05-14T00:00:00"/>
    <x v="0"/>
    <s v="AF-10885"/>
    <x v="314"/>
    <x v="0"/>
    <s v="United States"/>
    <s v="Philadelphia"/>
    <x v="9"/>
    <n v="19134"/>
    <x v="3"/>
    <s v="OFF-AR-10000716"/>
    <x v="1"/>
    <x v="6"/>
    <x v="786"/>
    <x v="4732"/>
    <n v="5"/>
    <n v="0.2"/>
    <n v="5.3010000000000002"/>
  </r>
  <r>
    <n v="7557"/>
    <s v="CA-2014-159506"/>
    <x v="3"/>
    <x v="344"/>
    <d v="2014-12-03T00:00:00"/>
    <x v="1"/>
    <s v="JR-16210"/>
    <x v="335"/>
    <x v="1"/>
    <s v="United States"/>
    <s v="Columbus"/>
    <x v="14"/>
    <n v="47201"/>
    <x v="2"/>
    <s v="OFF-PA-10003641"/>
    <x v="1"/>
    <x v="10"/>
    <x v="938"/>
    <x v="5033"/>
    <n v="6"/>
    <n v="0"/>
    <n v="72.808799999999991"/>
  </r>
  <r>
    <n v="7558"/>
    <s v="CA-2014-159506"/>
    <x v="3"/>
    <x v="344"/>
    <d v="2014-12-03T00:00:00"/>
    <x v="1"/>
    <s v="JR-16210"/>
    <x v="335"/>
    <x v="1"/>
    <s v="United States"/>
    <s v="Columbus"/>
    <x v="14"/>
    <n v="47201"/>
    <x v="2"/>
    <s v="OFF-BI-10004519"/>
    <x v="1"/>
    <x v="8"/>
    <x v="880"/>
    <x v="5034"/>
    <n v="3"/>
    <n v="0"/>
    <n v="224.07299999999998"/>
  </r>
  <r>
    <n v="7559"/>
    <s v="US-2011-137155"/>
    <x v="2"/>
    <x v="301"/>
    <d v="2011-11-05T00:00:00"/>
    <x v="1"/>
    <s v="DL-12925"/>
    <x v="351"/>
    <x v="0"/>
    <s v="United States"/>
    <s v="Long Beach"/>
    <x v="15"/>
    <n v="11561"/>
    <x v="3"/>
    <s v="OFF-AP-10002518"/>
    <x v="1"/>
    <x v="9"/>
    <x v="158"/>
    <x v="5035"/>
    <n v="3"/>
    <n v="0"/>
    <n v="154.84259999999995"/>
  </r>
  <r>
    <n v="7560"/>
    <s v="US-2011-137155"/>
    <x v="2"/>
    <x v="301"/>
    <d v="2011-11-05T00:00:00"/>
    <x v="1"/>
    <s v="DL-12925"/>
    <x v="351"/>
    <x v="0"/>
    <s v="United States"/>
    <s v="Long Beach"/>
    <x v="15"/>
    <n v="11561"/>
    <x v="3"/>
    <s v="OFF-PA-10000806"/>
    <x v="1"/>
    <x v="10"/>
    <x v="948"/>
    <x v="3856"/>
    <n v="3"/>
    <n v="0"/>
    <n v="82.290599999999998"/>
  </r>
  <r>
    <n v="7561"/>
    <s v="US-2011-137155"/>
    <x v="2"/>
    <x v="301"/>
    <d v="2011-11-05T00:00:00"/>
    <x v="1"/>
    <s v="DL-12925"/>
    <x v="351"/>
    <x v="0"/>
    <s v="United States"/>
    <s v="Long Beach"/>
    <x v="15"/>
    <n v="11561"/>
    <x v="3"/>
    <s v="FUR-FU-10003142"/>
    <x v="0"/>
    <x v="5"/>
    <x v="1201"/>
    <x v="3381"/>
    <n v="6"/>
    <n v="0"/>
    <n v="9.8207999999999984"/>
  </r>
  <r>
    <n v="7562"/>
    <s v="CA-2013-105746"/>
    <x v="0"/>
    <x v="945"/>
    <d v="2014-01-02T00:00:00"/>
    <x v="2"/>
    <s v="BD-11605"/>
    <x v="205"/>
    <x v="0"/>
    <s v="United States"/>
    <s v="Lancaster"/>
    <x v="9"/>
    <n v="17602"/>
    <x v="3"/>
    <s v="FUR-CH-10000454"/>
    <x v="0"/>
    <x v="1"/>
    <x v="1"/>
    <x v="5036"/>
    <n v="1"/>
    <n v="0.3"/>
    <n v="0"/>
  </r>
  <r>
    <n v="7563"/>
    <s v="US-2013-104815"/>
    <x v="0"/>
    <x v="323"/>
    <d v="2013-09-08T00:00:00"/>
    <x v="1"/>
    <s v="RB-19570"/>
    <x v="262"/>
    <x v="0"/>
    <s v="United States"/>
    <s v="Chicago"/>
    <x v="10"/>
    <n v="60610"/>
    <x v="2"/>
    <s v="FUR-BO-10003894"/>
    <x v="0"/>
    <x v="0"/>
    <x v="1619"/>
    <x v="4765"/>
    <n v="4"/>
    <n v="0.3"/>
    <n v="0"/>
  </r>
  <r>
    <n v="7564"/>
    <s v="CA-2014-157672"/>
    <x v="3"/>
    <x v="361"/>
    <d v="2014-10-08T00:00:00"/>
    <x v="2"/>
    <s v="RB-19795"/>
    <x v="176"/>
    <x v="2"/>
    <s v="United States"/>
    <s v="Denver"/>
    <x v="22"/>
    <n v="80219"/>
    <x v="1"/>
    <s v="TEC-AC-10001714"/>
    <x v="2"/>
    <x v="11"/>
    <x v="678"/>
    <x v="4384"/>
    <n v="2"/>
    <n v="0.2"/>
    <n v="13.562599999999998"/>
  </r>
  <r>
    <n v="7565"/>
    <s v="US-2013-166660"/>
    <x v="0"/>
    <x v="806"/>
    <d v="2013-02-01T00:00:00"/>
    <x v="0"/>
    <s v="TB-21250"/>
    <x v="621"/>
    <x v="0"/>
    <s v="United States"/>
    <s v="Seattle"/>
    <x v="4"/>
    <n v="98103"/>
    <x v="1"/>
    <s v="FUR-CH-10001190"/>
    <x v="0"/>
    <x v="1"/>
    <x v="1326"/>
    <x v="5037"/>
    <n v="4"/>
    <n v="0.2"/>
    <n v="-59.835600000000042"/>
  </r>
  <r>
    <n v="7566"/>
    <s v="US-2013-166660"/>
    <x v="0"/>
    <x v="806"/>
    <d v="2013-02-01T00:00:00"/>
    <x v="0"/>
    <s v="TB-21250"/>
    <x v="621"/>
    <x v="0"/>
    <s v="United States"/>
    <s v="Seattle"/>
    <x v="4"/>
    <n v="98103"/>
    <x v="1"/>
    <s v="FUR-BO-10000468"/>
    <x v="0"/>
    <x v="0"/>
    <x v="1171"/>
    <x v="5038"/>
    <n v="1"/>
    <n v="0"/>
    <n v="7.7728000000000037"/>
  </r>
  <r>
    <n v="7567"/>
    <s v="CA-2014-140802"/>
    <x v="3"/>
    <x v="81"/>
    <d v="2014-04-24T00:00:00"/>
    <x v="2"/>
    <s v="KN-16390"/>
    <x v="471"/>
    <x v="1"/>
    <s v="United States"/>
    <s v="Houston"/>
    <x v="5"/>
    <n v="77070"/>
    <x v="2"/>
    <s v="TEC-AC-10001998"/>
    <x v="2"/>
    <x v="11"/>
    <x v="84"/>
    <x v="334"/>
    <n v="3"/>
    <n v="0.2"/>
    <n v="8.3957999999999942"/>
  </r>
  <r>
    <n v="7568"/>
    <s v="CA-2014-140802"/>
    <x v="3"/>
    <x v="81"/>
    <d v="2014-04-24T00:00:00"/>
    <x v="2"/>
    <s v="KN-16390"/>
    <x v="471"/>
    <x v="1"/>
    <s v="United States"/>
    <s v="Houston"/>
    <x v="5"/>
    <n v="77070"/>
    <x v="2"/>
    <s v="OFF-PA-10001534"/>
    <x v="1"/>
    <x v="10"/>
    <x v="1461"/>
    <x v="561"/>
    <n v="4"/>
    <n v="0.2"/>
    <n v="7.2576000000000001"/>
  </r>
  <r>
    <n v="7569"/>
    <s v="CA-2011-133830"/>
    <x v="2"/>
    <x v="29"/>
    <d v="2011-12-10T00:00:00"/>
    <x v="1"/>
    <s v="RL-19615"/>
    <x v="210"/>
    <x v="0"/>
    <s v="United States"/>
    <s v="Los Angeles"/>
    <x v="1"/>
    <n v="90045"/>
    <x v="1"/>
    <s v="OFF-AR-10003045"/>
    <x v="1"/>
    <x v="6"/>
    <x v="420"/>
    <x v="5039"/>
    <n v="9"/>
    <n v="0"/>
    <n v="11.907"/>
  </r>
  <r>
    <n v="7570"/>
    <s v="CA-2011-133830"/>
    <x v="2"/>
    <x v="29"/>
    <d v="2011-12-10T00:00:00"/>
    <x v="1"/>
    <s v="RL-19615"/>
    <x v="210"/>
    <x v="0"/>
    <s v="United States"/>
    <s v="Los Angeles"/>
    <x v="1"/>
    <n v="90045"/>
    <x v="1"/>
    <s v="OFF-PA-10001363"/>
    <x v="1"/>
    <x v="10"/>
    <x v="1616"/>
    <x v="338"/>
    <n v="4"/>
    <n v="0"/>
    <n v="23.086399999999998"/>
  </r>
  <r>
    <n v="7571"/>
    <s v="CA-2011-133830"/>
    <x v="2"/>
    <x v="29"/>
    <d v="2011-12-10T00:00:00"/>
    <x v="1"/>
    <s v="RL-19615"/>
    <x v="210"/>
    <x v="0"/>
    <s v="United States"/>
    <s v="Los Angeles"/>
    <x v="1"/>
    <n v="90045"/>
    <x v="1"/>
    <s v="OFF-FA-10002280"/>
    <x v="1"/>
    <x v="13"/>
    <x v="653"/>
    <x v="1720"/>
    <n v="3"/>
    <n v="0"/>
    <n v="7.1999999999999993"/>
  </r>
  <r>
    <n v="7572"/>
    <s v="CA-2011-100916"/>
    <x v="2"/>
    <x v="618"/>
    <d v="2011-10-26T00:00:00"/>
    <x v="1"/>
    <s v="FH-14275"/>
    <x v="395"/>
    <x v="1"/>
    <s v="United States"/>
    <s v="Newport News"/>
    <x v="17"/>
    <n v="23602"/>
    <x v="0"/>
    <s v="OFF-ST-10003479"/>
    <x v="1"/>
    <x v="4"/>
    <x v="41"/>
    <x v="5040"/>
    <n v="5"/>
    <n v="0"/>
    <n v="9.7349999999999781"/>
  </r>
  <r>
    <n v="7573"/>
    <s v="CA-2011-100916"/>
    <x v="2"/>
    <x v="618"/>
    <d v="2011-10-26T00:00:00"/>
    <x v="1"/>
    <s v="FH-14275"/>
    <x v="395"/>
    <x v="1"/>
    <s v="United States"/>
    <s v="Newport News"/>
    <x v="17"/>
    <n v="23602"/>
    <x v="0"/>
    <s v="FUR-TA-10004607"/>
    <x v="0"/>
    <x v="3"/>
    <x v="1095"/>
    <x v="5041"/>
    <n v="4"/>
    <n v="0"/>
    <n v="112.35079999999999"/>
  </r>
  <r>
    <n v="7574"/>
    <s v="CA-2011-100916"/>
    <x v="2"/>
    <x v="618"/>
    <d v="2011-10-26T00:00:00"/>
    <x v="1"/>
    <s v="FH-14275"/>
    <x v="395"/>
    <x v="1"/>
    <s v="United States"/>
    <s v="Newport News"/>
    <x v="17"/>
    <n v="23602"/>
    <x v="0"/>
    <s v="OFF-AR-10001022"/>
    <x v="1"/>
    <x v="6"/>
    <x v="872"/>
    <x v="5042"/>
    <n v="1"/>
    <n v="0"/>
    <n v="0.88039999999999985"/>
  </r>
  <r>
    <n v="7575"/>
    <s v="CA-2012-129532"/>
    <x v="1"/>
    <x v="575"/>
    <d v="2012-12-12T00:00:00"/>
    <x v="1"/>
    <s v="YS-21880"/>
    <x v="453"/>
    <x v="1"/>
    <s v="United States"/>
    <s v="Los Angeles"/>
    <x v="1"/>
    <n v="90036"/>
    <x v="1"/>
    <s v="OFF-ST-10004186"/>
    <x v="1"/>
    <x v="4"/>
    <x v="16"/>
    <x v="5043"/>
    <n v="2"/>
    <n v="0"/>
    <n v="4.4391999999999996"/>
  </r>
  <r>
    <n v="7576"/>
    <s v="CA-2012-129532"/>
    <x v="1"/>
    <x v="575"/>
    <d v="2012-12-12T00:00:00"/>
    <x v="1"/>
    <s v="YS-21880"/>
    <x v="453"/>
    <x v="1"/>
    <s v="United States"/>
    <s v="Los Angeles"/>
    <x v="1"/>
    <n v="90036"/>
    <x v="1"/>
    <s v="TEC-AC-10000865"/>
    <x v="2"/>
    <x v="11"/>
    <x v="996"/>
    <x v="5044"/>
    <n v="4"/>
    <n v="0"/>
    <n v="40.119999999999976"/>
  </r>
  <r>
    <n v="7577"/>
    <s v="CA-2011-134726"/>
    <x v="2"/>
    <x v="981"/>
    <d v="2011-11-07T00:00:00"/>
    <x v="0"/>
    <s v="SW-20755"/>
    <x v="406"/>
    <x v="1"/>
    <s v="United States"/>
    <s v="Seattle"/>
    <x v="4"/>
    <n v="98115"/>
    <x v="1"/>
    <s v="TEC-AC-10000023"/>
    <x v="2"/>
    <x v="11"/>
    <x v="900"/>
    <x v="5045"/>
    <n v="2"/>
    <n v="0"/>
    <n v="15.098399999999998"/>
  </r>
  <r>
    <n v="7578"/>
    <s v="CA-2011-134726"/>
    <x v="2"/>
    <x v="981"/>
    <d v="2011-11-07T00:00:00"/>
    <x v="0"/>
    <s v="SW-20755"/>
    <x v="406"/>
    <x v="1"/>
    <s v="United States"/>
    <s v="Seattle"/>
    <x v="4"/>
    <n v="98115"/>
    <x v="1"/>
    <s v="TEC-PH-10001750"/>
    <x v="2"/>
    <x v="7"/>
    <x v="968"/>
    <x v="5046"/>
    <n v="1"/>
    <n v="0.2"/>
    <n v="4.6193000000000026"/>
  </r>
  <r>
    <n v="7579"/>
    <s v="CA-2013-138597"/>
    <x v="0"/>
    <x v="122"/>
    <d v="2013-12-22T00:00:00"/>
    <x v="2"/>
    <s v="PN-18775"/>
    <x v="43"/>
    <x v="2"/>
    <s v="United States"/>
    <s v="Omaha"/>
    <x v="8"/>
    <n v="68104"/>
    <x v="2"/>
    <s v="FUR-CH-10004997"/>
    <x v="0"/>
    <x v="1"/>
    <x v="494"/>
    <x v="3801"/>
    <n v="3"/>
    <n v="0"/>
    <n v="112.78800000000001"/>
  </r>
  <r>
    <n v="7580"/>
    <s v="CA-2012-123113"/>
    <x v="1"/>
    <x v="521"/>
    <d v="2012-11-27T00:00:00"/>
    <x v="0"/>
    <s v="AT-10735"/>
    <x v="247"/>
    <x v="0"/>
    <s v="United States"/>
    <s v="Morristown"/>
    <x v="30"/>
    <n v="7960"/>
    <x v="3"/>
    <s v="OFF-AP-10000275"/>
    <x v="1"/>
    <x v="9"/>
    <x v="1719"/>
    <x v="5047"/>
    <n v="8"/>
    <n v="0"/>
    <n v="735.03359999999998"/>
  </r>
  <r>
    <n v="7581"/>
    <s v="CA-2012-123113"/>
    <x v="1"/>
    <x v="521"/>
    <d v="2012-11-27T00:00:00"/>
    <x v="0"/>
    <s v="AT-10735"/>
    <x v="247"/>
    <x v="0"/>
    <s v="United States"/>
    <s v="Morristown"/>
    <x v="30"/>
    <n v="7960"/>
    <x v="3"/>
    <s v="OFF-AR-10004999"/>
    <x v="1"/>
    <x v="6"/>
    <x v="864"/>
    <x v="1465"/>
    <n v="3"/>
    <n v="0"/>
    <n v="4.4850000000000003"/>
  </r>
  <r>
    <n v="7582"/>
    <s v="CA-2012-169656"/>
    <x v="1"/>
    <x v="863"/>
    <d v="2012-08-16T00:00:00"/>
    <x v="2"/>
    <s v="EJ-13720"/>
    <x v="719"/>
    <x v="0"/>
    <s v="United States"/>
    <s v="Philadelphia"/>
    <x v="9"/>
    <n v="19143"/>
    <x v="3"/>
    <s v="OFF-ST-10003816"/>
    <x v="1"/>
    <x v="4"/>
    <x v="710"/>
    <x v="5048"/>
    <n v="3"/>
    <n v="0.2"/>
    <n v="15.857099999999974"/>
  </r>
  <r>
    <n v="7583"/>
    <s v="CA-2012-142734"/>
    <x v="1"/>
    <x v="392"/>
    <d v="2012-04-21T00:00:00"/>
    <x v="1"/>
    <s v="DM-13345"/>
    <x v="664"/>
    <x v="1"/>
    <s v="United States"/>
    <s v="New York City"/>
    <x v="15"/>
    <n v="10024"/>
    <x v="3"/>
    <s v="FUR-CH-10003968"/>
    <x v="0"/>
    <x v="1"/>
    <x v="56"/>
    <x v="4093"/>
    <n v="2"/>
    <n v="0.1"/>
    <n v="2.8392000000000017"/>
  </r>
  <r>
    <n v="7584"/>
    <s v="CA-2011-163223"/>
    <x v="2"/>
    <x v="90"/>
    <d v="2011-03-25T00:00:00"/>
    <x v="1"/>
    <s v="KH-16690"/>
    <x v="120"/>
    <x v="1"/>
    <s v="United States"/>
    <s v="Springfield"/>
    <x v="17"/>
    <n v="22153"/>
    <x v="0"/>
    <s v="TEC-PH-10000730"/>
    <x v="2"/>
    <x v="7"/>
    <x v="1559"/>
    <x v="5049"/>
    <n v="7"/>
    <n v="0"/>
    <n v="909.98180000000025"/>
  </r>
  <r>
    <n v="7585"/>
    <s v="CA-2011-163223"/>
    <x v="2"/>
    <x v="90"/>
    <d v="2011-03-25T00:00:00"/>
    <x v="1"/>
    <s v="KH-16690"/>
    <x v="120"/>
    <x v="1"/>
    <s v="United States"/>
    <s v="Springfield"/>
    <x v="17"/>
    <n v="22153"/>
    <x v="0"/>
    <s v="OFF-LA-10004409"/>
    <x v="1"/>
    <x v="2"/>
    <x v="1550"/>
    <x v="936"/>
    <n v="5"/>
    <n v="0"/>
    <n v="6.6239999999999988"/>
  </r>
  <r>
    <n v="7586"/>
    <s v="CA-2011-163223"/>
    <x v="2"/>
    <x v="90"/>
    <d v="2011-03-25T00:00:00"/>
    <x v="1"/>
    <s v="KH-16690"/>
    <x v="120"/>
    <x v="1"/>
    <s v="United States"/>
    <s v="Springfield"/>
    <x v="17"/>
    <n v="22153"/>
    <x v="0"/>
    <s v="OFF-PA-10000675"/>
    <x v="1"/>
    <x v="10"/>
    <x v="1106"/>
    <x v="1247"/>
    <n v="3"/>
    <n v="0"/>
    <n v="60.255300000000005"/>
  </r>
  <r>
    <n v="7587"/>
    <s v="CA-2011-163223"/>
    <x v="2"/>
    <x v="90"/>
    <d v="2011-03-25T00:00:00"/>
    <x v="1"/>
    <s v="KH-16690"/>
    <x v="120"/>
    <x v="1"/>
    <s v="United States"/>
    <s v="Springfield"/>
    <x v="17"/>
    <n v="22153"/>
    <x v="0"/>
    <s v="OFF-AR-10001573"/>
    <x v="1"/>
    <x v="6"/>
    <x v="368"/>
    <x v="400"/>
    <n v="4"/>
    <n v="0"/>
    <n v="2.702799999999999"/>
  </r>
  <r>
    <n v="7588"/>
    <s v="CA-2011-163223"/>
    <x v="2"/>
    <x v="90"/>
    <d v="2011-03-25T00:00:00"/>
    <x v="1"/>
    <s v="KH-16690"/>
    <x v="120"/>
    <x v="1"/>
    <s v="United States"/>
    <s v="Springfield"/>
    <x v="17"/>
    <n v="22153"/>
    <x v="0"/>
    <s v="OFF-BI-10001597"/>
    <x v="1"/>
    <x v="8"/>
    <x v="790"/>
    <x v="1546"/>
    <n v="3"/>
    <n v="0"/>
    <n v="59.011199999999988"/>
  </r>
  <r>
    <n v="7589"/>
    <s v="CA-2014-122945"/>
    <x v="3"/>
    <x v="673"/>
    <d v="2014-11-23T00:00:00"/>
    <x v="1"/>
    <s v="MB-18085"/>
    <x v="469"/>
    <x v="0"/>
    <s v="United States"/>
    <s v="Roseville"/>
    <x v="1"/>
    <n v="95661"/>
    <x v="1"/>
    <s v="FUR-FU-10001196"/>
    <x v="0"/>
    <x v="5"/>
    <x v="1116"/>
    <x v="1761"/>
    <n v="3"/>
    <n v="0"/>
    <n v="5.1929999999999996"/>
  </r>
  <r>
    <n v="7590"/>
    <s v="CA-2012-139738"/>
    <x v="1"/>
    <x v="12"/>
    <d v="2012-09-29T00:00:00"/>
    <x v="1"/>
    <s v="DK-12895"/>
    <x v="729"/>
    <x v="0"/>
    <s v="United States"/>
    <s v="Rockford"/>
    <x v="10"/>
    <n v="61107"/>
    <x v="2"/>
    <s v="OFF-AR-10004602"/>
    <x v="1"/>
    <x v="6"/>
    <x v="1217"/>
    <x v="2019"/>
    <n v="7"/>
    <n v="0.2"/>
    <n v="12.874400000000001"/>
  </r>
  <r>
    <n v="7591"/>
    <s v="CA-2013-158778"/>
    <x v="0"/>
    <x v="64"/>
    <d v="2013-09-10T00:00:00"/>
    <x v="1"/>
    <s v="DB-13210"/>
    <x v="203"/>
    <x v="0"/>
    <s v="United States"/>
    <s v="Philadelphia"/>
    <x v="9"/>
    <n v="19134"/>
    <x v="3"/>
    <s v="FUR-FU-10000260"/>
    <x v="0"/>
    <x v="5"/>
    <x v="74"/>
    <x v="5050"/>
    <n v="9"/>
    <n v="0.2"/>
    <n v="11.649599999999996"/>
  </r>
  <r>
    <n v="7592"/>
    <s v="CA-2013-158778"/>
    <x v="0"/>
    <x v="64"/>
    <d v="2013-09-10T00:00:00"/>
    <x v="1"/>
    <s v="DB-13210"/>
    <x v="203"/>
    <x v="0"/>
    <s v="United States"/>
    <s v="Philadelphia"/>
    <x v="9"/>
    <n v="19134"/>
    <x v="3"/>
    <s v="FUR-CH-10001146"/>
    <x v="0"/>
    <x v="1"/>
    <x v="124"/>
    <x v="5051"/>
    <n v="2"/>
    <n v="0.3"/>
    <n v="-19.338199999999993"/>
  </r>
  <r>
    <n v="7593"/>
    <s v="CA-2013-158778"/>
    <x v="0"/>
    <x v="64"/>
    <d v="2013-09-10T00:00:00"/>
    <x v="1"/>
    <s v="DB-13210"/>
    <x v="203"/>
    <x v="0"/>
    <s v="United States"/>
    <s v="Philadelphia"/>
    <x v="9"/>
    <n v="19134"/>
    <x v="3"/>
    <s v="OFF-AR-10000896"/>
    <x v="1"/>
    <x v="6"/>
    <x v="949"/>
    <x v="964"/>
    <n v="3"/>
    <n v="0.2"/>
    <n v="0.59039999999999937"/>
  </r>
  <r>
    <n v="7594"/>
    <s v="CA-2013-158778"/>
    <x v="0"/>
    <x v="64"/>
    <d v="2013-09-10T00:00:00"/>
    <x v="1"/>
    <s v="DB-13210"/>
    <x v="203"/>
    <x v="0"/>
    <s v="United States"/>
    <s v="Philadelphia"/>
    <x v="9"/>
    <n v="19134"/>
    <x v="3"/>
    <s v="FUR-CH-10000309"/>
    <x v="0"/>
    <x v="1"/>
    <x v="765"/>
    <x v="5052"/>
    <n v="3"/>
    <n v="0.3"/>
    <n v="-63.376499999999965"/>
  </r>
  <r>
    <n v="7595"/>
    <s v="CA-2014-119655"/>
    <x v="3"/>
    <x v="693"/>
    <d v="2014-04-25T00:00:00"/>
    <x v="1"/>
    <s v="CV-12295"/>
    <x v="610"/>
    <x v="0"/>
    <s v="United States"/>
    <s v="Detroit"/>
    <x v="12"/>
    <n v="48234"/>
    <x v="2"/>
    <s v="OFF-BI-10001989"/>
    <x v="1"/>
    <x v="8"/>
    <x v="537"/>
    <x v="5053"/>
    <n v="7"/>
    <n v="0"/>
    <n v="70.492799999999988"/>
  </r>
  <r>
    <n v="7596"/>
    <s v="CA-2014-119655"/>
    <x v="3"/>
    <x v="693"/>
    <d v="2014-04-25T00:00:00"/>
    <x v="1"/>
    <s v="CV-12295"/>
    <x v="610"/>
    <x v="0"/>
    <s v="United States"/>
    <s v="Detroit"/>
    <x v="12"/>
    <n v="48234"/>
    <x v="2"/>
    <s v="OFF-BI-10001036"/>
    <x v="1"/>
    <x v="8"/>
    <x v="618"/>
    <x v="3830"/>
    <n v="4"/>
    <n v="0"/>
    <n v="18.28"/>
  </r>
  <r>
    <n v="7597"/>
    <s v="CA-2012-164567"/>
    <x v="1"/>
    <x v="925"/>
    <d v="2012-06-19T00:00:00"/>
    <x v="1"/>
    <s v="GK-14620"/>
    <x v="136"/>
    <x v="1"/>
    <s v="United States"/>
    <s v="Los Angeles"/>
    <x v="1"/>
    <n v="90004"/>
    <x v="1"/>
    <s v="TEC-PH-10002103"/>
    <x v="2"/>
    <x v="7"/>
    <x v="534"/>
    <x v="5054"/>
    <n v="3"/>
    <n v="0.2"/>
    <n v="22.557600000000008"/>
  </r>
  <r>
    <n v="7598"/>
    <s v="CA-2011-131947"/>
    <x v="2"/>
    <x v="328"/>
    <d v="2011-09-22T00:00:00"/>
    <x v="1"/>
    <s v="JA-15970"/>
    <x v="350"/>
    <x v="0"/>
    <s v="United States"/>
    <s v="Springfield"/>
    <x v="21"/>
    <n v="97477"/>
    <x v="1"/>
    <s v="OFF-AR-10001473"/>
    <x v="1"/>
    <x v="6"/>
    <x v="1332"/>
    <x v="797"/>
    <n v="2"/>
    <n v="0.2"/>
    <n v="0.45920000000000027"/>
  </r>
  <r>
    <n v="7599"/>
    <s v="CA-2011-131947"/>
    <x v="2"/>
    <x v="328"/>
    <d v="2011-09-22T00:00:00"/>
    <x v="1"/>
    <s v="JA-15970"/>
    <x v="350"/>
    <x v="0"/>
    <s v="United States"/>
    <s v="Springfield"/>
    <x v="21"/>
    <n v="97477"/>
    <x v="1"/>
    <s v="OFF-AR-10000411"/>
    <x v="1"/>
    <x v="6"/>
    <x v="931"/>
    <x v="5055"/>
    <n v="3"/>
    <n v="0.2"/>
    <n v="4.7819999999999947"/>
  </r>
  <r>
    <n v="7600"/>
    <s v="CA-2011-131947"/>
    <x v="2"/>
    <x v="328"/>
    <d v="2011-09-22T00:00:00"/>
    <x v="1"/>
    <s v="JA-15970"/>
    <x v="350"/>
    <x v="0"/>
    <s v="United States"/>
    <s v="Springfield"/>
    <x v="21"/>
    <n v="97477"/>
    <x v="1"/>
    <s v="OFF-PA-10000246"/>
    <x v="1"/>
    <x v="10"/>
    <x v="1586"/>
    <x v="5056"/>
    <n v="5"/>
    <n v="0.2"/>
    <n v="13.078000000000001"/>
  </r>
  <r>
    <n v="7601"/>
    <s v="CA-2011-131947"/>
    <x v="2"/>
    <x v="328"/>
    <d v="2011-09-22T00:00:00"/>
    <x v="1"/>
    <s v="JA-15970"/>
    <x v="350"/>
    <x v="0"/>
    <s v="United States"/>
    <s v="Springfield"/>
    <x v="21"/>
    <n v="97477"/>
    <x v="1"/>
    <s v="TEC-MA-10004086"/>
    <x v="2"/>
    <x v="15"/>
    <x v="1800"/>
    <x v="5057"/>
    <n v="5"/>
    <n v="0.7"/>
    <n v="-21.944999999999993"/>
  </r>
  <r>
    <n v="7602"/>
    <s v="CA-2011-131947"/>
    <x v="2"/>
    <x v="328"/>
    <d v="2011-09-22T00:00:00"/>
    <x v="1"/>
    <s v="JA-15970"/>
    <x v="350"/>
    <x v="0"/>
    <s v="United States"/>
    <s v="Springfield"/>
    <x v="21"/>
    <n v="97477"/>
    <x v="1"/>
    <s v="OFF-PA-10003039"/>
    <x v="1"/>
    <x v="10"/>
    <x v="330"/>
    <x v="5058"/>
    <n v="6"/>
    <n v="0.2"/>
    <n v="46.469999999999985"/>
  </r>
  <r>
    <n v="7603"/>
    <s v="CA-2011-131947"/>
    <x v="2"/>
    <x v="328"/>
    <d v="2011-09-22T00:00:00"/>
    <x v="1"/>
    <s v="JA-15970"/>
    <x v="350"/>
    <x v="0"/>
    <s v="United States"/>
    <s v="Springfield"/>
    <x v="21"/>
    <n v="97477"/>
    <x v="1"/>
    <s v="TEC-AC-10004633"/>
    <x v="2"/>
    <x v="11"/>
    <x v="60"/>
    <x v="2336"/>
    <n v="10"/>
    <n v="0.2"/>
    <n v="16.776000000000007"/>
  </r>
  <r>
    <n v="7604"/>
    <s v="CA-2013-152520"/>
    <x v="0"/>
    <x v="630"/>
    <d v="2013-07-13T00:00:00"/>
    <x v="1"/>
    <s v="TH-21115"/>
    <x v="764"/>
    <x v="1"/>
    <s v="United States"/>
    <s v="Providence"/>
    <x v="34"/>
    <n v="2908"/>
    <x v="3"/>
    <s v="OFF-PA-10000289"/>
    <x v="1"/>
    <x v="10"/>
    <x v="722"/>
    <x v="91"/>
    <n v="2"/>
    <n v="0"/>
    <n v="6.2208000000000006"/>
  </r>
  <r>
    <n v="7605"/>
    <s v="CA-2013-101791"/>
    <x v="0"/>
    <x v="1022"/>
    <d v="2013-06-01T00:00:00"/>
    <x v="1"/>
    <s v="BS-11665"/>
    <x v="574"/>
    <x v="0"/>
    <s v="United States"/>
    <s v="Chicago"/>
    <x v="10"/>
    <n v="60623"/>
    <x v="2"/>
    <s v="FUR-FU-10003247"/>
    <x v="0"/>
    <x v="5"/>
    <x v="1456"/>
    <x v="5059"/>
    <n v="3"/>
    <n v="0.6"/>
    <n v="-33.358199999999997"/>
  </r>
  <r>
    <n v="7606"/>
    <s v="CA-2013-101791"/>
    <x v="0"/>
    <x v="1022"/>
    <d v="2013-06-01T00:00:00"/>
    <x v="1"/>
    <s v="BS-11665"/>
    <x v="574"/>
    <x v="0"/>
    <s v="United States"/>
    <s v="Chicago"/>
    <x v="10"/>
    <n v="60623"/>
    <x v="2"/>
    <s v="FUR-FU-10002191"/>
    <x v="0"/>
    <x v="5"/>
    <x v="762"/>
    <x v="215"/>
    <n v="2"/>
    <n v="0.6"/>
    <n v="-1.6751999999999994"/>
  </r>
  <r>
    <n v="7607"/>
    <s v="CA-2013-101791"/>
    <x v="0"/>
    <x v="1022"/>
    <d v="2013-06-01T00:00:00"/>
    <x v="1"/>
    <s v="BS-11665"/>
    <x v="574"/>
    <x v="0"/>
    <s v="United States"/>
    <s v="Chicago"/>
    <x v="10"/>
    <n v="60623"/>
    <x v="2"/>
    <s v="OFF-ST-10001496"/>
    <x v="1"/>
    <x v="4"/>
    <x v="726"/>
    <x v="5060"/>
    <n v="9"/>
    <n v="0.2"/>
    <n v="97.302599999999984"/>
  </r>
  <r>
    <n v="7608"/>
    <s v="CA-2014-121195"/>
    <x v="3"/>
    <x v="165"/>
    <d v="2014-12-28T00:00:00"/>
    <x v="2"/>
    <s v="NS-18505"/>
    <x v="515"/>
    <x v="0"/>
    <s v="United States"/>
    <s v="Dallas"/>
    <x v="5"/>
    <n v="75220"/>
    <x v="2"/>
    <s v="OFF-ST-10000585"/>
    <x v="1"/>
    <x v="4"/>
    <x v="541"/>
    <x v="2108"/>
    <n v="2"/>
    <n v="0.2"/>
    <n v="19.823999999999998"/>
  </r>
  <r>
    <n v="7609"/>
    <s v="CA-2014-163209"/>
    <x v="3"/>
    <x v="898"/>
    <d v="2014-05-08T00:00:00"/>
    <x v="1"/>
    <s v="MK-18160"/>
    <x v="177"/>
    <x v="0"/>
    <s v="United States"/>
    <s v="San Francisco"/>
    <x v="1"/>
    <n v="94122"/>
    <x v="1"/>
    <s v="OFF-PA-10001166"/>
    <x v="1"/>
    <x v="10"/>
    <x v="769"/>
    <x v="243"/>
    <n v="4"/>
    <n v="0"/>
    <n v="12.441600000000001"/>
  </r>
  <r>
    <n v="7610"/>
    <s v="CA-2014-163209"/>
    <x v="3"/>
    <x v="898"/>
    <d v="2014-05-08T00:00:00"/>
    <x v="1"/>
    <s v="MK-18160"/>
    <x v="177"/>
    <x v="0"/>
    <s v="United States"/>
    <s v="San Francisco"/>
    <x v="1"/>
    <n v="94122"/>
    <x v="1"/>
    <s v="OFF-AR-10003651"/>
    <x v="1"/>
    <x v="6"/>
    <x v="276"/>
    <x v="1011"/>
    <n v="7"/>
    <n v="0"/>
    <n v="6.6583999999999968"/>
  </r>
  <r>
    <n v="7611"/>
    <s v="CA-2011-133354"/>
    <x v="2"/>
    <x v="1165"/>
    <d v="2011-02-25T00:00:00"/>
    <x v="2"/>
    <s v="SA-20830"/>
    <x v="193"/>
    <x v="0"/>
    <s v="United States"/>
    <s v="Moreno Valley"/>
    <x v="1"/>
    <n v="92553"/>
    <x v="1"/>
    <s v="OFF-PA-10001800"/>
    <x v="1"/>
    <x v="10"/>
    <x v="580"/>
    <x v="541"/>
    <n v="3"/>
    <n v="0"/>
    <n v="9.3312000000000008"/>
  </r>
  <r>
    <n v="7612"/>
    <s v="US-2012-130491"/>
    <x v="1"/>
    <x v="285"/>
    <d v="2012-02-11T00:00:00"/>
    <x v="2"/>
    <s v="BH-11710"/>
    <x v="3"/>
    <x v="0"/>
    <s v="United States"/>
    <s v="Garden City"/>
    <x v="41"/>
    <n v="67846"/>
    <x v="2"/>
    <s v="OFF-PA-10000791"/>
    <x v="1"/>
    <x v="10"/>
    <x v="1424"/>
    <x v="5061"/>
    <n v="2"/>
    <n v="0"/>
    <n v="4.2929999999999993"/>
  </r>
  <r>
    <n v="7613"/>
    <s v="US-2012-130491"/>
    <x v="1"/>
    <x v="285"/>
    <d v="2012-02-11T00:00:00"/>
    <x v="2"/>
    <s v="BH-11710"/>
    <x v="3"/>
    <x v="0"/>
    <s v="United States"/>
    <s v="Garden City"/>
    <x v="41"/>
    <n v="67846"/>
    <x v="2"/>
    <s v="OFF-FA-10000134"/>
    <x v="1"/>
    <x v="13"/>
    <x v="194"/>
    <x v="5062"/>
    <n v="1"/>
    <n v="0"/>
    <n v="1.8010999999999999"/>
  </r>
  <r>
    <n v="7614"/>
    <s v="US-2012-130491"/>
    <x v="1"/>
    <x v="285"/>
    <d v="2012-02-11T00:00:00"/>
    <x v="2"/>
    <s v="BH-11710"/>
    <x v="3"/>
    <x v="0"/>
    <s v="United States"/>
    <s v="Garden City"/>
    <x v="41"/>
    <n v="67846"/>
    <x v="2"/>
    <s v="OFF-AR-10001149"/>
    <x v="1"/>
    <x v="6"/>
    <x v="130"/>
    <x v="1784"/>
    <n v="2"/>
    <n v="0"/>
    <n v="1.7279999999999998"/>
  </r>
  <r>
    <n v="7615"/>
    <s v="CA-2012-113740"/>
    <x v="1"/>
    <x v="252"/>
    <d v="2012-08-28T00:00:00"/>
    <x v="0"/>
    <s v="SC-20380"/>
    <x v="618"/>
    <x v="0"/>
    <s v="United States"/>
    <s v="New York City"/>
    <x v="15"/>
    <n v="10035"/>
    <x v="3"/>
    <s v="FUR-FU-10000010"/>
    <x v="0"/>
    <x v="5"/>
    <x v="522"/>
    <x v="4126"/>
    <n v="3"/>
    <n v="0"/>
    <n v="4.6220999999999997"/>
  </r>
  <r>
    <n v="7616"/>
    <s v="CA-2011-148425"/>
    <x v="2"/>
    <x v="953"/>
    <d v="2011-12-04T00:00:00"/>
    <x v="1"/>
    <s v="RF-19345"/>
    <x v="575"/>
    <x v="1"/>
    <s v="United States"/>
    <s v="Orlando"/>
    <x v="2"/>
    <n v="32839"/>
    <x v="0"/>
    <s v="OFF-BI-10000201"/>
    <x v="1"/>
    <x v="8"/>
    <x v="1678"/>
    <x v="5063"/>
    <n v="9"/>
    <n v="0.7"/>
    <n v="-4.427999999999999"/>
  </r>
  <r>
    <n v="7617"/>
    <s v="CA-2013-144309"/>
    <x v="0"/>
    <x v="107"/>
    <d v="2013-12-17T00:00:00"/>
    <x v="1"/>
    <s v="CM-12235"/>
    <x v="632"/>
    <x v="0"/>
    <s v="United States"/>
    <s v="Watertown"/>
    <x v="15"/>
    <n v="13601"/>
    <x v="3"/>
    <s v="OFF-PA-10001776"/>
    <x v="1"/>
    <x v="10"/>
    <x v="1263"/>
    <x v="1909"/>
    <n v="2"/>
    <n v="0"/>
    <n v="8.7137999999999991"/>
  </r>
  <r>
    <n v="7618"/>
    <s v="CA-2013-144309"/>
    <x v="0"/>
    <x v="107"/>
    <d v="2013-12-17T00:00:00"/>
    <x v="1"/>
    <s v="CM-12235"/>
    <x v="632"/>
    <x v="0"/>
    <s v="United States"/>
    <s v="Watertown"/>
    <x v="15"/>
    <n v="13601"/>
    <x v="3"/>
    <s v="OFF-BI-10003656"/>
    <x v="1"/>
    <x v="8"/>
    <x v="13"/>
    <x v="5064"/>
    <n v="5"/>
    <n v="0.2"/>
    <n v="220.98699999999997"/>
  </r>
  <r>
    <n v="7619"/>
    <s v="CA-2014-151225"/>
    <x v="3"/>
    <x v="855"/>
    <d v="2014-10-30T00:00:00"/>
    <x v="2"/>
    <s v="JM-15655"/>
    <x v="487"/>
    <x v="1"/>
    <s v="United States"/>
    <s v="Los Angeles"/>
    <x v="1"/>
    <n v="90032"/>
    <x v="1"/>
    <s v="FUR-TA-10001539"/>
    <x v="0"/>
    <x v="3"/>
    <x v="10"/>
    <x v="5065"/>
    <n v="1"/>
    <n v="0.2"/>
    <n v="9.4787999999999784"/>
  </r>
  <r>
    <n v="7620"/>
    <s v="CA-2014-151225"/>
    <x v="3"/>
    <x v="855"/>
    <d v="2014-10-30T00:00:00"/>
    <x v="2"/>
    <s v="JM-15655"/>
    <x v="487"/>
    <x v="1"/>
    <s v="United States"/>
    <s v="Los Angeles"/>
    <x v="1"/>
    <n v="90032"/>
    <x v="1"/>
    <s v="TEC-PH-10004100"/>
    <x v="2"/>
    <x v="7"/>
    <x v="1743"/>
    <x v="1002"/>
    <n v="5"/>
    <n v="0.2"/>
    <n v="7.1960000000000015"/>
  </r>
  <r>
    <n v="7621"/>
    <s v="US-2011-144078"/>
    <x v="2"/>
    <x v="641"/>
    <d v="2011-11-29T00:00:00"/>
    <x v="1"/>
    <s v="RB-19435"/>
    <x v="579"/>
    <x v="0"/>
    <s v="United States"/>
    <s v="Los Angeles"/>
    <x v="1"/>
    <n v="90004"/>
    <x v="1"/>
    <s v="TEC-PH-10001580"/>
    <x v="2"/>
    <x v="7"/>
    <x v="231"/>
    <x v="5066"/>
    <n v="5"/>
    <n v="0.2"/>
    <n v="47.242999999999967"/>
  </r>
  <r>
    <n v="7622"/>
    <s v="US-2011-144078"/>
    <x v="2"/>
    <x v="641"/>
    <d v="2011-11-29T00:00:00"/>
    <x v="1"/>
    <s v="RB-19435"/>
    <x v="579"/>
    <x v="0"/>
    <s v="United States"/>
    <s v="Los Angeles"/>
    <x v="1"/>
    <n v="90004"/>
    <x v="1"/>
    <s v="FUR-CH-10002335"/>
    <x v="0"/>
    <x v="1"/>
    <x v="623"/>
    <x v="5067"/>
    <n v="4"/>
    <n v="0.2"/>
    <n v="54.400800000000004"/>
  </r>
  <r>
    <n v="7623"/>
    <s v="US-2011-144078"/>
    <x v="2"/>
    <x v="641"/>
    <d v="2011-11-29T00:00:00"/>
    <x v="1"/>
    <s v="RB-19435"/>
    <x v="579"/>
    <x v="0"/>
    <s v="United States"/>
    <s v="Los Angeles"/>
    <x v="1"/>
    <n v="90004"/>
    <x v="1"/>
    <s v="OFF-AR-10004707"/>
    <x v="1"/>
    <x v="6"/>
    <x v="33"/>
    <x v="5068"/>
    <n v="3"/>
    <n v="0"/>
    <n v="2.6039999999999996"/>
  </r>
  <r>
    <n v="7624"/>
    <s v="CA-2011-124464"/>
    <x v="2"/>
    <x v="686"/>
    <d v="2011-07-20T00:00:00"/>
    <x v="1"/>
    <s v="SS-20515"/>
    <x v="776"/>
    <x v="2"/>
    <s v="United States"/>
    <s v="Newark"/>
    <x v="13"/>
    <n v="19711"/>
    <x v="3"/>
    <s v="OFF-AP-10000576"/>
    <x v="1"/>
    <x v="9"/>
    <x v="637"/>
    <x v="5069"/>
    <n v="1"/>
    <n v="0"/>
    <n v="11.054400000000001"/>
  </r>
  <r>
    <n v="7625"/>
    <s v="CA-2012-136805"/>
    <x v="1"/>
    <x v="293"/>
    <d v="2012-05-27T00:00:00"/>
    <x v="0"/>
    <s v="NM-18445"/>
    <x v="134"/>
    <x v="2"/>
    <s v="United States"/>
    <s v="Detroit"/>
    <x v="12"/>
    <n v="48234"/>
    <x v="2"/>
    <s v="OFF-AP-10001394"/>
    <x v="1"/>
    <x v="9"/>
    <x v="1120"/>
    <x v="5070"/>
    <n v="5"/>
    <n v="0.1"/>
    <n v="245.69999999999993"/>
  </r>
  <r>
    <n v="7626"/>
    <s v="CA-2012-136805"/>
    <x v="1"/>
    <x v="293"/>
    <d v="2012-05-27T00:00:00"/>
    <x v="0"/>
    <s v="NM-18445"/>
    <x v="134"/>
    <x v="2"/>
    <s v="United States"/>
    <s v="Detroit"/>
    <x v="12"/>
    <n v="48234"/>
    <x v="2"/>
    <s v="FUR-FU-10003724"/>
    <x v="0"/>
    <x v="5"/>
    <x v="887"/>
    <x v="5071"/>
    <n v="9"/>
    <n v="0"/>
    <n v="19.585799999999999"/>
  </r>
  <r>
    <n v="7627"/>
    <s v="US-2012-159499"/>
    <x v="1"/>
    <x v="82"/>
    <d v="2012-11-23T00:00:00"/>
    <x v="0"/>
    <s v="EM-14095"/>
    <x v="313"/>
    <x v="1"/>
    <s v="United States"/>
    <s v="Phoenix"/>
    <x v="16"/>
    <n v="85023"/>
    <x v="1"/>
    <s v="OFF-AP-10002867"/>
    <x v="1"/>
    <x v="9"/>
    <x v="1505"/>
    <x v="5072"/>
    <n v="6"/>
    <n v="0.2"/>
    <n v="28.492799999999988"/>
  </r>
  <r>
    <n v="7628"/>
    <s v="US-2012-159499"/>
    <x v="1"/>
    <x v="82"/>
    <d v="2012-11-23T00:00:00"/>
    <x v="0"/>
    <s v="EM-14095"/>
    <x v="313"/>
    <x v="1"/>
    <s v="United States"/>
    <s v="Phoenix"/>
    <x v="16"/>
    <n v="85023"/>
    <x v="1"/>
    <s v="TEC-AC-10002718"/>
    <x v="2"/>
    <x v="11"/>
    <x v="1183"/>
    <x v="5073"/>
    <n v="2"/>
    <n v="0.2"/>
    <n v="-1.4590000000000014"/>
  </r>
  <r>
    <n v="7629"/>
    <s v="US-2012-159499"/>
    <x v="1"/>
    <x v="82"/>
    <d v="2012-11-23T00:00:00"/>
    <x v="0"/>
    <s v="EM-14095"/>
    <x v="313"/>
    <x v="1"/>
    <s v="United States"/>
    <s v="Phoenix"/>
    <x v="16"/>
    <n v="85023"/>
    <x v="1"/>
    <s v="OFF-LA-10003121"/>
    <x v="1"/>
    <x v="2"/>
    <x v="991"/>
    <x v="1053"/>
    <n v="5"/>
    <n v="0.2"/>
    <n v="5.368999999999998"/>
  </r>
  <r>
    <n v="7630"/>
    <s v="CA-2011-162089"/>
    <x v="2"/>
    <x v="809"/>
    <d v="2011-04-01T00:00:00"/>
    <x v="2"/>
    <s v="MP-17470"/>
    <x v="88"/>
    <x v="2"/>
    <s v="United States"/>
    <s v="Brownsville"/>
    <x v="5"/>
    <n v="78521"/>
    <x v="2"/>
    <s v="OFF-EN-10002230"/>
    <x v="1"/>
    <x v="12"/>
    <x v="550"/>
    <x v="5074"/>
    <n v="5"/>
    <n v="0.2"/>
    <n v="113.30549999999999"/>
  </r>
  <r>
    <n v="7631"/>
    <s v="CA-2011-162089"/>
    <x v="2"/>
    <x v="809"/>
    <d v="2011-04-01T00:00:00"/>
    <x v="2"/>
    <s v="MP-17470"/>
    <x v="88"/>
    <x v="2"/>
    <s v="United States"/>
    <s v="Brownsville"/>
    <x v="5"/>
    <n v="78521"/>
    <x v="2"/>
    <s v="TEC-PH-10001819"/>
    <x v="2"/>
    <x v="7"/>
    <x v="805"/>
    <x v="5075"/>
    <n v="7"/>
    <n v="0.2"/>
    <n v="88.180399999999977"/>
  </r>
  <r>
    <n v="7632"/>
    <s v="CA-2011-162089"/>
    <x v="2"/>
    <x v="809"/>
    <d v="2011-04-01T00:00:00"/>
    <x v="2"/>
    <s v="MP-17470"/>
    <x v="88"/>
    <x v="2"/>
    <s v="United States"/>
    <s v="Brownsville"/>
    <x v="5"/>
    <n v="78521"/>
    <x v="2"/>
    <s v="FUR-CH-10002304"/>
    <x v="0"/>
    <x v="1"/>
    <x v="782"/>
    <x v="5076"/>
    <n v="7"/>
    <n v="0.3"/>
    <n v="-9.0929999999999964"/>
  </r>
  <r>
    <n v="7633"/>
    <s v="US-2014-158526"/>
    <x v="3"/>
    <x v="614"/>
    <d v="2015-01-02T00:00:00"/>
    <x v="0"/>
    <s v="KH-16360"/>
    <x v="347"/>
    <x v="0"/>
    <s v="United States"/>
    <s v="Louisville"/>
    <x v="0"/>
    <n v="40214"/>
    <x v="0"/>
    <s v="FUR-CH-10002602"/>
    <x v="0"/>
    <x v="1"/>
    <x v="288"/>
    <x v="5077"/>
    <n v="8"/>
    <n v="0"/>
    <n v="314.03840000000002"/>
  </r>
  <r>
    <n v="7634"/>
    <s v="US-2014-158526"/>
    <x v="3"/>
    <x v="614"/>
    <d v="2015-01-02T00:00:00"/>
    <x v="0"/>
    <s v="KH-16360"/>
    <x v="347"/>
    <x v="0"/>
    <s v="United States"/>
    <s v="Louisville"/>
    <x v="0"/>
    <n v="40214"/>
    <x v="0"/>
    <s v="OFF-BI-10002414"/>
    <x v="1"/>
    <x v="8"/>
    <x v="1076"/>
    <x v="5078"/>
    <n v="1"/>
    <n v="0"/>
    <n v="5.8890999999999991"/>
  </r>
  <r>
    <n v="7635"/>
    <s v="US-2014-158526"/>
    <x v="3"/>
    <x v="614"/>
    <d v="2015-01-02T00:00:00"/>
    <x v="0"/>
    <s v="KH-16360"/>
    <x v="347"/>
    <x v="0"/>
    <s v="United States"/>
    <s v="Louisville"/>
    <x v="0"/>
    <n v="40214"/>
    <x v="0"/>
    <s v="OFF-AR-10003696"/>
    <x v="1"/>
    <x v="6"/>
    <x v="1236"/>
    <x v="1835"/>
    <n v="1"/>
    <n v="0"/>
    <n v="10.028199999999998"/>
  </r>
  <r>
    <n v="7636"/>
    <s v="US-2014-158526"/>
    <x v="3"/>
    <x v="614"/>
    <d v="2015-01-02T00:00:00"/>
    <x v="0"/>
    <s v="KH-16360"/>
    <x v="347"/>
    <x v="0"/>
    <s v="United States"/>
    <s v="Louisville"/>
    <x v="0"/>
    <n v="40214"/>
    <x v="0"/>
    <s v="FUR-CH-10004495"/>
    <x v="0"/>
    <x v="1"/>
    <x v="1475"/>
    <x v="5079"/>
    <n v="1"/>
    <n v="0"/>
    <n v="87.28419999999997"/>
  </r>
  <r>
    <n v="7637"/>
    <s v="US-2014-158526"/>
    <x v="3"/>
    <x v="614"/>
    <d v="2015-01-02T00:00:00"/>
    <x v="0"/>
    <s v="KH-16360"/>
    <x v="347"/>
    <x v="0"/>
    <s v="United States"/>
    <s v="Louisville"/>
    <x v="0"/>
    <n v="40214"/>
    <x v="0"/>
    <s v="FUR-CH-10001270"/>
    <x v="0"/>
    <x v="1"/>
    <x v="851"/>
    <x v="5080"/>
    <n v="3"/>
    <n v="0"/>
    <n v="77.624999999999972"/>
  </r>
  <r>
    <n v="7638"/>
    <s v="CA-2014-104885"/>
    <x v="3"/>
    <x v="580"/>
    <d v="2014-03-09T00:00:00"/>
    <x v="1"/>
    <s v="DB-13555"/>
    <x v="587"/>
    <x v="1"/>
    <s v="United States"/>
    <s v="Newark"/>
    <x v="13"/>
    <n v="19711"/>
    <x v="3"/>
    <s v="OFF-AR-10001615"/>
    <x v="1"/>
    <x v="6"/>
    <x v="1479"/>
    <x v="426"/>
    <n v="3"/>
    <n v="0"/>
    <n v="15.475200000000001"/>
  </r>
  <r>
    <n v="7639"/>
    <s v="CA-2014-104885"/>
    <x v="3"/>
    <x v="580"/>
    <d v="2014-03-09T00:00:00"/>
    <x v="1"/>
    <s v="DB-13555"/>
    <x v="587"/>
    <x v="1"/>
    <s v="United States"/>
    <s v="Newark"/>
    <x v="13"/>
    <n v="19711"/>
    <x v="3"/>
    <s v="OFF-EN-10003286"/>
    <x v="1"/>
    <x v="12"/>
    <x v="33"/>
    <x v="4097"/>
    <n v="7"/>
    <n v="0"/>
    <n v="27.241199999999996"/>
  </r>
  <r>
    <n v="7640"/>
    <s v="CA-2014-104885"/>
    <x v="3"/>
    <x v="580"/>
    <d v="2014-03-09T00:00:00"/>
    <x v="1"/>
    <s v="DB-13555"/>
    <x v="587"/>
    <x v="1"/>
    <s v="United States"/>
    <s v="Newark"/>
    <x v="13"/>
    <n v="19711"/>
    <x v="3"/>
    <s v="FUR-BO-10003660"/>
    <x v="0"/>
    <x v="0"/>
    <x v="1465"/>
    <x v="5081"/>
    <n v="2"/>
    <n v="0"/>
    <n v="101.6508"/>
  </r>
  <r>
    <n v="7641"/>
    <s v="CA-2014-104885"/>
    <x v="3"/>
    <x v="580"/>
    <d v="2014-03-09T00:00:00"/>
    <x v="1"/>
    <s v="DB-13555"/>
    <x v="587"/>
    <x v="1"/>
    <s v="United States"/>
    <s v="Newark"/>
    <x v="13"/>
    <n v="19711"/>
    <x v="3"/>
    <s v="OFF-PA-10002764"/>
    <x v="1"/>
    <x v="10"/>
    <x v="33"/>
    <x v="5082"/>
    <n v="6"/>
    <n v="0"/>
    <n v="33.339599999999997"/>
  </r>
  <r>
    <n v="7642"/>
    <s v="US-2013-157490"/>
    <x v="0"/>
    <x v="1099"/>
    <d v="2013-10-08T00:00:00"/>
    <x v="2"/>
    <s v="LB-16795"/>
    <x v="697"/>
    <x v="2"/>
    <s v="United States"/>
    <s v="Pueblo"/>
    <x v="22"/>
    <n v="81001"/>
    <x v="1"/>
    <s v="TEC-MA-10001695"/>
    <x v="2"/>
    <x v="15"/>
    <x v="1801"/>
    <x v="5083"/>
    <n v="6"/>
    <n v="0.7"/>
    <n v="-938.28"/>
  </r>
  <r>
    <n v="7643"/>
    <s v="US-2013-157490"/>
    <x v="0"/>
    <x v="1099"/>
    <d v="2013-10-08T00:00:00"/>
    <x v="2"/>
    <s v="LB-16795"/>
    <x v="697"/>
    <x v="2"/>
    <s v="United States"/>
    <s v="Pueblo"/>
    <x v="22"/>
    <n v="81001"/>
    <x v="1"/>
    <s v="OFF-BI-10002824"/>
    <x v="1"/>
    <x v="8"/>
    <x v="523"/>
    <x v="5084"/>
    <n v="4"/>
    <n v="0.7"/>
    <n v="-14.920000000000002"/>
  </r>
  <r>
    <n v="7644"/>
    <s v="US-2013-157490"/>
    <x v="0"/>
    <x v="1099"/>
    <d v="2013-10-08T00:00:00"/>
    <x v="2"/>
    <s v="LB-16795"/>
    <x v="697"/>
    <x v="2"/>
    <s v="United States"/>
    <s v="Pueblo"/>
    <x v="22"/>
    <n v="81001"/>
    <x v="1"/>
    <s v="OFF-BI-10002571"/>
    <x v="1"/>
    <x v="8"/>
    <x v="1204"/>
    <x v="5085"/>
    <n v="4"/>
    <n v="0.7"/>
    <n v="-9.1815999999999995"/>
  </r>
  <r>
    <n v="7645"/>
    <s v="US-2013-157490"/>
    <x v="0"/>
    <x v="1099"/>
    <d v="2013-10-08T00:00:00"/>
    <x v="2"/>
    <s v="LB-16795"/>
    <x v="697"/>
    <x v="2"/>
    <s v="United States"/>
    <s v="Pueblo"/>
    <x v="22"/>
    <n v="81001"/>
    <x v="1"/>
    <s v="TEC-AC-10001553"/>
    <x v="2"/>
    <x v="11"/>
    <x v="1599"/>
    <x v="4584"/>
    <n v="5"/>
    <n v="0.2"/>
    <n v="0.84950000000000259"/>
  </r>
  <r>
    <n v="7646"/>
    <s v="CA-2012-161452"/>
    <x v="1"/>
    <x v="57"/>
    <d v="2012-04-11T00:00:00"/>
    <x v="1"/>
    <s v="CA-11965"/>
    <x v="662"/>
    <x v="1"/>
    <s v="United States"/>
    <s v="Los Angeles"/>
    <x v="1"/>
    <n v="90036"/>
    <x v="1"/>
    <s v="FUR-CH-10003973"/>
    <x v="0"/>
    <x v="1"/>
    <x v="858"/>
    <x v="1069"/>
    <n v="3"/>
    <n v="0.2"/>
    <n v="89.222400000000022"/>
  </r>
  <r>
    <n v="7647"/>
    <s v="US-2011-115196"/>
    <x v="2"/>
    <x v="340"/>
    <d v="2011-09-13T00:00:00"/>
    <x v="1"/>
    <s v="DL-12925"/>
    <x v="351"/>
    <x v="0"/>
    <s v="United States"/>
    <s v="Greenville"/>
    <x v="3"/>
    <n v="27834"/>
    <x v="0"/>
    <s v="TEC-MA-10002073"/>
    <x v="2"/>
    <x v="15"/>
    <x v="1763"/>
    <x v="5086"/>
    <n v="2"/>
    <n v="0.5"/>
    <n v="-571.99559999999997"/>
  </r>
  <r>
    <n v="7648"/>
    <s v="CA-2013-138968"/>
    <x v="0"/>
    <x v="543"/>
    <d v="2013-03-17T00:00:00"/>
    <x v="2"/>
    <s v="FC-14335"/>
    <x v="712"/>
    <x v="1"/>
    <s v="United States"/>
    <s v="San Francisco"/>
    <x v="1"/>
    <n v="94110"/>
    <x v="1"/>
    <s v="OFF-BI-10003529"/>
    <x v="1"/>
    <x v="8"/>
    <x v="788"/>
    <x v="5087"/>
    <n v="2"/>
    <n v="0.2"/>
    <n v="1.6472"/>
  </r>
  <r>
    <n v="7649"/>
    <s v="CA-2013-138968"/>
    <x v="0"/>
    <x v="543"/>
    <d v="2013-03-17T00:00:00"/>
    <x v="2"/>
    <s v="FC-14335"/>
    <x v="712"/>
    <x v="1"/>
    <s v="United States"/>
    <s v="San Francisco"/>
    <x v="1"/>
    <n v="94110"/>
    <x v="1"/>
    <s v="FUR-CH-10000309"/>
    <x v="0"/>
    <x v="1"/>
    <x v="765"/>
    <x v="5088"/>
    <n v="4"/>
    <n v="0.2"/>
    <n v="84.501999999999953"/>
  </r>
  <r>
    <n v="7650"/>
    <s v="CA-2012-101889"/>
    <x v="1"/>
    <x v="17"/>
    <d v="2012-12-31T00:00:00"/>
    <x v="1"/>
    <s v="DB-13120"/>
    <x v="106"/>
    <x v="1"/>
    <s v="United States"/>
    <s v="Marion"/>
    <x v="24"/>
    <n v="43302"/>
    <x v="3"/>
    <s v="FUR-TA-10004154"/>
    <x v="0"/>
    <x v="3"/>
    <x v="730"/>
    <x v="5089"/>
    <n v="9"/>
    <n v="0.4"/>
    <n v="-464.69700000000012"/>
  </r>
  <r>
    <n v="7651"/>
    <s v="CA-2012-101889"/>
    <x v="1"/>
    <x v="17"/>
    <d v="2012-12-31T00:00:00"/>
    <x v="1"/>
    <s v="DB-13120"/>
    <x v="106"/>
    <x v="1"/>
    <s v="United States"/>
    <s v="Marion"/>
    <x v="24"/>
    <n v="43302"/>
    <x v="3"/>
    <s v="OFF-EN-10003286"/>
    <x v="1"/>
    <x v="12"/>
    <x v="33"/>
    <x v="5090"/>
    <n v="3"/>
    <n v="0.2"/>
    <n v="6.7067999999999977"/>
  </r>
  <r>
    <n v="7652"/>
    <s v="CA-2014-110821"/>
    <x v="3"/>
    <x v="783"/>
    <d v="2014-08-09T00:00:00"/>
    <x v="2"/>
    <s v="CK-12205"/>
    <x v="237"/>
    <x v="0"/>
    <s v="United States"/>
    <s v="Dallas"/>
    <x v="5"/>
    <n v="75081"/>
    <x v="2"/>
    <s v="TEC-AC-10001552"/>
    <x v="2"/>
    <x v="11"/>
    <x v="100"/>
    <x v="5091"/>
    <n v="3"/>
    <n v="0.2"/>
    <n v="-13.437900000000006"/>
  </r>
  <r>
    <n v="7653"/>
    <s v="CA-2014-110821"/>
    <x v="3"/>
    <x v="783"/>
    <d v="2014-08-09T00:00:00"/>
    <x v="2"/>
    <s v="CK-12205"/>
    <x v="237"/>
    <x v="0"/>
    <s v="United States"/>
    <s v="Dallas"/>
    <x v="5"/>
    <n v="75081"/>
    <x v="2"/>
    <s v="OFF-ST-10002790"/>
    <x v="1"/>
    <x v="4"/>
    <x v="233"/>
    <x v="5092"/>
    <n v="2"/>
    <n v="0.2"/>
    <n v="-25.108999999999988"/>
  </r>
  <r>
    <n v="7654"/>
    <s v="CA-2012-121552"/>
    <x v="1"/>
    <x v="204"/>
    <d v="2012-03-27T00:00:00"/>
    <x v="1"/>
    <s v="FW-14395"/>
    <x v="783"/>
    <x v="1"/>
    <s v="United States"/>
    <s v="Huntsville"/>
    <x v="19"/>
    <n v="35810"/>
    <x v="0"/>
    <s v="OFF-AR-10003217"/>
    <x v="1"/>
    <x v="6"/>
    <x v="1640"/>
    <x v="638"/>
    <n v="4"/>
    <n v="0"/>
    <n v="5.4768000000000008"/>
  </r>
  <r>
    <n v="7655"/>
    <s v="CA-2012-107685"/>
    <x v="1"/>
    <x v="672"/>
    <d v="2012-12-02T00:00:00"/>
    <x v="0"/>
    <s v="JM-15865"/>
    <x v="622"/>
    <x v="0"/>
    <s v="United States"/>
    <s v="Las Vegas"/>
    <x v="33"/>
    <n v="89115"/>
    <x v="1"/>
    <s v="FUR-FU-10002813"/>
    <x v="0"/>
    <x v="5"/>
    <x v="1682"/>
    <x v="4165"/>
    <n v="4"/>
    <n v="0"/>
    <n v="29.145599999999995"/>
  </r>
  <r>
    <n v="7656"/>
    <s v="CA-2012-107685"/>
    <x v="1"/>
    <x v="672"/>
    <d v="2012-12-02T00:00:00"/>
    <x v="0"/>
    <s v="JM-15865"/>
    <x v="622"/>
    <x v="0"/>
    <s v="United States"/>
    <s v="Las Vegas"/>
    <x v="33"/>
    <n v="89115"/>
    <x v="1"/>
    <s v="OFF-PA-10003848"/>
    <x v="1"/>
    <x v="10"/>
    <x v="1442"/>
    <x v="243"/>
    <n v="4"/>
    <n v="0"/>
    <n v="12.441600000000001"/>
  </r>
  <r>
    <n v="7657"/>
    <s v="US-2011-120740"/>
    <x v="2"/>
    <x v="1166"/>
    <d v="2011-04-15T00:00:00"/>
    <x v="3"/>
    <s v="PS-18970"/>
    <x v="28"/>
    <x v="2"/>
    <s v="United States"/>
    <s v="Los Angeles"/>
    <x v="1"/>
    <n v="90049"/>
    <x v="1"/>
    <s v="OFF-AP-10000240"/>
    <x v="1"/>
    <x v="9"/>
    <x v="644"/>
    <x v="1483"/>
    <n v="2"/>
    <n v="0"/>
    <n v="31.018399999999986"/>
  </r>
  <r>
    <n v="7658"/>
    <s v="US-2011-120740"/>
    <x v="2"/>
    <x v="1166"/>
    <d v="2011-04-15T00:00:00"/>
    <x v="3"/>
    <s v="PS-18970"/>
    <x v="28"/>
    <x v="2"/>
    <s v="United States"/>
    <s v="Los Angeles"/>
    <x v="1"/>
    <n v="90049"/>
    <x v="1"/>
    <s v="FUR-FU-10004091"/>
    <x v="0"/>
    <x v="5"/>
    <x v="264"/>
    <x v="5093"/>
    <n v="4"/>
    <n v="0"/>
    <n v="76.9816"/>
  </r>
  <r>
    <n v="7659"/>
    <s v="CA-2014-155740"/>
    <x v="3"/>
    <x v="245"/>
    <d v="2014-08-03T00:00:00"/>
    <x v="2"/>
    <s v="TC-21475"/>
    <x v="679"/>
    <x v="2"/>
    <s v="United States"/>
    <s v="Lakewood"/>
    <x v="24"/>
    <n v="44107"/>
    <x v="3"/>
    <s v="OFF-BI-10001071"/>
    <x v="1"/>
    <x v="8"/>
    <x v="663"/>
    <x v="1996"/>
    <n v="4"/>
    <n v="0.7"/>
    <n v="-53.743199999999973"/>
  </r>
  <r>
    <n v="7660"/>
    <s v="CA-2014-146493"/>
    <x v="3"/>
    <x v="702"/>
    <d v="2014-06-06T00:00:00"/>
    <x v="1"/>
    <s v="CV-12805"/>
    <x v="51"/>
    <x v="1"/>
    <s v="United States"/>
    <s v="Fremont"/>
    <x v="8"/>
    <n v="68025"/>
    <x v="2"/>
    <s v="OFF-BI-10003676"/>
    <x v="1"/>
    <x v="8"/>
    <x v="816"/>
    <x v="5094"/>
    <n v="5"/>
    <n v="0"/>
    <n v="25.871999999999996"/>
  </r>
  <r>
    <n v="7661"/>
    <s v="CA-2011-105417"/>
    <x v="2"/>
    <x v="1167"/>
    <d v="2011-01-13T00:00:00"/>
    <x v="1"/>
    <s v="VS-21820"/>
    <x v="745"/>
    <x v="0"/>
    <s v="United States"/>
    <s v="Huntsville"/>
    <x v="5"/>
    <n v="77340"/>
    <x v="2"/>
    <s v="FUR-FU-10004864"/>
    <x v="0"/>
    <x v="5"/>
    <x v="436"/>
    <x v="5095"/>
    <n v="3"/>
    <n v="0.6"/>
    <n v="-53.709599999999988"/>
  </r>
  <r>
    <n v="7662"/>
    <s v="CA-2011-105417"/>
    <x v="2"/>
    <x v="1167"/>
    <d v="2011-01-13T00:00:00"/>
    <x v="1"/>
    <s v="VS-21820"/>
    <x v="745"/>
    <x v="0"/>
    <s v="United States"/>
    <s v="Huntsville"/>
    <x v="5"/>
    <n v="77340"/>
    <x v="2"/>
    <s v="OFF-BI-10003708"/>
    <x v="1"/>
    <x v="8"/>
    <x v="969"/>
    <x v="5096"/>
    <n v="7"/>
    <n v="0.8"/>
    <n v="-18.252500000000005"/>
  </r>
  <r>
    <n v="7663"/>
    <s v="US-2014-141509"/>
    <x v="3"/>
    <x v="365"/>
    <d v="2014-10-02T00:00:00"/>
    <x v="2"/>
    <s v="SC-20575"/>
    <x v="623"/>
    <x v="0"/>
    <s v="United States"/>
    <s v="Los Angeles"/>
    <x v="1"/>
    <n v="90036"/>
    <x v="1"/>
    <s v="OFF-AR-10002067"/>
    <x v="1"/>
    <x v="6"/>
    <x v="1145"/>
    <x v="1618"/>
    <n v="5"/>
    <n v="0"/>
    <n v="25.792000000000002"/>
  </r>
  <r>
    <n v="7664"/>
    <s v="CA-2014-139493"/>
    <x v="3"/>
    <x v="1168"/>
    <d v="2014-09-20T00:00:00"/>
    <x v="1"/>
    <s v="SG-20605"/>
    <x v="611"/>
    <x v="0"/>
    <s v="United States"/>
    <s v="Asheville"/>
    <x v="3"/>
    <n v="28806"/>
    <x v="0"/>
    <s v="OFF-AR-10003158"/>
    <x v="1"/>
    <x v="6"/>
    <x v="696"/>
    <x v="482"/>
    <n v="5"/>
    <n v="0.2"/>
    <n v="2.7859999999999978"/>
  </r>
  <r>
    <n v="7665"/>
    <s v="CA-2011-151967"/>
    <x v="2"/>
    <x v="68"/>
    <d v="2011-10-26T00:00:00"/>
    <x v="1"/>
    <s v="NB-18580"/>
    <x v="630"/>
    <x v="1"/>
    <s v="United States"/>
    <s v="Bossier City"/>
    <x v="28"/>
    <n v="71111"/>
    <x v="0"/>
    <s v="FUR-FU-10000193"/>
    <x v="0"/>
    <x v="5"/>
    <x v="1503"/>
    <x v="681"/>
    <n v="4"/>
    <n v="0"/>
    <n v="10.393599999999992"/>
  </r>
  <r>
    <n v="7666"/>
    <s v="US-2013-140158"/>
    <x v="0"/>
    <x v="964"/>
    <d v="2013-10-09T00:00:00"/>
    <x v="1"/>
    <s v="DR-12940"/>
    <x v="660"/>
    <x v="2"/>
    <s v="United States"/>
    <s v="Providence"/>
    <x v="34"/>
    <n v="2908"/>
    <x v="3"/>
    <s v="OFF-BI-10000977"/>
    <x v="1"/>
    <x v="8"/>
    <x v="982"/>
    <x v="3361"/>
    <n v="1"/>
    <n v="0"/>
    <n v="13.983999999999998"/>
  </r>
  <r>
    <n v="7667"/>
    <s v="US-2013-140158"/>
    <x v="0"/>
    <x v="964"/>
    <d v="2013-10-09T00:00:00"/>
    <x v="1"/>
    <s v="DR-12940"/>
    <x v="660"/>
    <x v="2"/>
    <s v="United States"/>
    <s v="Providence"/>
    <x v="34"/>
    <n v="2908"/>
    <x v="3"/>
    <s v="TEC-CO-10001449"/>
    <x v="2"/>
    <x v="16"/>
    <x v="303"/>
    <x v="5097"/>
    <n v="9"/>
    <n v="0"/>
    <n v="2591.9567999999999"/>
  </r>
  <r>
    <n v="7668"/>
    <s v="US-2013-140158"/>
    <x v="0"/>
    <x v="964"/>
    <d v="2013-10-09T00:00:00"/>
    <x v="1"/>
    <s v="DR-12940"/>
    <x v="660"/>
    <x v="2"/>
    <s v="United States"/>
    <s v="Providence"/>
    <x v="34"/>
    <n v="2908"/>
    <x v="3"/>
    <s v="OFF-ST-10000136"/>
    <x v="1"/>
    <x v="4"/>
    <x v="1694"/>
    <x v="5098"/>
    <n v="3"/>
    <n v="0"/>
    <n v="34.538999999999994"/>
  </r>
  <r>
    <n v="7669"/>
    <s v="CA-2012-130974"/>
    <x v="1"/>
    <x v="154"/>
    <d v="2012-11-29T00:00:00"/>
    <x v="0"/>
    <s v="MA-17560"/>
    <x v="15"/>
    <x v="2"/>
    <s v="United States"/>
    <s v="Everett"/>
    <x v="31"/>
    <n v="2149"/>
    <x v="3"/>
    <s v="OFF-PA-10000743"/>
    <x v="1"/>
    <x v="10"/>
    <x v="573"/>
    <x v="1598"/>
    <n v="6"/>
    <n v="0"/>
    <n v="19.238399999999999"/>
  </r>
  <r>
    <n v="7670"/>
    <s v="CA-2012-130974"/>
    <x v="1"/>
    <x v="154"/>
    <d v="2012-11-29T00:00:00"/>
    <x v="0"/>
    <s v="MA-17560"/>
    <x v="15"/>
    <x v="2"/>
    <s v="United States"/>
    <s v="Everett"/>
    <x v="31"/>
    <n v="2149"/>
    <x v="3"/>
    <s v="OFF-PA-10001019"/>
    <x v="1"/>
    <x v="10"/>
    <x v="675"/>
    <x v="731"/>
    <n v="3"/>
    <n v="0"/>
    <n v="28.171799999999998"/>
  </r>
  <r>
    <n v="7671"/>
    <s v="CA-2012-130974"/>
    <x v="1"/>
    <x v="154"/>
    <d v="2012-11-29T00:00:00"/>
    <x v="0"/>
    <s v="MA-17560"/>
    <x v="15"/>
    <x v="2"/>
    <s v="United States"/>
    <s v="Everett"/>
    <x v="31"/>
    <n v="2149"/>
    <x v="3"/>
    <s v="TEC-AC-10003095"/>
    <x v="2"/>
    <x v="11"/>
    <x v="1277"/>
    <x v="5099"/>
    <n v="2"/>
    <n v="0"/>
    <n v="88.393200000000007"/>
  </r>
  <r>
    <n v="7672"/>
    <s v="CA-2012-130974"/>
    <x v="1"/>
    <x v="154"/>
    <d v="2012-11-29T00:00:00"/>
    <x v="0"/>
    <s v="MA-17560"/>
    <x v="15"/>
    <x v="2"/>
    <s v="United States"/>
    <s v="Everett"/>
    <x v="31"/>
    <n v="2149"/>
    <x v="3"/>
    <s v="FUR-BO-10002916"/>
    <x v="0"/>
    <x v="0"/>
    <x v="1506"/>
    <x v="5100"/>
    <n v="1"/>
    <n v="0"/>
    <n v="32.486199999999997"/>
  </r>
  <r>
    <n v="7673"/>
    <s v="CA-2012-130974"/>
    <x v="1"/>
    <x v="154"/>
    <d v="2012-11-29T00:00:00"/>
    <x v="0"/>
    <s v="MA-17560"/>
    <x v="15"/>
    <x v="2"/>
    <s v="United States"/>
    <s v="Everett"/>
    <x v="31"/>
    <n v="2149"/>
    <x v="3"/>
    <s v="FUR-FU-10002506"/>
    <x v="0"/>
    <x v="5"/>
    <x v="1802"/>
    <x v="2799"/>
    <n v="3"/>
    <n v="0"/>
    <n v="4.6763999999999992"/>
  </r>
  <r>
    <n v="7674"/>
    <s v="CA-2012-130974"/>
    <x v="1"/>
    <x v="154"/>
    <d v="2012-11-29T00:00:00"/>
    <x v="0"/>
    <s v="MA-17560"/>
    <x v="15"/>
    <x v="2"/>
    <s v="United States"/>
    <s v="Everett"/>
    <x v="31"/>
    <n v="2149"/>
    <x v="3"/>
    <s v="OFF-PA-10003823"/>
    <x v="1"/>
    <x v="10"/>
    <x v="1001"/>
    <x v="901"/>
    <n v="5"/>
    <n v="0"/>
    <n v="69.704999999999998"/>
  </r>
  <r>
    <n v="7675"/>
    <s v="CA-2012-130974"/>
    <x v="1"/>
    <x v="154"/>
    <d v="2012-11-29T00:00:00"/>
    <x v="0"/>
    <s v="MA-17560"/>
    <x v="15"/>
    <x v="2"/>
    <s v="United States"/>
    <s v="Everett"/>
    <x v="31"/>
    <n v="2149"/>
    <x v="3"/>
    <s v="FUR-TA-10004619"/>
    <x v="0"/>
    <x v="3"/>
    <x v="882"/>
    <x v="5101"/>
    <n v="4"/>
    <n v="0.3"/>
    <n v="0"/>
  </r>
  <r>
    <n v="7676"/>
    <s v="CA-2014-133487"/>
    <x v="3"/>
    <x v="636"/>
    <d v="2014-05-10T00:00:00"/>
    <x v="0"/>
    <s v="TS-21655"/>
    <x v="772"/>
    <x v="0"/>
    <s v="United States"/>
    <s v="Rancho Cucamonga"/>
    <x v="1"/>
    <n v="91730"/>
    <x v="1"/>
    <s v="OFF-AP-10001271"/>
    <x v="1"/>
    <x v="9"/>
    <x v="469"/>
    <x v="513"/>
    <n v="3"/>
    <n v="0"/>
    <n v="41.293800000000005"/>
  </r>
  <r>
    <n v="7677"/>
    <s v="CA-2011-142951"/>
    <x v="2"/>
    <x v="1169"/>
    <d v="2011-10-08T00:00:00"/>
    <x v="3"/>
    <s v="JG-15115"/>
    <x v="161"/>
    <x v="0"/>
    <s v="United States"/>
    <s v="Charlotte"/>
    <x v="3"/>
    <n v="28205"/>
    <x v="0"/>
    <s v="TEC-AC-10002331"/>
    <x v="2"/>
    <x v="11"/>
    <x v="1582"/>
    <x v="3032"/>
    <n v="3"/>
    <n v="0.2"/>
    <n v="4.9877999999999982"/>
  </r>
  <r>
    <n v="7678"/>
    <s v="CA-2011-133592"/>
    <x v="2"/>
    <x v="520"/>
    <d v="2012-01-07T00:00:00"/>
    <x v="1"/>
    <s v="KM-16375"/>
    <x v="454"/>
    <x v="2"/>
    <s v="United States"/>
    <s v="Providence"/>
    <x v="34"/>
    <n v="2908"/>
    <x v="3"/>
    <s v="OFF-PA-10003228"/>
    <x v="1"/>
    <x v="10"/>
    <x v="1668"/>
    <x v="3589"/>
    <n v="4"/>
    <n v="0"/>
    <n v="91.950799999999987"/>
  </r>
  <r>
    <n v="7679"/>
    <s v="CA-2011-133592"/>
    <x v="2"/>
    <x v="520"/>
    <d v="2012-01-07T00:00:00"/>
    <x v="1"/>
    <s v="KM-16375"/>
    <x v="454"/>
    <x v="2"/>
    <s v="United States"/>
    <s v="Providence"/>
    <x v="34"/>
    <n v="2908"/>
    <x v="3"/>
    <s v="OFF-PA-10002586"/>
    <x v="1"/>
    <x v="10"/>
    <x v="1007"/>
    <x v="1830"/>
    <n v="3"/>
    <n v="0"/>
    <n v="7.0218000000000007"/>
  </r>
  <r>
    <n v="7680"/>
    <s v="CA-2011-133592"/>
    <x v="2"/>
    <x v="520"/>
    <d v="2012-01-07T00:00:00"/>
    <x v="1"/>
    <s v="KM-16375"/>
    <x v="454"/>
    <x v="2"/>
    <s v="United States"/>
    <s v="Providence"/>
    <x v="34"/>
    <n v="2908"/>
    <x v="3"/>
    <s v="TEC-AC-10002049"/>
    <x v="2"/>
    <x v="11"/>
    <x v="1053"/>
    <x v="2832"/>
    <n v="4"/>
    <n v="0"/>
    <n v="742.63200000000006"/>
  </r>
  <r>
    <n v="7681"/>
    <s v="CA-2011-133592"/>
    <x v="2"/>
    <x v="520"/>
    <d v="2012-01-07T00:00:00"/>
    <x v="1"/>
    <s v="KM-16375"/>
    <x v="454"/>
    <x v="2"/>
    <s v="United States"/>
    <s v="Providence"/>
    <x v="34"/>
    <n v="2908"/>
    <x v="3"/>
    <s v="FUR-BO-10000362"/>
    <x v="0"/>
    <x v="0"/>
    <x v="1037"/>
    <x v="2661"/>
    <n v="2"/>
    <n v="0"/>
    <n v="78.650800000000004"/>
  </r>
  <r>
    <n v="7682"/>
    <s v="CA-2011-133592"/>
    <x v="2"/>
    <x v="520"/>
    <d v="2012-01-07T00:00:00"/>
    <x v="1"/>
    <s v="KM-16375"/>
    <x v="454"/>
    <x v="2"/>
    <s v="United States"/>
    <s v="Providence"/>
    <x v="34"/>
    <n v="2908"/>
    <x v="3"/>
    <s v="FUR-CH-10004218"/>
    <x v="0"/>
    <x v="1"/>
    <x v="38"/>
    <x v="5102"/>
    <n v="6"/>
    <n v="0"/>
    <n v="151.47000000000003"/>
  </r>
  <r>
    <n v="7683"/>
    <s v="CA-2012-120782"/>
    <x v="1"/>
    <x v="152"/>
    <d v="2012-05-01T00:00:00"/>
    <x v="2"/>
    <s v="SD-20485"/>
    <x v="174"/>
    <x v="2"/>
    <s v="United States"/>
    <s v="Midland"/>
    <x v="12"/>
    <n v="48640"/>
    <x v="2"/>
    <s v="OFF-AP-10003779"/>
    <x v="1"/>
    <x v="9"/>
    <x v="1448"/>
    <x v="5103"/>
    <n v="1"/>
    <n v="0.1"/>
    <n v="41.495999999999967"/>
  </r>
  <r>
    <n v="7684"/>
    <s v="CA-2012-120782"/>
    <x v="1"/>
    <x v="152"/>
    <d v="2012-05-01T00:00:00"/>
    <x v="2"/>
    <s v="SD-20485"/>
    <x v="174"/>
    <x v="2"/>
    <s v="United States"/>
    <s v="Midland"/>
    <x v="12"/>
    <n v="48640"/>
    <x v="2"/>
    <s v="OFF-BI-10003527"/>
    <x v="1"/>
    <x v="8"/>
    <x v="446"/>
    <x v="5104"/>
    <n v="3"/>
    <n v="0"/>
    <n v="1906.4850000000001"/>
  </r>
  <r>
    <n v="7685"/>
    <s v="CA-2012-116876"/>
    <x v="1"/>
    <x v="966"/>
    <d v="2012-02-21T00:00:00"/>
    <x v="1"/>
    <s v="TT-21070"/>
    <x v="74"/>
    <x v="0"/>
    <s v="United States"/>
    <s v="Rochester"/>
    <x v="15"/>
    <n v="14609"/>
    <x v="3"/>
    <s v="OFF-BI-10002897"/>
    <x v="1"/>
    <x v="8"/>
    <x v="1793"/>
    <x v="5105"/>
    <n v="9"/>
    <n v="0.2"/>
    <n v="9.5786999999999995"/>
  </r>
  <r>
    <n v="7686"/>
    <s v="CA-2012-116876"/>
    <x v="1"/>
    <x v="966"/>
    <d v="2012-02-21T00:00:00"/>
    <x v="1"/>
    <s v="TT-21070"/>
    <x v="74"/>
    <x v="0"/>
    <s v="United States"/>
    <s v="Rochester"/>
    <x v="15"/>
    <n v="14609"/>
    <x v="3"/>
    <s v="TEC-PH-10002584"/>
    <x v="2"/>
    <x v="7"/>
    <x v="1696"/>
    <x v="5106"/>
    <n v="1"/>
    <n v="0"/>
    <n v="187.79699999999997"/>
  </r>
  <r>
    <n v="7687"/>
    <s v="CA-2013-169838"/>
    <x v="0"/>
    <x v="881"/>
    <d v="2013-11-30T00:00:00"/>
    <x v="1"/>
    <s v="BB-11545"/>
    <x v="179"/>
    <x v="1"/>
    <s v="United States"/>
    <s v="Jackson"/>
    <x v="12"/>
    <n v="49201"/>
    <x v="2"/>
    <s v="FUR-TA-10001095"/>
    <x v="0"/>
    <x v="3"/>
    <x v="611"/>
    <x v="5107"/>
    <n v="9"/>
    <n v="0"/>
    <n v="329.40809999999999"/>
  </r>
  <r>
    <n v="7688"/>
    <s v="CA-2013-169838"/>
    <x v="0"/>
    <x v="881"/>
    <d v="2013-11-30T00:00:00"/>
    <x v="1"/>
    <s v="BB-11545"/>
    <x v="179"/>
    <x v="1"/>
    <s v="United States"/>
    <s v="Jackson"/>
    <x v="12"/>
    <n v="49201"/>
    <x v="2"/>
    <s v="OFF-BI-10004002"/>
    <x v="1"/>
    <x v="8"/>
    <x v="152"/>
    <x v="5108"/>
    <n v="1"/>
    <n v="0"/>
    <n v="8.3040000000000003"/>
  </r>
  <r>
    <n v="7689"/>
    <s v="CA-2013-169838"/>
    <x v="0"/>
    <x v="881"/>
    <d v="2013-11-30T00:00:00"/>
    <x v="1"/>
    <s v="BB-11545"/>
    <x v="179"/>
    <x v="1"/>
    <s v="United States"/>
    <s v="Jackson"/>
    <x v="12"/>
    <n v="49201"/>
    <x v="2"/>
    <s v="TEC-AC-10004518"/>
    <x v="2"/>
    <x v="11"/>
    <x v="1803"/>
    <x v="5109"/>
    <n v="8"/>
    <n v="0"/>
    <n v="62.400000000000006"/>
  </r>
  <r>
    <n v="7690"/>
    <s v="US-2014-128951"/>
    <x v="3"/>
    <x v="663"/>
    <d v="2014-07-18T00:00:00"/>
    <x v="2"/>
    <s v="RS-19420"/>
    <x v="602"/>
    <x v="1"/>
    <s v="United States"/>
    <s v="Suffolk"/>
    <x v="17"/>
    <n v="23434"/>
    <x v="0"/>
    <s v="OFF-AP-10002191"/>
    <x v="1"/>
    <x v="9"/>
    <x v="800"/>
    <x v="3998"/>
    <n v="3"/>
    <n v="0"/>
    <n v="50.383200000000009"/>
  </r>
  <r>
    <n v="7691"/>
    <s v="US-2014-128951"/>
    <x v="3"/>
    <x v="663"/>
    <d v="2014-07-18T00:00:00"/>
    <x v="2"/>
    <s v="RS-19420"/>
    <x v="602"/>
    <x v="1"/>
    <s v="United States"/>
    <s v="Suffolk"/>
    <x v="17"/>
    <n v="23434"/>
    <x v="0"/>
    <s v="FUR-TA-10004575"/>
    <x v="0"/>
    <x v="3"/>
    <x v="306"/>
    <x v="1310"/>
    <n v="3"/>
    <n v="0"/>
    <n v="157.12919999999997"/>
  </r>
  <r>
    <n v="7692"/>
    <s v="US-2014-128951"/>
    <x v="3"/>
    <x v="663"/>
    <d v="2014-07-18T00:00:00"/>
    <x v="2"/>
    <s v="RS-19420"/>
    <x v="602"/>
    <x v="1"/>
    <s v="United States"/>
    <s v="Suffolk"/>
    <x v="17"/>
    <n v="23434"/>
    <x v="0"/>
    <s v="OFF-PA-10003177"/>
    <x v="1"/>
    <x v="10"/>
    <x v="89"/>
    <x v="91"/>
    <n v="2"/>
    <n v="0"/>
    <n v="6.2208000000000006"/>
  </r>
  <r>
    <n v="7693"/>
    <s v="CA-2011-102330"/>
    <x v="2"/>
    <x v="282"/>
    <d v="2012-01-03T00:00:00"/>
    <x v="1"/>
    <s v="AI-10855"/>
    <x v="482"/>
    <x v="0"/>
    <s v="United States"/>
    <s v="Brentwood"/>
    <x v="1"/>
    <n v="94513"/>
    <x v="1"/>
    <s v="OFF-LA-10003923"/>
    <x v="1"/>
    <x v="2"/>
    <x v="424"/>
    <x v="333"/>
    <n v="6"/>
    <n v="0"/>
    <n v="44.400000000000006"/>
  </r>
  <r>
    <n v="7694"/>
    <s v="CA-2011-102330"/>
    <x v="2"/>
    <x v="282"/>
    <d v="2012-01-03T00:00:00"/>
    <x v="1"/>
    <s v="AI-10855"/>
    <x v="482"/>
    <x v="0"/>
    <s v="United States"/>
    <s v="Brentwood"/>
    <x v="1"/>
    <n v="94513"/>
    <x v="1"/>
    <s v="TEC-PH-10001051"/>
    <x v="2"/>
    <x v="7"/>
    <x v="1254"/>
    <x v="1895"/>
    <n v="4"/>
    <n v="0.2"/>
    <n v="35.996399999999952"/>
  </r>
  <r>
    <n v="7695"/>
    <s v="CA-2013-118899"/>
    <x v="0"/>
    <x v="554"/>
    <d v="2013-03-23T00:00:00"/>
    <x v="3"/>
    <s v="MC-17275"/>
    <x v="507"/>
    <x v="0"/>
    <s v="United States"/>
    <s v="Seattle"/>
    <x v="4"/>
    <n v="98103"/>
    <x v="1"/>
    <s v="FUR-CH-10004754"/>
    <x v="0"/>
    <x v="1"/>
    <x v="1123"/>
    <x v="5110"/>
    <n v="7"/>
    <n v="0.2"/>
    <n v="14.690199999999997"/>
  </r>
  <r>
    <n v="7696"/>
    <s v="CA-2014-107958"/>
    <x v="3"/>
    <x v="1170"/>
    <d v="2014-07-06T00:00:00"/>
    <x v="2"/>
    <s v="AH-10120"/>
    <x v="571"/>
    <x v="2"/>
    <s v="United States"/>
    <s v="Houston"/>
    <x v="5"/>
    <n v="77036"/>
    <x v="2"/>
    <s v="OFF-PA-10000357"/>
    <x v="1"/>
    <x v="10"/>
    <x v="442"/>
    <x v="2919"/>
    <n v="5"/>
    <n v="0.2"/>
    <n v="59.435499999999998"/>
  </r>
  <r>
    <n v="7697"/>
    <s v="CA-2014-107958"/>
    <x v="3"/>
    <x v="1170"/>
    <d v="2014-07-06T00:00:00"/>
    <x v="2"/>
    <s v="AH-10120"/>
    <x v="571"/>
    <x v="2"/>
    <s v="United States"/>
    <s v="Houston"/>
    <x v="5"/>
    <n v="77036"/>
    <x v="2"/>
    <s v="OFF-BI-10001787"/>
    <x v="1"/>
    <x v="8"/>
    <x v="1482"/>
    <x v="5111"/>
    <n v="4"/>
    <n v="0.8"/>
    <n v="-8.1096000000000004"/>
  </r>
  <r>
    <n v="7698"/>
    <s v="CA-2014-151799"/>
    <x v="3"/>
    <x v="817"/>
    <d v="2014-12-19T00:00:00"/>
    <x v="1"/>
    <s v="BF-11170"/>
    <x v="408"/>
    <x v="2"/>
    <s v="United States"/>
    <s v="Lawrence"/>
    <x v="31"/>
    <n v="1841"/>
    <x v="3"/>
    <s v="TEC-CO-10002313"/>
    <x v="2"/>
    <x v="16"/>
    <x v="345"/>
    <x v="5112"/>
    <n v="2"/>
    <n v="0"/>
    <n v="467.99220000000003"/>
  </r>
  <r>
    <n v="7699"/>
    <s v="CA-2014-151799"/>
    <x v="3"/>
    <x v="817"/>
    <d v="2014-12-19T00:00:00"/>
    <x v="1"/>
    <s v="BF-11170"/>
    <x v="408"/>
    <x v="2"/>
    <s v="United States"/>
    <s v="Lawrence"/>
    <x v="31"/>
    <n v="1841"/>
    <x v="3"/>
    <s v="OFF-ST-10002790"/>
    <x v="1"/>
    <x v="4"/>
    <x v="233"/>
    <x v="5113"/>
    <n v="1"/>
    <n v="0"/>
    <n v="2.2155000000000058"/>
  </r>
  <r>
    <n v="7700"/>
    <s v="CA-2014-151799"/>
    <x v="3"/>
    <x v="817"/>
    <d v="2014-12-19T00:00:00"/>
    <x v="1"/>
    <s v="BF-11170"/>
    <x v="408"/>
    <x v="2"/>
    <s v="United States"/>
    <s v="Lawrence"/>
    <x v="31"/>
    <n v="1841"/>
    <x v="3"/>
    <s v="OFF-SU-10001664"/>
    <x v="1"/>
    <x v="14"/>
    <x v="1232"/>
    <x v="3567"/>
    <n v="3"/>
    <n v="0"/>
    <n v="6.6846000000000005"/>
  </r>
  <r>
    <n v="7701"/>
    <s v="CA-2014-151799"/>
    <x v="3"/>
    <x v="817"/>
    <d v="2014-12-19T00:00:00"/>
    <x v="1"/>
    <s v="BF-11170"/>
    <x v="408"/>
    <x v="2"/>
    <s v="United States"/>
    <s v="Lawrence"/>
    <x v="31"/>
    <n v="1841"/>
    <x v="3"/>
    <s v="OFF-FA-10001332"/>
    <x v="1"/>
    <x v="13"/>
    <x v="1561"/>
    <x v="1315"/>
    <n v="6"/>
    <n v="0"/>
    <n v="8.121599999999999"/>
  </r>
  <r>
    <n v="7702"/>
    <s v="CA-2014-151799"/>
    <x v="3"/>
    <x v="817"/>
    <d v="2014-12-19T00:00:00"/>
    <x v="1"/>
    <s v="BF-11170"/>
    <x v="408"/>
    <x v="2"/>
    <s v="United States"/>
    <s v="Lawrence"/>
    <x v="31"/>
    <n v="1841"/>
    <x v="3"/>
    <s v="FUR-TA-10003473"/>
    <x v="0"/>
    <x v="3"/>
    <x v="214"/>
    <x v="5114"/>
    <n v="2"/>
    <n v="0.3"/>
    <n v="-52.658199999999965"/>
  </r>
  <r>
    <n v="7703"/>
    <s v="CA-2013-114601"/>
    <x v="0"/>
    <x v="370"/>
    <d v="2013-09-03T00:00:00"/>
    <x v="1"/>
    <s v="AA-10480"/>
    <x v="4"/>
    <x v="0"/>
    <s v="United States"/>
    <s v="Detroit"/>
    <x v="12"/>
    <n v="48234"/>
    <x v="2"/>
    <s v="OFF-PA-10000605"/>
    <x v="1"/>
    <x v="10"/>
    <x v="808"/>
    <x v="1057"/>
    <n v="2"/>
    <n v="0"/>
    <n v="5.6644000000000005"/>
  </r>
  <r>
    <n v="7704"/>
    <s v="CA-2013-114601"/>
    <x v="0"/>
    <x v="370"/>
    <d v="2013-09-03T00:00:00"/>
    <x v="1"/>
    <s v="AA-10480"/>
    <x v="4"/>
    <x v="0"/>
    <s v="United States"/>
    <s v="Detroit"/>
    <x v="12"/>
    <n v="48234"/>
    <x v="2"/>
    <s v="TEC-PH-10002170"/>
    <x v="2"/>
    <x v="7"/>
    <x v="594"/>
    <x v="2779"/>
    <n v="3"/>
    <n v="0"/>
    <n v="58.791600000000003"/>
  </r>
  <r>
    <n v="7705"/>
    <s v="CA-2013-114601"/>
    <x v="0"/>
    <x v="370"/>
    <d v="2013-09-03T00:00:00"/>
    <x v="1"/>
    <s v="AA-10480"/>
    <x v="4"/>
    <x v="0"/>
    <s v="United States"/>
    <s v="Detroit"/>
    <x v="12"/>
    <n v="48234"/>
    <x v="2"/>
    <s v="FUR-TA-10004147"/>
    <x v="0"/>
    <x v="3"/>
    <x v="811"/>
    <x v="990"/>
    <n v="4"/>
    <n v="0"/>
    <n v="98.524799999999971"/>
  </r>
  <r>
    <n v="7706"/>
    <s v="CA-2013-114601"/>
    <x v="0"/>
    <x v="370"/>
    <d v="2013-09-03T00:00:00"/>
    <x v="1"/>
    <s v="AA-10480"/>
    <x v="4"/>
    <x v="0"/>
    <s v="United States"/>
    <s v="Detroit"/>
    <x v="12"/>
    <n v="48234"/>
    <x v="2"/>
    <s v="TEC-AC-10003911"/>
    <x v="2"/>
    <x v="11"/>
    <x v="327"/>
    <x v="651"/>
    <n v="3"/>
    <n v="0"/>
    <n v="163.18979999999999"/>
  </r>
  <r>
    <n v="7707"/>
    <s v="CA-2013-114601"/>
    <x v="0"/>
    <x v="370"/>
    <d v="2013-09-03T00:00:00"/>
    <x v="1"/>
    <s v="AA-10480"/>
    <x v="4"/>
    <x v="0"/>
    <s v="United States"/>
    <s v="Detroit"/>
    <x v="12"/>
    <n v="48234"/>
    <x v="2"/>
    <s v="OFF-AR-10002578"/>
    <x v="1"/>
    <x v="6"/>
    <x v="665"/>
    <x v="880"/>
    <n v="3"/>
    <n v="0"/>
    <n v="2.5055999999999998"/>
  </r>
  <r>
    <n v="7708"/>
    <s v="CA-2014-100237"/>
    <x v="3"/>
    <x v="453"/>
    <d v="2014-10-20T00:00:00"/>
    <x v="1"/>
    <s v="SV-20815"/>
    <x v="458"/>
    <x v="1"/>
    <s v="United States"/>
    <s v="Orem"/>
    <x v="7"/>
    <n v="84057"/>
    <x v="1"/>
    <s v="OFF-AR-10001761"/>
    <x v="1"/>
    <x v="6"/>
    <x v="1642"/>
    <x v="2643"/>
    <n v="2"/>
    <n v="0"/>
    <n v="4.2047999999999996"/>
  </r>
  <r>
    <n v="7709"/>
    <s v="CA-2011-139542"/>
    <x v="2"/>
    <x v="1089"/>
    <d v="2011-10-29T00:00:00"/>
    <x v="1"/>
    <s v="EH-14185"/>
    <x v="699"/>
    <x v="0"/>
    <s v="United States"/>
    <s v="Philadelphia"/>
    <x v="9"/>
    <n v="19120"/>
    <x v="3"/>
    <s v="TEC-AC-10001553"/>
    <x v="2"/>
    <x v="11"/>
    <x v="1599"/>
    <x v="2868"/>
    <n v="3"/>
    <n v="0.2"/>
    <n v="0.50970000000000049"/>
  </r>
  <r>
    <n v="7710"/>
    <s v="CA-2011-139542"/>
    <x v="2"/>
    <x v="1089"/>
    <d v="2011-10-29T00:00:00"/>
    <x v="1"/>
    <s v="EH-14185"/>
    <x v="699"/>
    <x v="0"/>
    <s v="United States"/>
    <s v="Philadelphia"/>
    <x v="9"/>
    <n v="19120"/>
    <x v="3"/>
    <s v="OFF-BI-10000309"/>
    <x v="1"/>
    <x v="8"/>
    <x v="334"/>
    <x v="5115"/>
    <n v="3"/>
    <n v="0.7"/>
    <n v="-9.5885999999999996"/>
  </r>
  <r>
    <n v="7711"/>
    <s v="US-2012-142811"/>
    <x v="1"/>
    <x v="788"/>
    <d v="2012-04-07T00:00:00"/>
    <x v="1"/>
    <s v="JL-15850"/>
    <x v="139"/>
    <x v="0"/>
    <s v="United States"/>
    <s v="Mesa"/>
    <x v="16"/>
    <n v="85204"/>
    <x v="1"/>
    <s v="TEC-PH-10003095"/>
    <x v="2"/>
    <x v="7"/>
    <x v="1491"/>
    <x v="4412"/>
    <n v="5"/>
    <n v="0.2"/>
    <n v="32.924999999999997"/>
  </r>
  <r>
    <n v="7712"/>
    <s v="CA-2014-139353"/>
    <x v="3"/>
    <x v="960"/>
    <d v="2014-10-31T00:00:00"/>
    <x v="0"/>
    <s v="JM-15250"/>
    <x v="49"/>
    <x v="0"/>
    <s v="United States"/>
    <s v="Fayetteville"/>
    <x v="3"/>
    <n v="28314"/>
    <x v="0"/>
    <s v="FUR-FU-10001876"/>
    <x v="0"/>
    <x v="5"/>
    <x v="1394"/>
    <x v="2540"/>
    <n v="3"/>
    <n v="0.2"/>
    <n v="15.590399999999995"/>
  </r>
  <r>
    <n v="7713"/>
    <s v="CA-2014-139353"/>
    <x v="3"/>
    <x v="960"/>
    <d v="2014-10-31T00:00:00"/>
    <x v="0"/>
    <s v="JM-15250"/>
    <x v="49"/>
    <x v="0"/>
    <s v="United States"/>
    <s v="Fayetteville"/>
    <x v="3"/>
    <n v="28314"/>
    <x v="0"/>
    <s v="OFF-ST-10001522"/>
    <x v="1"/>
    <x v="4"/>
    <x v="195"/>
    <x v="2772"/>
    <n v="2"/>
    <n v="0.2"/>
    <n v="-29.436800000000012"/>
  </r>
  <r>
    <n v="7714"/>
    <s v="CA-2014-139353"/>
    <x v="3"/>
    <x v="960"/>
    <d v="2014-10-31T00:00:00"/>
    <x v="0"/>
    <s v="JM-15250"/>
    <x v="49"/>
    <x v="0"/>
    <s v="United States"/>
    <s v="Fayetteville"/>
    <x v="3"/>
    <n v="28314"/>
    <x v="0"/>
    <s v="OFF-PA-10000300"/>
    <x v="1"/>
    <x v="10"/>
    <x v="1766"/>
    <x v="1107"/>
    <n v="3"/>
    <n v="0.2"/>
    <n v="16.183799999999998"/>
  </r>
  <r>
    <n v="7715"/>
    <s v="CA-2011-150203"/>
    <x v="2"/>
    <x v="29"/>
    <d v="2011-12-07T00:00:00"/>
    <x v="2"/>
    <s v="JB-15925"/>
    <x v="102"/>
    <x v="0"/>
    <s v="United States"/>
    <s v="Los Angeles"/>
    <x v="1"/>
    <n v="90032"/>
    <x v="1"/>
    <s v="OFF-AP-10001469"/>
    <x v="1"/>
    <x v="9"/>
    <x v="581"/>
    <x v="5116"/>
    <n v="6"/>
    <n v="0"/>
    <n v="72.575399999999973"/>
  </r>
  <r>
    <n v="7716"/>
    <s v="US-2014-101518"/>
    <x v="3"/>
    <x v="132"/>
    <d v="2014-11-09T00:00:00"/>
    <x v="1"/>
    <s v="PB-19105"/>
    <x v="287"/>
    <x v="0"/>
    <s v="United States"/>
    <s v="Philadelphia"/>
    <x v="9"/>
    <n v="19140"/>
    <x v="3"/>
    <s v="TEC-AC-10001553"/>
    <x v="2"/>
    <x v="11"/>
    <x v="1599"/>
    <x v="2868"/>
    <n v="3"/>
    <n v="0.2"/>
    <n v="0.50970000000000049"/>
  </r>
  <r>
    <n v="7717"/>
    <s v="CA-2012-149636"/>
    <x v="1"/>
    <x v="1171"/>
    <d v="2012-01-12T00:00:00"/>
    <x v="1"/>
    <s v="SP-20620"/>
    <x v="407"/>
    <x v="1"/>
    <s v="United States"/>
    <s v="Colorado Springs"/>
    <x v="22"/>
    <n v="80906"/>
    <x v="1"/>
    <s v="OFF-PA-10004041"/>
    <x v="1"/>
    <x v="10"/>
    <x v="940"/>
    <x v="5117"/>
    <n v="5"/>
    <n v="0.2"/>
    <n v="9.2499999999999964"/>
  </r>
  <r>
    <n v="7718"/>
    <s v="CA-2012-149636"/>
    <x v="1"/>
    <x v="1171"/>
    <d v="2012-01-12T00:00:00"/>
    <x v="1"/>
    <s v="SP-20620"/>
    <x v="407"/>
    <x v="1"/>
    <s v="United States"/>
    <s v="Colorado Springs"/>
    <x v="22"/>
    <n v="80906"/>
    <x v="1"/>
    <s v="OFF-BI-10002764"/>
    <x v="1"/>
    <x v="8"/>
    <x v="502"/>
    <x v="5118"/>
    <n v="2"/>
    <n v="0.7"/>
    <n v="-1.3565999999999994"/>
  </r>
  <r>
    <n v="7719"/>
    <s v="US-2014-146213"/>
    <x v="3"/>
    <x v="428"/>
    <d v="2014-09-15T00:00:00"/>
    <x v="1"/>
    <s v="MC-17605"/>
    <x v="204"/>
    <x v="1"/>
    <s v="United States"/>
    <s v="Los Angeles"/>
    <x v="1"/>
    <n v="90032"/>
    <x v="1"/>
    <s v="TEC-AC-10001114"/>
    <x v="2"/>
    <x v="11"/>
    <x v="1202"/>
    <x v="5119"/>
    <n v="4"/>
    <n v="0"/>
    <n v="51.18719999999999"/>
  </r>
  <r>
    <n v="7720"/>
    <s v="CA-2012-108588"/>
    <x v="1"/>
    <x v="956"/>
    <d v="2012-01-10T00:00:00"/>
    <x v="1"/>
    <s v="BG-11695"/>
    <x v="410"/>
    <x v="1"/>
    <s v="United States"/>
    <s v="New York City"/>
    <x v="15"/>
    <n v="10009"/>
    <x v="3"/>
    <s v="OFF-AR-10001615"/>
    <x v="1"/>
    <x v="6"/>
    <x v="1479"/>
    <x v="426"/>
    <n v="3"/>
    <n v="0"/>
    <n v="15.475200000000001"/>
  </r>
  <r>
    <n v="7721"/>
    <s v="CA-2012-108588"/>
    <x v="1"/>
    <x v="956"/>
    <d v="2012-01-10T00:00:00"/>
    <x v="1"/>
    <s v="BG-11695"/>
    <x v="410"/>
    <x v="1"/>
    <s v="United States"/>
    <s v="New York City"/>
    <x v="15"/>
    <n v="10009"/>
    <x v="3"/>
    <s v="OFF-EN-10000461"/>
    <x v="1"/>
    <x v="12"/>
    <x v="746"/>
    <x v="2053"/>
    <n v="2"/>
    <n v="0"/>
    <n v="8.2156000000000002"/>
  </r>
  <r>
    <n v="7722"/>
    <s v="CA-2012-108588"/>
    <x v="1"/>
    <x v="956"/>
    <d v="2012-01-10T00:00:00"/>
    <x v="1"/>
    <s v="BG-11695"/>
    <x v="410"/>
    <x v="1"/>
    <s v="United States"/>
    <s v="New York City"/>
    <x v="15"/>
    <n v="10009"/>
    <x v="3"/>
    <s v="OFF-BI-10004506"/>
    <x v="1"/>
    <x v="8"/>
    <x v="1238"/>
    <x v="5120"/>
    <n v="2"/>
    <n v="0.2"/>
    <n v="4.6088000000000005"/>
  </r>
  <r>
    <n v="7723"/>
    <s v="US-2014-138086"/>
    <x v="3"/>
    <x v="513"/>
    <d v="2014-04-21T00:00:00"/>
    <x v="1"/>
    <s v="JO-15550"/>
    <x v="270"/>
    <x v="2"/>
    <s v="United States"/>
    <s v="San Francisco"/>
    <x v="1"/>
    <n v="94109"/>
    <x v="1"/>
    <s v="OFF-AP-10000027"/>
    <x v="1"/>
    <x v="9"/>
    <x v="1804"/>
    <x v="1360"/>
    <n v="3"/>
    <n v="0"/>
    <n v="12.222"/>
  </r>
  <r>
    <n v="7724"/>
    <s v="CA-2012-139374"/>
    <x v="1"/>
    <x v="229"/>
    <d v="2012-09-14T00:00:00"/>
    <x v="1"/>
    <s v="AR-10345"/>
    <x v="753"/>
    <x v="1"/>
    <s v="United States"/>
    <s v="Austin"/>
    <x v="5"/>
    <n v="78745"/>
    <x v="2"/>
    <s v="FUR-CH-10003981"/>
    <x v="0"/>
    <x v="1"/>
    <x v="1166"/>
    <x v="5121"/>
    <n v="1"/>
    <n v="0.3"/>
    <n v="-2.5698000000000292"/>
  </r>
  <r>
    <n v="7725"/>
    <s v="CA-2013-113978"/>
    <x v="0"/>
    <x v="477"/>
    <d v="2013-09-30T00:00:00"/>
    <x v="1"/>
    <s v="TS-21505"/>
    <x v="700"/>
    <x v="0"/>
    <s v="United States"/>
    <s v="Cleveland"/>
    <x v="24"/>
    <n v="44105"/>
    <x v="3"/>
    <s v="OFF-AP-10003849"/>
    <x v="1"/>
    <x v="9"/>
    <x v="833"/>
    <x v="5122"/>
    <n v="1"/>
    <n v="0.2"/>
    <n v="17.890999999999977"/>
  </r>
  <r>
    <n v="7726"/>
    <s v="CA-2013-113978"/>
    <x v="0"/>
    <x v="477"/>
    <d v="2013-09-30T00:00:00"/>
    <x v="1"/>
    <s v="TS-21505"/>
    <x v="700"/>
    <x v="0"/>
    <s v="United States"/>
    <s v="Cleveland"/>
    <x v="24"/>
    <n v="44105"/>
    <x v="3"/>
    <s v="OFF-ST-10004963"/>
    <x v="1"/>
    <x v="4"/>
    <x v="460"/>
    <x v="5123"/>
    <n v="2"/>
    <n v="0.2"/>
    <n v="-4.8448000000000029"/>
  </r>
  <r>
    <n v="7727"/>
    <s v="CA-2013-113978"/>
    <x v="0"/>
    <x v="477"/>
    <d v="2013-09-30T00:00:00"/>
    <x v="1"/>
    <s v="TS-21505"/>
    <x v="700"/>
    <x v="0"/>
    <s v="United States"/>
    <s v="Cleveland"/>
    <x v="24"/>
    <n v="44105"/>
    <x v="3"/>
    <s v="OFF-ST-10002574"/>
    <x v="1"/>
    <x v="4"/>
    <x v="926"/>
    <x v="4102"/>
    <n v="3"/>
    <n v="0.2"/>
    <n v="-82.884"/>
  </r>
  <r>
    <n v="7728"/>
    <s v="US-2012-150231"/>
    <x v="1"/>
    <x v="199"/>
    <d v="2012-03-20T00:00:00"/>
    <x v="0"/>
    <s v="JK-15640"/>
    <x v="82"/>
    <x v="2"/>
    <s v="United States"/>
    <s v="New York City"/>
    <x v="15"/>
    <n v="10009"/>
    <x v="3"/>
    <s v="OFF-AR-10001761"/>
    <x v="1"/>
    <x v="6"/>
    <x v="1642"/>
    <x v="255"/>
    <n v="3"/>
    <n v="0"/>
    <n v="6.3071999999999999"/>
  </r>
  <r>
    <n v="7729"/>
    <s v="CA-2013-106915"/>
    <x v="0"/>
    <x v="491"/>
    <d v="2013-12-03T00:00:00"/>
    <x v="1"/>
    <s v="GA-14515"/>
    <x v="654"/>
    <x v="0"/>
    <s v="United States"/>
    <s v="El Paso"/>
    <x v="5"/>
    <n v="79907"/>
    <x v="2"/>
    <s v="OFF-AR-10000716"/>
    <x v="1"/>
    <x v="6"/>
    <x v="786"/>
    <x v="329"/>
    <n v="4"/>
    <n v="0.2"/>
    <n v="4.2408000000000001"/>
  </r>
  <r>
    <n v="7730"/>
    <s v="US-2013-109260"/>
    <x v="0"/>
    <x v="182"/>
    <d v="2013-10-02T00:00:00"/>
    <x v="1"/>
    <s v="TN-21040"/>
    <x v="184"/>
    <x v="2"/>
    <s v="United States"/>
    <s v="Tallahassee"/>
    <x v="2"/>
    <n v="32303"/>
    <x v="0"/>
    <s v="TEC-AC-10002637"/>
    <x v="2"/>
    <x v="11"/>
    <x v="1308"/>
    <x v="2404"/>
    <n v="3"/>
    <n v="0.2"/>
    <n v="-75.59580000000004"/>
  </r>
  <r>
    <n v="7731"/>
    <s v="CA-2014-104850"/>
    <x v="3"/>
    <x v="487"/>
    <d v="2014-06-20T00:00:00"/>
    <x v="1"/>
    <s v="TW-21025"/>
    <x v="69"/>
    <x v="2"/>
    <s v="United States"/>
    <s v="Seattle"/>
    <x v="4"/>
    <n v="98103"/>
    <x v="1"/>
    <s v="FUR-CH-10003774"/>
    <x v="0"/>
    <x v="1"/>
    <x v="1185"/>
    <x v="5124"/>
    <n v="4"/>
    <n v="0.2"/>
    <n v="-25.474400000000017"/>
  </r>
  <r>
    <n v="7732"/>
    <s v="CA-2014-140508"/>
    <x v="3"/>
    <x v="65"/>
    <d v="2014-09-22T00:00:00"/>
    <x v="2"/>
    <s v="PA-19060"/>
    <x v="50"/>
    <x v="2"/>
    <s v="United States"/>
    <s v="Dallas"/>
    <x v="5"/>
    <n v="75220"/>
    <x v="2"/>
    <s v="OFF-EN-10000927"/>
    <x v="1"/>
    <x v="12"/>
    <x v="81"/>
    <x v="5125"/>
    <n v="4"/>
    <n v="0.2"/>
    <n v="35.889999999999986"/>
  </r>
  <r>
    <n v="7733"/>
    <s v="CA-2014-143294"/>
    <x v="3"/>
    <x v="455"/>
    <d v="2014-06-09T00:00:00"/>
    <x v="1"/>
    <s v="JD-15790"/>
    <x v="479"/>
    <x v="0"/>
    <s v="United States"/>
    <s v="Houston"/>
    <x v="5"/>
    <n v="77070"/>
    <x v="2"/>
    <s v="OFF-PA-10000743"/>
    <x v="1"/>
    <x v="10"/>
    <x v="573"/>
    <x v="1432"/>
    <n v="2"/>
    <n v="0.2"/>
    <n v="3.7407999999999997"/>
  </r>
  <r>
    <n v="7734"/>
    <s v="CA-2013-165673"/>
    <x v="0"/>
    <x v="666"/>
    <d v="2013-05-20T00:00:00"/>
    <x v="0"/>
    <s v="MN-17935"/>
    <x v="438"/>
    <x v="0"/>
    <s v="United States"/>
    <s v="Springfield"/>
    <x v="24"/>
    <n v="45503"/>
    <x v="3"/>
    <s v="OFF-PA-10000697"/>
    <x v="1"/>
    <x v="10"/>
    <x v="1370"/>
    <x v="302"/>
    <n v="4"/>
    <n v="0.2"/>
    <n v="5.5215999999999994"/>
  </r>
  <r>
    <n v="7735"/>
    <s v="CA-2014-134418"/>
    <x v="3"/>
    <x v="175"/>
    <d v="2014-09-21T00:00:00"/>
    <x v="1"/>
    <s v="GM-14500"/>
    <x v="421"/>
    <x v="0"/>
    <s v="United States"/>
    <s v="Seattle"/>
    <x v="4"/>
    <n v="98103"/>
    <x v="1"/>
    <s v="OFF-AR-10004441"/>
    <x v="1"/>
    <x v="6"/>
    <x v="153"/>
    <x v="2162"/>
    <n v="3"/>
    <n v="0"/>
    <n v="5.2164000000000001"/>
  </r>
  <r>
    <n v="7736"/>
    <s v="US-2013-106313"/>
    <x v="0"/>
    <x v="250"/>
    <d v="2013-08-27T00:00:00"/>
    <x v="1"/>
    <s v="DG-13300"/>
    <x v="375"/>
    <x v="1"/>
    <s v="United States"/>
    <s v="Seattle"/>
    <x v="4"/>
    <n v="98105"/>
    <x v="1"/>
    <s v="OFF-PA-10001870"/>
    <x v="1"/>
    <x v="10"/>
    <x v="674"/>
    <x v="541"/>
    <n v="3"/>
    <n v="0"/>
    <n v="9.3312000000000008"/>
  </r>
  <r>
    <n v="7737"/>
    <s v="CA-2011-105872"/>
    <x v="2"/>
    <x v="992"/>
    <d v="2011-06-06T00:00:00"/>
    <x v="1"/>
    <s v="JG-15160"/>
    <x v="506"/>
    <x v="0"/>
    <s v="United States"/>
    <s v="New York City"/>
    <x v="15"/>
    <n v="10024"/>
    <x v="3"/>
    <s v="OFF-BI-10003684"/>
    <x v="1"/>
    <x v="8"/>
    <x v="707"/>
    <x v="467"/>
    <n v="4"/>
    <n v="0.2"/>
    <n v="26.387999999999998"/>
  </r>
  <r>
    <n v="7738"/>
    <s v="CA-2014-108287"/>
    <x v="3"/>
    <x v="404"/>
    <d v="2014-12-21T00:00:00"/>
    <x v="2"/>
    <s v="AG-10330"/>
    <x v="743"/>
    <x v="0"/>
    <s v="United States"/>
    <s v="Charlotte"/>
    <x v="3"/>
    <n v="28205"/>
    <x v="0"/>
    <s v="OFF-AR-10001315"/>
    <x v="1"/>
    <x v="6"/>
    <x v="1020"/>
    <x v="2538"/>
    <n v="9"/>
    <n v="0.2"/>
    <n v="1.4255999999999993"/>
  </r>
  <r>
    <n v="7739"/>
    <s v="CA-2014-141103"/>
    <x v="3"/>
    <x v="245"/>
    <d v="2014-08-07T00:00:00"/>
    <x v="1"/>
    <s v="JF-15355"/>
    <x v="282"/>
    <x v="0"/>
    <s v="United States"/>
    <s v="Baltimore"/>
    <x v="39"/>
    <n v="21215"/>
    <x v="3"/>
    <s v="TEC-PH-10003589"/>
    <x v="2"/>
    <x v="7"/>
    <x v="818"/>
    <x v="5126"/>
    <n v="5"/>
    <n v="0"/>
    <n v="43.175999999999995"/>
  </r>
  <r>
    <n v="7740"/>
    <s v="CA-2011-154781"/>
    <x v="2"/>
    <x v="871"/>
    <d v="2011-11-26T00:00:00"/>
    <x v="1"/>
    <s v="SC-20680"/>
    <x v="649"/>
    <x v="2"/>
    <s v="United States"/>
    <s v="San Francisco"/>
    <x v="1"/>
    <n v="94110"/>
    <x v="1"/>
    <s v="OFF-PA-10001609"/>
    <x v="1"/>
    <x v="10"/>
    <x v="1107"/>
    <x v="1545"/>
    <n v="2"/>
    <n v="0"/>
    <n v="3.0267999999999997"/>
  </r>
  <r>
    <n v="7741"/>
    <s v="CA-2011-154781"/>
    <x v="2"/>
    <x v="871"/>
    <d v="2011-11-26T00:00:00"/>
    <x v="1"/>
    <s v="SC-20680"/>
    <x v="649"/>
    <x v="2"/>
    <s v="United States"/>
    <s v="San Francisco"/>
    <x v="1"/>
    <n v="94110"/>
    <x v="1"/>
    <s v="TEC-AC-10000474"/>
    <x v="2"/>
    <x v="11"/>
    <x v="1501"/>
    <x v="5127"/>
    <n v="1"/>
    <n v="0"/>
    <n v="28.496999999999986"/>
  </r>
  <r>
    <n v="7742"/>
    <s v="CA-2012-147816"/>
    <x v="1"/>
    <x v="496"/>
    <d v="2012-09-26T00:00:00"/>
    <x v="0"/>
    <s v="CM-11935"/>
    <x v="619"/>
    <x v="0"/>
    <s v="United States"/>
    <s v="Tucson"/>
    <x v="16"/>
    <n v="85705"/>
    <x v="1"/>
    <s v="TEC-PH-10003095"/>
    <x v="2"/>
    <x v="7"/>
    <x v="1491"/>
    <x v="430"/>
    <n v="2"/>
    <n v="0.2"/>
    <n v="13.17"/>
  </r>
  <r>
    <n v="7743"/>
    <s v="CA-2014-105326"/>
    <x v="3"/>
    <x v="648"/>
    <d v="2014-08-28T00:00:00"/>
    <x v="1"/>
    <s v="KT-16480"/>
    <x v="409"/>
    <x v="0"/>
    <s v="United States"/>
    <s v="Los Angeles"/>
    <x v="1"/>
    <n v="90036"/>
    <x v="1"/>
    <s v="OFF-PA-10001639"/>
    <x v="1"/>
    <x v="10"/>
    <x v="972"/>
    <x v="243"/>
    <n v="4"/>
    <n v="0"/>
    <n v="12.441600000000001"/>
  </r>
  <r>
    <n v="7744"/>
    <s v="CA-2013-133613"/>
    <x v="0"/>
    <x v="26"/>
    <d v="2013-06-23T00:00:00"/>
    <x v="1"/>
    <s v="CP-12340"/>
    <x v="291"/>
    <x v="1"/>
    <s v="United States"/>
    <s v="Waterbury"/>
    <x v="29"/>
    <n v="6708"/>
    <x v="3"/>
    <s v="OFF-BI-10002003"/>
    <x v="1"/>
    <x v="8"/>
    <x v="1384"/>
    <x v="4623"/>
    <n v="2"/>
    <n v="0"/>
    <n v="3.7412000000000001"/>
  </r>
  <r>
    <n v="7745"/>
    <s v="CA-2013-133613"/>
    <x v="0"/>
    <x v="26"/>
    <d v="2013-06-23T00:00:00"/>
    <x v="1"/>
    <s v="CP-12340"/>
    <x v="291"/>
    <x v="1"/>
    <s v="United States"/>
    <s v="Waterbury"/>
    <x v="29"/>
    <n v="6708"/>
    <x v="3"/>
    <s v="TEC-PH-10004539"/>
    <x v="2"/>
    <x v="7"/>
    <x v="852"/>
    <x v="5128"/>
    <n v="3"/>
    <n v="0"/>
    <n v="153.08189999999999"/>
  </r>
  <r>
    <n v="7746"/>
    <s v="CA-2013-133613"/>
    <x v="0"/>
    <x v="26"/>
    <d v="2013-06-23T00:00:00"/>
    <x v="1"/>
    <s v="CP-12340"/>
    <x v="291"/>
    <x v="1"/>
    <s v="United States"/>
    <s v="Waterbury"/>
    <x v="29"/>
    <n v="6708"/>
    <x v="3"/>
    <s v="OFF-AR-10003829"/>
    <x v="1"/>
    <x v="6"/>
    <x v="934"/>
    <x v="296"/>
    <n v="3"/>
    <n v="0"/>
    <n v="2.8535999999999988"/>
  </r>
  <r>
    <n v="7747"/>
    <s v="CA-2012-109113"/>
    <x v="1"/>
    <x v="546"/>
    <d v="2012-12-23T00:00:00"/>
    <x v="1"/>
    <s v="EK-13795"/>
    <x v="735"/>
    <x v="2"/>
    <s v="United States"/>
    <s v="Chicago"/>
    <x v="10"/>
    <n v="60610"/>
    <x v="2"/>
    <s v="TEC-AC-10004761"/>
    <x v="2"/>
    <x v="11"/>
    <x v="778"/>
    <x v="2116"/>
    <n v="2"/>
    <n v="0.2"/>
    <n v="4.7789999999999999"/>
  </r>
  <r>
    <n v="7748"/>
    <s v="CA-2012-156153"/>
    <x v="1"/>
    <x v="70"/>
    <d v="2012-06-02T00:00:00"/>
    <x v="0"/>
    <s v="CW-11905"/>
    <x v="194"/>
    <x v="2"/>
    <s v="United States"/>
    <s v="Long Beach"/>
    <x v="15"/>
    <n v="11561"/>
    <x v="3"/>
    <s v="OFF-FA-10003472"/>
    <x v="1"/>
    <x v="13"/>
    <x v="240"/>
    <x v="262"/>
    <n v="6"/>
    <n v="0"/>
    <n v="0.3024"/>
  </r>
  <r>
    <n v="7749"/>
    <s v="CA-2012-133242"/>
    <x v="1"/>
    <x v="652"/>
    <d v="2012-06-24T00:00:00"/>
    <x v="1"/>
    <s v="KH-16510"/>
    <x v="168"/>
    <x v="0"/>
    <s v="United States"/>
    <s v="Arlington"/>
    <x v="17"/>
    <n v="22204"/>
    <x v="0"/>
    <s v="FUR-FU-10003464"/>
    <x v="0"/>
    <x v="5"/>
    <x v="1470"/>
    <x v="4053"/>
    <n v="3"/>
    <n v="0"/>
    <n v="19.468799999999998"/>
  </r>
  <r>
    <n v="7750"/>
    <s v="CA-2012-133242"/>
    <x v="1"/>
    <x v="652"/>
    <d v="2012-06-24T00:00:00"/>
    <x v="1"/>
    <s v="KH-16510"/>
    <x v="168"/>
    <x v="0"/>
    <s v="United States"/>
    <s v="Arlington"/>
    <x v="17"/>
    <n v="22204"/>
    <x v="0"/>
    <s v="OFF-ST-10003716"/>
    <x v="1"/>
    <x v="4"/>
    <x v="889"/>
    <x v="5129"/>
    <n v="2"/>
    <n v="0"/>
    <n v="58.505200000000002"/>
  </r>
  <r>
    <n v="7751"/>
    <s v="CA-2012-133242"/>
    <x v="1"/>
    <x v="652"/>
    <d v="2012-06-24T00:00:00"/>
    <x v="1"/>
    <s v="KH-16510"/>
    <x v="168"/>
    <x v="0"/>
    <s v="United States"/>
    <s v="Arlington"/>
    <x v="17"/>
    <n v="22204"/>
    <x v="0"/>
    <s v="OFF-BI-10004002"/>
    <x v="1"/>
    <x v="8"/>
    <x v="152"/>
    <x v="5130"/>
    <n v="2"/>
    <n v="0"/>
    <n v="16.608000000000001"/>
  </r>
  <r>
    <n v="7752"/>
    <s v="CA-2012-133242"/>
    <x v="1"/>
    <x v="652"/>
    <d v="2012-06-24T00:00:00"/>
    <x v="1"/>
    <s v="KH-16510"/>
    <x v="168"/>
    <x v="0"/>
    <s v="United States"/>
    <s v="Arlington"/>
    <x v="17"/>
    <n v="22204"/>
    <x v="0"/>
    <s v="TEC-PH-10002496"/>
    <x v="2"/>
    <x v="7"/>
    <x v="490"/>
    <x v="5131"/>
    <n v="3"/>
    <n v="0"/>
    <n v="140.39099999999999"/>
  </r>
  <r>
    <n v="7753"/>
    <s v="CA-2012-133242"/>
    <x v="1"/>
    <x v="652"/>
    <d v="2012-06-24T00:00:00"/>
    <x v="1"/>
    <s v="KH-16510"/>
    <x v="168"/>
    <x v="0"/>
    <s v="United States"/>
    <s v="Arlington"/>
    <x v="17"/>
    <n v="22204"/>
    <x v="0"/>
    <s v="OFF-BI-10004826"/>
    <x v="1"/>
    <x v="8"/>
    <x v="721"/>
    <x v="5132"/>
    <n v="2"/>
    <n v="0"/>
    <n v="15.849600000000002"/>
  </r>
  <r>
    <n v="7754"/>
    <s v="CA-2012-158323"/>
    <x v="1"/>
    <x v="672"/>
    <d v="2012-12-03T00:00:00"/>
    <x v="2"/>
    <s v="AB-10600"/>
    <x v="448"/>
    <x v="1"/>
    <s v="United States"/>
    <s v="Jacksonville"/>
    <x v="3"/>
    <n v="28540"/>
    <x v="0"/>
    <s v="FUR-FU-10001546"/>
    <x v="0"/>
    <x v="5"/>
    <x v="1423"/>
    <x v="1232"/>
    <n v="2"/>
    <n v="0.2"/>
    <n v="1.0679999999999996"/>
  </r>
  <r>
    <n v="7755"/>
    <s v="CA-2012-161795"/>
    <x v="1"/>
    <x v="379"/>
    <d v="2012-12-23T00:00:00"/>
    <x v="0"/>
    <s v="AH-10075"/>
    <x v="340"/>
    <x v="1"/>
    <s v="United States"/>
    <s v="Columbus"/>
    <x v="24"/>
    <n v="43229"/>
    <x v="3"/>
    <s v="OFF-AR-10001919"/>
    <x v="1"/>
    <x v="6"/>
    <x v="853"/>
    <x v="5133"/>
    <n v="2"/>
    <n v="0.2"/>
    <n v="0.33839999999999981"/>
  </r>
  <r>
    <n v="7756"/>
    <s v="CA-2014-100902"/>
    <x v="3"/>
    <x v="701"/>
    <d v="2014-11-22T00:00:00"/>
    <x v="1"/>
    <s v="CK-12595"/>
    <x v="242"/>
    <x v="0"/>
    <s v="United States"/>
    <s v="Charlotte"/>
    <x v="3"/>
    <n v="28205"/>
    <x v="0"/>
    <s v="OFF-PA-10002558"/>
    <x v="1"/>
    <x v="10"/>
    <x v="1805"/>
    <x v="5134"/>
    <n v="7"/>
    <n v="0.2"/>
    <n v="93.883999999999986"/>
  </r>
  <r>
    <n v="7757"/>
    <s v="CA-2014-100902"/>
    <x v="3"/>
    <x v="701"/>
    <d v="2014-11-22T00:00:00"/>
    <x v="1"/>
    <s v="CK-12595"/>
    <x v="242"/>
    <x v="0"/>
    <s v="United States"/>
    <s v="Charlotte"/>
    <x v="3"/>
    <n v="28205"/>
    <x v="0"/>
    <s v="TEC-AC-10003174"/>
    <x v="2"/>
    <x v="11"/>
    <x v="614"/>
    <x v="5135"/>
    <n v="5"/>
    <n v="0.2"/>
    <n v="107.78999999999996"/>
  </r>
  <r>
    <n v="7758"/>
    <s v="CA-2014-112844"/>
    <x v="3"/>
    <x v="38"/>
    <d v="2014-11-17T00:00:00"/>
    <x v="0"/>
    <s v="SP-20620"/>
    <x v="407"/>
    <x v="1"/>
    <s v="United States"/>
    <s v="Buffalo"/>
    <x v="15"/>
    <n v="14215"/>
    <x v="3"/>
    <s v="TEC-PH-10003988"/>
    <x v="2"/>
    <x v="7"/>
    <x v="47"/>
    <x v="3582"/>
    <n v="4"/>
    <n v="0"/>
    <n v="12.208000000000002"/>
  </r>
  <r>
    <n v="7759"/>
    <s v="CA-2014-112844"/>
    <x v="3"/>
    <x v="38"/>
    <d v="2014-11-17T00:00:00"/>
    <x v="0"/>
    <s v="SP-20620"/>
    <x v="407"/>
    <x v="1"/>
    <s v="United States"/>
    <s v="Buffalo"/>
    <x v="15"/>
    <n v="14215"/>
    <x v="3"/>
    <s v="FUR-FU-10004845"/>
    <x v="0"/>
    <x v="5"/>
    <x v="1684"/>
    <x v="5136"/>
    <n v="3"/>
    <n v="0"/>
    <n v="30.989999999999995"/>
  </r>
  <r>
    <n v="7760"/>
    <s v="CA-2013-158925"/>
    <x v="0"/>
    <x v="1057"/>
    <d v="2013-10-29T00:00:00"/>
    <x v="1"/>
    <s v="JP-15460"/>
    <x v="687"/>
    <x v="1"/>
    <s v="United States"/>
    <s v="Houston"/>
    <x v="5"/>
    <n v="77041"/>
    <x v="2"/>
    <s v="OFF-PA-10003072"/>
    <x v="1"/>
    <x v="10"/>
    <x v="918"/>
    <x v="12"/>
    <n v="3"/>
    <n v="0.2"/>
    <n v="5.4432"/>
  </r>
  <r>
    <n v="7761"/>
    <s v="CA-2011-155390"/>
    <x v="2"/>
    <x v="776"/>
    <d v="2011-12-11T00:00:00"/>
    <x v="1"/>
    <s v="BG-11035"/>
    <x v="767"/>
    <x v="0"/>
    <s v="United States"/>
    <s v="Memphis"/>
    <x v="18"/>
    <n v="38109"/>
    <x v="0"/>
    <s v="OFF-PA-10003641"/>
    <x v="1"/>
    <x v="10"/>
    <x v="938"/>
    <x v="5137"/>
    <n v="2"/>
    <n v="0.2"/>
    <n v="13.717599999999997"/>
  </r>
  <r>
    <n v="7762"/>
    <s v="CA-2014-123071"/>
    <x v="3"/>
    <x v="734"/>
    <d v="2014-12-07T00:00:00"/>
    <x v="2"/>
    <s v="CC-12550"/>
    <x v="142"/>
    <x v="0"/>
    <s v="United States"/>
    <s v="Plano"/>
    <x v="5"/>
    <n v="75023"/>
    <x v="2"/>
    <s v="OFF-PA-10003729"/>
    <x v="1"/>
    <x v="10"/>
    <x v="1130"/>
    <x v="563"/>
    <n v="2"/>
    <n v="0.2"/>
    <n v="3.6288"/>
  </r>
  <r>
    <n v="7763"/>
    <s v="CA-2014-156391"/>
    <x v="3"/>
    <x v="986"/>
    <d v="2014-09-29T00:00:00"/>
    <x v="2"/>
    <s v="SL-20155"/>
    <x v="359"/>
    <x v="2"/>
    <s v="United States"/>
    <s v="Salem"/>
    <x v="21"/>
    <n v="97301"/>
    <x v="1"/>
    <s v="OFF-AR-10003251"/>
    <x v="1"/>
    <x v="6"/>
    <x v="1041"/>
    <x v="5138"/>
    <n v="1"/>
    <n v="0.2"/>
    <n v="0.55599999999999994"/>
  </r>
  <r>
    <n v="7764"/>
    <s v="CA-2012-103093"/>
    <x v="1"/>
    <x v="302"/>
    <d v="2012-02-07T00:00:00"/>
    <x v="1"/>
    <s v="FO-14305"/>
    <x v="383"/>
    <x v="0"/>
    <s v="United States"/>
    <s v="Columbus"/>
    <x v="32"/>
    <n v="31907"/>
    <x v="0"/>
    <s v="OFF-EN-10003286"/>
    <x v="1"/>
    <x v="12"/>
    <x v="33"/>
    <x v="5139"/>
    <n v="9"/>
    <n v="0"/>
    <n v="35.024399999999993"/>
  </r>
  <r>
    <n v="7765"/>
    <s v="US-2014-118941"/>
    <x v="3"/>
    <x v="801"/>
    <d v="2014-08-13T00:00:00"/>
    <x v="3"/>
    <s v="BB-11545"/>
    <x v="179"/>
    <x v="1"/>
    <s v="United States"/>
    <s v="Columbia"/>
    <x v="39"/>
    <n v="21044"/>
    <x v="3"/>
    <s v="OFF-AR-10004078"/>
    <x v="1"/>
    <x v="6"/>
    <x v="507"/>
    <x v="255"/>
    <n v="3"/>
    <n v="0"/>
    <n v="5.2559999999999993"/>
  </r>
  <r>
    <n v="7766"/>
    <s v="US-2014-118941"/>
    <x v="3"/>
    <x v="801"/>
    <d v="2014-08-13T00:00:00"/>
    <x v="3"/>
    <s v="BB-11545"/>
    <x v="179"/>
    <x v="1"/>
    <s v="United States"/>
    <s v="Columbia"/>
    <x v="39"/>
    <n v="21044"/>
    <x v="3"/>
    <s v="FUR-CH-10002331"/>
    <x v="0"/>
    <x v="1"/>
    <x v="402"/>
    <x v="5140"/>
    <n v="5"/>
    <n v="0"/>
    <n v="373.77899999999983"/>
  </r>
  <r>
    <n v="7767"/>
    <s v="US-2014-118941"/>
    <x v="3"/>
    <x v="801"/>
    <d v="2014-08-13T00:00:00"/>
    <x v="3"/>
    <s v="BB-11545"/>
    <x v="179"/>
    <x v="1"/>
    <s v="United States"/>
    <s v="Columbia"/>
    <x v="39"/>
    <n v="21044"/>
    <x v="3"/>
    <s v="OFF-AR-10001953"/>
    <x v="1"/>
    <x v="6"/>
    <x v="395"/>
    <x v="5141"/>
    <n v="5"/>
    <n v="0"/>
    <n v="59.373000000000005"/>
  </r>
  <r>
    <n v="7768"/>
    <s v="CA-2012-169299"/>
    <x v="1"/>
    <x v="252"/>
    <d v="2012-08-26T00:00:00"/>
    <x v="2"/>
    <s v="DO-13435"/>
    <x v="157"/>
    <x v="0"/>
    <s v="United States"/>
    <s v="Portland"/>
    <x v="21"/>
    <n v="97206"/>
    <x v="1"/>
    <s v="OFF-AR-10002053"/>
    <x v="1"/>
    <x v="6"/>
    <x v="79"/>
    <x v="489"/>
    <n v="3"/>
    <n v="0.2"/>
    <n v="0.71520000000000028"/>
  </r>
  <r>
    <n v="7769"/>
    <s v="CA-2014-154088"/>
    <x v="3"/>
    <x v="105"/>
    <d v="2014-11-18T00:00:00"/>
    <x v="1"/>
    <s v="LB-16735"/>
    <x v="445"/>
    <x v="0"/>
    <s v="United States"/>
    <s v="Tallahassee"/>
    <x v="2"/>
    <n v="32303"/>
    <x v="0"/>
    <s v="OFF-PA-10003651"/>
    <x v="1"/>
    <x v="10"/>
    <x v="646"/>
    <x v="3059"/>
    <n v="5"/>
    <n v="0.2"/>
    <n v="9.3520000000000003"/>
  </r>
  <r>
    <n v="7770"/>
    <s v="CA-2013-155978"/>
    <x v="0"/>
    <x v="1147"/>
    <d v="2013-08-02T00:00:00"/>
    <x v="3"/>
    <s v="TS-21205"/>
    <x v="131"/>
    <x v="1"/>
    <s v="United States"/>
    <s v="Riverside"/>
    <x v="1"/>
    <n v="92503"/>
    <x v="1"/>
    <s v="TEC-PH-10002885"/>
    <x v="2"/>
    <x v="7"/>
    <x v="1127"/>
    <x v="5142"/>
    <n v="2"/>
    <n v="0.2"/>
    <n v="90.976200000000063"/>
  </r>
  <r>
    <n v="7771"/>
    <s v="CA-2013-155978"/>
    <x v="0"/>
    <x v="1147"/>
    <d v="2013-08-02T00:00:00"/>
    <x v="3"/>
    <s v="TS-21205"/>
    <x v="131"/>
    <x v="1"/>
    <s v="United States"/>
    <s v="Riverside"/>
    <x v="1"/>
    <n v="92503"/>
    <x v="1"/>
    <s v="OFF-AP-10002892"/>
    <x v="1"/>
    <x v="9"/>
    <x v="9"/>
    <x v="5143"/>
    <n v="2"/>
    <n v="0"/>
    <n v="13.787999999999997"/>
  </r>
  <r>
    <n v="7772"/>
    <s v="CA-2013-108196"/>
    <x v="0"/>
    <x v="881"/>
    <d v="2013-12-03T00:00:00"/>
    <x v="1"/>
    <s v="CS-12505"/>
    <x v="473"/>
    <x v="0"/>
    <s v="United States"/>
    <s v="Lancaster"/>
    <x v="24"/>
    <n v="43130"/>
    <x v="3"/>
    <s v="OFF-BI-10000545"/>
    <x v="1"/>
    <x v="8"/>
    <x v="685"/>
    <x v="5144"/>
    <n v="2"/>
    <n v="0.7"/>
    <n v="-304.39200000000005"/>
  </r>
  <r>
    <n v="7773"/>
    <s v="CA-2013-108196"/>
    <x v="0"/>
    <x v="881"/>
    <d v="2013-12-03T00:00:00"/>
    <x v="1"/>
    <s v="CS-12505"/>
    <x v="473"/>
    <x v="0"/>
    <s v="United States"/>
    <s v="Lancaster"/>
    <x v="24"/>
    <n v="43130"/>
    <x v="3"/>
    <s v="TEC-MA-10000418"/>
    <x v="2"/>
    <x v="15"/>
    <x v="1476"/>
    <x v="5145"/>
    <n v="5"/>
    <n v="0.7"/>
    <n v="-6599.978000000001"/>
  </r>
  <r>
    <n v="7774"/>
    <s v="CA-2013-108196"/>
    <x v="0"/>
    <x v="881"/>
    <d v="2013-12-03T00:00:00"/>
    <x v="1"/>
    <s v="CS-12505"/>
    <x v="473"/>
    <x v="0"/>
    <s v="United States"/>
    <s v="Lancaster"/>
    <x v="24"/>
    <n v="43130"/>
    <x v="3"/>
    <s v="TEC-AC-10000926"/>
    <x v="2"/>
    <x v="11"/>
    <x v="1806"/>
    <x v="5146"/>
    <n v="3"/>
    <n v="0.2"/>
    <n v="11.995199999999997"/>
  </r>
  <r>
    <n v="7775"/>
    <s v="CA-2013-152800"/>
    <x v="0"/>
    <x v="1172"/>
    <d v="2013-04-16T00:00:00"/>
    <x v="2"/>
    <s v="SP-20920"/>
    <x v="727"/>
    <x v="0"/>
    <s v="United States"/>
    <s v="San Francisco"/>
    <x v="1"/>
    <n v="94109"/>
    <x v="1"/>
    <s v="OFF-EN-10001509"/>
    <x v="1"/>
    <x v="12"/>
    <x v="29"/>
    <x v="5147"/>
    <n v="3"/>
    <n v="0"/>
    <n v="2.8763999999999994"/>
  </r>
  <r>
    <n v="7776"/>
    <s v="CA-2011-166961"/>
    <x v="2"/>
    <x v="422"/>
    <d v="2011-12-31T00:00:00"/>
    <x v="1"/>
    <s v="CD-12790"/>
    <x v="522"/>
    <x v="2"/>
    <s v="United States"/>
    <s v="Moreno Valley"/>
    <x v="1"/>
    <n v="92553"/>
    <x v="1"/>
    <s v="OFF-AP-10001366"/>
    <x v="1"/>
    <x v="9"/>
    <x v="33"/>
    <x v="5148"/>
    <n v="1"/>
    <n v="0"/>
    <n v="2.9646000000000008"/>
  </r>
  <r>
    <n v="7777"/>
    <s v="CA-2011-166961"/>
    <x v="2"/>
    <x v="422"/>
    <d v="2011-12-31T00:00:00"/>
    <x v="1"/>
    <s v="CD-12790"/>
    <x v="522"/>
    <x v="2"/>
    <s v="United States"/>
    <s v="Moreno Valley"/>
    <x v="1"/>
    <n v="92553"/>
    <x v="1"/>
    <s v="OFF-FA-10003485"/>
    <x v="1"/>
    <x v="13"/>
    <x v="33"/>
    <x v="2007"/>
    <n v="3"/>
    <n v="0"/>
    <n v="3.6156000000000001"/>
  </r>
  <r>
    <n v="7778"/>
    <s v="CA-2011-166961"/>
    <x v="2"/>
    <x v="422"/>
    <d v="2011-12-31T00:00:00"/>
    <x v="1"/>
    <s v="CD-12790"/>
    <x v="522"/>
    <x v="2"/>
    <s v="United States"/>
    <s v="Moreno Valley"/>
    <x v="1"/>
    <n v="92553"/>
    <x v="1"/>
    <s v="OFF-ST-10004507"/>
    <x v="1"/>
    <x v="4"/>
    <x v="452"/>
    <x v="492"/>
    <n v="3"/>
    <n v="0"/>
    <n v="13.891499999999999"/>
  </r>
  <r>
    <n v="7779"/>
    <s v="CA-2011-166961"/>
    <x v="2"/>
    <x v="422"/>
    <d v="2011-12-31T00:00:00"/>
    <x v="1"/>
    <s v="CD-12790"/>
    <x v="522"/>
    <x v="2"/>
    <s v="United States"/>
    <s v="Moreno Valley"/>
    <x v="1"/>
    <n v="92553"/>
    <x v="1"/>
    <s v="OFF-BI-10002353"/>
    <x v="1"/>
    <x v="8"/>
    <x v="1068"/>
    <x v="5149"/>
    <n v="3"/>
    <n v="0.2"/>
    <n v="13.896000000000001"/>
  </r>
  <r>
    <n v="7780"/>
    <s v="CA-2013-139381"/>
    <x v="0"/>
    <x v="724"/>
    <d v="2013-04-23T00:00:00"/>
    <x v="1"/>
    <s v="RF-19840"/>
    <x v="167"/>
    <x v="0"/>
    <s v="United States"/>
    <s v="Chesapeake"/>
    <x v="17"/>
    <n v="23320"/>
    <x v="0"/>
    <s v="OFF-AP-10001271"/>
    <x v="1"/>
    <x v="9"/>
    <x v="469"/>
    <x v="2631"/>
    <n v="4"/>
    <n v="0"/>
    <n v="55.058400000000006"/>
  </r>
  <r>
    <n v="7781"/>
    <s v="CA-2013-139381"/>
    <x v="0"/>
    <x v="724"/>
    <d v="2013-04-23T00:00:00"/>
    <x v="1"/>
    <s v="RF-19840"/>
    <x v="167"/>
    <x v="0"/>
    <s v="United States"/>
    <s v="Chesapeake"/>
    <x v="17"/>
    <n v="23320"/>
    <x v="0"/>
    <s v="TEC-PH-10004924"/>
    <x v="2"/>
    <x v="7"/>
    <x v="1156"/>
    <x v="5150"/>
    <n v="4"/>
    <n v="0"/>
    <n v="7.9812000000000012"/>
  </r>
  <r>
    <n v="7782"/>
    <s v="CA-2012-132136"/>
    <x v="1"/>
    <x v="936"/>
    <d v="2012-03-12T00:00:00"/>
    <x v="1"/>
    <s v="FO-14305"/>
    <x v="383"/>
    <x v="0"/>
    <s v="United States"/>
    <s v="Chicago"/>
    <x v="10"/>
    <n v="60623"/>
    <x v="2"/>
    <s v="OFF-BI-10002706"/>
    <x v="1"/>
    <x v="8"/>
    <x v="273"/>
    <x v="841"/>
    <n v="3"/>
    <n v="0.8"/>
    <n v="-14.5656"/>
  </r>
  <r>
    <n v="7783"/>
    <s v="CA-2013-162236"/>
    <x v="0"/>
    <x v="254"/>
    <d v="2013-11-07T00:00:00"/>
    <x v="0"/>
    <s v="ER-13855"/>
    <x v="45"/>
    <x v="1"/>
    <s v="United States"/>
    <s v="Charlotte"/>
    <x v="3"/>
    <n v="28205"/>
    <x v="0"/>
    <s v="OFF-ST-10003442"/>
    <x v="1"/>
    <x v="4"/>
    <x v="86"/>
    <x v="3496"/>
    <n v="2"/>
    <n v="0.2"/>
    <n v="3.9591999999999992"/>
  </r>
  <r>
    <n v="7784"/>
    <s v="CA-2013-162236"/>
    <x v="0"/>
    <x v="254"/>
    <d v="2013-11-07T00:00:00"/>
    <x v="0"/>
    <s v="ER-13855"/>
    <x v="45"/>
    <x v="1"/>
    <s v="United States"/>
    <s v="Charlotte"/>
    <x v="3"/>
    <n v="28205"/>
    <x v="0"/>
    <s v="FUR-TA-10002533"/>
    <x v="0"/>
    <x v="3"/>
    <x v="274"/>
    <x v="5151"/>
    <n v="10"/>
    <n v="0.4"/>
    <n v="-292.10000000000014"/>
  </r>
  <r>
    <n v="7785"/>
    <s v="CA-2013-162236"/>
    <x v="0"/>
    <x v="254"/>
    <d v="2013-11-07T00:00:00"/>
    <x v="0"/>
    <s v="ER-13855"/>
    <x v="45"/>
    <x v="1"/>
    <s v="United States"/>
    <s v="Charlotte"/>
    <x v="3"/>
    <n v="28205"/>
    <x v="0"/>
    <s v="OFF-SU-10003505"/>
    <x v="1"/>
    <x v="14"/>
    <x v="408"/>
    <x v="442"/>
    <n v="2"/>
    <n v="0.2"/>
    <n v="-34.758000000000017"/>
  </r>
  <r>
    <n v="7786"/>
    <s v="US-2011-111353"/>
    <x v="2"/>
    <x v="503"/>
    <d v="2011-12-06T00:00:00"/>
    <x v="1"/>
    <s v="PB-19150"/>
    <x v="171"/>
    <x v="0"/>
    <s v="United States"/>
    <s v="New York City"/>
    <x v="15"/>
    <n v="10009"/>
    <x v="3"/>
    <s v="OFF-LA-10002762"/>
    <x v="1"/>
    <x v="2"/>
    <x v="49"/>
    <x v="2989"/>
    <n v="2"/>
    <n v="0"/>
    <n v="11.778199999999998"/>
  </r>
  <r>
    <n v="7787"/>
    <s v="US-2013-117037"/>
    <x v="0"/>
    <x v="624"/>
    <d v="2013-05-21T00:00:00"/>
    <x v="2"/>
    <s v="LW-17215"/>
    <x v="560"/>
    <x v="0"/>
    <s v="United States"/>
    <s v="Chicago"/>
    <x v="10"/>
    <n v="60653"/>
    <x v="2"/>
    <s v="OFF-BI-10000279"/>
    <x v="1"/>
    <x v="8"/>
    <x v="1765"/>
    <x v="5152"/>
    <n v="1"/>
    <n v="0.8"/>
    <n v="-4.7685000000000013"/>
  </r>
  <r>
    <n v="7788"/>
    <s v="US-2013-117037"/>
    <x v="0"/>
    <x v="624"/>
    <d v="2013-05-21T00:00:00"/>
    <x v="2"/>
    <s v="LW-17215"/>
    <x v="560"/>
    <x v="0"/>
    <s v="United States"/>
    <s v="Chicago"/>
    <x v="10"/>
    <n v="60653"/>
    <x v="2"/>
    <s v="OFF-FA-10000936"/>
    <x v="1"/>
    <x v="13"/>
    <x v="1298"/>
    <x v="5153"/>
    <n v="3"/>
    <n v="0.2"/>
    <n v="2.4674999999999994"/>
  </r>
  <r>
    <n v="7789"/>
    <s v="US-2013-117037"/>
    <x v="0"/>
    <x v="624"/>
    <d v="2013-05-21T00:00:00"/>
    <x v="2"/>
    <s v="LW-17215"/>
    <x v="560"/>
    <x v="0"/>
    <s v="United States"/>
    <s v="Chicago"/>
    <x v="10"/>
    <n v="60653"/>
    <x v="2"/>
    <s v="FUR-FU-10004973"/>
    <x v="0"/>
    <x v="5"/>
    <x v="1134"/>
    <x v="1832"/>
    <n v="3"/>
    <n v="0.6"/>
    <n v="-10.173599999999997"/>
  </r>
  <r>
    <n v="7790"/>
    <s v="US-2013-117037"/>
    <x v="0"/>
    <x v="624"/>
    <d v="2013-05-21T00:00:00"/>
    <x v="2"/>
    <s v="LW-17215"/>
    <x v="560"/>
    <x v="0"/>
    <s v="United States"/>
    <s v="Chicago"/>
    <x v="10"/>
    <n v="60653"/>
    <x v="2"/>
    <s v="OFF-PA-10000791"/>
    <x v="1"/>
    <x v="10"/>
    <x v="1424"/>
    <x v="5154"/>
    <n v="8"/>
    <n v="0.2"/>
    <n v="9.5399999999999974"/>
  </r>
  <r>
    <n v="7791"/>
    <s v="CA-2014-160801"/>
    <x v="3"/>
    <x v="20"/>
    <d v="2014-09-20T00:00:00"/>
    <x v="3"/>
    <s v="FG-14260"/>
    <x v="435"/>
    <x v="2"/>
    <s v="United States"/>
    <s v="Philadelphia"/>
    <x v="9"/>
    <n v="19120"/>
    <x v="3"/>
    <s v="OFF-BI-10001132"/>
    <x v="1"/>
    <x v="8"/>
    <x v="630"/>
    <x v="5155"/>
    <n v="3"/>
    <n v="0.7"/>
    <n v="-3.3893999999999984"/>
  </r>
  <r>
    <n v="7792"/>
    <s v="CA-2013-108364"/>
    <x v="0"/>
    <x v="1054"/>
    <d v="2013-12-25T00:00:00"/>
    <x v="1"/>
    <s v="BP-11050"/>
    <x v="771"/>
    <x v="1"/>
    <s v="United States"/>
    <s v="Chicago"/>
    <x v="10"/>
    <n v="60623"/>
    <x v="2"/>
    <s v="OFF-BI-10002012"/>
    <x v="1"/>
    <x v="8"/>
    <x v="742"/>
    <x v="5156"/>
    <n v="5"/>
    <n v="0.8"/>
    <n v="-2.8800000000000008"/>
  </r>
  <r>
    <n v="7793"/>
    <s v="CA-2014-169362"/>
    <x v="3"/>
    <x v="386"/>
    <d v="2014-10-16T00:00:00"/>
    <x v="2"/>
    <s v="SP-20860"/>
    <x v="133"/>
    <x v="1"/>
    <s v="United States"/>
    <s v="Dallas"/>
    <x v="5"/>
    <n v="75217"/>
    <x v="2"/>
    <s v="TEC-AC-10001383"/>
    <x v="2"/>
    <x v="11"/>
    <x v="601"/>
    <x v="3936"/>
    <n v="2"/>
    <n v="0.2"/>
    <n v="-1.4994000000000067"/>
  </r>
  <r>
    <n v="7794"/>
    <s v="CA-2012-127481"/>
    <x v="1"/>
    <x v="295"/>
    <d v="2012-12-15T00:00:00"/>
    <x v="0"/>
    <s v="JD-15895"/>
    <x v="63"/>
    <x v="1"/>
    <s v="United States"/>
    <s v="Las Vegas"/>
    <x v="33"/>
    <n v="89115"/>
    <x v="1"/>
    <s v="OFF-PA-10002036"/>
    <x v="1"/>
    <x v="10"/>
    <x v="325"/>
    <x v="56"/>
    <n v="5"/>
    <n v="0"/>
    <n v="15.876000000000001"/>
  </r>
  <r>
    <n v="7795"/>
    <s v="CA-2012-127481"/>
    <x v="1"/>
    <x v="295"/>
    <d v="2012-12-15T00:00:00"/>
    <x v="0"/>
    <s v="JD-15895"/>
    <x v="63"/>
    <x v="1"/>
    <s v="United States"/>
    <s v="Las Vegas"/>
    <x v="33"/>
    <n v="89115"/>
    <x v="1"/>
    <s v="OFF-PA-10002377"/>
    <x v="1"/>
    <x v="10"/>
    <x v="127"/>
    <x v="3118"/>
    <n v="2"/>
    <n v="0"/>
    <n v="48.94"/>
  </r>
  <r>
    <n v="7796"/>
    <s v="CA-2012-112711"/>
    <x v="1"/>
    <x v="984"/>
    <d v="2012-07-18T00:00:00"/>
    <x v="1"/>
    <s v="FM-14380"/>
    <x v="248"/>
    <x v="0"/>
    <s v="United States"/>
    <s v="Amarillo"/>
    <x v="5"/>
    <n v="79109"/>
    <x v="2"/>
    <s v="TEC-PH-10000526"/>
    <x v="2"/>
    <x v="7"/>
    <x v="1463"/>
    <x v="5157"/>
    <n v="4"/>
    <n v="0.2"/>
    <n v="30.716800000000006"/>
  </r>
  <r>
    <n v="7797"/>
    <s v="US-2012-145121"/>
    <x v="1"/>
    <x v="653"/>
    <d v="2012-10-06T00:00:00"/>
    <x v="1"/>
    <s v="MP-17965"/>
    <x v="172"/>
    <x v="1"/>
    <s v="United States"/>
    <s v="Middletown"/>
    <x v="29"/>
    <n v="6457"/>
    <x v="3"/>
    <s v="OFF-BI-10001078"/>
    <x v="1"/>
    <x v="8"/>
    <x v="61"/>
    <x v="5158"/>
    <n v="5"/>
    <n v="0"/>
    <n v="13.181000000000001"/>
  </r>
  <r>
    <n v="7798"/>
    <s v="CA-2014-166184"/>
    <x v="3"/>
    <x v="668"/>
    <d v="2014-03-28T00:00:00"/>
    <x v="2"/>
    <s v="HR-14830"/>
    <x v="403"/>
    <x v="1"/>
    <s v="United States"/>
    <s v="New York City"/>
    <x v="15"/>
    <n v="10035"/>
    <x v="3"/>
    <s v="OFF-EN-10004483"/>
    <x v="1"/>
    <x v="12"/>
    <x v="1335"/>
    <x v="5159"/>
    <n v="3"/>
    <n v="0"/>
    <n v="22.094699999999996"/>
  </r>
  <r>
    <n v="7799"/>
    <s v="CA-2014-166184"/>
    <x v="3"/>
    <x v="668"/>
    <d v="2014-03-28T00:00:00"/>
    <x v="2"/>
    <s v="HR-14830"/>
    <x v="403"/>
    <x v="1"/>
    <s v="United States"/>
    <s v="New York City"/>
    <x v="15"/>
    <n v="10035"/>
    <x v="3"/>
    <s v="TEC-PH-10002624"/>
    <x v="2"/>
    <x v="7"/>
    <x v="1126"/>
    <x v="5160"/>
    <n v="1"/>
    <n v="0"/>
    <n v="136.29709999999994"/>
  </r>
  <r>
    <n v="7800"/>
    <s v="CA-2014-166184"/>
    <x v="3"/>
    <x v="668"/>
    <d v="2014-03-28T00:00:00"/>
    <x v="2"/>
    <s v="HR-14830"/>
    <x v="403"/>
    <x v="1"/>
    <s v="United States"/>
    <s v="New York City"/>
    <x v="15"/>
    <n v="10035"/>
    <x v="3"/>
    <s v="FUR-CH-10003396"/>
    <x v="0"/>
    <x v="1"/>
    <x v="385"/>
    <x v="418"/>
    <n v="3"/>
    <n v="0.1"/>
    <n v="2.3093999999999895"/>
  </r>
  <r>
    <n v="7801"/>
    <s v="CA-2014-157413"/>
    <x v="3"/>
    <x v="702"/>
    <d v="2014-06-07T00:00:00"/>
    <x v="1"/>
    <s v="BW-11065"/>
    <x v="768"/>
    <x v="0"/>
    <s v="United States"/>
    <s v="Philadelphia"/>
    <x v="9"/>
    <n v="19120"/>
    <x v="3"/>
    <s v="OFF-ST-10002756"/>
    <x v="1"/>
    <x v="4"/>
    <x v="270"/>
    <x v="5161"/>
    <n v="3"/>
    <n v="0.2"/>
    <n v="-77.126699999999971"/>
  </r>
  <r>
    <n v="7802"/>
    <s v="CA-2011-143637"/>
    <x v="2"/>
    <x v="977"/>
    <d v="2011-03-29T00:00:00"/>
    <x v="0"/>
    <s v="MS-17710"/>
    <x v="384"/>
    <x v="0"/>
    <s v="United States"/>
    <s v="Fresno"/>
    <x v="1"/>
    <n v="93727"/>
    <x v="1"/>
    <s v="FUR-FU-10002813"/>
    <x v="0"/>
    <x v="5"/>
    <x v="1682"/>
    <x v="586"/>
    <n v="2"/>
    <n v="0"/>
    <n v="14.572799999999997"/>
  </r>
  <r>
    <n v="7803"/>
    <s v="CA-2012-102260"/>
    <x v="1"/>
    <x v="357"/>
    <d v="2012-09-26T00:00:00"/>
    <x v="1"/>
    <s v="SJ-20125"/>
    <x v="319"/>
    <x v="2"/>
    <s v="United States"/>
    <s v="Franklin"/>
    <x v="18"/>
    <n v="37064"/>
    <x v="0"/>
    <s v="OFF-LA-10003714"/>
    <x v="1"/>
    <x v="2"/>
    <x v="1148"/>
    <x v="5162"/>
    <n v="4"/>
    <n v="0.2"/>
    <n v="4.1999999999999993"/>
  </r>
  <r>
    <n v="7804"/>
    <s v="CA-2012-102260"/>
    <x v="1"/>
    <x v="357"/>
    <d v="2012-09-26T00:00:00"/>
    <x v="1"/>
    <s v="SJ-20125"/>
    <x v="319"/>
    <x v="2"/>
    <s v="United States"/>
    <s v="Franklin"/>
    <x v="18"/>
    <n v="37064"/>
    <x v="0"/>
    <s v="OFF-ST-10003716"/>
    <x v="1"/>
    <x v="4"/>
    <x v="889"/>
    <x v="2966"/>
    <n v="4"/>
    <n v="0.2"/>
    <n v="-63.005600000000015"/>
  </r>
  <r>
    <n v="7805"/>
    <s v="CA-2012-102260"/>
    <x v="1"/>
    <x v="357"/>
    <d v="2012-09-26T00:00:00"/>
    <x v="1"/>
    <s v="SJ-20125"/>
    <x v="319"/>
    <x v="2"/>
    <s v="United States"/>
    <s v="Franklin"/>
    <x v="18"/>
    <n v="37064"/>
    <x v="0"/>
    <s v="OFF-ST-10002289"/>
    <x v="1"/>
    <x v="4"/>
    <x v="951"/>
    <x v="5163"/>
    <n v="1"/>
    <n v="0.2"/>
    <n v="-4.7670000000000021"/>
  </r>
  <r>
    <n v="7806"/>
    <s v="CA-2012-102260"/>
    <x v="1"/>
    <x v="357"/>
    <d v="2012-09-26T00:00:00"/>
    <x v="1"/>
    <s v="SJ-20125"/>
    <x v="319"/>
    <x v="2"/>
    <s v="United States"/>
    <s v="Franklin"/>
    <x v="18"/>
    <n v="37064"/>
    <x v="0"/>
    <s v="OFF-AR-10001315"/>
    <x v="1"/>
    <x v="6"/>
    <x v="1020"/>
    <x v="1881"/>
    <n v="2"/>
    <n v="0.2"/>
    <n v="0.31679999999999986"/>
  </r>
  <r>
    <n v="7807"/>
    <s v="CA-2012-102260"/>
    <x v="1"/>
    <x v="357"/>
    <d v="2012-09-26T00:00:00"/>
    <x v="1"/>
    <s v="SJ-20125"/>
    <x v="319"/>
    <x v="2"/>
    <s v="United States"/>
    <s v="Franklin"/>
    <x v="18"/>
    <n v="37064"/>
    <x v="0"/>
    <s v="OFF-BI-10000042"/>
    <x v="1"/>
    <x v="8"/>
    <x v="945"/>
    <x v="2234"/>
    <n v="2"/>
    <n v="0.7"/>
    <n v="-2.5631999999999993"/>
  </r>
  <r>
    <n v="7808"/>
    <s v="US-2013-137295"/>
    <x v="0"/>
    <x v="1134"/>
    <d v="2013-01-13T00:00:00"/>
    <x v="1"/>
    <s v="VS-21820"/>
    <x v="745"/>
    <x v="0"/>
    <s v="United States"/>
    <s v="Raleigh"/>
    <x v="3"/>
    <n v="27604"/>
    <x v="0"/>
    <s v="OFF-BI-10004236"/>
    <x v="1"/>
    <x v="8"/>
    <x v="891"/>
    <x v="5164"/>
    <n v="7"/>
    <n v="0.7"/>
    <n v="-24.662400000000005"/>
  </r>
  <r>
    <n v="7809"/>
    <s v="US-2013-137295"/>
    <x v="0"/>
    <x v="1134"/>
    <d v="2013-01-13T00:00:00"/>
    <x v="1"/>
    <s v="VS-21820"/>
    <x v="745"/>
    <x v="0"/>
    <s v="United States"/>
    <s v="Raleigh"/>
    <x v="3"/>
    <n v="27604"/>
    <x v="0"/>
    <s v="OFF-AR-10001955"/>
    <x v="1"/>
    <x v="6"/>
    <x v="1021"/>
    <x v="1662"/>
    <n v="3"/>
    <n v="0.2"/>
    <n v="5.9519999999999946"/>
  </r>
  <r>
    <n v="7810"/>
    <s v="US-2013-137295"/>
    <x v="0"/>
    <x v="1134"/>
    <d v="2013-01-13T00:00:00"/>
    <x v="1"/>
    <s v="VS-21820"/>
    <x v="745"/>
    <x v="0"/>
    <s v="United States"/>
    <s v="Raleigh"/>
    <x v="3"/>
    <n v="27604"/>
    <x v="0"/>
    <s v="TEC-PH-10004080"/>
    <x v="2"/>
    <x v="7"/>
    <x v="1768"/>
    <x v="3034"/>
    <n v="2"/>
    <n v="0.2"/>
    <n v="10.878399999999999"/>
  </r>
  <r>
    <n v="7811"/>
    <s v="CA-2013-134334"/>
    <x v="0"/>
    <x v="1173"/>
    <d v="2013-02-15T00:00:00"/>
    <x v="2"/>
    <s v="DK-13090"/>
    <x v="54"/>
    <x v="0"/>
    <s v="United States"/>
    <s v="Clinton"/>
    <x v="39"/>
    <n v="20735"/>
    <x v="3"/>
    <s v="OFF-PA-10000791"/>
    <x v="1"/>
    <x v="10"/>
    <x v="1424"/>
    <x v="5165"/>
    <n v="1"/>
    <n v="0"/>
    <n v="2.1464999999999996"/>
  </r>
  <r>
    <n v="7812"/>
    <s v="CA-2013-134334"/>
    <x v="0"/>
    <x v="1173"/>
    <d v="2013-02-15T00:00:00"/>
    <x v="2"/>
    <s v="DK-13090"/>
    <x v="54"/>
    <x v="0"/>
    <s v="United States"/>
    <s v="Clinton"/>
    <x v="39"/>
    <n v="20735"/>
    <x v="3"/>
    <s v="OFF-AR-10001770"/>
    <x v="1"/>
    <x v="6"/>
    <x v="1579"/>
    <x v="3373"/>
    <n v="3"/>
    <n v="0"/>
    <n v="2.0747999999999998"/>
  </r>
  <r>
    <n v="7813"/>
    <s v="CA-2013-134334"/>
    <x v="0"/>
    <x v="1173"/>
    <d v="2013-02-15T00:00:00"/>
    <x v="2"/>
    <s v="DK-13090"/>
    <x v="54"/>
    <x v="0"/>
    <s v="United States"/>
    <s v="Clinton"/>
    <x v="39"/>
    <n v="20735"/>
    <x v="3"/>
    <s v="FUR-TA-10002356"/>
    <x v="0"/>
    <x v="3"/>
    <x v="728"/>
    <x v="5166"/>
    <n v="3"/>
    <n v="0.3"/>
    <n v="-47.179800000000029"/>
  </r>
  <r>
    <n v="7814"/>
    <s v="CA-2013-134334"/>
    <x v="0"/>
    <x v="1173"/>
    <d v="2013-02-15T00:00:00"/>
    <x v="2"/>
    <s v="DK-13090"/>
    <x v="54"/>
    <x v="0"/>
    <s v="United States"/>
    <s v="Clinton"/>
    <x v="39"/>
    <n v="20735"/>
    <x v="3"/>
    <s v="FUR-FU-10003274"/>
    <x v="0"/>
    <x v="5"/>
    <x v="245"/>
    <x v="232"/>
    <n v="6"/>
    <n v="0"/>
    <n v="4.6464000000000008"/>
  </r>
  <r>
    <n v="7815"/>
    <s v="US-2014-109316"/>
    <x v="3"/>
    <x v="110"/>
    <d v="2014-06-11T00:00:00"/>
    <x v="2"/>
    <s v="MG-17680"/>
    <x v="67"/>
    <x v="2"/>
    <s v="United States"/>
    <s v="Los Angeles"/>
    <x v="1"/>
    <n v="90049"/>
    <x v="1"/>
    <s v="FUR-BO-10004834"/>
    <x v="0"/>
    <x v="0"/>
    <x v="26"/>
    <x v="5167"/>
    <n v="2"/>
    <n v="0.15"/>
    <n v="140.95680000000004"/>
  </r>
  <r>
    <n v="7816"/>
    <s v="US-2014-109316"/>
    <x v="3"/>
    <x v="110"/>
    <d v="2014-06-11T00:00:00"/>
    <x v="2"/>
    <s v="MG-17680"/>
    <x v="67"/>
    <x v="2"/>
    <s v="United States"/>
    <s v="Los Angeles"/>
    <x v="1"/>
    <n v="90049"/>
    <x v="1"/>
    <s v="TEC-PH-10000307"/>
    <x v="2"/>
    <x v="7"/>
    <x v="835"/>
    <x v="255"/>
    <n v="2"/>
    <n v="0.2"/>
    <n v="-3.5040000000000022"/>
  </r>
  <r>
    <n v="7817"/>
    <s v="CA-2013-138478"/>
    <x v="0"/>
    <x v="147"/>
    <d v="2013-10-27T00:00:00"/>
    <x v="0"/>
    <s v="DP-13390"/>
    <x v="503"/>
    <x v="2"/>
    <s v="United States"/>
    <s v="North Las Vegas"/>
    <x v="33"/>
    <n v="89031"/>
    <x v="1"/>
    <s v="OFF-AR-10002240"/>
    <x v="1"/>
    <x v="6"/>
    <x v="962"/>
    <x v="5168"/>
    <n v="3"/>
    <n v="0"/>
    <n v="29.437200000000001"/>
  </r>
  <r>
    <n v="7818"/>
    <s v="CA-2013-138478"/>
    <x v="0"/>
    <x v="147"/>
    <d v="2013-10-27T00:00:00"/>
    <x v="0"/>
    <s v="DP-13390"/>
    <x v="503"/>
    <x v="2"/>
    <s v="United States"/>
    <s v="North Las Vegas"/>
    <x v="33"/>
    <n v="89031"/>
    <x v="1"/>
    <s v="OFF-PA-10001801"/>
    <x v="1"/>
    <x v="10"/>
    <x v="1757"/>
    <x v="1211"/>
    <n v="6"/>
    <n v="0"/>
    <n v="17.581200000000003"/>
  </r>
  <r>
    <n v="7819"/>
    <s v="CA-2013-138478"/>
    <x v="0"/>
    <x v="147"/>
    <d v="2013-10-27T00:00:00"/>
    <x v="0"/>
    <s v="DP-13390"/>
    <x v="503"/>
    <x v="2"/>
    <s v="United States"/>
    <s v="North Las Vegas"/>
    <x v="33"/>
    <n v="89031"/>
    <x v="1"/>
    <s v="OFF-BI-10001120"/>
    <x v="1"/>
    <x v="8"/>
    <x v="1606"/>
    <x v="5169"/>
    <n v="3"/>
    <n v="0.2"/>
    <n v="1644.2912999999999"/>
  </r>
  <r>
    <n v="7820"/>
    <s v="CA-2014-150469"/>
    <x v="3"/>
    <x v="795"/>
    <d v="2014-01-31T00:00:00"/>
    <x v="1"/>
    <s v="CJ-12010"/>
    <x v="170"/>
    <x v="0"/>
    <s v="United States"/>
    <s v="San Francisco"/>
    <x v="1"/>
    <n v="94109"/>
    <x v="1"/>
    <s v="OFF-FA-10000611"/>
    <x v="1"/>
    <x v="13"/>
    <x v="1065"/>
    <x v="5170"/>
    <n v="8"/>
    <n v="0"/>
    <n v="5.6831999999999994"/>
  </r>
  <r>
    <n v="7821"/>
    <s v="CA-2014-152436"/>
    <x v="3"/>
    <x v="166"/>
    <d v="2014-12-11T00:00:00"/>
    <x v="0"/>
    <s v="CW-11905"/>
    <x v="194"/>
    <x v="2"/>
    <s v="United States"/>
    <s v="Cranston"/>
    <x v="34"/>
    <n v="2920"/>
    <x v="3"/>
    <s v="OFF-ST-10000036"/>
    <x v="1"/>
    <x v="4"/>
    <x v="590"/>
    <x v="5171"/>
    <n v="6"/>
    <n v="0"/>
    <n v="160.03979999999999"/>
  </r>
  <r>
    <n v="7822"/>
    <s v="CA-2013-169334"/>
    <x v="0"/>
    <x v="147"/>
    <d v="2013-10-25T00:00:00"/>
    <x v="0"/>
    <s v="GW-14605"/>
    <x v="543"/>
    <x v="0"/>
    <s v="United States"/>
    <s v="Jackson"/>
    <x v="18"/>
    <n v="38301"/>
    <x v="0"/>
    <s v="OFF-ST-10004950"/>
    <x v="1"/>
    <x v="4"/>
    <x v="1510"/>
    <x v="2699"/>
    <n v="9"/>
    <n v="0.2"/>
    <n v="6.9794999999999909"/>
  </r>
  <r>
    <n v="7823"/>
    <s v="US-2011-115413"/>
    <x v="2"/>
    <x v="86"/>
    <d v="2011-09-01T00:00:00"/>
    <x v="1"/>
    <s v="PP-18955"/>
    <x v="452"/>
    <x v="2"/>
    <s v="United States"/>
    <s v="Newark"/>
    <x v="13"/>
    <n v="19711"/>
    <x v="3"/>
    <s v="OFF-AR-10003770"/>
    <x v="1"/>
    <x v="6"/>
    <x v="990"/>
    <x v="880"/>
    <n v="3"/>
    <n v="0"/>
    <n v="2.5055999999999998"/>
  </r>
  <r>
    <n v="7824"/>
    <s v="US-2011-115413"/>
    <x v="2"/>
    <x v="86"/>
    <d v="2011-09-01T00:00:00"/>
    <x v="1"/>
    <s v="PP-18955"/>
    <x v="452"/>
    <x v="2"/>
    <s v="United States"/>
    <s v="Newark"/>
    <x v="13"/>
    <n v="19711"/>
    <x v="3"/>
    <s v="TEC-AC-10002800"/>
    <x v="2"/>
    <x v="11"/>
    <x v="1207"/>
    <x v="145"/>
    <n v="3"/>
    <n v="0"/>
    <n v="52.489499999999992"/>
  </r>
  <r>
    <n v="7825"/>
    <s v="CA-2011-125150"/>
    <x v="2"/>
    <x v="1174"/>
    <d v="2011-05-23T00:00:00"/>
    <x v="1"/>
    <s v="PW-19030"/>
    <x v="463"/>
    <x v="1"/>
    <s v="United States"/>
    <s v="Los Angeles"/>
    <x v="1"/>
    <n v="90036"/>
    <x v="1"/>
    <s v="FUR-CH-10002439"/>
    <x v="0"/>
    <x v="1"/>
    <x v="1316"/>
    <x v="3127"/>
    <n v="5"/>
    <n v="0.2"/>
    <n v="17.466000000000008"/>
  </r>
  <r>
    <n v="7826"/>
    <s v="CA-2012-127327"/>
    <x v="1"/>
    <x v="302"/>
    <d v="2012-02-07T00:00:00"/>
    <x v="1"/>
    <s v="PW-19030"/>
    <x v="463"/>
    <x v="1"/>
    <s v="United States"/>
    <s v="Rome"/>
    <x v="15"/>
    <n v="13440"/>
    <x v="3"/>
    <s v="FUR-CH-10004218"/>
    <x v="0"/>
    <x v="1"/>
    <x v="38"/>
    <x v="5172"/>
    <n v="1"/>
    <n v="0.1"/>
    <n v="15.147000000000004"/>
  </r>
  <r>
    <n v="7827"/>
    <s v="CA-2014-117114"/>
    <x v="3"/>
    <x v="1108"/>
    <d v="2014-11-06T00:00:00"/>
    <x v="1"/>
    <s v="CY-12745"/>
    <x v="388"/>
    <x v="1"/>
    <s v="United States"/>
    <s v="Chicago"/>
    <x v="10"/>
    <n v="60610"/>
    <x v="2"/>
    <s v="TEC-PH-10004042"/>
    <x v="2"/>
    <x v="7"/>
    <x v="553"/>
    <x v="5173"/>
    <n v="4"/>
    <n v="0.2"/>
    <n v="38.157600000000002"/>
  </r>
  <r>
    <n v="7828"/>
    <s v="CA-2014-117114"/>
    <x v="3"/>
    <x v="1108"/>
    <d v="2014-11-06T00:00:00"/>
    <x v="1"/>
    <s v="CY-12745"/>
    <x v="388"/>
    <x v="1"/>
    <s v="United States"/>
    <s v="Chicago"/>
    <x v="10"/>
    <n v="60610"/>
    <x v="2"/>
    <s v="OFF-EN-10001137"/>
    <x v="1"/>
    <x v="12"/>
    <x v="315"/>
    <x v="4541"/>
    <n v="3"/>
    <n v="0.2"/>
    <n v="3.2213999999999996"/>
  </r>
  <r>
    <n v="7829"/>
    <s v="CA-2012-137302"/>
    <x v="1"/>
    <x v="33"/>
    <d v="2012-05-01T00:00:00"/>
    <x v="1"/>
    <s v="BW-11110"/>
    <x v="308"/>
    <x v="1"/>
    <s v="United States"/>
    <s v="San Diego"/>
    <x v="1"/>
    <n v="92105"/>
    <x v="1"/>
    <s v="FUR-CH-10002017"/>
    <x v="0"/>
    <x v="1"/>
    <x v="1368"/>
    <x v="2869"/>
    <n v="3"/>
    <n v="0.2"/>
    <n v="6.3935999999999957"/>
  </r>
  <r>
    <n v="7830"/>
    <s v="CA-2012-137302"/>
    <x v="1"/>
    <x v="33"/>
    <d v="2012-05-01T00:00:00"/>
    <x v="1"/>
    <s v="BW-11110"/>
    <x v="308"/>
    <x v="1"/>
    <s v="United States"/>
    <s v="San Diego"/>
    <x v="1"/>
    <n v="92105"/>
    <x v="1"/>
    <s v="OFF-AR-10000588"/>
    <x v="1"/>
    <x v="6"/>
    <x v="393"/>
    <x v="426"/>
    <n v="3"/>
    <n v="0"/>
    <n v="15.475200000000001"/>
  </r>
  <r>
    <n v="7831"/>
    <s v="CA-2012-137302"/>
    <x v="1"/>
    <x v="33"/>
    <d v="2012-05-01T00:00:00"/>
    <x v="1"/>
    <s v="BW-11110"/>
    <x v="308"/>
    <x v="1"/>
    <s v="United States"/>
    <s v="San Diego"/>
    <x v="1"/>
    <n v="92105"/>
    <x v="1"/>
    <s v="TEC-PH-10003174"/>
    <x v="2"/>
    <x v="7"/>
    <x v="1745"/>
    <x v="3057"/>
    <n v="3"/>
    <n v="0.2"/>
    <n v="38.996999999999986"/>
  </r>
  <r>
    <n v="7832"/>
    <s v="CA-2012-137302"/>
    <x v="1"/>
    <x v="33"/>
    <d v="2012-05-01T00:00:00"/>
    <x v="1"/>
    <s v="BW-11110"/>
    <x v="308"/>
    <x v="1"/>
    <s v="United States"/>
    <s v="San Diego"/>
    <x v="1"/>
    <n v="92105"/>
    <x v="1"/>
    <s v="OFF-BI-10001524"/>
    <x v="1"/>
    <x v="8"/>
    <x v="298"/>
    <x v="4503"/>
    <n v="3"/>
    <n v="0.2"/>
    <n v="17.623199999999997"/>
  </r>
  <r>
    <n v="7833"/>
    <s v="CA-2013-112382"/>
    <x v="0"/>
    <x v="195"/>
    <d v="2013-05-14T00:00:00"/>
    <x v="1"/>
    <s v="MB-18085"/>
    <x v="469"/>
    <x v="0"/>
    <s v="United States"/>
    <s v="Houston"/>
    <x v="5"/>
    <n v="77036"/>
    <x v="2"/>
    <s v="TEC-PH-10001552"/>
    <x v="2"/>
    <x v="7"/>
    <x v="178"/>
    <x v="4501"/>
    <n v="2"/>
    <n v="0.2"/>
    <n v="1.9136000000000006"/>
  </r>
  <r>
    <n v="7834"/>
    <s v="CA-2012-128958"/>
    <x v="1"/>
    <x v="1175"/>
    <d v="2012-01-28T00:00:00"/>
    <x v="1"/>
    <s v="CR-12820"/>
    <x v="736"/>
    <x v="2"/>
    <s v="United States"/>
    <s v="West Palm Beach"/>
    <x v="2"/>
    <n v="33407"/>
    <x v="0"/>
    <s v="OFF-AR-10004757"/>
    <x v="1"/>
    <x v="6"/>
    <x v="342"/>
    <x v="1332"/>
    <n v="5"/>
    <n v="0.2"/>
    <n v="2.1319999999999988"/>
  </r>
  <r>
    <n v="7835"/>
    <s v="CA-2012-106257"/>
    <x v="1"/>
    <x v="657"/>
    <d v="2012-04-17T00:00:00"/>
    <x v="0"/>
    <s v="EB-14110"/>
    <x v="686"/>
    <x v="0"/>
    <s v="United States"/>
    <s v="Los Angeles"/>
    <x v="1"/>
    <n v="90045"/>
    <x v="1"/>
    <s v="FUR-TA-10002530"/>
    <x v="0"/>
    <x v="3"/>
    <x v="983"/>
    <x v="475"/>
    <n v="2"/>
    <n v="0.2"/>
    <n v="-15.098000000000013"/>
  </r>
  <r>
    <n v="7836"/>
    <s v="CA-2012-106257"/>
    <x v="1"/>
    <x v="657"/>
    <d v="2012-04-17T00:00:00"/>
    <x v="0"/>
    <s v="EB-14110"/>
    <x v="686"/>
    <x v="0"/>
    <s v="United States"/>
    <s v="Los Angeles"/>
    <x v="1"/>
    <n v="90045"/>
    <x v="1"/>
    <s v="TEC-PH-10001494"/>
    <x v="2"/>
    <x v="7"/>
    <x v="708"/>
    <x v="5174"/>
    <n v="2"/>
    <n v="0.2"/>
    <n v="41.993000000000009"/>
  </r>
  <r>
    <n v="7837"/>
    <s v="CA-2012-149083"/>
    <x v="1"/>
    <x v="12"/>
    <d v="2012-09-30T00:00:00"/>
    <x v="1"/>
    <s v="SH-19975"/>
    <x v="64"/>
    <x v="1"/>
    <s v="United States"/>
    <s v="Seattle"/>
    <x v="4"/>
    <n v="98103"/>
    <x v="1"/>
    <s v="FUR-CH-10004289"/>
    <x v="0"/>
    <x v="1"/>
    <x v="975"/>
    <x v="396"/>
    <n v="4"/>
    <n v="0.2"/>
    <n v="-11.51760000000003"/>
  </r>
  <r>
    <n v="7838"/>
    <s v="CA-2012-149083"/>
    <x v="1"/>
    <x v="12"/>
    <d v="2012-09-30T00:00:00"/>
    <x v="1"/>
    <s v="SH-19975"/>
    <x v="64"/>
    <x v="1"/>
    <s v="United States"/>
    <s v="Seattle"/>
    <x v="4"/>
    <n v="98103"/>
    <x v="1"/>
    <s v="OFF-LA-10002945"/>
    <x v="1"/>
    <x v="2"/>
    <x v="1603"/>
    <x v="2380"/>
    <n v="2"/>
    <n v="0"/>
    <n v="5.7959999999999994"/>
  </r>
  <r>
    <n v="7839"/>
    <s v="CA-2012-149083"/>
    <x v="1"/>
    <x v="12"/>
    <d v="2012-09-30T00:00:00"/>
    <x v="1"/>
    <s v="SH-19975"/>
    <x v="64"/>
    <x v="1"/>
    <s v="United States"/>
    <s v="Seattle"/>
    <x v="4"/>
    <n v="98103"/>
    <x v="1"/>
    <s v="TEC-AC-10002567"/>
    <x v="2"/>
    <x v="11"/>
    <x v="423"/>
    <x v="460"/>
    <n v="2"/>
    <n v="0"/>
    <n v="57.592799999999997"/>
  </r>
  <r>
    <n v="7840"/>
    <s v="US-2011-137869"/>
    <x v="2"/>
    <x v="1176"/>
    <d v="2011-04-02T00:00:00"/>
    <x v="1"/>
    <s v="CV-12295"/>
    <x v="610"/>
    <x v="0"/>
    <s v="United States"/>
    <s v="Des Moines"/>
    <x v="23"/>
    <n v="50315"/>
    <x v="2"/>
    <s v="OFF-EN-10001509"/>
    <x v="1"/>
    <x v="12"/>
    <x v="29"/>
    <x v="5147"/>
    <n v="3"/>
    <n v="0"/>
    <n v="2.8763999999999994"/>
  </r>
  <r>
    <n v="7841"/>
    <s v="US-2011-137869"/>
    <x v="2"/>
    <x v="1176"/>
    <d v="2011-04-02T00:00:00"/>
    <x v="1"/>
    <s v="CV-12295"/>
    <x v="610"/>
    <x v="0"/>
    <s v="United States"/>
    <s v="Des Moines"/>
    <x v="23"/>
    <n v="50315"/>
    <x v="2"/>
    <s v="FUR-TA-10003954"/>
    <x v="0"/>
    <x v="3"/>
    <x v="1208"/>
    <x v="5175"/>
    <n v="4"/>
    <n v="0"/>
    <n v="106.62480000000005"/>
  </r>
  <r>
    <n v="7842"/>
    <s v="CA-2013-116603"/>
    <x v="0"/>
    <x v="19"/>
    <d v="2013-07-23T00:00:00"/>
    <x v="1"/>
    <s v="AT-10735"/>
    <x v="247"/>
    <x v="0"/>
    <s v="United States"/>
    <s v="New York City"/>
    <x v="15"/>
    <n v="10024"/>
    <x v="3"/>
    <s v="OFF-AP-10002892"/>
    <x v="1"/>
    <x v="9"/>
    <x v="9"/>
    <x v="5143"/>
    <n v="2"/>
    <n v="0"/>
    <n v="13.787999999999997"/>
  </r>
  <r>
    <n v="7843"/>
    <s v="CA-2011-158470"/>
    <x v="2"/>
    <x v="987"/>
    <d v="2011-04-23T00:00:00"/>
    <x v="0"/>
    <s v="AG-10390"/>
    <x v="369"/>
    <x v="0"/>
    <s v="United States"/>
    <s v="Arlington"/>
    <x v="17"/>
    <n v="22204"/>
    <x v="0"/>
    <s v="OFF-BI-10003638"/>
    <x v="1"/>
    <x v="8"/>
    <x v="607"/>
    <x v="706"/>
    <n v="3"/>
    <n v="0"/>
    <n v="26.702999999999999"/>
  </r>
  <r>
    <n v="7844"/>
    <s v="CA-2011-158470"/>
    <x v="2"/>
    <x v="987"/>
    <d v="2011-04-23T00:00:00"/>
    <x v="0"/>
    <s v="AG-10390"/>
    <x v="369"/>
    <x v="0"/>
    <s v="United States"/>
    <s v="Arlington"/>
    <x v="17"/>
    <n v="22204"/>
    <x v="0"/>
    <s v="OFF-PA-10001569"/>
    <x v="1"/>
    <x v="10"/>
    <x v="55"/>
    <x v="4362"/>
    <n v="11"/>
    <n v="0"/>
    <n v="34.214400000000005"/>
  </r>
  <r>
    <n v="7845"/>
    <s v="US-2014-123834"/>
    <x v="3"/>
    <x v="246"/>
    <d v="2014-07-26T00:00:00"/>
    <x v="1"/>
    <s v="GM-14500"/>
    <x v="421"/>
    <x v="0"/>
    <s v="United States"/>
    <s v="Pharr"/>
    <x v="5"/>
    <n v="78577"/>
    <x v="2"/>
    <s v="FUR-TA-10001676"/>
    <x v="0"/>
    <x v="3"/>
    <x v="957"/>
    <x v="5176"/>
    <n v="4"/>
    <n v="0.3"/>
    <n v="-21.3264"/>
  </r>
  <r>
    <n v="7846"/>
    <s v="CA-2012-125976"/>
    <x v="1"/>
    <x v="874"/>
    <d v="2012-10-02T00:00:00"/>
    <x v="1"/>
    <s v="JK-15205"/>
    <x v="523"/>
    <x v="0"/>
    <s v="United States"/>
    <s v="Arlington"/>
    <x v="17"/>
    <n v="22204"/>
    <x v="0"/>
    <s v="OFF-PA-10001125"/>
    <x v="1"/>
    <x v="10"/>
    <x v="1012"/>
    <x v="901"/>
    <n v="5"/>
    <n v="0"/>
    <n v="69.704999999999998"/>
  </r>
  <r>
    <n v="7847"/>
    <s v="CA-2012-125976"/>
    <x v="1"/>
    <x v="874"/>
    <d v="2012-10-02T00:00:00"/>
    <x v="1"/>
    <s v="JK-15205"/>
    <x v="523"/>
    <x v="0"/>
    <s v="United States"/>
    <s v="Arlington"/>
    <x v="17"/>
    <n v="22204"/>
    <x v="0"/>
    <s v="TEC-PH-10002496"/>
    <x v="2"/>
    <x v="7"/>
    <x v="490"/>
    <x v="5177"/>
    <n v="12"/>
    <n v="0"/>
    <n v="561.56399999999996"/>
  </r>
  <r>
    <n v="7848"/>
    <s v="CA-2013-128706"/>
    <x v="0"/>
    <x v="535"/>
    <d v="2013-03-03T00:00:00"/>
    <x v="1"/>
    <s v="DW-13540"/>
    <x v="386"/>
    <x v="0"/>
    <s v="United States"/>
    <s v="Houston"/>
    <x v="5"/>
    <n v="77070"/>
    <x v="2"/>
    <s v="FUR-FU-10004053"/>
    <x v="0"/>
    <x v="5"/>
    <x v="1633"/>
    <x v="2738"/>
    <n v="2"/>
    <n v="0.6"/>
    <n v="-6.8815999999999953"/>
  </r>
  <r>
    <n v="7849"/>
    <s v="CA-2013-104311"/>
    <x v="0"/>
    <x v="440"/>
    <d v="2013-05-07T00:00:00"/>
    <x v="1"/>
    <s v="AS-10090"/>
    <x v="548"/>
    <x v="0"/>
    <s v="United States"/>
    <s v="Irving"/>
    <x v="5"/>
    <n v="75061"/>
    <x v="2"/>
    <s v="OFF-ST-10000321"/>
    <x v="1"/>
    <x v="4"/>
    <x v="1534"/>
    <x v="2247"/>
    <n v="3"/>
    <n v="0.2"/>
    <n v="-3.787200000000003"/>
  </r>
  <r>
    <n v="7850"/>
    <s v="CA-2013-104311"/>
    <x v="0"/>
    <x v="440"/>
    <d v="2013-05-07T00:00:00"/>
    <x v="1"/>
    <s v="AS-10090"/>
    <x v="548"/>
    <x v="0"/>
    <s v="United States"/>
    <s v="Irving"/>
    <x v="5"/>
    <n v="75061"/>
    <x v="2"/>
    <s v="OFF-ST-10002957"/>
    <x v="1"/>
    <x v="4"/>
    <x v="1483"/>
    <x v="2538"/>
    <n v="3"/>
    <n v="0.2"/>
    <n v="-3.1680000000000001"/>
  </r>
  <r>
    <n v="7851"/>
    <s v="CA-2013-104311"/>
    <x v="0"/>
    <x v="440"/>
    <d v="2013-05-07T00:00:00"/>
    <x v="1"/>
    <s v="AS-10090"/>
    <x v="548"/>
    <x v="0"/>
    <s v="United States"/>
    <s v="Irving"/>
    <x v="5"/>
    <n v="75061"/>
    <x v="2"/>
    <s v="OFF-LA-10000973"/>
    <x v="1"/>
    <x v="2"/>
    <x v="826"/>
    <x v="1325"/>
    <n v="2"/>
    <n v="0.2"/>
    <n v="1.764"/>
  </r>
  <r>
    <n v="7852"/>
    <s v="CA-2011-169649"/>
    <x v="2"/>
    <x v="337"/>
    <d v="2011-12-15T00:00:00"/>
    <x v="1"/>
    <s v="TS-21205"/>
    <x v="131"/>
    <x v="1"/>
    <s v="United States"/>
    <s v="Chicago"/>
    <x v="10"/>
    <n v="60653"/>
    <x v="2"/>
    <s v="OFF-PA-10000143"/>
    <x v="1"/>
    <x v="10"/>
    <x v="1692"/>
    <x v="582"/>
    <n v="2"/>
    <n v="0.2"/>
    <n v="2.9568000000000003"/>
  </r>
  <r>
    <n v="7853"/>
    <s v="CA-2011-169649"/>
    <x v="2"/>
    <x v="337"/>
    <d v="2011-12-15T00:00:00"/>
    <x v="1"/>
    <s v="TS-21205"/>
    <x v="131"/>
    <x v="1"/>
    <s v="United States"/>
    <s v="Chicago"/>
    <x v="10"/>
    <n v="60653"/>
    <x v="2"/>
    <s v="OFF-AP-10003287"/>
    <x v="1"/>
    <x v="9"/>
    <x v="538"/>
    <x v="5178"/>
    <n v="2"/>
    <n v="0.8"/>
    <n v="-53.008800000000008"/>
  </r>
  <r>
    <n v="7854"/>
    <s v="CA-2012-144890"/>
    <x v="1"/>
    <x v="707"/>
    <d v="2012-12-29T00:00:00"/>
    <x v="1"/>
    <s v="SM-20320"/>
    <x v="598"/>
    <x v="2"/>
    <s v="United States"/>
    <s v="Los Angeles"/>
    <x v="1"/>
    <n v="90049"/>
    <x v="1"/>
    <s v="OFF-PA-10001526"/>
    <x v="1"/>
    <x v="10"/>
    <x v="1030"/>
    <x v="745"/>
    <n v="2"/>
    <n v="0"/>
    <n v="4.8804000000000007"/>
  </r>
  <r>
    <n v="7855"/>
    <s v="CA-2014-135587"/>
    <x v="3"/>
    <x v="226"/>
    <d v="2014-12-13T00:00:00"/>
    <x v="1"/>
    <s v="BH-11710"/>
    <x v="3"/>
    <x v="0"/>
    <s v="United States"/>
    <s v="Hattiesburg"/>
    <x v="35"/>
    <n v="39401"/>
    <x v="0"/>
    <s v="OFF-AP-10004540"/>
    <x v="1"/>
    <x v="9"/>
    <x v="1294"/>
    <x v="5179"/>
    <n v="4"/>
    <n v="0"/>
    <n v="89.779200000000003"/>
  </r>
  <r>
    <n v="7856"/>
    <s v="CA-2014-135587"/>
    <x v="3"/>
    <x v="226"/>
    <d v="2014-12-13T00:00:00"/>
    <x v="1"/>
    <s v="BH-11710"/>
    <x v="3"/>
    <x v="0"/>
    <s v="United States"/>
    <s v="Hattiesburg"/>
    <x v="35"/>
    <n v="39401"/>
    <x v="0"/>
    <s v="TEC-AC-10001266"/>
    <x v="2"/>
    <x v="11"/>
    <x v="196"/>
    <x v="5180"/>
    <n v="4"/>
    <n v="0"/>
    <n v="23.4"/>
  </r>
  <r>
    <n v="7857"/>
    <s v="CA-2011-103429"/>
    <x v="2"/>
    <x v="992"/>
    <d v="2011-06-01T00:00:00"/>
    <x v="2"/>
    <s v="LW-16825"/>
    <x v="429"/>
    <x v="1"/>
    <s v="United States"/>
    <s v="New York City"/>
    <x v="15"/>
    <n v="10024"/>
    <x v="3"/>
    <s v="OFF-BI-10004233"/>
    <x v="1"/>
    <x v="8"/>
    <x v="1377"/>
    <x v="2212"/>
    <n v="2"/>
    <n v="0.2"/>
    <n v="8.9543999999999997"/>
  </r>
  <r>
    <n v="7858"/>
    <s v="CA-2011-103429"/>
    <x v="2"/>
    <x v="992"/>
    <d v="2011-06-01T00:00:00"/>
    <x v="2"/>
    <s v="LW-16825"/>
    <x v="429"/>
    <x v="1"/>
    <s v="United States"/>
    <s v="New York City"/>
    <x v="15"/>
    <n v="10024"/>
    <x v="3"/>
    <s v="TEC-PH-10003505"/>
    <x v="2"/>
    <x v="7"/>
    <x v="901"/>
    <x v="5181"/>
    <n v="5"/>
    <n v="0"/>
    <n v="134.55999999999995"/>
  </r>
  <r>
    <n v="7859"/>
    <s v="CA-2011-103429"/>
    <x v="2"/>
    <x v="992"/>
    <d v="2011-06-01T00:00:00"/>
    <x v="2"/>
    <s v="LW-16825"/>
    <x v="429"/>
    <x v="1"/>
    <s v="United States"/>
    <s v="New York City"/>
    <x v="15"/>
    <n v="10024"/>
    <x v="3"/>
    <s v="OFF-AP-10001005"/>
    <x v="1"/>
    <x v="9"/>
    <x v="1131"/>
    <x v="5182"/>
    <n v="3"/>
    <n v="0"/>
    <n v="77.863499999999988"/>
  </r>
  <r>
    <n v="7860"/>
    <s v="CA-2011-103429"/>
    <x v="2"/>
    <x v="992"/>
    <d v="2011-06-01T00:00:00"/>
    <x v="2"/>
    <s v="LW-16825"/>
    <x v="429"/>
    <x v="1"/>
    <s v="United States"/>
    <s v="New York City"/>
    <x v="15"/>
    <n v="10024"/>
    <x v="3"/>
    <s v="OFF-PA-10001712"/>
    <x v="1"/>
    <x v="10"/>
    <x v="974"/>
    <x v="792"/>
    <n v="4"/>
    <n v="0"/>
    <n v="17.981999999999999"/>
  </r>
  <r>
    <n v="7861"/>
    <s v="CA-2014-152261"/>
    <x v="3"/>
    <x v="580"/>
    <d v="2014-03-07T00:00:00"/>
    <x v="1"/>
    <s v="JA-15970"/>
    <x v="350"/>
    <x v="0"/>
    <s v="United States"/>
    <s v="Cuyahoga Falls"/>
    <x v="24"/>
    <n v="44221"/>
    <x v="3"/>
    <s v="OFF-BI-10002353"/>
    <x v="1"/>
    <x v="8"/>
    <x v="1068"/>
    <x v="5183"/>
    <n v="4"/>
    <n v="0.7"/>
    <n v="-12.352"/>
  </r>
  <r>
    <n v="7862"/>
    <s v="CA-2012-142993"/>
    <x v="1"/>
    <x v="88"/>
    <d v="2012-10-17T00:00:00"/>
    <x v="1"/>
    <s v="KA-16525"/>
    <x v="567"/>
    <x v="0"/>
    <s v="United States"/>
    <s v="Seattle"/>
    <x v="4"/>
    <n v="98103"/>
    <x v="1"/>
    <s v="TEC-AC-10003038"/>
    <x v="2"/>
    <x v="11"/>
    <x v="1024"/>
    <x v="1511"/>
    <n v="2"/>
    <n v="0"/>
    <n v="3.400999999999998"/>
  </r>
  <r>
    <n v="7863"/>
    <s v="CA-2012-142993"/>
    <x v="1"/>
    <x v="88"/>
    <d v="2012-10-17T00:00:00"/>
    <x v="1"/>
    <s v="KA-16525"/>
    <x v="567"/>
    <x v="0"/>
    <s v="United States"/>
    <s v="Seattle"/>
    <x v="4"/>
    <n v="98103"/>
    <x v="1"/>
    <s v="OFF-ST-10000934"/>
    <x v="1"/>
    <x v="4"/>
    <x v="352"/>
    <x v="3411"/>
    <n v="2"/>
    <n v="0"/>
    <n v="0"/>
  </r>
  <r>
    <n v="7864"/>
    <s v="CA-2012-143364"/>
    <x v="1"/>
    <x v="1177"/>
    <d v="2012-07-19T00:00:00"/>
    <x v="0"/>
    <s v="TG-21310"/>
    <x v="592"/>
    <x v="0"/>
    <s v="United States"/>
    <s v="Mesa"/>
    <x v="16"/>
    <n v="85204"/>
    <x v="1"/>
    <s v="OFF-ST-10002743"/>
    <x v="1"/>
    <x v="4"/>
    <x v="413"/>
    <x v="697"/>
    <n v="3"/>
    <n v="0.2"/>
    <n v="-64.774800000000013"/>
  </r>
  <r>
    <n v="7865"/>
    <s v="CA-2012-143364"/>
    <x v="1"/>
    <x v="1177"/>
    <d v="2012-07-19T00:00:00"/>
    <x v="0"/>
    <s v="TG-21310"/>
    <x v="592"/>
    <x v="0"/>
    <s v="United States"/>
    <s v="Mesa"/>
    <x v="16"/>
    <n v="85204"/>
    <x v="1"/>
    <s v="OFF-PA-10001846"/>
    <x v="1"/>
    <x v="10"/>
    <x v="1807"/>
    <x v="282"/>
    <n v="4"/>
    <n v="0.2"/>
    <n v="6.7048000000000005"/>
  </r>
  <r>
    <n v="7866"/>
    <s v="CA-2012-143364"/>
    <x v="1"/>
    <x v="1177"/>
    <d v="2012-07-19T00:00:00"/>
    <x v="0"/>
    <s v="TG-21310"/>
    <x v="592"/>
    <x v="0"/>
    <s v="United States"/>
    <s v="Mesa"/>
    <x v="16"/>
    <n v="85204"/>
    <x v="1"/>
    <s v="FUR-CH-10004287"/>
    <x v="0"/>
    <x v="1"/>
    <x v="156"/>
    <x v="5184"/>
    <n v="2"/>
    <n v="0.2"/>
    <n v="49.715999999999966"/>
  </r>
  <r>
    <n v="7867"/>
    <s v="CA-2012-143364"/>
    <x v="1"/>
    <x v="1177"/>
    <d v="2012-07-19T00:00:00"/>
    <x v="0"/>
    <s v="TG-21310"/>
    <x v="592"/>
    <x v="0"/>
    <s v="United States"/>
    <s v="Mesa"/>
    <x v="16"/>
    <n v="85204"/>
    <x v="1"/>
    <s v="FUR-BO-10001608"/>
    <x v="0"/>
    <x v="0"/>
    <x v="1523"/>
    <x v="5185"/>
    <n v="6"/>
    <n v="0.7"/>
    <n v="-191.64599999999996"/>
  </r>
  <r>
    <n v="7868"/>
    <s v="CA-2011-100972"/>
    <x v="2"/>
    <x v="84"/>
    <d v="2011-11-24T00:00:00"/>
    <x v="0"/>
    <s v="DB-13360"/>
    <x v="748"/>
    <x v="2"/>
    <s v="United States"/>
    <s v="Salt Lake City"/>
    <x v="7"/>
    <n v="84106"/>
    <x v="1"/>
    <s v="OFF-PA-10000357"/>
    <x v="1"/>
    <x v="10"/>
    <x v="1219"/>
    <x v="1696"/>
    <n v="3"/>
    <n v="0"/>
    <n v="79.891199999999998"/>
  </r>
  <r>
    <n v="7869"/>
    <s v="CA-2013-136994"/>
    <x v="0"/>
    <x v="1022"/>
    <d v="2013-06-03T00:00:00"/>
    <x v="1"/>
    <s v="LS-17245"/>
    <x v="201"/>
    <x v="0"/>
    <s v="United States"/>
    <s v="Los Angeles"/>
    <x v="1"/>
    <n v="90045"/>
    <x v="1"/>
    <s v="OFF-PA-10000575"/>
    <x v="1"/>
    <x v="10"/>
    <x v="1050"/>
    <x v="5186"/>
    <n v="2"/>
    <n v="0"/>
    <n v="6.1547999999999998"/>
  </r>
  <r>
    <n v="7870"/>
    <s v="US-2014-166233"/>
    <x v="3"/>
    <x v="445"/>
    <d v="2014-07-10T00:00:00"/>
    <x v="1"/>
    <s v="MO-17950"/>
    <x v="657"/>
    <x v="0"/>
    <s v="United States"/>
    <s v="Jacksonville"/>
    <x v="3"/>
    <n v="28540"/>
    <x v="0"/>
    <s v="TEC-AC-10002167"/>
    <x v="2"/>
    <x v="11"/>
    <x v="46"/>
    <x v="734"/>
    <n v="2"/>
    <n v="0.2"/>
    <n v="-2.6999999999999993"/>
  </r>
  <r>
    <n v="7871"/>
    <s v="CA-2014-122112"/>
    <x v="3"/>
    <x v="145"/>
    <d v="2014-09-30T00:00:00"/>
    <x v="1"/>
    <s v="CA-11965"/>
    <x v="662"/>
    <x v="1"/>
    <s v="United States"/>
    <s v="Lakewood"/>
    <x v="24"/>
    <n v="44107"/>
    <x v="3"/>
    <s v="OFF-EN-10004459"/>
    <x v="1"/>
    <x v="12"/>
    <x v="655"/>
    <x v="671"/>
    <n v="4"/>
    <n v="0.2"/>
    <n v="8.8623999999999992"/>
  </r>
  <r>
    <n v="7872"/>
    <s v="CA-2013-101672"/>
    <x v="0"/>
    <x v="339"/>
    <d v="2013-10-08T00:00:00"/>
    <x v="1"/>
    <s v="DB-12910"/>
    <x v="626"/>
    <x v="2"/>
    <s v="United States"/>
    <s v="Lake Forest"/>
    <x v="1"/>
    <n v="92630"/>
    <x v="1"/>
    <s v="OFF-LA-10002271"/>
    <x v="1"/>
    <x v="2"/>
    <x v="635"/>
    <x v="51"/>
    <n v="2"/>
    <n v="0"/>
    <n v="2.9567999999999999"/>
  </r>
  <r>
    <n v="7873"/>
    <s v="CA-2013-101672"/>
    <x v="0"/>
    <x v="339"/>
    <d v="2013-10-08T00:00:00"/>
    <x v="1"/>
    <s v="DB-12910"/>
    <x v="626"/>
    <x v="2"/>
    <s v="United States"/>
    <s v="Lake Forest"/>
    <x v="1"/>
    <n v="92630"/>
    <x v="1"/>
    <s v="FUR-CH-10004063"/>
    <x v="0"/>
    <x v="1"/>
    <x v="120"/>
    <x v="4390"/>
    <n v="4"/>
    <n v="0.2"/>
    <n v="102.95279999999988"/>
  </r>
  <r>
    <n v="7874"/>
    <s v="CA-2013-101672"/>
    <x v="0"/>
    <x v="339"/>
    <d v="2013-10-08T00:00:00"/>
    <x v="1"/>
    <s v="DB-12910"/>
    <x v="626"/>
    <x v="2"/>
    <s v="United States"/>
    <s v="Lake Forest"/>
    <x v="1"/>
    <n v="92630"/>
    <x v="1"/>
    <s v="OFF-PA-10004610"/>
    <x v="1"/>
    <x v="10"/>
    <x v="1511"/>
    <x v="18"/>
    <n v="2"/>
    <n v="0"/>
    <n v="3.8519999999999994"/>
  </r>
  <r>
    <n v="7875"/>
    <s v="CA-2013-101672"/>
    <x v="0"/>
    <x v="339"/>
    <d v="2013-10-08T00:00:00"/>
    <x v="1"/>
    <s v="DB-12910"/>
    <x v="626"/>
    <x v="2"/>
    <s v="United States"/>
    <s v="Lake Forest"/>
    <x v="1"/>
    <n v="92630"/>
    <x v="1"/>
    <s v="OFF-PA-10001878"/>
    <x v="1"/>
    <x v="10"/>
    <x v="1161"/>
    <x v="619"/>
    <n v="2"/>
    <n v="0"/>
    <n v="45.975399999999993"/>
  </r>
  <r>
    <n v="7876"/>
    <s v="CA-2014-168403"/>
    <x v="3"/>
    <x v="428"/>
    <d v="2014-09-16T00:00:00"/>
    <x v="1"/>
    <s v="DK-12835"/>
    <x v="460"/>
    <x v="1"/>
    <s v="United States"/>
    <s v="Portland"/>
    <x v="21"/>
    <n v="97206"/>
    <x v="1"/>
    <s v="OFF-PA-10002036"/>
    <x v="1"/>
    <x v="10"/>
    <x v="325"/>
    <x v="277"/>
    <n v="6"/>
    <n v="0.2"/>
    <n v="11.2752"/>
  </r>
  <r>
    <n v="7877"/>
    <s v="CA-2014-168403"/>
    <x v="3"/>
    <x v="428"/>
    <d v="2014-09-16T00:00:00"/>
    <x v="1"/>
    <s v="DK-12835"/>
    <x v="460"/>
    <x v="1"/>
    <s v="United States"/>
    <s v="Portland"/>
    <x v="21"/>
    <n v="97206"/>
    <x v="1"/>
    <s v="OFF-AP-10003278"/>
    <x v="1"/>
    <x v="9"/>
    <x v="1784"/>
    <x v="5187"/>
    <n v="1"/>
    <n v="0.2"/>
    <n v="0.8382000000000005"/>
  </r>
  <r>
    <n v="7878"/>
    <s v="CA-2012-148705"/>
    <x v="1"/>
    <x v="899"/>
    <d v="2012-03-18T00:00:00"/>
    <x v="1"/>
    <s v="EB-14170"/>
    <x v="432"/>
    <x v="0"/>
    <s v="United States"/>
    <s v="Charlotte"/>
    <x v="3"/>
    <n v="28205"/>
    <x v="0"/>
    <s v="OFF-LA-10001641"/>
    <x v="1"/>
    <x v="2"/>
    <x v="1022"/>
    <x v="1325"/>
    <n v="2"/>
    <n v="0.2"/>
    <n v="1.764"/>
  </r>
  <r>
    <n v="7879"/>
    <s v="CA-2013-160241"/>
    <x v="0"/>
    <x v="896"/>
    <d v="2013-12-05T00:00:00"/>
    <x v="0"/>
    <s v="DR-12940"/>
    <x v="660"/>
    <x v="2"/>
    <s v="United States"/>
    <s v="Aurora"/>
    <x v="10"/>
    <n v="60505"/>
    <x v="2"/>
    <s v="FUR-FU-10003806"/>
    <x v="0"/>
    <x v="5"/>
    <x v="1795"/>
    <x v="5188"/>
    <n v="4"/>
    <n v="0.6"/>
    <n v="-302.72000000000003"/>
  </r>
  <r>
    <n v="7880"/>
    <s v="CA-2013-155747"/>
    <x v="0"/>
    <x v="403"/>
    <d v="2013-06-22T00:00:00"/>
    <x v="1"/>
    <s v="JS-15685"/>
    <x v="40"/>
    <x v="1"/>
    <s v="United States"/>
    <s v="Philadelphia"/>
    <x v="9"/>
    <n v="19140"/>
    <x v="3"/>
    <s v="FUR-TA-10003392"/>
    <x v="0"/>
    <x v="3"/>
    <x v="1639"/>
    <x v="5189"/>
    <n v="2"/>
    <n v="0.4"/>
    <n v="-118.01160000000002"/>
  </r>
  <r>
    <n v="7881"/>
    <s v="CA-2014-118017"/>
    <x v="3"/>
    <x v="734"/>
    <d v="2014-12-07T00:00:00"/>
    <x v="0"/>
    <s v="LC-16870"/>
    <x v="48"/>
    <x v="0"/>
    <s v="United States"/>
    <s v="Thornton"/>
    <x v="22"/>
    <n v="80229"/>
    <x v="1"/>
    <s v="OFF-AR-10003856"/>
    <x v="1"/>
    <x v="6"/>
    <x v="444"/>
    <x v="3963"/>
    <n v="6"/>
    <n v="0.2"/>
    <n v="1.0007999999999999"/>
  </r>
  <r>
    <n v="7882"/>
    <s v="CA-2014-118017"/>
    <x v="3"/>
    <x v="734"/>
    <d v="2014-12-07T00:00:00"/>
    <x v="0"/>
    <s v="LC-16870"/>
    <x v="48"/>
    <x v="0"/>
    <s v="United States"/>
    <s v="Thornton"/>
    <x v="22"/>
    <n v="80229"/>
    <x v="1"/>
    <s v="TEC-AC-10002006"/>
    <x v="2"/>
    <x v="11"/>
    <x v="1078"/>
    <x v="3499"/>
    <n v="6"/>
    <n v="0.2"/>
    <n v="10.553399999999993"/>
  </r>
  <r>
    <n v="7883"/>
    <s v="CA-2014-118017"/>
    <x v="3"/>
    <x v="734"/>
    <d v="2014-12-07T00:00:00"/>
    <x v="0"/>
    <s v="LC-16870"/>
    <x v="48"/>
    <x v="0"/>
    <s v="United States"/>
    <s v="Thornton"/>
    <x v="22"/>
    <n v="80229"/>
    <x v="1"/>
    <s v="TEC-AC-10002006"/>
    <x v="2"/>
    <x v="11"/>
    <x v="1078"/>
    <x v="1141"/>
    <n v="8"/>
    <n v="0.2"/>
    <n v="14.07119999999999"/>
  </r>
  <r>
    <n v="7884"/>
    <s v="CA-2014-118017"/>
    <x v="3"/>
    <x v="734"/>
    <d v="2014-12-07T00:00:00"/>
    <x v="0"/>
    <s v="LC-16870"/>
    <x v="48"/>
    <x v="0"/>
    <s v="United States"/>
    <s v="Thornton"/>
    <x v="22"/>
    <n v="80229"/>
    <x v="1"/>
    <s v="OFF-PA-10002246"/>
    <x v="1"/>
    <x v="10"/>
    <x v="1386"/>
    <x v="5190"/>
    <n v="2"/>
    <n v="0.2"/>
    <n v="3.7409999999999997"/>
  </r>
  <r>
    <n v="7885"/>
    <s v="CA-2014-118017"/>
    <x v="3"/>
    <x v="734"/>
    <d v="2014-12-07T00:00:00"/>
    <x v="0"/>
    <s v="LC-16870"/>
    <x v="48"/>
    <x v="0"/>
    <s v="United States"/>
    <s v="Thornton"/>
    <x v="22"/>
    <n v="80229"/>
    <x v="1"/>
    <s v="OFF-SU-10004782"/>
    <x v="1"/>
    <x v="14"/>
    <x v="1548"/>
    <x v="5191"/>
    <n v="7"/>
    <n v="0.2"/>
    <n v="5.9149999999999938"/>
  </r>
  <r>
    <n v="7886"/>
    <s v="CA-2014-118017"/>
    <x v="3"/>
    <x v="734"/>
    <d v="2014-12-07T00:00:00"/>
    <x v="0"/>
    <s v="LC-16870"/>
    <x v="48"/>
    <x v="0"/>
    <s v="United States"/>
    <s v="Thornton"/>
    <x v="22"/>
    <n v="80229"/>
    <x v="1"/>
    <s v="FUR-FU-10004351"/>
    <x v="0"/>
    <x v="5"/>
    <x v="33"/>
    <x v="5192"/>
    <n v="3"/>
    <n v="0.2"/>
    <n v="7.0128000000000013"/>
  </r>
  <r>
    <n v="7887"/>
    <s v="CA-2014-118017"/>
    <x v="3"/>
    <x v="734"/>
    <d v="2014-12-07T00:00:00"/>
    <x v="0"/>
    <s v="LC-16870"/>
    <x v="48"/>
    <x v="0"/>
    <s v="United States"/>
    <s v="Thornton"/>
    <x v="22"/>
    <n v="80229"/>
    <x v="1"/>
    <s v="FUR-FU-10004270"/>
    <x v="0"/>
    <x v="5"/>
    <x v="989"/>
    <x v="2474"/>
    <n v="5"/>
    <n v="0.2"/>
    <n v="3.3439999999999994"/>
  </r>
  <r>
    <n v="7888"/>
    <s v="CA-2014-118017"/>
    <x v="3"/>
    <x v="734"/>
    <d v="2014-12-07T00:00:00"/>
    <x v="0"/>
    <s v="LC-16870"/>
    <x v="48"/>
    <x v="0"/>
    <s v="United States"/>
    <s v="Thornton"/>
    <x v="22"/>
    <n v="80229"/>
    <x v="1"/>
    <s v="FUR-FU-10004053"/>
    <x v="0"/>
    <x v="5"/>
    <x v="1633"/>
    <x v="2738"/>
    <n v="1"/>
    <n v="0.2"/>
    <n v="4.6552000000000007"/>
  </r>
  <r>
    <n v="7889"/>
    <s v="CA-2013-113117"/>
    <x v="0"/>
    <x v="765"/>
    <d v="2013-08-23T00:00:00"/>
    <x v="1"/>
    <s v="JP-15520"/>
    <x v="187"/>
    <x v="0"/>
    <s v="United States"/>
    <s v="Davis"/>
    <x v="1"/>
    <n v="95616"/>
    <x v="1"/>
    <s v="OFF-PA-10000019"/>
    <x v="1"/>
    <x v="10"/>
    <x v="704"/>
    <x v="56"/>
    <n v="5"/>
    <n v="0"/>
    <n v="15.552000000000001"/>
  </r>
  <r>
    <n v="7890"/>
    <s v="CA-2013-148684"/>
    <x v="0"/>
    <x v="591"/>
    <d v="2013-12-30T00:00:00"/>
    <x v="1"/>
    <s v="TS-21655"/>
    <x v="772"/>
    <x v="0"/>
    <s v="United States"/>
    <s v="Fayetteville"/>
    <x v="36"/>
    <n v="72701"/>
    <x v="0"/>
    <s v="OFF-AR-10003811"/>
    <x v="1"/>
    <x v="6"/>
    <x v="449"/>
    <x v="5193"/>
    <n v="9"/>
    <n v="0"/>
    <n v="5.3703000000000003"/>
  </r>
  <r>
    <n v="7891"/>
    <s v="CA-2013-148684"/>
    <x v="0"/>
    <x v="591"/>
    <d v="2013-12-30T00:00:00"/>
    <x v="1"/>
    <s v="TS-21655"/>
    <x v="772"/>
    <x v="0"/>
    <s v="United States"/>
    <s v="Fayetteville"/>
    <x v="36"/>
    <n v="72701"/>
    <x v="0"/>
    <s v="TEC-AC-10001838"/>
    <x v="2"/>
    <x v="11"/>
    <x v="645"/>
    <x v="5194"/>
    <n v="2"/>
    <n v="0"/>
    <n v="171.99140000000003"/>
  </r>
  <r>
    <n v="7892"/>
    <s v="CA-2013-148684"/>
    <x v="0"/>
    <x v="591"/>
    <d v="2013-12-30T00:00:00"/>
    <x v="1"/>
    <s v="TS-21655"/>
    <x v="772"/>
    <x v="0"/>
    <s v="United States"/>
    <s v="Fayetteville"/>
    <x v="36"/>
    <n v="72701"/>
    <x v="0"/>
    <s v="FUR-FU-10003553"/>
    <x v="0"/>
    <x v="5"/>
    <x v="563"/>
    <x v="5195"/>
    <n v="5"/>
    <n v="0"/>
    <n v="137.54000000000002"/>
  </r>
  <r>
    <n v="7893"/>
    <s v="CA-2013-148684"/>
    <x v="0"/>
    <x v="591"/>
    <d v="2013-12-30T00:00:00"/>
    <x v="1"/>
    <s v="TS-21655"/>
    <x v="772"/>
    <x v="0"/>
    <s v="United States"/>
    <s v="Fayetteville"/>
    <x v="36"/>
    <n v="72701"/>
    <x v="0"/>
    <s v="OFF-PA-10003302"/>
    <x v="1"/>
    <x v="10"/>
    <x v="1712"/>
    <x v="1938"/>
    <n v="3"/>
    <n v="0"/>
    <n v="49.970399999999991"/>
  </r>
  <r>
    <n v="7894"/>
    <s v="CA-2014-125367"/>
    <x v="3"/>
    <x v="283"/>
    <d v="2014-07-31T00:00:00"/>
    <x v="1"/>
    <s v="NM-18445"/>
    <x v="134"/>
    <x v="2"/>
    <s v="United States"/>
    <s v="New York City"/>
    <x v="15"/>
    <n v="10011"/>
    <x v="3"/>
    <s v="OFF-BI-10002412"/>
    <x v="1"/>
    <x v="8"/>
    <x v="323"/>
    <x v="4107"/>
    <n v="3"/>
    <n v="0.2"/>
    <n v="4.3500000000000005"/>
  </r>
  <r>
    <n v="7895"/>
    <s v="CA-2014-124744"/>
    <x v="3"/>
    <x v="548"/>
    <d v="2014-06-26T00:00:00"/>
    <x v="1"/>
    <s v="EH-14125"/>
    <x v="258"/>
    <x v="2"/>
    <s v="United States"/>
    <s v="Wheeling"/>
    <x v="48"/>
    <n v="26003"/>
    <x v="3"/>
    <s v="OFF-BI-10002852"/>
    <x v="1"/>
    <x v="8"/>
    <x v="91"/>
    <x v="5196"/>
    <n v="5"/>
    <n v="0"/>
    <n v="40.376000000000005"/>
  </r>
  <r>
    <n v="7896"/>
    <s v="CA-2014-124744"/>
    <x v="3"/>
    <x v="548"/>
    <d v="2014-06-26T00:00:00"/>
    <x v="1"/>
    <s v="EH-14125"/>
    <x v="258"/>
    <x v="2"/>
    <s v="United States"/>
    <s v="Wheeling"/>
    <x v="48"/>
    <n v="26003"/>
    <x v="3"/>
    <s v="OFF-BI-10000145"/>
    <x v="1"/>
    <x v="8"/>
    <x v="735"/>
    <x v="875"/>
    <n v="2"/>
    <n v="0"/>
    <n v="3.0575999999999999"/>
  </r>
  <r>
    <n v="7897"/>
    <s v="CA-2014-124744"/>
    <x v="3"/>
    <x v="548"/>
    <d v="2014-06-26T00:00:00"/>
    <x v="1"/>
    <s v="EH-14125"/>
    <x v="258"/>
    <x v="2"/>
    <s v="United States"/>
    <s v="Wheeling"/>
    <x v="48"/>
    <n v="26003"/>
    <x v="3"/>
    <s v="OFF-PA-10001970"/>
    <x v="1"/>
    <x v="10"/>
    <x v="361"/>
    <x v="990"/>
    <n v="8"/>
    <n v="0"/>
    <n v="219.44159999999999"/>
  </r>
  <r>
    <n v="7898"/>
    <s v="CA-2014-128363"/>
    <x v="3"/>
    <x v="802"/>
    <d v="2014-08-19T00:00:00"/>
    <x v="1"/>
    <s v="DC-12850"/>
    <x v="419"/>
    <x v="0"/>
    <s v="United States"/>
    <s v="Memphis"/>
    <x v="18"/>
    <n v="38109"/>
    <x v="0"/>
    <s v="OFF-AP-10001563"/>
    <x v="1"/>
    <x v="9"/>
    <x v="530"/>
    <x v="5197"/>
    <n v="7"/>
    <n v="0.2"/>
    <n v="30.605399999999946"/>
  </r>
  <r>
    <n v="7899"/>
    <s v="CA-2014-128363"/>
    <x v="3"/>
    <x v="802"/>
    <d v="2014-08-19T00:00:00"/>
    <x v="1"/>
    <s v="DC-12850"/>
    <x v="419"/>
    <x v="0"/>
    <s v="United States"/>
    <s v="Memphis"/>
    <x v="18"/>
    <n v="38109"/>
    <x v="0"/>
    <s v="OFF-BI-10001359"/>
    <x v="1"/>
    <x v="8"/>
    <x v="1153"/>
    <x v="5198"/>
    <n v="6"/>
    <n v="0.7"/>
    <n v="-1237.8461999999995"/>
  </r>
  <r>
    <n v="7900"/>
    <s v="CA-2014-128363"/>
    <x v="3"/>
    <x v="802"/>
    <d v="2014-08-19T00:00:00"/>
    <x v="1"/>
    <s v="DC-12850"/>
    <x v="419"/>
    <x v="0"/>
    <s v="United States"/>
    <s v="Memphis"/>
    <x v="18"/>
    <n v="38109"/>
    <x v="0"/>
    <s v="OFF-FA-10003495"/>
    <x v="1"/>
    <x v="13"/>
    <x v="33"/>
    <x v="2426"/>
    <n v="5"/>
    <n v="0.2"/>
    <n v="9.1199999999999974"/>
  </r>
  <r>
    <n v="7901"/>
    <s v="CA-2014-128363"/>
    <x v="3"/>
    <x v="802"/>
    <d v="2014-08-19T00:00:00"/>
    <x v="1"/>
    <s v="DC-12850"/>
    <x v="419"/>
    <x v="0"/>
    <s v="United States"/>
    <s v="Memphis"/>
    <x v="18"/>
    <n v="38109"/>
    <x v="0"/>
    <s v="TEC-AC-10003709"/>
    <x v="2"/>
    <x v="11"/>
    <x v="1404"/>
    <x v="5199"/>
    <n v="2"/>
    <n v="0.2"/>
    <n v="0.47520000000000018"/>
  </r>
  <r>
    <n v="7902"/>
    <s v="CA-2014-128363"/>
    <x v="3"/>
    <x v="802"/>
    <d v="2014-08-19T00:00:00"/>
    <x v="1"/>
    <s v="DC-12850"/>
    <x v="419"/>
    <x v="0"/>
    <s v="United States"/>
    <s v="Memphis"/>
    <x v="18"/>
    <n v="38109"/>
    <x v="0"/>
    <s v="FUR-FU-10003268"/>
    <x v="0"/>
    <x v="5"/>
    <x v="876"/>
    <x v="236"/>
    <n v="1"/>
    <n v="0.2"/>
    <n v="0"/>
  </r>
  <r>
    <n v="7903"/>
    <s v="CA-2014-128363"/>
    <x v="3"/>
    <x v="802"/>
    <d v="2014-08-19T00:00:00"/>
    <x v="1"/>
    <s v="DC-12850"/>
    <x v="419"/>
    <x v="0"/>
    <s v="United States"/>
    <s v="Memphis"/>
    <x v="18"/>
    <n v="38109"/>
    <x v="0"/>
    <s v="OFF-EN-10003845"/>
    <x v="1"/>
    <x v="12"/>
    <x v="431"/>
    <x v="1816"/>
    <n v="5"/>
    <n v="0.2"/>
    <n v="4.7969999999999988"/>
  </r>
  <r>
    <n v="7904"/>
    <s v="CA-2014-128363"/>
    <x v="3"/>
    <x v="802"/>
    <d v="2014-08-19T00:00:00"/>
    <x v="1"/>
    <s v="DC-12850"/>
    <x v="419"/>
    <x v="0"/>
    <s v="United States"/>
    <s v="Memphis"/>
    <x v="18"/>
    <n v="38109"/>
    <x v="0"/>
    <s v="FUR-CH-10002073"/>
    <x v="0"/>
    <x v="1"/>
    <x v="1783"/>
    <x v="5200"/>
    <n v="2"/>
    <n v="0.2"/>
    <n v="47.660399999999967"/>
  </r>
  <r>
    <n v="7905"/>
    <s v="CA-2012-126669"/>
    <x v="1"/>
    <x v="209"/>
    <d v="2012-11-13T00:00:00"/>
    <x v="1"/>
    <s v="DO-13645"/>
    <x v="770"/>
    <x v="0"/>
    <s v="United States"/>
    <s v="Houston"/>
    <x v="5"/>
    <n v="77036"/>
    <x v="2"/>
    <s v="OFF-PA-10001357"/>
    <x v="1"/>
    <x v="10"/>
    <x v="1032"/>
    <x v="5201"/>
    <n v="2"/>
    <n v="0.2"/>
    <n v="26.823999999999995"/>
  </r>
  <r>
    <n v="7906"/>
    <s v="US-2012-118766"/>
    <x v="1"/>
    <x v="52"/>
    <d v="2012-10-22T00:00:00"/>
    <x v="1"/>
    <s v="LS-16975"/>
    <x v="60"/>
    <x v="2"/>
    <s v="United States"/>
    <s v="Dallas"/>
    <x v="5"/>
    <n v="75217"/>
    <x v="2"/>
    <s v="OFF-EN-10001415"/>
    <x v="1"/>
    <x v="12"/>
    <x v="33"/>
    <x v="3870"/>
    <n v="1"/>
    <n v="0.2"/>
    <n v="1.6739999999999999"/>
  </r>
  <r>
    <n v="7907"/>
    <s v="US-2012-118766"/>
    <x v="1"/>
    <x v="52"/>
    <d v="2012-10-22T00:00:00"/>
    <x v="1"/>
    <s v="LS-16975"/>
    <x v="60"/>
    <x v="2"/>
    <s v="United States"/>
    <s v="Dallas"/>
    <x v="5"/>
    <n v="75217"/>
    <x v="2"/>
    <s v="OFF-BI-10002813"/>
    <x v="1"/>
    <x v="8"/>
    <x v="905"/>
    <x v="5202"/>
    <n v="10"/>
    <n v="0.8"/>
    <n v="-6.93"/>
  </r>
  <r>
    <n v="7908"/>
    <s v="CA-2013-112585"/>
    <x v="0"/>
    <x v="679"/>
    <d v="2013-08-03T00:00:00"/>
    <x v="2"/>
    <s v="RW-19630"/>
    <x v="338"/>
    <x v="1"/>
    <s v="United States"/>
    <s v="San Francisco"/>
    <x v="1"/>
    <n v="94122"/>
    <x v="1"/>
    <s v="OFF-AP-10003849"/>
    <x v="1"/>
    <x v="9"/>
    <x v="833"/>
    <x v="4169"/>
    <n v="2"/>
    <n v="0"/>
    <n v="178.90999999999997"/>
  </r>
  <r>
    <n v="7909"/>
    <s v="CA-2013-149762"/>
    <x v="0"/>
    <x v="275"/>
    <d v="2013-12-08T00:00:00"/>
    <x v="1"/>
    <s v="RD-19720"/>
    <x v="742"/>
    <x v="0"/>
    <s v="United States"/>
    <s v="Morgan Hill"/>
    <x v="1"/>
    <n v="95037"/>
    <x v="1"/>
    <s v="FUR-TA-10004147"/>
    <x v="0"/>
    <x v="3"/>
    <x v="811"/>
    <x v="5203"/>
    <n v="3"/>
    <n v="0.2"/>
    <n v="6.717599999999976"/>
  </r>
  <r>
    <n v="7910"/>
    <s v="CA-2013-149762"/>
    <x v="0"/>
    <x v="275"/>
    <d v="2013-12-08T00:00:00"/>
    <x v="1"/>
    <s v="RD-19720"/>
    <x v="742"/>
    <x v="0"/>
    <s v="United States"/>
    <s v="Morgan Hill"/>
    <x v="1"/>
    <n v="95037"/>
    <x v="1"/>
    <s v="OFF-AR-10001662"/>
    <x v="1"/>
    <x v="6"/>
    <x v="443"/>
    <x v="5204"/>
    <n v="8"/>
    <n v="0"/>
    <n v="5.9184000000000019"/>
  </r>
  <r>
    <n v="7911"/>
    <s v="CA-2013-149762"/>
    <x v="0"/>
    <x v="275"/>
    <d v="2013-12-08T00:00:00"/>
    <x v="1"/>
    <s v="RD-19720"/>
    <x v="742"/>
    <x v="0"/>
    <s v="United States"/>
    <s v="Morgan Hill"/>
    <x v="1"/>
    <n v="95037"/>
    <x v="1"/>
    <s v="OFF-ST-10001558"/>
    <x v="1"/>
    <x v="4"/>
    <x v="712"/>
    <x v="5205"/>
    <n v="3"/>
    <n v="0"/>
    <n v="7.3079999999999998"/>
  </r>
  <r>
    <n v="7912"/>
    <s v="CA-2013-149762"/>
    <x v="0"/>
    <x v="275"/>
    <d v="2013-12-08T00:00:00"/>
    <x v="1"/>
    <s v="RD-19720"/>
    <x v="742"/>
    <x v="0"/>
    <s v="United States"/>
    <s v="Morgan Hill"/>
    <x v="1"/>
    <n v="95037"/>
    <x v="1"/>
    <s v="FUR-BO-10001337"/>
    <x v="0"/>
    <x v="0"/>
    <x v="425"/>
    <x v="4308"/>
    <n v="2"/>
    <n v="0.15"/>
    <n v="-12.097999999999999"/>
  </r>
  <r>
    <n v="7913"/>
    <s v="CA-2013-167605"/>
    <x v="0"/>
    <x v="236"/>
    <d v="2013-05-01T00:00:00"/>
    <x v="0"/>
    <s v="RB-19570"/>
    <x v="262"/>
    <x v="0"/>
    <s v="United States"/>
    <s v="Saint Charles"/>
    <x v="10"/>
    <n v="60174"/>
    <x v="2"/>
    <s v="FUR-FU-10001602"/>
    <x v="0"/>
    <x v="5"/>
    <x v="759"/>
    <x v="5206"/>
    <n v="2"/>
    <n v="0.6"/>
    <n v="-31.861200000000004"/>
  </r>
  <r>
    <n v="7914"/>
    <s v="US-2014-105697"/>
    <x v="3"/>
    <x v="326"/>
    <d v="2014-08-28T00:00:00"/>
    <x v="2"/>
    <s v="JE-15715"/>
    <x v="555"/>
    <x v="0"/>
    <s v="United States"/>
    <s v="Cleveland"/>
    <x v="24"/>
    <n v="44105"/>
    <x v="3"/>
    <s v="OFF-ST-10003996"/>
    <x v="1"/>
    <x v="4"/>
    <x v="1203"/>
    <x v="5207"/>
    <n v="2"/>
    <n v="0.2"/>
    <n v="1.9271999999999991"/>
  </r>
  <r>
    <n v="7915"/>
    <s v="CA-2014-165323"/>
    <x v="3"/>
    <x v="46"/>
    <d v="2014-06-22T00:00:00"/>
    <x v="1"/>
    <s v="SR-20740"/>
    <x v="256"/>
    <x v="2"/>
    <s v="United States"/>
    <s v="New York City"/>
    <x v="15"/>
    <n v="10024"/>
    <x v="3"/>
    <s v="TEC-MA-10003673"/>
    <x v="2"/>
    <x v="15"/>
    <x v="1808"/>
    <x v="5208"/>
    <n v="5"/>
    <n v="0"/>
    <n v="1668.2049999999999"/>
  </r>
  <r>
    <n v="7916"/>
    <s v="CA-2014-165323"/>
    <x v="3"/>
    <x v="46"/>
    <d v="2014-06-22T00:00:00"/>
    <x v="1"/>
    <s v="SR-20740"/>
    <x v="256"/>
    <x v="2"/>
    <s v="United States"/>
    <s v="New York City"/>
    <x v="15"/>
    <n v="10024"/>
    <x v="3"/>
    <s v="TEC-AC-10004992"/>
    <x v="2"/>
    <x v="11"/>
    <x v="1715"/>
    <x v="3933"/>
    <n v="3"/>
    <n v="0"/>
    <n v="8.1071999999999917"/>
  </r>
  <r>
    <n v="7917"/>
    <s v="CA-2012-110891"/>
    <x v="1"/>
    <x v="312"/>
    <d v="2012-11-24T00:00:00"/>
    <x v="1"/>
    <s v="PO-19195"/>
    <x v="285"/>
    <x v="2"/>
    <s v="United States"/>
    <s v="Philadelphia"/>
    <x v="9"/>
    <n v="19140"/>
    <x v="3"/>
    <s v="FUR-CH-10002880"/>
    <x v="0"/>
    <x v="1"/>
    <x v="801"/>
    <x v="5209"/>
    <n v="4"/>
    <n v="0.3"/>
    <n v="-93.472400000000022"/>
  </r>
  <r>
    <n v="7918"/>
    <s v="CA-2014-100783"/>
    <x v="3"/>
    <x v="507"/>
    <d v="2014-09-09T00:00:00"/>
    <x v="0"/>
    <s v="JK-16120"/>
    <x v="451"/>
    <x v="2"/>
    <s v="United States"/>
    <s v="Garland"/>
    <x v="5"/>
    <n v="75043"/>
    <x v="2"/>
    <s v="OFF-AR-10000380"/>
    <x v="1"/>
    <x v="6"/>
    <x v="108"/>
    <x v="5210"/>
    <n v="1"/>
    <n v="0.2"/>
    <n v="3.7979999999999947"/>
  </r>
  <r>
    <n v="7919"/>
    <s v="CA-2012-152513"/>
    <x v="1"/>
    <x v="433"/>
    <d v="2012-07-08T00:00:00"/>
    <x v="0"/>
    <s v="JP-16135"/>
    <x v="655"/>
    <x v="2"/>
    <s v="United States"/>
    <s v="San Diego"/>
    <x v="1"/>
    <n v="92024"/>
    <x v="1"/>
    <s v="OFF-BI-10002706"/>
    <x v="1"/>
    <x v="8"/>
    <x v="273"/>
    <x v="2543"/>
    <n v="2"/>
    <n v="0.2"/>
    <n v="7.4255999999999993"/>
  </r>
  <r>
    <n v="7920"/>
    <s v="CA-2014-139822"/>
    <x v="3"/>
    <x v="175"/>
    <d v="2014-09-22T00:00:00"/>
    <x v="1"/>
    <s v="Dp-13240"/>
    <x v="656"/>
    <x v="2"/>
    <s v="United States"/>
    <s v="Waterbury"/>
    <x v="29"/>
    <n v="6708"/>
    <x v="3"/>
    <s v="OFF-ST-10000943"/>
    <x v="1"/>
    <x v="4"/>
    <x v="1195"/>
    <x v="5211"/>
    <n v="2"/>
    <n v="0"/>
    <n v="10.813600000000001"/>
  </r>
  <r>
    <n v="7921"/>
    <s v="CA-2014-139822"/>
    <x v="3"/>
    <x v="175"/>
    <d v="2014-09-22T00:00:00"/>
    <x v="1"/>
    <s v="Dp-13240"/>
    <x v="656"/>
    <x v="2"/>
    <s v="United States"/>
    <s v="Waterbury"/>
    <x v="29"/>
    <n v="6708"/>
    <x v="3"/>
    <s v="TEC-AC-10001090"/>
    <x v="2"/>
    <x v="11"/>
    <x v="1583"/>
    <x v="2830"/>
    <n v="2"/>
    <n v="0"/>
    <n v="10.796399999999998"/>
  </r>
  <r>
    <n v="7922"/>
    <s v="CA-2014-107713"/>
    <x v="3"/>
    <x v="677"/>
    <d v="2014-03-18T00:00:00"/>
    <x v="1"/>
    <s v="JB-16000"/>
    <x v="677"/>
    <x v="0"/>
    <s v="United States"/>
    <s v="Columbia"/>
    <x v="39"/>
    <n v="21044"/>
    <x v="3"/>
    <s v="OFF-BI-10002026"/>
    <x v="1"/>
    <x v="8"/>
    <x v="903"/>
    <x v="5212"/>
    <n v="3"/>
    <n v="0"/>
    <n v="81.920999999999992"/>
  </r>
  <r>
    <n v="7923"/>
    <s v="CA-2014-134096"/>
    <x v="3"/>
    <x v="241"/>
    <d v="2014-09-30T00:00:00"/>
    <x v="1"/>
    <s v="PP-18955"/>
    <x v="452"/>
    <x v="2"/>
    <s v="United States"/>
    <s v="Hollywood"/>
    <x v="2"/>
    <n v="33021"/>
    <x v="0"/>
    <s v="TEC-PH-10000526"/>
    <x v="2"/>
    <x v="7"/>
    <x v="1463"/>
    <x v="3293"/>
    <n v="5"/>
    <n v="0.2"/>
    <n v="38.396000000000015"/>
  </r>
  <r>
    <n v="7924"/>
    <s v="CA-2014-134096"/>
    <x v="3"/>
    <x v="241"/>
    <d v="2014-09-30T00:00:00"/>
    <x v="1"/>
    <s v="PP-18955"/>
    <x v="452"/>
    <x v="2"/>
    <s v="United States"/>
    <s v="Hollywood"/>
    <x v="2"/>
    <n v="33021"/>
    <x v="0"/>
    <s v="OFF-BI-10004002"/>
    <x v="1"/>
    <x v="8"/>
    <x v="152"/>
    <x v="4937"/>
    <n v="3"/>
    <n v="0.7"/>
    <n v="-11.417999999999999"/>
  </r>
  <r>
    <n v="7925"/>
    <s v="CA-2013-125843"/>
    <x v="0"/>
    <x v="572"/>
    <d v="2013-08-17T00:00:00"/>
    <x v="2"/>
    <s v="RF-19840"/>
    <x v="167"/>
    <x v="0"/>
    <s v="United States"/>
    <s v="Springfield"/>
    <x v="17"/>
    <n v="22153"/>
    <x v="0"/>
    <s v="OFF-BI-10002309"/>
    <x v="1"/>
    <x v="8"/>
    <x v="78"/>
    <x v="4732"/>
    <n v="4"/>
    <n v="0"/>
    <n v="10.7136"/>
  </r>
  <r>
    <n v="7926"/>
    <s v="CA-2013-125843"/>
    <x v="0"/>
    <x v="572"/>
    <d v="2013-08-17T00:00:00"/>
    <x v="2"/>
    <s v="RF-19840"/>
    <x v="167"/>
    <x v="0"/>
    <s v="United States"/>
    <s v="Springfield"/>
    <x v="17"/>
    <n v="22153"/>
    <x v="0"/>
    <s v="OFF-LA-10003923"/>
    <x v="1"/>
    <x v="2"/>
    <x v="424"/>
    <x v="825"/>
    <n v="7"/>
    <n v="0"/>
    <n v="51.800000000000004"/>
  </r>
  <r>
    <n v="7927"/>
    <s v="CA-2014-120404"/>
    <x v="3"/>
    <x v="225"/>
    <d v="2014-11-25T00:00:00"/>
    <x v="0"/>
    <s v="KH-16330"/>
    <x v="542"/>
    <x v="1"/>
    <s v="United States"/>
    <s v="New York City"/>
    <x v="15"/>
    <n v="10035"/>
    <x v="3"/>
    <s v="TEC-AC-10003433"/>
    <x v="2"/>
    <x v="11"/>
    <x v="1409"/>
    <x v="2629"/>
    <n v="3"/>
    <n v="0"/>
    <n v="1.3365"/>
  </r>
  <r>
    <n v="7928"/>
    <s v="CA-2014-120404"/>
    <x v="3"/>
    <x v="225"/>
    <d v="2014-11-25T00:00:00"/>
    <x v="0"/>
    <s v="KH-16330"/>
    <x v="542"/>
    <x v="1"/>
    <s v="United States"/>
    <s v="New York City"/>
    <x v="15"/>
    <n v="10035"/>
    <x v="3"/>
    <s v="TEC-PH-10001363"/>
    <x v="2"/>
    <x v="7"/>
    <x v="427"/>
    <x v="5213"/>
    <n v="1"/>
    <n v="0"/>
    <n v="170.99699999999996"/>
  </r>
  <r>
    <n v="7929"/>
    <s v="CA-2014-120404"/>
    <x v="3"/>
    <x v="225"/>
    <d v="2014-11-25T00:00:00"/>
    <x v="0"/>
    <s v="KH-16330"/>
    <x v="542"/>
    <x v="1"/>
    <s v="United States"/>
    <s v="New York City"/>
    <x v="15"/>
    <n v="10035"/>
    <x v="3"/>
    <s v="FUR-FU-10000820"/>
    <x v="0"/>
    <x v="5"/>
    <x v="1774"/>
    <x v="4344"/>
    <n v="3"/>
    <n v="0"/>
    <n v="9.1745999999999981"/>
  </r>
  <r>
    <n v="7930"/>
    <s v="CA-2014-167549"/>
    <x v="3"/>
    <x v="800"/>
    <d v="2014-07-28T00:00:00"/>
    <x v="2"/>
    <s v="EM-14200"/>
    <x v="773"/>
    <x v="2"/>
    <s v="United States"/>
    <s v="Dallas"/>
    <x v="5"/>
    <n v="75217"/>
    <x v="2"/>
    <s v="FUR-TA-10004767"/>
    <x v="0"/>
    <x v="3"/>
    <x v="1147"/>
    <x v="5214"/>
    <n v="6"/>
    <n v="0.3"/>
    <n v="-4.2588000000000363"/>
  </r>
  <r>
    <n v="7931"/>
    <s v="CA-2013-120082"/>
    <x v="0"/>
    <x v="869"/>
    <d v="2013-03-28T00:00:00"/>
    <x v="0"/>
    <s v="DK-12835"/>
    <x v="460"/>
    <x v="1"/>
    <s v="United States"/>
    <s v="New York City"/>
    <x v="15"/>
    <n v="10024"/>
    <x v="3"/>
    <s v="OFF-AR-10001955"/>
    <x v="1"/>
    <x v="6"/>
    <x v="1021"/>
    <x v="426"/>
    <n v="3"/>
    <n v="0"/>
    <n v="17.855999999999995"/>
  </r>
  <r>
    <n v="7932"/>
    <s v="US-2013-168095"/>
    <x v="0"/>
    <x v="692"/>
    <d v="2013-07-21T00:00:00"/>
    <x v="1"/>
    <s v="MC-17425"/>
    <x v="466"/>
    <x v="1"/>
    <s v="United States"/>
    <s v="Portland"/>
    <x v="21"/>
    <n v="97206"/>
    <x v="1"/>
    <s v="FUR-CH-10004886"/>
    <x v="0"/>
    <x v="1"/>
    <x v="366"/>
    <x v="2186"/>
    <n v="3"/>
    <n v="0.2"/>
    <n v="23.027999999999992"/>
  </r>
  <r>
    <n v="7933"/>
    <s v="US-2013-168095"/>
    <x v="0"/>
    <x v="692"/>
    <d v="2013-07-21T00:00:00"/>
    <x v="1"/>
    <s v="MC-17425"/>
    <x v="466"/>
    <x v="1"/>
    <s v="United States"/>
    <s v="Portland"/>
    <x v="21"/>
    <n v="97206"/>
    <x v="1"/>
    <s v="OFF-PA-10003641"/>
    <x v="1"/>
    <x v="10"/>
    <x v="938"/>
    <x v="151"/>
    <n v="5"/>
    <n v="0.2"/>
    <n v="34.293999999999997"/>
  </r>
  <r>
    <n v="7934"/>
    <s v="CA-2014-166093"/>
    <x v="3"/>
    <x v="629"/>
    <d v="2014-08-25T00:00:00"/>
    <x v="1"/>
    <s v="RW-19540"/>
    <x v="459"/>
    <x v="1"/>
    <s v="United States"/>
    <s v="Brentwood"/>
    <x v="1"/>
    <n v="94513"/>
    <x v="1"/>
    <s v="OFF-EN-10003134"/>
    <x v="1"/>
    <x v="12"/>
    <x v="33"/>
    <x v="371"/>
    <n v="2"/>
    <n v="0"/>
    <n v="11.68"/>
  </r>
  <r>
    <n v="7935"/>
    <s v="CA-2014-166093"/>
    <x v="3"/>
    <x v="629"/>
    <d v="2014-08-25T00:00:00"/>
    <x v="1"/>
    <s v="RW-19540"/>
    <x v="459"/>
    <x v="1"/>
    <s v="United States"/>
    <s v="Brentwood"/>
    <x v="1"/>
    <n v="94513"/>
    <x v="1"/>
    <s v="TEC-PH-10002564"/>
    <x v="2"/>
    <x v="7"/>
    <x v="976"/>
    <x v="981"/>
    <n v="3"/>
    <n v="0.2"/>
    <n v="8.9969999999999892"/>
  </r>
  <r>
    <n v="7936"/>
    <s v="CA-2014-166093"/>
    <x v="3"/>
    <x v="629"/>
    <d v="2014-08-25T00:00:00"/>
    <x v="1"/>
    <s v="RW-19540"/>
    <x v="459"/>
    <x v="1"/>
    <s v="United States"/>
    <s v="Brentwood"/>
    <x v="1"/>
    <n v="94513"/>
    <x v="1"/>
    <s v="OFF-PA-10003893"/>
    <x v="1"/>
    <x v="10"/>
    <x v="1096"/>
    <x v="18"/>
    <n v="2"/>
    <n v="0"/>
    <n v="3.8519999999999994"/>
  </r>
  <r>
    <n v="7937"/>
    <s v="CA-2014-166093"/>
    <x v="3"/>
    <x v="629"/>
    <d v="2014-08-25T00:00:00"/>
    <x v="1"/>
    <s v="RW-19540"/>
    <x v="459"/>
    <x v="1"/>
    <s v="United States"/>
    <s v="Brentwood"/>
    <x v="1"/>
    <n v="94513"/>
    <x v="1"/>
    <s v="OFF-BI-10000174"/>
    <x v="1"/>
    <x v="8"/>
    <x v="1435"/>
    <x v="4107"/>
    <n v="3"/>
    <n v="0.2"/>
    <n v="4.8720000000000008"/>
  </r>
  <r>
    <n v="7938"/>
    <s v="CA-2014-166093"/>
    <x v="3"/>
    <x v="629"/>
    <d v="2014-08-25T00:00:00"/>
    <x v="1"/>
    <s v="RW-19540"/>
    <x v="459"/>
    <x v="1"/>
    <s v="United States"/>
    <s v="Brentwood"/>
    <x v="1"/>
    <n v="94513"/>
    <x v="1"/>
    <s v="OFF-AP-10001058"/>
    <x v="1"/>
    <x v="9"/>
    <x v="137"/>
    <x v="5215"/>
    <n v="9"/>
    <n v="0"/>
    <n v="654.7553999999999"/>
  </r>
  <r>
    <n v="7939"/>
    <s v="CA-2014-166093"/>
    <x v="3"/>
    <x v="629"/>
    <d v="2014-08-25T00:00:00"/>
    <x v="1"/>
    <s v="RW-19540"/>
    <x v="459"/>
    <x v="1"/>
    <s v="United States"/>
    <s v="Brentwood"/>
    <x v="1"/>
    <n v="94513"/>
    <x v="1"/>
    <s v="OFF-ST-10001496"/>
    <x v="1"/>
    <x v="4"/>
    <x v="726"/>
    <x v="863"/>
    <n v="3"/>
    <n v="0"/>
    <n v="140.54820000000001"/>
  </r>
  <r>
    <n v="7940"/>
    <s v="CA-2014-166093"/>
    <x v="3"/>
    <x v="629"/>
    <d v="2014-08-25T00:00:00"/>
    <x v="1"/>
    <s v="RW-19540"/>
    <x v="459"/>
    <x v="1"/>
    <s v="United States"/>
    <s v="Brentwood"/>
    <x v="1"/>
    <n v="94513"/>
    <x v="1"/>
    <s v="OFF-BI-10004230"/>
    <x v="1"/>
    <x v="8"/>
    <x v="649"/>
    <x v="5216"/>
    <n v="8"/>
    <n v="0.2"/>
    <n v="77.369599999999991"/>
  </r>
  <r>
    <n v="7941"/>
    <s v="CA-2013-146325"/>
    <x v="0"/>
    <x v="882"/>
    <d v="2013-12-18T00:00:00"/>
    <x v="2"/>
    <s v="DS-13180"/>
    <x v="103"/>
    <x v="1"/>
    <s v="United States"/>
    <s v="San Diego"/>
    <x v="1"/>
    <n v="92037"/>
    <x v="1"/>
    <s v="FUR-CH-10001146"/>
    <x v="0"/>
    <x v="1"/>
    <x v="124"/>
    <x v="125"/>
    <n v="2"/>
    <n v="0.2"/>
    <n v="-9.1601999999999961"/>
  </r>
  <r>
    <n v="7942"/>
    <s v="CA-2013-146325"/>
    <x v="0"/>
    <x v="882"/>
    <d v="2013-12-18T00:00:00"/>
    <x v="2"/>
    <s v="DS-13180"/>
    <x v="103"/>
    <x v="1"/>
    <s v="United States"/>
    <s v="San Diego"/>
    <x v="1"/>
    <n v="92037"/>
    <x v="1"/>
    <s v="OFF-ST-10001590"/>
    <x v="1"/>
    <x v="4"/>
    <x v="146"/>
    <x v="5217"/>
    <n v="10"/>
    <n v="0"/>
    <n v="35.047999999999995"/>
  </r>
  <r>
    <n v="7943"/>
    <s v="CA-2014-134194"/>
    <x v="3"/>
    <x v="53"/>
    <d v="2015-01-02T00:00:00"/>
    <x v="1"/>
    <s v="GA-14725"/>
    <x v="315"/>
    <x v="0"/>
    <s v="United States"/>
    <s v="Dallas"/>
    <x v="5"/>
    <n v="75081"/>
    <x v="2"/>
    <s v="OFF-BI-10003684"/>
    <x v="1"/>
    <x v="8"/>
    <x v="707"/>
    <x v="5218"/>
    <n v="9"/>
    <n v="0.8"/>
    <n v="-59.372999999999976"/>
  </r>
  <r>
    <n v="7944"/>
    <s v="CA-2014-134194"/>
    <x v="3"/>
    <x v="53"/>
    <d v="2015-01-02T00:00:00"/>
    <x v="1"/>
    <s v="GA-14725"/>
    <x v="315"/>
    <x v="0"/>
    <s v="United States"/>
    <s v="Dallas"/>
    <x v="5"/>
    <n v="75081"/>
    <x v="2"/>
    <s v="OFF-SU-10000946"/>
    <x v="1"/>
    <x v="14"/>
    <x v="33"/>
    <x v="5219"/>
    <n v="7"/>
    <n v="0.2"/>
    <n v="5.0273999999999965"/>
  </r>
  <r>
    <n v="7945"/>
    <s v="CA-2014-134194"/>
    <x v="3"/>
    <x v="53"/>
    <d v="2015-01-02T00:00:00"/>
    <x v="1"/>
    <s v="GA-14725"/>
    <x v="315"/>
    <x v="0"/>
    <s v="United States"/>
    <s v="Dallas"/>
    <x v="5"/>
    <n v="75081"/>
    <x v="2"/>
    <s v="OFF-AR-10001615"/>
    <x v="1"/>
    <x v="6"/>
    <x v="1479"/>
    <x v="4142"/>
    <n v="2"/>
    <n v="0.2"/>
    <n v="2.3808000000000007"/>
  </r>
  <r>
    <n v="7946"/>
    <s v="CA-2014-134194"/>
    <x v="3"/>
    <x v="53"/>
    <d v="2015-01-02T00:00:00"/>
    <x v="1"/>
    <s v="GA-14725"/>
    <x v="315"/>
    <x v="0"/>
    <s v="United States"/>
    <s v="Dallas"/>
    <x v="5"/>
    <n v="75081"/>
    <x v="2"/>
    <s v="OFF-BI-10001597"/>
    <x v="1"/>
    <x v="8"/>
    <x v="790"/>
    <x v="5220"/>
    <n v="5"/>
    <n v="0.8"/>
    <n v="-65.567999999999998"/>
  </r>
  <r>
    <n v="7947"/>
    <s v="CA-2014-134194"/>
    <x v="3"/>
    <x v="53"/>
    <d v="2015-01-02T00:00:00"/>
    <x v="1"/>
    <s v="GA-14725"/>
    <x v="315"/>
    <x v="0"/>
    <s v="United States"/>
    <s v="Dallas"/>
    <x v="5"/>
    <n v="75081"/>
    <x v="2"/>
    <s v="OFF-BI-10001116"/>
    <x v="1"/>
    <x v="8"/>
    <x v="1066"/>
    <x v="2567"/>
    <n v="3"/>
    <n v="0.8"/>
    <n v="-5.0687999999999995"/>
  </r>
  <r>
    <n v="7948"/>
    <s v="CA-2011-131009"/>
    <x v="2"/>
    <x v="72"/>
    <d v="2011-03-05T00:00:00"/>
    <x v="1"/>
    <s v="SC-20380"/>
    <x v="618"/>
    <x v="0"/>
    <s v="United States"/>
    <s v="El Paso"/>
    <x v="5"/>
    <n v="79907"/>
    <x v="2"/>
    <s v="OFF-FA-10004395"/>
    <x v="1"/>
    <x v="13"/>
    <x v="1192"/>
    <x v="609"/>
    <n v="5"/>
    <n v="0.2"/>
    <n v="-3.5324999999999998"/>
  </r>
  <r>
    <n v="7949"/>
    <s v="CA-2011-131009"/>
    <x v="2"/>
    <x v="72"/>
    <d v="2011-03-05T00:00:00"/>
    <x v="1"/>
    <s v="SC-20380"/>
    <x v="618"/>
    <x v="0"/>
    <s v="United States"/>
    <s v="El Paso"/>
    <x v="5"/>
    <n v="79907"/>
    <x v="2"/>
    <s v="FUR-CH-10001270"/>
    <x v="0"/>
    <x v="1"/>
    <x v="851"/>
    <x v="5221"/>
    <n v="6"/>
    <n v="0.3"/>
    <n v="0"/>
  </r>
  <r>
    <n v="7950"/>
    <s v="CA-2011-131009"/>
    <x v="2"/>
    <x v="72"/>
    <d v="2011-03-05T00:00:00"/>
    <x v="1"/>
    <s v="SC-20380"/>
    <x v="618"/>
    <x v="0"/>
    <s v="United States"/>
    <s v="El Paso"/>
    <x v="5"/>
    <n v="79907"/>
    <x v="2"/>
    <s v="FUR-FU-10001095"/>
    <x v="0"/>
    <x v="5"/>
    <x v="741"/>
    <x v="3100"/>
    <n v="6"/>
    <n v="0.6"/>
    <n v="-34.953600000000002"/>
  </r>
  <r>
    <n v="7951"/>
    <s v="CA-2011-131009"/>
    <x v="2"/>
    <x v="72"/>
    <d v="2011-03-05T00:00:00"/>
    <x v="1"/>
    <s v="SC-20380"/>
    <x v="618"/>
    <x v="0"/>
    <s v="United States"/>
    <s v="El Paso"/>
    <x v="5"/>
    <n v="79907"/>
    <x v="2"/>
    <s v="OFF-ST-10001469"/>
    <x v="1"/>
    <x v="4"/>
    <x v="394"/>
    <x v="5222"/>
    <n v="3"/>
    <n v="0.2"/>
    <n v="-22.671600000000005"/>
  </r>
  <r>
    <n v="7952"/>
    <s v="CA-2012-145814"/>
    <x v="1"/>
    <x v="902"/>
    <d v="2012-11-24T00:00:00"/>
    <x v="1"/>
    <s v="KD-16345"/>
    <x v="44"/>
    <x v="0"/>
    <s v="United States"/>
    <s v="New York City"/>
    <x v="15"/>
    <n v="10035"/>
    <x v="3"/>
    <s v="OFF-BI-10003196"/>
    <x v="1"/>
    <x v="8"/>
    <x v="1367"/>
    <x v="4452"/>
    <n v="2"/>
    <n v="0.2"/>
    <n v="2.2439999999999998"/>
  </r>
  <r>
    <n v="7953"/>
    <s v="CA-2012-145814"/>
    <x v="1"/>
    <x v="902"/>
    <d v="2012-11-24T00:00:00"/>
    <x v="1"/>
    <s v="KD-16345"/>
    <x v="44"/>
    <x v="0"/>
    <s v="United States"/>
    <s v="New York City"/>
    <x v="15"/>
    <n v="10035"/>
    <x v="3"/>
    <s v="TEC-PH-10002200"/>
    <x v="2"/>
    <x v="7"/>
    <x v="1471"/>
    <x v="5223"/>
    <n v="4"/>
    <n v="0"/>
    <n v="249.91039999999998"/>
  </r>
  <r>
    <n v="7954"/>
    <s v="CA-2011-138359"/>
    <x v="2"/>
    <x v="470"/>
    <d v="2011-04-06T00:00:00"/>
    <x v="1"/>
    <s v="KH-16330"/>
    <x v="542"/>
    <x v="1"/>
    <s v="United States"/>
    <s v="Revere"/>
    <x v="31"/>
    <n v="2151"/>
    <x v="3"/>
    <s v="OFF-ST-10000636"/>
    <x v="1"/>
    <x v="4"/>
    <x v="1744"/>
    <x v="5224"/>
    <n v="4"/>
    <n v="0"/>
    <n v="2.6783999999999963"/>
  </r>
  <r>
    <n v="7955"/>
    <s v="CA-2011-138359"/>
    <x v="2"/>
    <x v="470"/>
    <d v="2011-04-06T00:00:00"/>
    <x v="1"/>
    <s v="KH-16330"/>
    <x v="542"/>
    <x v="1"/>
    <s v="United States"/>
    <s v="Revere"/>
    <x v="31"/>
    <n v="2151"/>
    <x v="3"/>
    <s v="OFF-BI-10000145"/>
    <x v="1"/>
    <x v="8"/>
    <x v="735"/>
    <x v="875"/>
    <n v="2"/>
    <n v="0"/>
    <n v="3.0575999999999999"/>
  </r>
  <r>
    <n v="7956"/>
    <s v="CA-2014-131807"/>
    <x v="3"/>
    <x v="361"/>
    <d v="2014-10-11T00:00:00"/>
    <x v="1"/>
    <s v="GG-14650"/>
    <x v="55"/>
    <x v="1"/>
    <s v="United States"/>
    <s v="Chico"/>
    <x v="1"/>
    <n v="95928"/>
    <x v="1"/>
    <s v="FUR-CH-10001190"/>
    <x v="0"/>
    <x v="1"/>
    <x v="1326"/>
    <x v="5037"/>
    <n v="4"/>
    <n v="0.2"/>
    <n v="-59.835600000000042"/>
  </r>
  <r>
    <n v="7957"/>
    <s v="CA-2014-131807"/>
    <x v="3"/>
    <x v="361"/>
    <d v="2014-10-11T00:00:00"/>
    <x v="1"/>
    <s v="GG-14650"/>
    <x v="55"/>
    <x v="1"/>
    <s v="United States"/>
    <s v="Chico"/>
    <x v="1"/>
    <n v="95928"/>
    <x v="1"/>
    <s v="OFF-FA-10002780"/>
    <x v="1"/>
    <x v="13"/>
    <x v="33"/>
    <x v="81"/>
    <n v="5"/>
    <n v="0"/>
    <n v="6.8539999999999992"/>
  </r>
  <r>
    <n v="7958"/>
    <s v="CA-2014-131807"/>
    <x v="3"/>
    <x v="361"/>
    <d v="2014-10-11T00:00:00"/>
    <x v="1"/>
    <s v="GG-14650"/>
    <x v="55"/>
    <x v="1"/>
    <s v="United States"/>
    <s v="Chico"/>
    <x v="1"/>
    <n v="95928"/>
    <x v="1"/>
    <s v="OFF-AP-10004052"/>
    <x v="1"/>
    <x v="9"/>
    <x v="1662"/>
    <x v="2394"/>
    <n v="4"/>
    <n v="0"/>
    <n v="4.1080000000000005"/>
  </r>
  <r>
    <n v="7959"/>
    <s v="CA-2014-131807"/>
    <x v="3"/>
    <x v="361"/>
    <d v="2014-10-11T00:00:00"/>
    <x v="1"/>
    <s v="GG-14650"/>
    <x v="55"/>
    <x v="1"/>
    <s v="United States"/>
    <s v="Chico"/>
    <x v="1"/>
    <n v="95928"/>
    <x v="1"/>
    <s v="FUR-FU-10004666"/>
    <x v="0"/>
    <x v="5"/>
    <x v="1452"/>
    <x v="5225"/>
    <n v="5"/>
    <n v="0"/>
    <n v="26.973000000000003"/>
  </r>
  <r>
    <n v="7960"/>
    <s v="CA-2014-131807"/>
    <x v="3"/>
    <x v="361"/>
    <d v="2014-10-11T00:00:00"/>
    <x v="1"/>
    <s v="GG-14650"/>
    <x v="55"/>
    <x v="1"/>
    <s v="United States"/>
    <s v="Chico"/>
    <x v="1"/>
    <n v="95928"/>
    <x v="1"/>
    <s v="FUR-TA-10004086"/>
    <x v="0"/>
    <x v="3"/>
    <x v="824"/>
    <x v="5226"/>
    <n v="3"/>
    <n v="0.2"/>
    <n v="5.1587999999999852"/>
  </r>
  <r>
    <n v="7961"/>
    <s v="CA-2014-131807"/>
    <x v="3"/>
    <x v="361"/>
    <d v="2014-10-11T00:00:00"/>
    <x v="1"/>
    <s v="GG-14650"/>
    <x v="55"/>
    <x v="1"/>
    <s v="United States"/>
    <s v="Chico"/>
    <x v="1"/>
    <n v="95928"/>
    <x v="1"/>
    <s v="TEC-PH-10000702"/>
    <x v="2"/>
    <x v="7"/>
    <x v="309"/>
    <x v="465"/>
    <n v="1"/>
    <n v="0.2"/>
    <n v="2.6972999999999994"/>
  </r>
  <r>
    <n v="7962"/>
    <s v="CA-2014-104864"/>
    <x v="3"/>
    <x v="551"/>
    <d v="2014-11-24T00:00:00"/>
    <x v="0"/>
    <s v="JS-15685"/>
    <x v="40"/>
    <x v="1"/>
    <s v="United States"/>
    <s v="Miramar"/>
    <x v="2"/>
    <n v="33023"/>
    <x v="0"/>
    <s v="OFF-ST-10002301"/>
    <x v="1"/>
    <x v="4"/>
    <x v="1490"/>
    <x v="5227"/>
    <n v="5"/>
    <n v="0.2"/>
    <n v="-19.323000000000011"/>
  </r>
  <r>
    <n v="7963"/>
    <s v="CA-2014-104864"/>
    <x v="3"/>
    <x v="551"/>
    <d v="2014-11-24T00:00:00"/>
    <x v="0"/>
    <s v="JS-15685"/>
    <x v="40"/>
    <x v="1"/>
    <s v="United States"/>
    <s v="Miramar"/>
    <x v="2"/>
    <n v="33023"/>
    <x v="0"/>
    <s v="OFF-BI-10001636"/>
    <x v="1"/>
    <x v="8"/>
    <x v="668"/>
    <x v="5228"/>
    <n v="8"/>
    <n v="0.7"/>
    <n v="-16.185600000000001"/>
  </r>
  <r>
    <n v="7964"/>
    <s v="CA-2014-104864"/>
    <x v="3"/>
    <x v="551"/>
    <d v="2014-11-24T00:00:00"/>
    <x v="0"/>
    <s v="JS-15685"/>
    <x v="40"/>
    <x v="1"/>
    <s v="United States"/>
    <s v="Miramar"/>
    <x v="2"/>
    <n v="33023"/>
    <x v="0"/>
    <s v="OFF-AP-10002684"/>
    <x v="1"/>
    <x v="9"/>
    <x v="165"/>
    <x v="5229"/>
    <n v="4"/>
    <n v="0.2"/>
    <n v="48.631999999999948"/>
  </r>
  <r>
    <n v="7965"/>
    <s v="CA-2014-104864"/>
    <x v="3"/>
    <x v="551"/>
    <d v="2014-11-24T00:00:00"/>
    <x v="0"/>
    <s v="JS-15685"/>
    <x v="40"/>
    <x v="1"/>
    <s v="United States"/>
    <s v="Miramar"/>
    <x v="2"/>
    <n v="33023"/>
    <x v="0"/>
    <s v="OFF-PA-10004609"/>
    <x v="1"/>
    <x v="10"/>
    <x v="1494"/>
    <x v="561"/>
    <n v="4"/>
    <n v="0.2"/>
    <n v="7.2576000000000001"/>
  </r>
  <r>
    <n v="7966"/>
    <s v="CA-2014-104864"/>
    <x v="3"/>
    <x v="551"/>
    <d v="2014-11-24T00:00:00"/>
    <x v="0"/>
    <s v="JS-15685"/>
    <x v="40"/>
    <x v="1"/>
    <s v="United States"/>
    <s v="Miramar"/>
    <x v="2"/>
    <n v="33023"/>
    <x v="0"/>
    <s v="OFF-PA-10003309"/>
    <x v="1"/>
    <x v="10"/>
    <x v="1143"/>
    <x v="759"/>
    <n v="8"/>
    <n v="0.2"/>
    <n v="14.5152"/>
  </r>
  <r>
    <n v="7967"/>
    <s v="CA-2012-138219"/>
    <x v="1"/>
    <x v="391"/>
    <d v="2012-03-30T00:00:00"/>
    <x v="1"/>
    <s v="BP-11095"/>
    <x v="162"/>
    <x v="1"/>
    <s v="United States"/>
    <s v="Los Angeles"/>
    <x v="1"/>
    <n v="90049"/>
    <x v="1"/>
    <s v="OFF-PA-10000380"/>
    <x v="1"/>
    <x v="10"/>
    <x v="1281"/>
    <x v="1735"/>
    <n v="4"/>
    <n v="0"/>
    <n v="16.68"/>
  </r>
  <r>
    <n v="7968"/>
    <s v="CA-2013-157707"/>
    <x v="0"/>
    <x v="1155"/>
    <d v="2013-10-13T00:00:00"/>
    <x v="2"/>
    <s v="CC-12610"/>
    <x v="566"/>
    <x v="1"/>
    <s v="United States"/>
    <s v="Denver"/>
    <x v="22"/>
    <n v="80219"/>
    <x v="1"/>
    <s v="FUR-BO-10001567"/>
    <x v="0"/>
    <x v="0"/>
    <x v="1809"/>
    <x v="5172"/>
    <n v="3"/>
    <n v="0.7"/>
    <n v="-190.85220000000004"/>
  </r>
  <r>
    <n v="7969"/>
    <s v="CA-2013-157707"/>
    <x v="0"/>
    <x v="1155"/>
    <d v="2013-10-13T00:00:00"/>
    <x v="2"/>
    <s v="CC-12610"/>
    <x v="566"/>
    <x v="1"/>
    <s v="United States"/>
    <s v="Denver"/>
    <x v="22"/>
    <n v="80219"/>
    <x v="1"/>
    <s v="TEC-PH-10002583"/>
    <x v="2"/>
    <x v="7"/>
    <x v="1708"/>
    <x v="314"/>
    <n v="1"/>
    <n v="0.2"/>
    <n v="-2.9985000000000022"/>
  </r>
  <r>
    <n v="7970"/>
    <s v="CA-2013-157707"/>
    <x v="0"/>
    <x v="1155"/>
    <d v="2013-10-13T00:00:00"/>
    <x v="2"/>
    <s v="CC-12610"/>
    <x v="566"/>
    <x v="1"/>
    <s v="United States"/>
    <s v="Denver"/>
    <x v="22"/>
    <n v="80219"/>
    <x v="1"/>
    <s v="FUR-CH-10004853"/>
    <x v="0"/>
    <x v="1"/>
    <x v="526"/>
    <x v="3200"/>
    <n v="1"/>
    <n v="0.2"/>
    <n v="13.588199999999986"/>
  </r>
  <r>
    <n v="7971"/>
    <s v="US-2012-126753"/>
    <x v="1"/>
    <x v="748"/>
    <d v="2012-08-20T00:00:00"/>
    <x v="1"/>
    <s v="SP-20860"/>
    <x v="133"/>
    <x v="1"/>
    <s v="United States"/>
    <s v="Philadelphia"/>
    <x v="9"/>
    <n v="19134"/>
    <x v="3"/>
    <s v="TEC-PH-10003580"/>
    <x v="2"/>
    <x v="7"/>
    <x v="997"/>
    <x v="5230"/>
    <n v="4"/>
    <n v="0.4"/>
    <n v="-112.62159999999994"/>
  </r>
  <r>
    <n v="7972"/>
    <s v="US-2012-126753"/>
    <x v="1"/>
    <x v="748"/>
    <d v="2012-08-20T00:00:00"/>
    <x v="1"/>
    <s v="SP-20860"/>
    <x v="133"/>
    <x v="1"/>
    <s v="United States"/>
    <s v="Philadelphia"/>
    <x v="9"/>
    <n v="19134"/>
    <x v="3"/>
    <s v="TEC-AC-10004227"/>
    <x v="2"/>
    <x v="11"/>
    <x v="1400"/>
    <x v="5231"/>
    <n v="3"/>
    <n v="0.2"/>
    <n v="-5.4558000000000035"/>
  </r>
  <r>
    <n v="7973"/>
    <s v="US-2012-126753"/>
    <x v="1"/>
    <x v="748"/>
    <d v="2012-08-20T00:00:00"/>
    <x v="1"/>
    <s v="SP-20860"/>
    <x v="133"/>
    <x v="1"/>
    <s v="United States"/>
    <s v="Philadelphia"/>
    <x v="9"/>
    <n v="19134"/>
    <x v="3"/>
    <s v="OFF-PA-10002787"/>
    <x v="1"/>
    <x v="10"/>
    <x v="1267"/>
    <x v="563"/>
    <n v="2"/>
    <n v="0.2"/>
    <n v="3.6288"/>
  </r>
  <r>
    <n v="7974"/>
    <s v="US-2012-126753"/>
    <x v="1"/>
    <x v="748"/>
    <d v="2012-08-20T00:00:00"/>
    <x v="1"/>
    <s v="SP-20860"/>
    <x v="133"/>
    <x v="1"/>
    <s v="United States"/>
    <s v="Philadelphia"/>
    <x v="9"/>
    <n v="19134"/>
    <x v="3"/>
    <s v="OFF-BI-10003981"/>
    <x v="1"/>
    <x v="8"/>
    <x v="109"/>
    <x v="5232"/>
    <n v="2"/>
    <n v="0.7"/>
    <n v="-1.9067999999999996"/>
  </r>
  <r>
    <n v="7975"/>
    <s v="US-2012-126753"/>
    <x v="1"/>
    <x v="748"/>
    <d v="2012-08-20T00:00:00"/>
    <x v="1"/>
    <s v="SP-20860"/>
    <x v="133"/>
    <x v="1"/>
    <s v="United States"/>
    <s v="Philadelphia"/>
    <x v="9"/>
    <n v="19134"/>
    <x v="3"/>
    <s v="FUR-FU-10001488"/>
    <x v="0"/>
    <x v="5"/>
    <x v="1040"/>
    <x v="1825"/>
    <n v="3"/>
    <n v="0.2"/>
    <n v="0"/>
  </r>
  <r>
    <n v="7976"/>
    <s v="US-2012-126753"/>
    <x v="1"/>
    <x v="748"/>
    <d v="2012-08-20T00:00:00"/>
    <x v="1"/>
    <s v="SP-20860"/>
    <x v="133"/>
    <x v="1"/>
    <s v="United States"/>
    <s v="Philadelphia"/>
    <x v="9"/>
    <n v="19134"/>
    <x v="3"/>
    <s v="OFF-BI-10003727"/>
    <x v="1"/>
    <x v="8"/>
    <x v="797"/>
    <x v="5233"/>
    <n v="3"/>
    <n v="0.7"/>
    <n v="-2.758799999999999"/>
  </r>
  <r>
    <n v="7977"/>
    <s v="US-2012-126753"/>
    <x v="1"/>
    <x v="748"/>
    <d v="2012-08-20T00:00:00"/>
    <x v="1"/>
    <s v="SP-20860"/>
    <x v="133"/>
    <x v="1"/>
    <s v="United States"/>
    <s v="Philadelphia"/>
    <x v="9"/>
    <n v="19134"/>
    <x v="3"/>
    <s v="OFF-PA-10000130"/>
    <x v="1"/>
    <x v="10"/>
    <x v="995"/>
    <x v="1518"/>
    <n v="3"/>
    <n v="0.2"/>
    <n v="3.2099999999999982"/>
  </r>
  <r>
    <n v="7978"/>
    <s v="CA-2011-166051"/>
    <x v="2"/>
    <x v="1178"/>
    <d v="2011-06-05T00:00:00"/>
    <x v="1"/>
    <s v="JK-15625"/>
    <x v="600"/>
    <x v="0"/>
    <s v="United States"/>
    <s v="Jackson"/>
    <x v="35"/>
    <n v="39212"/>
    <x v="0"/>
    <s v="TEC-PH-10002680"/>
    <x v="2"/>
    <x v="7"/>
    <x v="415"/>
    <x v="5234"/>
    <n v="3"/>
    <n v="0"/>
    <n v="197.99099999999996"/>
  </r>
  <r>
    <n v="7979"/>
    <s v="CA-2011-166051"/>
    <x v="2"/>
    <x v="1178"/>
    <d v="2011-06-05T00:00:00"/>
    <x v="1"/>
    <s v="JK-15625"/>
    <x v="600"/>
    <x v="0"/>
    <s v="United States"/>
    <s v="Jackson"/>
    <x v="35"/>
    <n v="39212"/>
    <x v="0"/>
    <s v="TEC-PH-10002538"/>
    <x v="2"/>
    <x v="7"/>
    <x v="524"/>
    <x v="4332"/>
    <n v="3"/>
    <n v="0"/>
    <n v="32.981699999999989"/>
  </r>
  <r>
    <n v="7980"/>
    <s v="CA-2012-113040"/>
    <x v="1"/>
    <x v="375"/>
    <d v="2012-08-31T00:00:00"/>
    <x v="1"/>
    <s v="CC-12100"/>
    <x v="385"/>
    <x v="2"/>
    <s v="United States"/>
    <s v="Los Angeles"/>
    <x v="1"/>
    <n v="90045"/>
    <x v="1"/>
    <s v="OFF-BI-10001249"/>
    <x v="1"/>
    <x v="8"/>
    <x v="1182"/>
    <x v="5235"/>
    <n v="1"/>
    <n v="0.2"/>
    <n v="1.6587999999999996"/>
  </r>
  <r>
    <n v="7981"/>
    <s v="CA-2011-103800"/>
    <x v="2"/>
    <x v="1179"/>
    <d v="2011-01-08T00:00:00"/>
    <x v="1"/>
    <s v="DP-13000"/>
    <x v="24"/>
    <x v="0"/>
    <s v="United States"/>
    <s v="Houston"/>
    <x v="5"/>
    <n v="77095"/>
    <x v="2"/>
    <s v="OFF-PA-10000174"/>
    <x v="1"/>
    <x v="10"/>
    <x v="1515"/>
    <x v="2861"/>
    <n v="2"/>
    <n v="0.2"/>
    <n v="5.5511999999999979"/>
  </r>
  <r>
    <n v="7982"/>
    <s v="CA-2011-113383"/>
    <x v="2"/>
    <x v="1076"/>
    <d v="2011-09-13T00:00:00"/>
    <x v="2"/>
    <s v="SF-20065"/>
    <x v="11"/>
    <x v="0"/>
    <s v="United States"/>
    <s v="Clifton"/>
    <x v="30"/>
    <n v="7011"/>
    <x v="3"/>
    <s v="OFF-AP-10004532"/>
    <x v="1"/>
    <x v="9"/>
    <x v="559"/>
    <x v="1067"/>
    <n v="4"/>
    <n v="0"/>
    <n v="22.118400000000001"/>
  </r>
  <r>
    <n v="7983"/>
    <s v="CA-2011-113383"/>
    <x v="2"/>
    <x v="1076"/>
    <d v="2011-09-13T00:00:00"/>
    <x v="2"/>
    <s v="SF-20065"/>
    <x v="11"/>
    <x v="0"/>
    <s v="United States"/>
    <s v="Clifton"/>
    <x v="30"/>
    <n v="7011"/>
    <x v="3"/>
    <s v="FUR-FU-10001986"/>
    <x v="0"/>
    <x v="5"/>
    <x v="1133"/>
    <x v="2574"/>
    <n v="5"/>
    <n v="0"/>
    <n v="76.469999999999985"/>
  </r>
  <r>
    <n v="7984"/>
    <s v="CA-2014-152499"/>
    <x v="3"/>
    <x v="203"/>
    <d v="2014-01-26T00:00:00"/>
    <x v="0"/>
    <s v="EH-13765"/>
    <x v="553"/>
    <x v="1"/>
    <s v="United States"/>
    <s v="Chicago"/>
    <x v="10"/>
    <n v="60623"/>
    <x v="2"/>
    <s v="OFF-FA-10002975"/>
    <x v="1"/>
    <x v="13"/>
    <x v="33"/>
    <x v="1150"/>
    <n v="5"/>
    <n v="0.2"/>
    <n v="4.9139999999999988"/>
  </r>
  <r>
    <n v="7985"/>
    <s v="CA-2014-152499"/>
    <x v="3"/>
    <x v="203"/>
    <d v="2014-01-26T00:00:00"/>
    <x v="0"/>
    <s v="EH-13765"/>
    <x v="553"/>
    <x v="1"/>
    <s v="United States"/>
    <s v="Chicago"/>
    <x v="10"/>
    <n v="60623"/>
    <x v="2"/>
    <s v="OFF-AR-10003481"/>
    <x v="1"/>
    <x v="6"/>
    <x v="1591"/>
    <x v="964"/>
    <n v="3"/>
    <n v="0.2"/>
    <n v="0.88559999999999883"/>
  </r>
  <r>
    <n v="7986"/>
    <s v="CA-2013-151498"/>
    <x v="0"/>
    <x v="438"/>
    <d v="2013-04-25T00:00:00"/>
    <x v="2"/>
    <s v="DN-13690"/>
    <x v="35"/>
    <x v="0"/>
    <s v="United States"/>
    <s v="Seattle"/>
    <x v="4"/>
    <n v="98115"/>
    <x v="1"/>
    <s v="OFF-BI-10004967"/>
    <x v="1"/>
    <x v="8"/>
    <x v="253"/>
    <x v="1366"/>
    <n v="5"/>
    <n v="0.2"/>
    <n v="2.8079999999999998"/>
  </r>
  <r>
    <n v="7987"/>
    <s v="CA-2013-137939"/>
    <x v="0"/>
    <x v="1180"/>
    <d v="2013-07-24T00:00:00"/>
    <x v="0"/>
    <s v="PJ-19015"/>
    <x v="307"/>
    <x v="0"/>
    <s v="United States"/>
    <s v="Long Beach"/>
    <x v="15"/>
    <n v="11561"/>
    <x v="3"/>
    <s v="TEC-PH-10003589"/>
    <x v="2"/>
    <x v="7"/>
    <x v="818"/>
    <x v="5126"/>
    <n v="5"/>
    <n v="0"/>
    <n v="43.175999999999995"/>
  </r>
  <r>
    <n v="7988"/>
    <s v="US-2013-117793"/>
    <x v="0"/>
    <x v="828"/>
    <d v="2013-08-30T00:00:00"/>
    <x v="1"/>
    <s v="MA-17560"/>
    <x v="15"/>
    <x v="2"/>
    <s v="United States"/>
    <s v="Sheboygan"/>
    <x v="6"/>
    <n v="53081"/>
    <x v="2"/>
    <s v="OFF-LA-10002945"/>
    <x v="1"/>
    <x v="2"/>
    <x v="1603"/>
    <x v="5236"/>
    <n v="4"/>
    <n v="0"/>
    <n v="11.591999999999999"/>
  </r>
  <r>
    <n v="7989"/>
    <s v="US-2013-117793"/>
    <x v="0"/>
    <x v="828"/>
    <d v="2013-08-30T00:00:00"/>
    <x v="1"/>
    <s v="MA-17560"/>
    <x v="15"/>
    <x v="2"/>
    <s v="United States"/>
    <s v="Sheboygan"/>
    <x v="6"/>
    <n v="53081"/>
    <x v="2"/>
    <s v="OFF-LA-10003537"/>
    <x v="1"/>
    <x v="2"/>
    <x v="1568"/>
    <x v="3185"/>
    <n v="3"/>
    <n v="0"/>
    <n v="17.667299999999997"/>
  </r>
  <r>
    <n v="7990"/>
    <s v="US-2013-117793"/>
    <x v="0"/>
    <x v="828"/>
    <d v="2013-08-30T00:00:00"/>
    <x v="1"/>
    <s v="MA-17560"/>
    <x v="15"/>
    <x v="2"/>
    <s v="United States"/>
    <s v="Sheboygan"/>
    <x v="6"/>
    <n v="53081"/>
    <x v="2"/>
    <s v="OFF-ST-10002406"/>
    <x v="1"/>
    <x v="4"/>
    <x v="324"/>
    <x v="2748"/>
    <n v="1"/>
    <n v="0"/>
    <n v="4.1916000000000011"/>
  </r>
  <r>
    <n v="7991"/>
    <s v="US-2013-117793"/>
    <x v="0"/>
    <x v="828"/>
    <d v="2013-08-30T00:00:00"/>
    <x v="1"/>
    <s v="MA-17560"/>
    <x v="15"/>
    <x v="2"/>
    <s v="United States"/>
    <s v="Sheboygan"/>
    <x v="6"/>
    <n v="53081"/>
    <x v="2"/>
    <s v="TEC-AC-10003433"/>
    <x v="2"/>
    <x v="11"/>
    <x v="1409"/>
    <x v="5237"/>
    <n v="2"/>
    <n v="0"/>
    <n v="0.89100000000000001"/>
  </r>
  <r>
    <n v="7992"/>
    <s v="CA-2013-133872"/>
    <x v="0"/>
    <x v="403"/>
    <d v="2013-06-18T00:00:00"/>
    <x v="2"/>
    <s v="VM-21835"/>
    <x v="718"/>
    <x v="0"/>
    <s v="United States"/>
    <s v="Boca Raton"/>
    <x v="2"/>
    <n v="33433"/>
    <x v="0"/>
    <s v="OFF-BI-10002082"/>
    <x v="1"/>
    <x v="8"/>
    <x v="1173"/>
    <x v="5238"/>
    <n v="4"/>
    <n v="0.7"/>
    <n v="-26.623999999999995"/>
  </r>
  <r>
    <n v="7993"/>
    <s v="CA-2013-133872"/>
    <x v="0"/>
    <x v="403"/>
    <d v="2013-06-18T00:00:00"/>
    <x v="2"/>
    <s v="VM-21835"/>
    <x v="718"/>
    <x v="0"/>
    <s v="United States"/>
    <s v="Boca Raton"/>
    <x v="2"/>
    <n v="33433"/>
    <x v="0"/>
    <s v="TEC-AC-10000521"/>
    <x v="2"/>
    <x v="11"/>
    <x v="1557"/>
    <x v="4997"/>
    <n v="2"/>
    <n v="0.2"/>
    <n v="2.3079999999999998"/>
  </r>
  <r>
    <n v="7994"/>
    <s v="US-2012-165743"/>
    <x v="1"/>
    <x v="312"/>
    <d v="2012-11-23T00:00:00"/>
    <x v="0"/>
    <s v="MM-18055"/>
    <x v="514"/>
    <x v="0"/>
    <s v="United States"/>
    <s v="Aurora"/>
    <x v="22"/>
    <n v="80013"/>
    <x v="1"/>
    <s v="OFF-BI-10001982"/>
    <x v="1"/>
    <x v="8"/>
    <x v="301"/>
    <x v="322"/>
    <n v="3"/>
    <n v="0.7"/>
    <n v="-3.4271999999999991"/>
  </r>
  <r>
    <n v="7995"/>
    <s v="US-2012-165743"/>
    <x v="1"/>
    <x v="312"/>
    <d v="2012-11-23T00:00:00"/>
    <x v="0"/>
    <s v="MM-18055"/>
    <x v="514"/>
    <x v="0"/>
    <s v="United States"/>
    <s v="Aurora"/>
    <x v="22"/>
    <n v="80013"/>
    <x v="1"/>
    <s v="FUR-BO-10002268"/>
    <x v="0"/>
    <x v="0"/>
    <x v="314"/>
    <x v="3489"/>
    <n v="6"/>
    <n v="0.7"/>
    <n v="-247.79879999999997"/>
  </r>
  <r>
    <n v="7996"/>
    <s v="US-2012-165743"/>
    <x v="1"/>
    <x v="312"/>
    <d v="2012-11-23T00:00:00"/>
    <x v="0"/>
    <s v="MM-18055"/>
    <x v="514"/>
    <x v="0"/>
    <s v="United States"/>
    <s v="Aurora"/>
    <x v="22"/>
    <n v="80013"/>
    <x v="1"/>
    <s v="OFF-BI-10001758"/>
    <x v="1"/>
    <x v="8"/>
    <x v="935"/>
    <x v="5239"/>
    <n v="6"/>
    <n v="0.7"/>
    <n v="-7.3691999999999993"/>
  </r>
  <r>
    <n v="7997"/>
    <s v="US-2014-105998"/>
    <x v="3"/>
    <x v="132"/>
    <d v="2014-11-06T00:00:00"/>
    <x v="2"/>
    <s v="CR-12580"/>
    <x v="615"/>
    <x v="2"/>
    <s v="United States"/>
    <s v="San Diego"/>
    <x v="1"/>
    <n v="92037"/>
    <x v="1"/>
    <s v="TEC-AC-10004469"/>
    <x v="2"/>
    <x v="11"/>
    <x v="238"/>
    <x v="5240"/>
    <n v="5"/>
    <n v="0"/>
    <n v="87.890000000000015"/>
  </r>
  <r>
    <n v="7998"/>
    <s v="US-2014-105998"/>
    <x v="3"/>
    <x v="132"/>
    <d v="2014-11-06T00:00:00"/>
    <x v="2"/>
    <s v="CR-12580"/>
    <x v="615"/>
    <x v="2"/>
    <s v="United States"/>
    <s v="San Diego"/>
    <x v="1"/>
    <n v="92037"/>
    <x v="1"/>
    <s v="FUR-TA-10001095"/>
    <x v="0"/>
    <x v="3"/>
    <x v="611"/>
    <x v="5241"/>
    <n v="12"/>
    <n v="0.2"/>
    <n v="20.914800000000014"/>
  </r>
  <r>
    <n v="7999"/>
    <s v="US-2011-148194"/>
    <x v="2"/>
    <x v="417"/>
    <d v="2011-05-07T00:00:00"/>
    <x v="2"/>
    <s v="BS-11365"/>
    <x v="740"/>
    <x v="1"/>
    <s v="United States"/>
    <s v="Seattle"/>
    <x v="4"/>
    <n v="98105"/>
    <x v="1"/>
    <s v="FUR-FU-10001852"/>
    <x v="0"/>
    <x v="5"/>
    <x v="837"/>
    <x v="5242"/>
    <n v="7"/>
    <n v="0"/>
    <n v="3.8975999999999997"/>
  </r>
  <r>
    <n v="8000"/>
    <s v="US-2011-148194"/>
    <x v="2"/>
    <x v="417"/>
    <d v="2011-05-07T00:00:00"/>
    <x v="2"/>
    <s v="BS-11365"/>
    <x v="740"/>
    <x v="1"/>
    <s v="United States"/>
    <s v="Seattle"/>
    <x v="4"/>
    <n v="98105"/>
    <x v="1"/>
    <s v="OFF-AP-10000696"/>
    <x v="1"/>
    <x v="9"/>
    <x v="332"/>
    <x v="5243"/>
    <n v="4"/>
    <n v="0"/>
    <n v="19.034399999999998"/>
  </r>
  <r>
    <n v="8001"/>
    <s v="US-2012-151407"/>
    <x v="1"/>
    <x v="627"/>
    <d v="2012-11-12T00:00:00"/>
    <x v="1"/>
    <s v="RD-19585"/>
    <x v="361"/>
    <x v="0"/>
    <s v="United States"/>
    <s v="Dubuque"/>
    <x v="23"/>
    <n v="52001"/>
    <x v="2"/>
    <s v="TEC-PH-10003885"/>
    <x v="2"/>
    <x v="7"/>
    <x v="772"/>
    <x v="2392"/>
    <n v="4"/>
    <n v="0"/>
    <n v="76.548399999999987"/>
  </r>
  <r>
    <n v="8002"/>
    <s v="CA-2012-110870"/>
    <x v="1"/>
    <x v="295"/>
    <d v="2012-12-15T00:00:00"/>
    <x v="2"/>
    <s v="KD-16270"/>
    <x v="30"/>
    <x v="0"/>
    <s v="United States"/>
    <s v="Los Angeles"/>
    <x v="1"/>
    <n v="90032"/>
    <x v="1"/>
    <s v="TEC-AC-10002926"/>
    <x v="2"/>
    <x v="11"/>
    <x v="1114"/>
    <x v="5244"/>
    <n v="6"/>
    <n v="0"/>
    <n v="128.97420000000002"/>
  </r>
  <r>
    <n v="8003"/>
    <s v="CA-2012-110870"/>
    <x v="1"/>
    <x v="295"/>
    <d v="2012-12-15T00:00:00"/>
    <x v="2"/>
    <s v="KD-16270"/>
    <x v="30"/>
    <x v="0"/>
    <s v="United States"/>
    <s v="Los Angeles"/>
    <x v="1"/>
    <n v="90032"/>
    <x v="1"/>
    <s v="OFF-SU-10001225"/>
    <x v="1"/>
    <x v="14"/>
    <x v="33"/>
    <x v="4751"/>
    <n v="7"/>
    <n v="0"/>
    <n v="0.51519999999999921"/>
  </r>
  <r>
    <n v="8004"/>
    <s v="CA-2011-143210"/>
    <x v="2"/>
    <x v="588"/>
    <d v="2011-12-03T00:00:00"/>
    <x v="2"/>
    <s v="AA-10645"/>
    <x v="731"/>
    <x v="0"/>
    <s v="United States"/>
    <s v="Lowell"/>
    <x v="31"/>
    <n v="1852"/>
    <x v="3"/>
    <s v="TEC-PH-10004434"/>
    <x v="2"/>
    <x v="7"/>
    <x v="1604"/>
    <x v="5245"/>
    <n v="2"/>
    <n v="0"/>
    <n v="78.850999999999971"/>
  </r>
  <r>
    <n v="8005"/>
    <s v="CA-2011-143210"/>
    <x v="2"/>
    <x v="588"/>
    <d v="2011-12-03T00:00:00"/>
    <x v="2"/>
    <s v="AA-10645"/>
    <x v="731"/>
    <x v="0"/>
    <s v="United States"/>
    <s v="Lowell"/>
    <x v="31"/>
    <n v="1852"/>
    <x v="3"/>
    <s v="FUR-FU-10003878"/>
    <x v="0"/>
    <x v="5"/>
    <x v="671"/>
    <x v="5246"/>
    <n v="3"/>
    <n v="0"/>
    <n v="15.585599999999999"/>
  </r>
  <r>
    <n v="8006"/>
    <s v="CA-2011-143210"/>
    <x v="2"/>
    <x v="588"/>
    <d v="2011-12-03T00:00:00"/>
    <x v="2"/>
    <s v="AA-10645"/>
    <x v="731"/>
    <x v="0"/>
    <s v="United States"/>
    <s v="Lowell"/>
    <x v="31"/>
    <n v="1852"/>
    <x v="3"/>
    <s v="FUR-FU-10002268"/>
    <x v="0"/>
    <x v="5"/>
    <x v="860"/>
    <x v="765"/>
    <n v="2"/>
    <n v="0"/>
    <n v="3.2405999999999997"/>
  </r>
  <r>
    <n v="8007"/>
    <s v="CA-2013-139808"/>
    <x v="0"/>
    <x v="877"/>
    <d v="2013-10-12T00:00:00"/>
    <x v="1"/>
    <s v="MC-18100"/>
    <x v="498"/>
    <x v="0"/>
    <s v="United States"/>
    <s v="Marysville"/>
    <x v="4"/>
    <n v="98270"/>
    <x v="1"/>
    <s v="OFF-FA-10001883"/>
    <x v="1"/>
    <x v="13"/>
    <x v="1484"/>
    <x v="5247"/>
    <n v="12"/>
    <n v="0"/>
    <n v="0.93359999999999843"/>
  </r>
  <r>
    <n v="8008"/>
    <s v="CA-2012-110863"/>
    <x v="1"/>
    <x v="972"/>
    <d v="2012-11-24T00:00:00"/>
    <x v="1"/>
    <s v="AA-10645"/>
    <x v="731"/>
    <x v="0"/>
    <s v="United States"/>
    <s v="Oklahoma City"/>
    <x v="26"/>
    <n v="73120"/>
    <x v="2"/>
    <s v="OFF-ST-10002756"/>
    <x v="1"/>
    <x v="4"/>
    <x v="270"/>
    <x v="5248"/>
    <n v="4"/>
    <n v="0"/>
    <n v="5.4124000000000478"/>
  </r>
  <r>
    <n v="8009"/>
    <s v="CA-2012-110863"/>
    <x v="1"/>
    <x v="972"/>
    <d v="2012-11-24T00:00:00"/>
    <x v="1"/>
    <s v="AA-10645"/>
    <x v="731"/>
    <x v="0"/>
    <s v="United States"/>
    <s v="Oklahoma City"/>
    <x v="26"/>
    <n v="73120"/>
    <x v="2"/>
    <s v="OFF-PA-10000474"/>
    <x v="1"/>
    <x v="10"/>
    <x v="33"/>
    <x v="1938"/>
    <n v="3"/>
    <n v="0"/>
    <n v="49.970399999999991"/>
  </r>
  <r>
    <n v="8010"/>
    <s v="CA-2012-110863"/>
    <x v="1"/>
    <x v="972"/>
    <d v="2012-11-24T00:00:00"/>
    <x v="1"/>
    <s v="AA-10645"/>
    <x v="731"/>
    <x v="0"/>
    <s v="United States"/>
    <s v="Oklahoma City"/>
    <x v="26"/>
    <n v="73120"/>
    <x v="2"/>
    <s v="FUR-CH-10002073"/>
    <x v="0"/>
    <x v="1"/>
    <x v="1783"/>
    <x v="5249"/>
    <n v="5"/>
    <n v="0"/>
    <n v="383.93099999999993"/>
  </r>
  <r>
    <n v="8011"/>
    <s v="CA-2011-127859"/>
    <x v="2"/>
    <x v="461"/>
    <d v="2011-03-20T00:00:00"/>
    <x v="0"/>
    <s v="QJ-19255"/>
    <x v="425"/>
    <x v="1"/>
    <s v="United States"/>
    <s v="Philadelphia"/>
    <x v="9"/>
    <n v="19134"/>
    <x v="3"/>
    <s v="OFF-PA-10003641"/>
    <x v="1"/>
    <x v="10"/>
    <x v="938"/>
    <x v="5250"/>
    <n v="6"/>
    <n v="0.2"/>
    <n v="41.152799999999992"/>
  </r>
  <r>
    <n v="8012"/>
    <s v="US-2012-136427"/>
    <x v="1"/>
    <x v="782"/>
    <d v="2012-06-23T00:00:00"/>
    <x v="2"/>
    <s v="JM-16195"/>
    <x v="594"/>
    <x v="0"/>
    <s v="United States"/>
    <s v="Aurora"/>
    <x v="22"/>
    <n v="80013"/>
    <x v="1"/>
    <s v="TEC-PH-10002070"/>
    <x v="2"/>
    <x v="7"/>
    <x v="1785"/>
    <x v="5251"/>
    <n v="7"/>
    <n v="0.2"/>
    <n v="15.742999999999984"/>
  </r>
  <r>
    <n v="8013"/>
    <s v="CA-2014-120138"/>
    <x v="3"/>
    <x v="1126"/>
    <d v="2014-05-26T00:00:00"/>
    <x v="3"/>
    <s v="TB-21625"/>
    <x v="577"/>
    <x v="0"/>
    <s v="United States"/>
    <s v="New York City"/>
    <x v="15"/>
    <n v="10009"/>
    <x v="3"/>
    <s v="OFF-BI-10004519"/>
    <x v="1"/>
    <x v="8"/>
    <x v="880"/>
    <x v="5252"/>
    <n v="5"/>
    <n v="0.2"/>
    <n v="207.47499999999994"/>
  </r>
  <r>
    <n v="8014"/>
    <s v="CA-2014-120138"/>
    <x v="3"/>
    <x v="1126"/>
    <d v="2014-05-26T00:00:00"/>
    <x v="3"/>
    <s v="TB-21625"/>
    <x v="577"/>
    <x v="0"/>
    <s v="United States"/>
    <s v="New York City"/>
    <x v="15"/>
    <n v="10009"/>
    <x v="3"/>
    <s v="TEC-AC-10002167"/>
    <x v="2"/>
    <x v="11"/>
    <x v="46"/>
    <x v="5253"/>
    <n v="8"/>
    <n v="0"/>
    <n v="13.200000000000003"/>
  </r>
  <r>
    <n v="8015"/>
    <s v="CA-2014-120138"/>
    <x v="3"/>
    <x v="1126"/>
    <d v="2014-05-26T00:00:00"/>
    <x v="3"/>
    <s v="TB-21625"/>
    <x v="577"/>
    <x v="0"/>
    <s v="United States"/>
    <s v="New York City"/>
    <x v="15"/>
    <n v="10009"/>
    <x v="3"/>
    <s v="OFF-FA-10000936"/>
    <x v="1"/>
    <x v="13"/>
    <x v="1298"/>
    <x v="5254"/>
    <n v="1"/>
    <n v="0"/>
    <n v="1.4804999999999999"/>
  </r>
  <r>
    <n v="8016"/>
    <s v="CA-2014-120138"/>
    <x v="3"/>
    <x v="1126"/>
    <d v="2014-05-26T00:00:00"/>
    <x v="3"/>
    <s v="TB-21625"/>
    <x v="577"/>
    <x v="0"/>
    <s v="United States"/>
    <s v="New York City"/>
    <x v="15"/>
    <n v="10009"/>
    <x v="3"/>
    <s v="FUR-FU-10000732"/>
    <x v="0"/>
    <x v="5"/>
    <x v="540"/>
    <x v="609"/>
    <n v="3"/>
    <n v="0"/>
    <n v="6.0287999999999995"/>
  </r>
  <r>
    <n v="8017"/>
    <s v="US-2011-131870"/>
    <x v="2"/>
    <x v="340"/>
    <d v="2011-09-11T00:00:00"/>
    <x v="2"/>
    <s v="NF-18595"/>
    <x v="376"/>
    <x v="2"/>
    <s v="United States"/>
    <s v="Lancaster"/>
    <x v="24"/>
    <n v="43130"/>
    <x v="3"/>
    <s v="FUR-FU-10002501"/>
    <x v="0"/>
    <x v="5"/>
    <x v="1284"/>
    <x v="5255"/>
    <n v="6"/>
    <n v="0.2"/>
    <n v="12.892799999999998"/>
  </r>
  <r>
    <n v="8018"/>
    <s v="US-2011-131870"/>
    <x v="2"/>
    <x v="340"/>
    <d v="2011-09-11T00:00:00"/>
    <x v="2"/>
    <s v="NF-18595"/>
    <x v="376"/>
    <x v="2"/>
    <s v="United States"/>
    <s v="Lancaster"/>
    <x v="24"/>
    <n v="43130"/>
    <x v="3"/>
    <s v="OFF-AR-10000634"/>
    <x v="1"/>
    <x v="6"/>
    <x v="988"/>
    <x v="2791"/>
    <n v="9"/>
    <n v="0.2"/>
    <n v="2.6964000000000006"/>
  </r>
  <r>
    <n v="8019"/>
    <s v="CA-2014-114804"/>
    <x v="3"/>
    <x v="161"/>
    <d v="2014-10-20T00:00:00"/>
    <x v="0"/>
    <s v="BF-11020"/>
    <x v="292"/>
    <x v="1"/>
    <s v="United States"/>
    <s v="Modesto"/>
    <x v="1"/>
    <n v="95351"/>
    <x v="1"/>
    <s v="TEC-PH-10001700"/>
    <x v="2"/>
    <x v="7"/>
    <x v="193"/>
    <x v="5046"/>
    <n v="1"/>
    <n v="0.2"/>
    <n v="4.6193000000000026"/>
  </r>
  <r>
    <n v="8020"/>
    <s v="CA-2014-167227"/>
    <x v="3"/>
    <x v="808"/>
    <d v="2014-11-06T00:00:00"/>
    <x v="2"/>
    <s v="NP-18670"/>
    <x v="73"/>
    <x v="0"/>
    <s v="United States"/>
    <s v="Saint Louis"/>
    <x v="25"/>
    <n v="63116"/>
    <x v="2"/>
    <s v="OFF-AP-10001962"/>
    <x v="1"/>
    <x v="9"/>
    <x v="1594"/>
    <x v="4585"/>
    <n v="10"/>
    <n v="0"/>
    <n v="20.975000000000001"/>
  </r>
  <r>
    <n v="8021"/>
    <s v="CA-2014-167227"/>
    <x v="3"/>
    <x v="808"/>
    <d v="2014-11-06T00:00:00"/>
    <x v="2"/>
    <s v="NP-18670"/>
    <x v="73"/>
    <x v="0"/>
    <s v="United States"/>
    <s v="Saint Louis"/>
    <x v="25"/>
    <n v="63116"/>
    <x v="2"/>
    <s v="OFF-PA-10001838"/>
    <x v="1"/>
    <x v="10"/>
    <x v="999"/>
    <x v="2722"/>
    <n v="2"/>
    <n v="0"/>
    <n v="5.7623999999999995"/>
  </r>
  <r>
    <n v="8022"/>
    <s v="CA-2011-129189"/>
    <x v="2"/>
    <x v="609"/>
    <d v="2011-07-25T00:00:00"/>
    <x v="1"/>
    <s v="HM-14860"/>
    <x v="447"/>
    <x v="1"/>
    <s v="United States"/>
    <s v="Dallas"/>
    <x v="5"/>
    <n v="75217"/>
    <x v="2"/>
    <s v="OFF-AP-10000124"/>
    <x v="1"/>
    <x v="9"/>
    <x v="1227"/>
    <x v="5256"/>
    <n v="3"/>
    <n v="0.8"/>
    <n v="-12.979200000000002"/>
  </r>
  <r>
    <n v="8023"/>
    <s v="CA-2011-129189"/>
    <x v="2"/>
    <x v="609"/>
    <d v="2011-07-25T00:00:00"/>
    <x v="1"/>
    <s v="HM-14860"/>
    <x v="447"/>
    <x v="1"/>
    <s v="United States"/>
    <s v="Dallas"/>
    <x v="5"/>
    <n v="75217"/>
    <x v="2"/>
    <s v="OFF-EN-10003567"/>
    <x v="1"/>
    <x v="12"/>
    <x v="1643"/>
    <x v="1190"/>
    <n v="5"/>
    <n v="0.2"/>
    <n v="29.673000000000005"/>
  </r>
  <r>
    <n v="8024"/>
    <s v="CA-2011-129189"/>
    <x v="2"/>
    <x v="609"/>
    <d v="2011-07-25T00:00:00"/>
    <x v="1"/>
    <s v="HM-14860"/>
    <x v="447"/>
    <x v="1"/>
    <s v="United States"/>
    <s v="Dallas"/>
    <x v="5"/>
    <n v="75217"/>
    <x v="2"/>
    <s v="FUR-CH-10004997"/>
    <x v="0"/>
    <x v="1"/>
    <x v="494"/>
    <x v="2854"/>
    <n v="5"/>
    <n v="0.3"/>
    <n v="-93.989999999999952"/>
  </r>
  <r>
    <n v="8025"/>
    <s v="CA-2011-129189"/>
    <x v="2"/>
    <x v="609"/>
    <d v="2011-07-25T00:00:00"/>
    <x v="1"/>
    <s v="HM-14860"/>
    <x v="447"/>
    <x v="1"/>
    <s v="United States"/>
    <s v="Dallas"/>
    <x v="5"/>
    <n v="75217"/>
    <x v="2"/>
    <s v="OFF-BI-10000494"/>
    <x v="1"/>
    <x v="8"/>
    <x v="1563"/>
    <x v="5257"/>
    <n v="1"/>
    <n v="0.8"/>
    <n v="-1.8270000000000004"/>
  </r>
  <r>
    <n v="8026"/>
    <s v="CA-2012-132465"/>
    <x v="1"/>
    <x v="861"/>
    <d v="2012-09-15T00:00:00"/>
    <x v="0"/>
    <s v="DM-13525"/>
    <x v="760"/>
    <x v="1"/>
    <s v="United States"/>
    <s v="New York City"/>
    <x v="15"/>
    <n v="10035"/>
    <x v="3"/>
    <s v="FUR-FU-10000277"/>
    <x v="0"/>
    <x v="5"/>
    <x v="1786"/>
    <x v="5258"/>
    <n v="2"/>
    <n v="0"/>
    <n v="50.563199999999995"/>
  </r>
  <r>
    <n v="8027"/>
    <s v="CA-2012-132465"/>
    <x v="1"/>
    <x v="861"/>
    <d v="2012-09-15T00:00:00"/>
    <x v="0"/>
    <s v="DM-13525"/>
    <x v="760"/>
    <x v="1"/>
    <s v="United States"/>
    <s v="New York City"/>
    <x v="15"/>
    <n v="10035"/>
    <x v="3"/>
    <s v="OFF-ST-10003641"/>
    <x v="1"/>
    <x v="4"/>
    <x v="1799"/>
    <x v="5259"/>
    <n v="1"/>
    <n v="0"/>
    <n v="1.5760000000000076"/>
  </r>
  <r>
    <n v="8028"/>
    <s v="CA-2012-132465"/>
    <x v="1"/>
    <x v="861"/>
    <d v="2012-09-15T00:00:00"/>
    <x v="0"/>
    <s v="DM-13525"/>
    <x v="760"/>
    <x v="1"/>
    <s v="United States"/>
    <s v="New York City"/>
    <x v="15"/>
    <n v="10035"/>
    <x v="3"/>
    <s v="TEC-AC-10001998"/>
    <x v="2"/>
    <x v="11"/>
    <x v="84"/>
    <x v="86"/>
    <n v="1"/>
    <n v="0"/>
    <n v="6.796599999999998"/>
  </r>
  <r>
    <n v="8029"/>
    <s v="CA-2012-132465"/>
    <x v="1"/>
    <x v="861"/>
    <d v="2012-09-15T00:00:00"/>
    <x v="0"/>
    <s v="DM-13525"/>
    <x v="760"/>
    <x v="1"/>
    <s v="United States"/>
    <s v="New York City"/>
    <x v="15"/>
    <n v="10035"/>
    <x v="3"/>
    <s v="OFF-ST-10001932"/>
    <x v="1"/>
    <x v="4"/>
    <x v="1641"/>
    <x v="4321"/>
    <n v="4"/>
    <n v="0"/>
    <n v="108.17520000000002"/>
  </r>
  <r>
    <n v="8030"/>
    <s v="CA-2013-166373"/>
    <x v="0"/>
    <x v="147"/>
    <d v="2013-10-26T00:00:00"/>
    <x v="1"/>
    <s v="JF-15565"/>
    <x v="535"/>
    <x v="0"/>
    <s v="United States"/>
    <s v="San Antonio"/>
    <x v="5"/>
    <n v="78207"/>
    <x v="2"/>
    <s v="TEC-AC-10002323"/>
    <x v="2"/>
    <x v="11"/>
    <x v="175"/>
    <x v="5260"/>
    <n v="6"/>
    <n v="0.2"/>
    <n v="-9.2819999999999965"/>
  </r>
  <r>
    <n v="8031"/>
    <s v="CA-2013-158806"/>
    <x v="0"/>
    <x v="676"/>
    <d v="2013-01-11T00:00:00"/>
    <x v="1"/>
    <s v="NM-18520"/>
    <x v="392"/>
    <x v="0"/>
    <s v="United States"/>
    <s v="Amarillo"/>
    <x v="5"/>
    <n v="79109"/>
    <x v="2"/>
    <s v="FUR-FU-10004270"/>
    <x v="0"/>
    <x v="5"/>
    <x v="1372"/>
    <x v="5261"/>
    <n v="3"/>
    <n v="0.6"/>
    <n v="-10.961100000000002"/>
  </r>
  <r>
    <n v="8032"/>
    <s v="CA-2013-158806"/>
    <x v="0"/>
    <x v="676"/>
    <d v="2013-01-11T00:00:00"/>
    <x v="1"/>
    <s v="NM-18520"/>
    <x v="392"/>
    <x v="0"/>
    <s v="United States"/>
    <s v="Amarillo"/>
    <x v="5"/>
    <n v="79109"/>
    <x v="2"/>
    <s v="OFF-PA-10004621"/>
    <x v="1"/>
    <x v="10"/>
    <x v="738"/>
    <x v="233"/>
    <n v="5"/>
    <n v="0.2"/>
    <n v="9.0719999999999992"/>
  </r>
  <r>
    <n v="8033"/>
    <s v="CA-2012-119690"/>
    <x v="1"/>
    <x v="608"/>
    <d v="2012-06-28T00:00:00"/>
    <x v="2"/>
    <s v="MV-17485"/>
    <x v="597"/>
    <x v="0"/>
    <s v="United States"/>
    <s v="Houston"/>
    <x v="5"/>
    <n v="77041"/>
    <x v="2"/>
    <s v="OFF-PA-10001019"/>
    <x v="1"/>
    <x v="10"/>
    <x v="675"/>
    <x v="1107"/>
    <n v="3"/>
    <n v="0.2"/>
    <n v="16.183799999999998"/>
  </r>
  <r>
    <n v="8034"/>
    <s v="CA-2012-119690"/>
    <x v="1"/>
    <x v="608"/>
    <d v="2012-06-28T00:00:00"/>
    <x v="2"/>
    <s v="MV-17485"/>
    <x v="597"/>
    <x v="0"/>
    <s v="United States"/>
    <s v="Houston"/>
    <x v="5"/>
    <n v="77041"/>
    <x v="2"/>
    <s v="OFF-BI-10000201"/>
    <x v="1"/>
    <x v="8"/>
    <x v="1678"/>
    <x v="5262"/>
    <n v="2"/>
    <n v="0.8"/>
    <n v="-1.476"/>
  </r>
  <r>
    <n v="8035"/>
    <s v="CA-2012-119690"/>
    <x v="1"/>
    <x v="608"/>
    <d v="2012-06-28T00:00:00"/>
    <x v="2"/>
    <s v="MV-17485"/>
    <x v="597"/>
    <x v="0"/>
    <s v="United States"/>
    <s v="Houston"/>
    <x v="5"/>
    <n v="77041"/>
    <x v="2"/>
    <s v="FUR-FU-10004587"/>
    <x v="0"/>
    <x v="5"/>
    <x v="1353"/>
    <x v="5263"/>
    <n v="9"/>
    <n v="0.6"/>
    <n v="-20.730599999999995"/>
  </r>
  <r>
    <n v="8036"/>
    <s v="CA-2012-119690"/>
    <x v="1"/>
    <x v="608"/>
    <d v="2012-06-28T00:00:00"/>
    <x v="2"/>
    <s v="MV-17485"/>
    <x v="597"/>
    <x v="0"/>
    <s v="United States"/>
    <s v="Houston"/>
    <x v="5"/>
    <n v="77041"/>
    <x v="2"/>
    <s v="OFF-LA-10001613"/>
    <x v="1"/>
    <x v="2"/>
    <x v="736"/>
    <x v="877"/>
    <n v="2"/>
    <n v="0.2"/>
    <n v="1.6704000000000001"/>
  </r>
  <r>
    <n v="8037"/>
    <s v="CA-2012-153738"/>
    <x v="1"/>
    <x v="1181"/>
    <d v="2012-09-22T00:00:00"/>
    <x v="2"/>
    <s v="AG-10270"/>
    <x v="8"/>
    <x v="0"/>
    <s v="United States"/>
    <s v="Lawrence"/>
    <x v="31"/>
    <n v="1841"/>
    <x v="3"/>
    <s v="OFF-BI-10001308"/>
    <x v="1"/>
    <x v="8"/>
    <x v="1351"/>
    <x v="1023"/>
    <n v="6"/>
    <n v="0"/>
    <n v="16.955999999999996"/>
  </r>
  <r>
    <n v="8038"/>
    <s v="CA-2014-169012"/>
    <x v="3"/>
    <x v="815"/>
    <d v="2014-07-15T00:00:00"/>
    <x v="1"/>
    <s v="BF-11275"/>
    <x v="667"/>
    <x v="1"/>
    <s v="United States"/>
    <s v="Columbus"/>
    <x v="32"/>
    <n v="31907"/>
    <x v="0"/>
    <s v="OFF-AP-10003278"/>
    <x v="1"/>
    <x v="9"/>
    <x v="1784"/>
    <x v="5264"/>
    <n v="3"/>
    <n v="0"/>
    <n v="10.896600000000003"/>
  </r>
  <r>
    <n v="8039"/>
    <s v="CA-2014-109393"/>
    <x v="3"/>
    <x v="160"/>
    <d v="2014-07-03T00:00:00"/>
    <x v="0"/>
    <s v="JC-15775"/>
    <x v="547"/>
    <x v="0"/>
    <s v="United States"/>
    <s v="Los Angeles"/>
    <x v="1"/>
    <n v="90032"/>
    <x v="1"/>
    <s v="FUR-BO-10003966"/>
    <x v="0"/>
    <x v="0"/>
    <x v="1086"/>
    <x v="2683"/>
    <n v="3"/>
    <n v="0.15"/>
    <n v="5.1293999999999755"/>
  </r>
  <r>
    <n v="8040"/>
    <s v="CA-2014-121489"/>
    <x v="3"/>
    <x v="170"/>
    <d v="2014-08-26T00:00:00"/>
    <x v="0"/>
    <s v="CM-11815"/>
    <x v="698"/>
    <x v="1"/>
    <s v="United States"/>
    <s v="Seattle"/>
    <x v="4"/>
    <n v="98115"/>
    <x v="1"/>
    <s v="FUR-CH-10004698"/>
    <x v="0"/>
    <x v="1"/>
    <x v="166"/>
    <x v="340"/>
    <n v="6"/>
    <n v="0.2"/>
    <n v="38.870400000000018"/>
  </r>
  <r>
    <n v="8041"/>
    <s v="CA-2014-121489"/>
    <x v="3"/>
    <x v="170"/>
    <d v="2014-08-26T00:00:00"/>
    <x v="0"/>
    <s v="CM-11815"/>
    <x v="698"/>
    <x v="1"/>
    <s v="United States"/>
    <s v="Seattle"/>
    <x v="4"/>
    <n v="98115"/>
    <x v="1"/>
    <s v="OFF-ST-10000025"/>
    <x v="1"/>
    <x v="4"/>
    <x v="615"/>
    <x v="720"/>
    <n v="6"/>
    <n v="0"/>
    <n v="34.354799999999955"/>
  </r>
  <r>
    <n v="8042"/>
    <s v="CA-2014-121489"/>
    <x v="3"/>
    <x v="170"/>
    <d v="2014-08-26T00:00:00"/>
    <x v="0"/>
    <s v="CM-11815"/>
    <x v="698"/>
    <x v="1"/>
    <s v="United States"/>
    <s v="Seattle"/>
    <x v="4"/>
    <n v="98115"/>
    <x v="1"/>
    <s v="TEC-AC-10000682"/>
    <x v="2"/>
    <x v="11"/>
    <x v="1327"/>
    <x v="5265"/>
    <n v="2"/>
    <n v="0"/>
    <n v="11.613"/>
  </r>
  <r>
    <n v="8043"/>
    <s v="US-2014-133081"/>
    <x v="3"/>
    <x v="825"/>
    <d v="2014-03-16T00:00:00"/>
    <x v="1"/>
    <s v="PV-18985"/>
    <x v="391"/>
    <x v="2"/>
    <s v="United States"/>
    <s v="Cambridge"/>
    <x v="31"/>
    <n v="2138"/>
    <x v="3"/>
    <s v="TEC-AC-10001772"/>
    <x v="2"/>
    <x v="11"/>
    <x v="400"/>
    <x v="433"/>
    <n v="4"/>
    <n v="0"/>
    <n v="24.913200000000003"/>
  </r>
  <r>
    <n v="8044"/>
    <s v="US-2014-133081"/>
    <x v="3"/>
    <x v="825"/>
    <d v="2014-03-16T00:00:00"/>
    <x v="1"/>
    <s v="PV-18985"/>
    <x v="391"/>
    <x v="2"/>
    <s v="United States"/>
    <s v="Cambridge"/>
    <x v="31"/>
    <n v="2138"/>
    <x v="3"/>
    <s v="FUR-FU-10001379"/>
    <x v="0"/>
    <x v="5"/>
    <x v="1810"/>
    <x v="4111"/>
    <n v="1"/>
    <n v="0"/>
    <n v="11.756800000000002"/>
  </r>
  <r>
    <n v="8045"/>
    <s v="CA-2014-165008"/>
    <x v="3"/>
    <x v="175"/>
    <d v="2014-09-18T00:00:00"/>
    <x v="0"/>
    <s v="DO-13645"/>
    <x v="770"/>
    <x v="0"/>
    <s v="United States"/>
    <s v="Salt Lake City"/>
    <x v="7"/>
    <n v="84106"/>
    <x v="1"/>
    <s v="OFF-BI-10002794"/>
    <x v="1"/>
    <x v="8"/>
    <x v="102"/>
    <x v="5266"/>
    <n v="9"/>
    <n v="0.2"/>
    <n v="106.95779999999998"/>
  </r>
  <r>
    <n v="8046"/>
    <s v="CA-2013-145611"/>
    <x v="0"/>
    <x v="873"/>
    <d v="2013-09-25T00:00:00"/>
    <x v="1"/>
    <s v="HA-14905"/>
    <x v="456"/>
    <x v="0"/>
    <s v="United States"/>
    <s v="New York City"/>
    <x v="15"/>
    <n v="10035"/>
    <x v="3"/>
    <s v="OFF-AP-10001005"/>
    <x v="1"/>
    <x v="9"/>
    <x v="1131"/>
    <x v="5267"/>
    <n v="5"/>
    <n v="0"/>
    <n v="129.77249999999998"/>
  </r>
  <r>
    <n v="8047"/>
    <s v="CA-2013-113600"/>
    <x v="0"/>
    <x v="272"/>
    <d v="2013-12-18T00:00:00"/>
    <x v="0"/>
    <s v="SH-20395"/>
    <x v="129"/>
    <x v="0"/>
    <s v="United States"/>
    <s v="Cuyahoga Falls"/>
    <x v="24"/>
    <n v="44221"/>
    <x v="3"/>
    <s v="OFF-BI-10000201"/>
    <x v="1"/>
    <x v="8"/>
    <x v="1678"/>
    <x v="3631"/>
    <n v="3"/>
    <n v="0.7"/>
    <n v="-1.4760000000000004"/>
  </r>
  <r>
    <n v="8048"/>
    <s v="CA-2014-130834"/>
    <x v="3"/>
    <x v="132"/>
    <d v="2014-11-07T00:00:00"/>
    <x v="0"/>
    <s v="JM-16195"/>
    <x v="594"/>
    <x v="0"/>
    <s v="United States"/>
    <s v="Wilmington"/>
    <x v="3"/>
    <n v="28403"/>
    <x v="0"/>
    <s v="OFF-PA-10003673"/>
    <x v="1"/>
    <x v="10"/>
    <x v="971"/>
    <x v="3965"/>
    <n v="3"/>
    <n v="0.2"/>
    <n v="5.2883999999999984"/>
  </r>
  <r>
    <n v="8049"/>
    <s v="CA-2013-168543"/>
    <x v="0"/>
    <x v="894"/>
    <d v="2013-07-08T00:00:00"/>
    <x v="1"/>
    <s v="DK-13225"/>
    <x v="158"/>
    <x v="1"/>
    <s v="United States"/>
    <s v="New York City"/>
    <x v="15"/>
    <n v="10035"/>
    <x v="3"/>
    <s v="OFF-AP-10000938"/>
    <x v="1"/>
    <x v="9"/>
    <x v="1703"/>
    <x v="3828"/>
    <n v="7"/>
    <n v="0"/>
    <n v="197.92079999999999"/>
  </r>
  <r>
    <n v="8050"/>
    <s v="CA-2011-144974"/>
    <x v="2"/>
    <x v="467"/>
    <d v="2011-09-30T00:00:00"/>
    <x v="1"/>
    <s v="CM-12715"/>
    <x v="782"/>
    <x v="1"/>
    <s v="United States"/>
    <s v="Philadelphia"/>
    <x v="9"/>
    <n v="19140"/>
    <x v="3"/>
    <s v="OFF-BI-10003274"/>
    <x v="1"/>
    <x v="8"/>
    <x v="122"/>
    <x v="3649"/>
    <n v="5"/>
    <n v="0.7"/>
    <n v="-4.577"/>
  </r>
  <r>
    <n v="8051"/>
    <s v="CA-2011-144974"/>
    <x v="2"/>
    <x v="467"/>
    <d v="2011-09-30T00:00:00"/>
    <x v="1"/>
    <s v="CM-12715"/>
    <x v="782"/>
    <x v="1"/>
    <s v="United States"/>
    <s v="Philadelphia"/>
    <x v="9"/>
    <n v="19140"/>
    <x v="3"/>
    <s v="FUR-FU-10001095"/>
    <x v="0"/>
    <x v="5"/>
    <x v="741"/>
    <x v="4571"/>
    <n v="1"/>
    <n v="0.2"/>
    <n v="4.7664"/>
  </r>
  <r>
    <n v="8052"/>
    <s v="CA-2011-144974"/>
    <x v="2"/>
    <x v="467"/>
    <d v="2011-09-30T00:00:00"/>
    <x v="1"/>
    <s v="CM-12715"/>
    <x v="782"/>
    <x v="1"/>
    <s v="United States"/>
    <s v="Philadelphia"/>
    <x v="9"/>
    <n v="19140"/>
    <x v="3"/>
    <s v="OFF-AP-10001492"/>
    <x v="1"/>
    <x v="9"/>
    <x v="22"/>
    <x v="3101"/>
    <n v="6"/>
    <n v="0.2"/>
    <n v="3.1032000000000011"/>
  </r>
  <r>
    <n v="8053"/>
    <s v="CA-2011-109904"/>
    <x v="2"/>
    <x v="686"/>
    <d v="2011-07-17T00:00:00"/>
    <x v="0"/>
    <s v="BF-10975"/>
    <x v="541"/>
    <x v="1"/>
    <s v="United States"/>
    <s v="New York City"/>
    <x v="15"/>
    <n v="10009"/>
    <x v="3"/>
    <s v="OFF-AR-10004999"/>
    <x v="1"/>
    <x v="6"/>
    <x v="864"/>
    <x v="1465"/>
    <n v="3"/>
    <n v="0"/>
    <n v="4.4850000000000003"/>
  </r>
  <r>
    <n v="8054"/>
    <s v="CA-2014-152205"/>
    <x v="3"/>
    <x v="394"/>
    <d v="2014-10-06T00:00:00"/>
    <x v="1"/>
    <s v="SF-20965"/>
    <x v="245"/>
    <x v="1"/>
    <s v="United States"/>
    <s v="Philadelphia"/>
    <x v="9"/>
    <n v="19134"/>
    <x v="3"/>
    <s v="OFF-BI-10004094"/>
    <x v="1"/>
    <x v="8"/>
    <x v="603"/>
    <x v="5268"/>
    <n v="1"/>
    <n v="0.7"/>
    <n v="-1.8584999999999994"/>
  </r>
  <r>
    <n v="8055"/>
    <s v="CA-2012-121188"/>
    <x v="1"/>
    <x v="834"/>
    <d v="2012-09-04T00:00:00"/>
    <x v="1"/>
    <s v="CB-12025"/>
    <x v="90"/>
    <x v="0"/>
    <s v="United States"/>
    <s v="Los Angeles"/>
    <x v="1"/>
    <n v="90049"/>
    <x v="1"/>
    <s v="OFF-ST-10001490"/>
    <x v="1"/>
    <x v="4"/>
    <x v="513"/>
    <x v="5269"/>
    <n v="5"/>
    <n v="0"/>
    <n v="267.70499999999993"/>
  </r>
  <r>
    <n v="8056"/>
    <s v="CA-2012-121188"/>
    <x v="1"/>
    <x v="834"/>
    <d v="2012-09-04T00:00:00"/>
    <x v="1"/>
    <s v="CB-12025"/>
    <x v="90"/>
    <x v="0"/>
    <s v="United States"/>
    <s v="Los Angeles"/>
    <x v="1"/>
    <n v="90049"/>
    <x v="1"/>
    <s v="FUR-BO-10004695"/>
    <x v="0"/>
    <x v="0"/>
    <x v="198"/>
    <x v="1496"/>
    <n v="2"/>
    <n v="0.15"/>
    <n v="28.956799999999973"/>
  </r>
  <r>
    <n v="8057"/>
    <s v="CA-2012-121188"/>
    <x v="1"/>
    <x v="834"/>
    <d v="2012-09-04T00:00:00"/>
    <x v="1"/>
    <s v="CB-12025"/>
    <x v="90"/>
    <x v="0"/>
    <s v="United States"/>
    <s v="Los Angeles"/>
    <x v="1"/>
    <n v="90049"/>
    <x v="1"/>
    <s v="OFF-ST-10000736"/>
    <x v="1"/>
    <x v="4"/>
    <x v="455"/>
    <x v="5270"/>
    <n v="9"/>
    <n v="0"/>
    <n v="29.152799999999971"/>
  </r>
  <r>
    <n v="8058"/>
    <s v="CA-2012-121188"/>
    <x v="1"/>
    <x v="834"/>
    <d v="2012-09-04T00:00:00"/>
    <x v="1"/>
    <s v="CB-12025"/>
    <x v="90"/>
    <x v="0"/>
    <s v="United States"/>
    <s v="Los Angeles"/>
    <x v="1"/>
    <n v="90049"/>
    <x v="1"/>
    <s v="OFF-BI-10001617"/>
    <x v="1"/>
    <x v="8"/>
    <x v="1315"/>
    <x v="5271"/>
    <n v="5"/>
    <n v="0.2"/>
    <n v="13.959"/>
  </r>
  <r>
    <n v="8059"/>
    <s v="CA-2012-121188"/>
    <x v="1"/>
    <x v="834"/>
    <d v="2012-09-04T00:00:00"/>
    <x v="1"/>
    <s v="CB-12025"/>
    <x v="90"/>
    <x v="0"/>
    <s v="United States"/>
    <s v="Los Angeles"/>
    <x v="1"/>
    <n v="90049"/>
    <x v="1"/>
    <s v="TEC-PH-10003589"/>
    <x v="2"/>
    <x v="7"/>
    <x v="818"/>
    <x v="752"/>
    <n v="3"/>
    <n v="0.2"/>
    <n v="15.111599999999999"/>
  </r>
  <r>
    <n v="8060"/>
    <s v="CA-2012-121188"/>
    <x v="1"/>
    <x v="834"/>
    <d v="2012-09-04T00:00:00"/>
    <x v="1"/>
    <s v="CB-12025"/>
    <x v="90"/>
    <x v="0"/>
    <s v="United States"/>
    <s v="Los Angeles"/>
    <x v="1"/>
    <n v="90049"/>
    <x v="1"/>
    <s v="FUR-FU-10003981"/>
    <x v="0"/>
    <x v="5"/>
    <x v="322"/>
    <x v="1353"/>
    <n v="2"/>
    <n v="0"/>
    <n v="1.7472000000000003"/>
  </r>
  <r>
    <n v="8061"/>
    <s v="CA-2012-156013"/>
    <x v="1"/>
    <x v="1181"/>
    <d v="2012-09-26T00:00:00"/>
    <x v="1"/>
    <s v="TC-20980"/>
    <x v="568"/>
    <x v="1"/>
    <s v="United States"/>
    <s v="Long Beach"/>
    <x v="15"/>
    <n v="11561"/>
    <x v="3"/>
    <s v="OFF-PA-10001970"/>
    <x v="1"/>
    <x v="10"/>
    <x v="311"/>
    <x v="3733"/>
    <n v="5"/>
    <n v="0"/>
    <n v="28.857999999999997"/>
  </r>
  <r>
    <n v="8062"/>
    <s v="CA-2012-156013"/>
    <x v="1"/>
    <x v="1181"/>
    <d v="2012-09-26T00:00:00"/>
    <x v="1"/>
    <s v="TC-20980"/>
    <x v="568"/>
    <x v="1"/>
    <s v="United States"/>
    <s v="Long Beach"/>
    <x v="15"/>
    <n v="11561"/>
    <x v="3"/>
    <s v="OFF-BI-10002437"/>
    <x v="1"/>
    <x v="8"/>
    <x v="1305"/>
    <x v="671"/>
    <n v="2"/>
    <n v="0.2"/>
    <n v="8.8623999999999992"/>
  </r>
  <r>
    <n v="8063"/>
    <s v="CA-2013-132997"/>
    <x v="0"/>
    <x v="77"/>
    <d v="2013-11-10T00:00:00"/>
    <x v="2"/>
    <s v="LW-17215"/>
    <x v="560"/>
    <x v="0"/>
    <s v="United States"/>
    <s v="Rochester"/>
    <x v="15"/>
    <n v="14609"/>
    <x v="3"/>
    <s v="TEC-PH-10000586"/>
    <x v="2"/>
    <x v="7"/>
    <x v="501"/>
    <x v="2392"/>
    <n v="4"/>
    <n v="0"/>
    <n v="71.269200000000012"/>
  </r>
  <r>
    <n v="8064"/>
    <s v="CA-2013-132997"/>
    <x v="0"/>
    <x v="77"/>
    <d v="2013-11-10T00:00:00"/>
    <x v="2"/>
    <s v="LW-17215"/>
    <x v="560"/>
    <x v="0"/>
    <s v="United States"/>
    <s v="Rochester"/>
    <x v="15"/>
    <n v="14609"/>
    <x v="3"/>
    <s v="TEC-PH-10003811"/>
    <x v="2"/>
    <x v="7"/>
    <x v="1187"/>
    <x v="1911"/>
    <n v="3"/>
    <n v="0"/>
    <n v="100.7916"/>
  </r>
  <r>
    <n v="8065"/>
    <s v="CA-2013-132997"/>
    <x v="0"/>
    <x v="77"/>
    <d v="2013-11-10T00:00:00"/>
    <x v="2"/>
    <s v="LW-17215"/>
    <x v="560"/>
    <x v="0"/>
    <s v="United States"/>
    <s v="Rochester"/>
    <x v="15"/>
    <n v="14609"/>
    <x v="3"/>
    <s v="OFF-PA-10004983"/>
    <x v="1"/>
    <x v="10"/>
    <x v="1323"/>
    <x v="91"/>
    <n v="2"/>
    <n v="0"/>
    <n v="6.2208000000000006"/>
  </r>
  <r>
    <n v="8066"/>
    <s v="CA-2013-132997"/>
    <x v="0"/>
    <x v="77"/>
    <d v="2013-11-10T00:00:00"/>
    <x v="2"/>
    <s v="LW-17215"/>
    <x v="560"/>
    <x v="0"/>
    <s v="United States"/>
    <s v="Rochester"/>
    <x v="15"/>
    <n v="14609"/>
    <x v="3"/>
    <s v="OFF-ST-10003479"/>
    <x v="1"/>
    <x v="4"/>
    <x v="41"/>
    <x v="5272"/>
    <n v="3"/>
    <n v="0"/>
    <n v="5.8409999999999869"/>
  </r>
  <r>
    <n v="8067"/>
    <s v="CA-2013-132997"/>
    <x v="0"/>
    <x v="77"/>
    <d v="2013-11-10T00:00:00"/>
    <x v="2"/>
    <s v="LW-17215"/>
    <x v="560"/>
    <x v="0"/>
    <s v="United States"/>
    <s v="Rochester"/>
    <x v="15"/>
    <n v="14609"/>
    <x v="3"/>
    <s v="OFF-BI-10004318"/>
    <x v="1"/>
    <x v="8"/>
    <x v="1574"/>
    <x v="4795"/>
    <n v="2"/>
    <n v="0.2"/>
    <n v="89.954799999999992"/>
  </r>
  <r>
    <n v="8068"/>
    <s v="US-2012-160563"/>
    <x v="1"/>
    <x v="1182"/>
    <d v="2012-10-24T00:00:00"/>
    <x v="1"/>
    <s v="NS-18640"/>
    <x v="374"/>
    <x v="1"/>
    <s v="United States"/>
    <s v="San Francisco"/>
    <x v="1"/>
    <n v="94109"/>
    <x v="1"/>
    <s v="TEC-AC-10002567"/>
    <x v="2"/>
    <x v="11"/>
    <x v="423"/>
    <x v="764"/>
    <n v="3"/>
    <n v="0"/>
    <n v="86.389199999999988"/>
  </r>
  <r>
    <n v="8069"/>
    <s v="US-2012-160563"/>
    <x v="1"/>
    <x v="1182"/>
    <d v="2012-10-24T00:00:00"/>
    <x v="1"/>
    <s v="NS-18640"/>
    <x v="374"/>
    <x v="1"/>
    <s v="United States"/>
    <s v="San Francisco"/>
    <x v="1"/>
    <n v="94109"/>
    <x v="1"/>
    <s v="FUR-FU-10001731"/>
    <x v="0"/>
    <x v="5"/>
    <x v="1547"/>
    <x v="2003"/>
    <n v="6"/>
    <n v="0"/>
    <n v="6.0876000000000001"/>
  </r>
  <r>
    <n v="8070"/>
    <s v="CA-2014-151750"/>
    <x v="3"/>
    <x v="314"/>
    <d v="2014-01-06T00:00:00"/>
    <x v="1"/>
    <s v="JM-15250"/>
    <x v="49"/>
    <x v="0"/>
    <s v="United States"/>
    <s v="Huntsville"/>
    <x v="5"/>
    <n v="77340"/>
    <x v="2"/>
    <s v="OFF-ST-10002743"/>
    <x v="1"/>
    <x v="4"/>
    <x v="413"/>
    <x v="5273"/>
    <n v="5"/>
    <n v="0.2"/>
    <n v="-107.95800000000004"/>
  </r>
  <r>
    <n v="8071"/>
    <s v="CA-2014-151750"/>
    <x v="3"/>
    <x v="314"/>
    <d v="2014-01-06T00:00:00"/>
    <x v="1"/>
    <s v="JM-15250"/>
    <x v="49"/>
    <x v="0"/>
    <s v="United States"/>
    <s v="Huntsville"/>
    <x v="5"/>
    <n v="77340"/>
    <x v="2"/>
    <s v="FUR-FU-10002116"/>
    <x v="0"/>
    <x v="5"/>
    <x v="1431"/>
    <x v="5274"/>
    <n v="5"/>
    <n v="0.6"/>
    <n v="-187.38150000000002"/>
  </r>
  <r>
    <n v="8072"/>
    <s v="CA-2014-151750"/>
    <x v="3"/>
    <x v="314"/>
    <d v="2014-01-06T00:00:00"/>
    <x v="1"/>
    <s v="JM-15250"/>
    <x v="49"/>
    <x v="0"/>
    <s v="United States"/>
    <s v="Huntsville"/>
    <x v="5"/>
    <n v="77340"/>
    <x v="2"/>
    <s v="FUR-CH-10003199"/>
    <x v="0"/>
    <x v="1"/>
    <x v="631"/>
    <x v="5275"/>
    <n v="4"/>
    <n v="0.3"/>
    <n v="-26.635199999999998"/>
  </r>
  <r>
    <n v="8073"/>
    <s v="CA-2014-151750"/>
    <x v="3"/>
    <x v="314"/>
    <d v="2014-01-06T00:00:00"/>
    <x v="1"/>
    <s v="JM-15250"/>
    <x v="49"/>
    <x v="0"/>
    <s v="United States"/>
    <s v="Huntsville"/>
    <x v="5"/>
    <n v="77340"/>
    <x v="2"/>
    <s v="OFF-AR-10003158"/>
    <x v="1"/>
    <x v="6"/>
    <x v="696"/>
    <x v="5276"/>
    <n v="4"/>
    <n v="0.2"/>
    <n v="2.2287999999999988"/>
  </r>
  <r>
    <n v="8074"/>
    <s v="CA-2014-151750"/>
    <x v="3"/>
    <x v="314"/>
    <d v="2014-01-06T00:00:00"/>
    <x v="1"/>
    <s v="JM-15250"/>
    <x v="49"/>
    <x v="0"/>
    <s v="United States"/>
    <s v="Huntsville"/>
    <x v="5"/>
    <n v="77340"/>
    <x v="2"/>
    <s v="OFF-BI-10000301"/>
    <x v="1"/>
    <x v="8"/>
    <x v="619"/>
    <x v="5277"/>
    <n v="5"/>
    <n v="0.8"/>
    <n v="-9.7050000000000018"/>
  </r>
  <r>
    <n v="8075"/>
    <s v="CA-2014-151750"/>
    <x v="3"/>
    <x v="314"/>
    <d v="2014-01-06T00:00:00"/>
    <x v="1"/>
    <s v="JM-15250"/>
    <x v="49"/>
    <x v="0"/>
    <s v="United States"/>
    <s v="Huntsville"/>
    <x v="5"/>
    <n v="77340"/>
    <x v="2"/>
    <s v="OFF-BI-10000343"/>
    <x v="1"/>
    <x v="8"/>
    <x v="184"/>
    <x v="5278"/>
    <n v="14"/>
    <n v="0.8"/>
    <n v="-22.684200000000004"/>
  </r>
  <r>
    <n v="8076"/>
    <s v="CA-2014-151750"/>
    <x v="3"/>
    <x v="314"/>
    <d v="2014-01-06T00:00:00"/>
    <x v="1"/>
    <s v="JM-15250"/>
    <x v="49"/>
    <x v="0"/>
    <s v="United States"/>
    <s v="Huntsville"/>
    <x v="5"/>
    <n v="77340"/>
    <x v="2"/>
    <s v="OFF-AP-10004708"/>
    <x v="1"/>
    <x v="9"/>
    <x v="508"/>
    <x v="5279"/>
    <n v="2"/>
    <n v="0.8"/>
    <n v="-38.821200000000012"/>
  </r>
  <r>
    <n v="8077"/>
    <s v="CA-2012-106187"/>
    <x v="1"/>
    <x v="537"/>
    <d v="2012-06-29T00:00:00"/>
    <x v="1"/>
    <s v="RF-19345"/>
    <x v="575"/>
    <x v="1"/>
    <s v="United States"/>
    <s v="East Point"/>
    <x v="32"/>
    <n v="30344"/>
    <x v="0"/>
    <s v="FUR-FU-10000794"/>
    <x v="0"/>
    <x v="5"/>
    <x v="639"/>
    <x v="1877"/>
    <n v="3"/>
    <n v="0"/>
    <n v="9.3227999999999991"/>
  </r>
  <r>
    <n v="8078"/>
    <s v="CA-2012-106187"/>
    <x v="1"/>
    <x v="537"/>
    <d v="2012-06-29T00:00:00"/>
    <x v="1"/>
    <s v="RF-19345"/>
    <x v="575"/>
    <x v="1"/>
    <s v="United States"/>
    <s v="East Point"/>
    <x v="32"/>
    <n v="30344"/>
    <x v="0"/>
    <s v="OFF-BI-10004519"/>
    <x v="1"/>
    <x v="8"/>
    <x v="880"/>
    <x v="5280"/>
    <n v="1"/>
    <n v="0"/>
    <n v="74.690999999999988"/>
  </r>
  <r>
    <n v="8079"/>
    <s v="CA-2012-106187"/>
    <x v="1"/>
    <x v="537"/>
    <d v="2012-06-29T00:00:00"/>
    <x v="1"/>
    <s v="RF-19345"/>
    <x v="575"/>
    <x v="1"/>
    <s v="United States"/>
    <s v="East Point"/>
    <x v="32"/>
    <n v="30344"/>
    <x v="0"/>
    <s v="TEC-AC-10001590"/>
    <x v="2"/>
    <x v="11"/>
    <x v="1347"/>
    <x v="5281"/>
    <n v="3"/>
    <n v="0"/>
    <n v="18"/>
  </r>
  <r>
    <n v="8080"/>
    <s v="US-2013-164945"/>
    <x v="0"/>
    <x v="441"/>
    <d v="2013-11-28T00:00:00"/>
    <x v="1"/>
    <s v="CA-12055"/>
    <x v="402"/>
    <x v="2"/>
    <s v="United States"/>
    <s v="New York City"/>
    <x v="15"/>
    <n v="10009"/>
    <x v="3"/>
    <s v="OFF-BI-10001524"/>
    <x v="1"/>
    <x v="8"/>
    <x v="298"/>
    <x v="5282"/>
    <n v="8"/>
    <n v="0.2"/>
    <n v="46.99519999999999"/>
  </r>
  <r>
    <n v="8081"/>
    <s v="CA-2012-150714"/>
    <x v="1"/>
    <x v="662"/>
    <d v="2012-11-01T00:00:00"/>
    <x v="1"/>
    <s v="KH-16690"/>
    <x v="120"/>
    <x v="1"/>
    <s v="United States"/>
    <s v="Springfield"/>
    <x v="21"/>
    <n v="97477"/>
    <x v="1"/>
    <s v="OFF-LA-10001474"/>
    <x v="1"/>
    <x v="2"/>
    <x v="917"/>
    <x v="5283"/>
    <n v="6"/>
    <n v="0.2"/>
    <n v="47.626799999999996"/>
  </r>
  <r>
    <n v="8082"/>
    <s v="CA-2012-150714"/>
    <x v="1"/>
    <x v="662"/>
    <d v="2012-11-01T00:00:00"/>
    <x v="1"/>
    <s v="KH-16690"/>
    <x v="120"/>
    <x v="1"/>
    <s v="United States"/>
    <s v="Springfield"/>
    <x v="21"/>
    <n v="97477"/>
    <x v="1"/>
    <s v="OFF-PA-10001497"/>
    <x v="1"/>
    <x v="10"/>
    <x v="1746"/>
    <x v="576"/>
    <n v="3"/>
    <n v="0.2"/>
    <n v="47.815200000000004"/>
  </r>
  <r>
    <n v="8083"/>
    <s v="CA-2012-150714"/>
    <x v="1"/>
    <x v="662"/>
    <d v="2012-11-01T00:00:00"/>
    <x v="1"/>
    <s v="KH-16690"/>
    <x v="120"/>
    <x v="1"/>
    <s v="United States"/>
    <s v="Springfield"/>
    <x v="21"/>
    <n v="97477"/>
    <x v="1"/>
    <s v="OFF-AP-10003287"/>
    <x v="1"/>
    <x v="9"/>
    <x v="538"/>
    <x v="5284"/>
    <n v="5"/>
    <n v="0.2"/>
    <n v="20.387999999999998"/>
  </r>
  <r>
    <n v="8084"/>
    <s v="CA-2012-150714"/>
    <x v="1"/>
    <x v="662"/>
    <d v="2012-11-01T00:00:00"/>
    <x v="1"/>
    <s v="KH-16690"/>
    <x v="120"/>
    <x v="1"/>
    <s v="United States"/>
    <s v="Springfield"/>
    <x v="21"/>
    <n v="97477"/>
    <x v="1"/>
    <s v="OFF-BI-10002982"/>
    <x v="1"/>
    <x v="8"/>
    <x v="1258"/>
    <x v="4459"/>
    <n v="7"/>
    <n v="0.7"/>
    <n v="-10.487400000000001"/>
  </r>
  <r>
    <n v="8085"/>
    <s v="CA-2012-150714"/>
    <x v="1"/>
    <x v="662"/>
    <d v="2012-11-01T00:00:00"/>
    <x v="1"/>
    <s v="KH-16690"/>
    <x v="120"/>
    <x v="1"/>
    <s v="United States"/>
    <s v="Springfield"/>
    <x v="21"/>
    <n v="97477"/>
    <x v="1"/>
    <s v="OFF-ST-10001809"/>
    <x v="1"/>
    <x v="4"/>
    <x v="430"/>
    <x v="5285"/>
    <n v="10"/>
    <n v="0.2"/>
    <n v="-161.69400000000005"/>
  </r>
  <r>
    <n v="8086"/>
    <s v="CA-2013-105753"/>
    <x v="0"/>
    <x v="201"/>
    <d v="2013-10-27T00:00:00"/>
    <x v="1"/>
    <s v="LC-16960"/>
    <x v="784"/>
    <x v="2"/>
    <s v="United States"/>
    <s v="Arlington"/>
    <x v="17"/>
    <n v="22204"/>
    <x v="0"/>
    <s v="FUR-FU-10000246"/>
    <x v="0"/>
    <x v="5"/>
    <x v="386"/>
    <x v="5286"/>
    <n v="5"/>
    <n v="0"/>
    <n v="18.329999999999991"/>
  </r>
  <r>
    <n v="8087"/>
    <s v="CA-2014-120894"/>
    <x v="3"/>
    <x v="1045"/>
    <d v="2014-05-03T00:00:00"/>
    <x v="1"/>
    <s v="JL-15130"/>
    <x v="691"/>
    <x v="0"/>
    <s v="United States"/>
    <s v="Wilmington"/>
    <x v="3"/>
    <n v="28403"/>
    <x v="0"/>
    <s v="OFF-AP-10000252"/>
    <x v="1"/>
    <x v="9"/>
    <x v="1242"/>
    <x v="5287"/>
    <n v="3"/>
    <n v="0.2"/>
    <n v="5.2650000000000006"/>
  </r>
  <r>
    <n v="8088"/>
    <s v="CA-2013-106621"/>
    <x v="0"/>
    <x v="321"/>
    <d v="2013-10-02T00:00:00"/>
    <x v="0"/>
    <s v="DM-12955"/>
    <x v="678"/>
    <x v="1"/>
    <s v="United States"/>
    <s v="Yuma"/>
    <x v="16"/>
    <n v="85364"/>
    <x v="1"/>
    <s v="OFF-AR-10002375"/>
    <x v="1"/>
    <x v="6"/>
    <x v="823"/>
    <x v="5288"/>
    <n v="4"/>
    <n v="0.2"/>
    <n v="1.1807999999999983"/>
  </r>
  <r>
    <n v="8089"/>
    <s v="CA-2012-107020"/>
    <x v="1"/>
    <x v="848"/>
    <d v="2012-07-14T00:00:00"/>
    <x v="1"/>
    <s v="MV-18190"/>
    <x v="160"/>
    <x v="0"/>
    <s v="United States"/>
    <s v="San Bernardino"/>
    <x v="1"/>
    <n v="92404"/>
    <x v="1"/>
    <s v="OFF-BI-10003719"/>
    <x v="1"/>
    <x v="8"/>
    <x v="684"/>
    <x v="3089"/>
    <n v="2"/>
    <n v="0.2"/>
    <n v="12.973999999999997"/>
  </r>
  <r>
    <n v="8090"/>
    <s v="US-2012-117492"/>
    <x v="1"/>
    <x v="976"/>
    <d v="2012-08-09T00:00:00"/>
    <x v="2"/>
    <s v="NS-18640"/>
    <x v="374"/>
    <x v="1"/>
    <s v="United States"/>
    <s v="Baltimore"/>
    <x v="39"/>
    <n v="21215"/>
    <x v="3"/>
    <s v="OFF-AP-10001492"/>
    <x v="1"/>
    <x v="9"/>
    <x v="22"/>
    <x v="5289"/>
    <n v="9"/>
    <n v="0"/>
    <n v="20.1708"/>
  </r>
  <r>
    <n v="8091"/>
    <s v="CA-2011-101392"/>
    <x v="2"/>
    <x v="1035"/>
    <d v="2011-12-13T00:00:00"/>
    <x v="1"/>
    <s v="AS-10630"/>
    <x v="357"/>
    <x v="2"/>
    <s v="United States"/>
    <s v="Seattle"/>
    <x v="4"/>
    <n v="98103"/>
    <x v="1"/>
    <s v="OFF-ST-10000532"/>
    <x v="1"/>
    <x v="4"/>
    <x v="1403"/>
    <x v="5290"/>
    <n v="7"/>
    <n v="0"/>
    <n v="70.033599999999993"/>
  </r>
  <r>
    <n v="8092"/>
    <s v="CA-2012-127502"/>
    <x v="1"/>
    <x v="895"/>
    <d v="2012-12-14T00:00:00"/>
    <x v="1"/>
    <s v="MT-17815"/>
    <x v="363"/>
    <x v="0"/>
    <s v="United States"/>
    <s v="San Francisco"/>
    <x v="1"/>
    <n v="94110"/>
    <x v="1"/>
    <s v="OFF-LA-10001613"/>
    <x v="1"/>
    <x v="2"/>
    <x v="736"/>
    <x v="1784"/>
    <n v="2"/>
    <n v="0"/>
    <n v="2.8224"/>
  </r>
  <r>
    <n v="8093"/>
    <s v="CA-2014-143658"/>
    <x v="3"/>
    <x v="1183"/>
    <d v="2014-11-14T00:00:00"/>
    <x v="0"/>
    <s v="SR-20425"/>
    <x v="676"/>
    <x v="2"/>
    <s v="United States"/>
    <s v="New York City"/>
    <x v="15"/>
    <n v="10035"/>
    <x v="3"/>
    <s v="OFF-AR-10002818"/>
    <x v="1"/>
    <x v="6"/>
    <x v="924"/>
    <x v="2239"/>
    <n v="5"/>
    <n v="0"/>
    <n v="32.97"/>
  </r>
  <r>
    <n v="8094"/>
    <s v="CA-2014-133046"/>
    <x v="3"/>
    <x v="944"/>
    <d v="2014-08-02T00:00:00"/>
    <x v="0"/>
    <s v="DK-13375"/>
    <x v="589"/>
    <x v="0"/>
    <s v="United States"/>
    <s v="Seattle"/>
    <x v="4"/>
    <n v="98115"/>
    <x v="1"/>
    <s v="FUR-FU-10001940"/>
    <x v="0"/>
    <x v="5"/>
    <x v="33"/>
    <x v="1708"/>
    <n v="3"/>
    <n v="0"/>
    <n v="10.507200000000001"/>
  </r>
  <r>
    <n v="8095"/>
    <s v="CA-2014-133046"/>
    <x v="3"/>
    <x v="944"/>
    <d v="2014-08-02T00:00:00"/>
    <x v="0"/>
    <s v="DK-13375"/>
    <x v="589"/>
    <x v="0"/>
    <s v="United States"/>
    <s v="Seattle"/>
    <x v="4"/>
    <n v="98115"/>
    <x v="1"/>
    <s v="OFF-PA-10003883"/>
    <x v="1"/>
    <x v="10"/>
    <x v="1229"/>
    <x v="2224"/>
    <n v="4"/>
    <n v="0"/>
    <n v="12.052"/>
  </r>
  <r>
    <n v="8096"/>
    <s v="CA-2014-133046"/>
    <x v="3"/>
    <x v="944"/>
    <d v="2014-08-02T00:00:00"/>
    <x v="0"/>
    <s v="DK-13375"/>
    <x v="589"/>
    <x v="0"/>
    <s v="United States"/>
    <s v="Seattle"/>
    <x v="4"/>
    <n v="98115"/>
    <x v="1"/>
    <s v="OFF-PA-10002787"/>
    <x v="1"/>
    <x v="10"/>
    <x v="1267"/>
    <x v="91"/>
    <n v="2"/>
    <n v="0"/>
    <n v="6.2208000000000006"/>
  </r>
  <r>
    <n v="8097"/>
    <s v="CA-2014-133046"/>
    <x v="3"/>
    <x v="944"/>
    <d v="2014-08-02T00:00:00"/>
    <x v="0"/>
    <s v="DK-13375"/>
    <x v="589"/>
    <x v="0"/>
    <s v="United States"/>
    <s v="Seattle"/>
    <x v="4"/>
    <n v="98115"/>
    <x v="1"/>
    <s v="TEC-AC-10000991"/>
    <x v="2"/>
    <x v="11"/>
    <x v="432"/>
    <x v="5291"/>
    <n v="5"/>
    <n v="0"/>
    <n v="32.893000000000008"/>
  </r>
  <r>
    <n v="8098"/>
    <s v="CA-2014-122798"/>
    <x v="3"/>
    <x v="116"/>
    <d v="2015-01-02T00:00:00"/>
    <x v="1"/>
    <s v="SV-20935"/>
    <x v="603"/>
    <x v="0"/>
    <s v="United States"/>
    <s v="Albuquerque"/>
    <x v="27"/>
    <n v="87105"/>
    <x v="1"/>
    <s v="OFF-ST-10003058"/>
    <x v="1"/>
    <x v="4"/>
    <x v="388"/>
    <x v="2946"/>
    <n v="5"/>
    <n v="0"/>
    <n v="34.292499999999997"/>
  </r>
  <r>
    <n v="8099"/>
    <s v="CA-2014-122798"/>
    <x v="3"/>
    <x v="116"/>
    <d v="2015-01-02T00:00:00"/>
    <x v="1"/>
    <s v="SV-20935"/>
    <x v="603"/>
    <x v="0"/>
    <s v="United States"/>
    <s v="Albuquerque"/>
    <x v="27"/>
    <n v="87105"/>
    <x v="1"/>
    <s v="OFF-PA-10004239"/>
    <x v="1"/>
    <x v="10"/>
    <x v="1412"/>
    <x v="732"/>
    <n v="1"/>
    <n v="0"/>
    <n v="1.9259999999999997"/>
  </r>
  <r>
    <n v="8100"/>
    <s v="CA-2013-169663"/>
    <x v="0"/>
    <x v="612"/>
    <d v="2013-03-14T00:00:00"/>
    <x v="2"/>
    <s v="RH-19510"/>
    <x v="563"/>
    <x v="2"/>
    <s v="United States"/>
    <s v="Los Angeles"/>
    <x v="1"/>
    <n v="90045"/>
    <x v="1"/>
    <s v="TEC-AC-10003038"/>
    <x v="2"/>
    <x v="11"/>
    <x v="1024"/>
    <x v="3999"/>
    <n v="3"/>
    <n v="0"/>
    <n v="5.101499999999997"/>
  </r>
  <r>
    <n v="8101"/>
    <s v="CA-2013-169663"/>
    <x v="0"/>
    <x v="612"/>
    <d v="2013-03-14T00:00:00"/>
    <x v="2"/>
    <s v="RH-19510"/>
    <x v="563"/>
    <x v="2"/>
    <s v="United States"/>
    <s v="Los Angeles"/>
    <x v="1"/>
    <n v="90045"/>
    <x v="1"/>
    <s v="TEC-MA-10000984"/>
    <x v="2"/>
    <x v="15"/>
    <x v="1811"/>
    <x v="5292"/>
    <n v="3"/>
    <n v="0.2"/>
    <n v="377.72999999999956"/>
  </r>
  <r>
    <n v="8102"/>
    <s v="CA-2012-149846"/>
    <x v="1"/>
    <x v="1184"/>
    <d v="2012-05-26T00:00:00"/>
    <x v="1"/>
    <s v="SB-20185"/>
    <x v="766"/>
    <x v="0"/>
    <s v="United States"/>
    <s v="Los Angeles"/>
    <x v="1"/>
    <n v="90045"/>
    <x v="1"/>
    <s v="OFF-LA-10004484"/>
    <x v="1"/>
    <x v="2"/>
    <x v="612"/>
    <x v="341"/>
    <n v="2"/>
    <n v="0"/>
    <n v="3.7995999999999999"/>
  </r>
  <r>
    <n v="8103"/>
    <s v="CA-2012-149846"/>
    <x v="1"/>
    <x v="1184"/>
    <d v="2012-05-26T00:00:00"/>
    <x v="1"/>
    <s v="SB-20185"/>
    <x v="766"/>
    <x v="0"/>
    <s v="United States"/>
    <s v="Los Angeles"/>
    <x v="1"/>
    <n v="90045"/>
    <x v="1"/>
    <s v="TEC-MA-10004002"/>
    <x v="2"/>
    <x v="15"/>
    <x v="662"/>
    <x v="5293"/>
    <n v="7"/>
    <n v="0.2"/>
    <n v="334.49849999999958"/>
  </r>
  <r>
    <n v="8104"/>
    <s v="CA-2012-149846"/>
    <x v="1"/>
    <x v="1184"/>
    <d v="2012-05-26T00:00:00"/>
    <x v="1"/>
    <s v="SB-20185"/>
    <x v="766"/>
    <x v="0"/>
    <s v="United States"/>
    <s v="Los Angeles"/>
    <x v="1"/>
    <n v="90045"/>
    <x v="1"/>
    <s v="OFF-ST-10002406"/>
    <x v="1"/>
    <x v="4"/>
    <x v="324"/>
    <x v="352"/>
    <n v="7"/>
    <n v="0"/>
    <n v="29.341200000000008"/>
  </r>
  <r>
    <n v="8105"/>
    <s v="CA-2012-149846"/>
    <x v="1"/>
    <x v="1184"/>
    <d v="2012-05-26T00:00:00"/>
    <x v="1"/>
    <s v="SB-20185"/>
    <x v="766"/>
    <x v="0"/>
    <s v="United States"/>
    <s v="Los Angeles"/>
    <x v="1"/>
    <n v="90045"/>
    <x v="1"/>
    <s v="TEC-PH-10003645"/>
    <x v="2"/>
    <x v="7"/>
    <x v="294"/>
    <x v="5294"/>
    <n v="6"/>
    <n v="0.2"/>
    <n v="58.179600000000022"/>
  </r>
  <r>
    <n v="8106"/>
    <s v="CA-2014-159149"/>
    <x v="3"/>
    <x v="922"/>
    <d v="2014-02-20T00:00:00"/>
    <x v="2"/>
    <s v="CR-12820"/>
    <x v="736"/>
    <x v="2"/>
    <s v="United States"/>
    <s v="Houston"/>
    <x v="5"/>
    <n v="77041"/>
    <x v="2"/>
    <s v="FUR-BO-10001601"/>
    <x v="0"/>
    <x v="0"/>
    <x v="414"/>
    <x v="5295"/>
    <n v="1"/>
    <n v="0.32"/>
    <n v="-17.027400000000007"/>
  </r>
  <r>
    <n v="8107"/>
    <s v="CA-2014-159149"/>
    <x v="3"/>
    <x v="922"/>
    <d v="2014-02-20T00:00:00"/>
    <x v="2"/>
    <s v="CR-12820"/>
    <x v="736"/>
    <x v="2"/>
    <s v="United States"/>
    <s v="Houston"/>
    <x v="5"/>
    <n v="77041"/>
    <x v="2"/>
    <s v="OFF-AR-10000937"/>
    <x v="1"/>
    <x v="6"/>
    <x v="1812"/>
    <x v="5296"/>
    <n v="6"/>
    <n v="0.2"/>
    <n v="52.632000000000005"/>
  </r>
  <r>
    <n v="8108"/>
    <s v="CA-2014-159149"/>
    <x v="3"/>
    <x v="922"/>
    <d v="2014-02-20T00:00:00"/>
    <x v="2"/>
    <s v="CR-12820"/>
    <x v="736"/>
    <x v="2"/>
    <s v="United States"/>
    <s v="Houston"/>
    <x v="5"/>
    <n v="77041"/>
    <x v="2"/>
    <s v="TEC-PH-10000038"/>
    <x v="2"/>
    <x v="7"/>
    <x v="1056"/>
    <x v="1435"/>
    <n v="4"/>
    <n v="0.2"/>
    <n v="-87.667200000000037"/>
  </r>
  <r>
    <n v="8109"/>
    <s v="US-2014-167570"/>
    <x v="3"/>
    <x v="166"/>
    <d v="2014-12-16T00:00:00"/>
    <x v="1"/>
    <s v="EG-13900"/>
    <x v="283"/>
    <x v="0"/>
    <s v="United States"/>
    <s v="Philadelphia"/>
    <x v="9"/>
    <n v="19140"/>
    <x v="3"/>
    <s v="FUR-CH-10003396"/>
    <x v="0"/>
    <x v="1"/>
    <x v="385"/>
    <x v="5297"/>
    <n v="4"/>
    <n v="0.3"/>
    <n v="-58.504800000000017"/>
  </r>
  <r>
    <n v="8110"/>
    <s v="CA-2014-160122"/>
    <x v="3"/>
    <x v="551"/>
    <d v="2014-11-24T00:00:00"/>
    <x v="1"/>
    <s v="RD-19930"/>
    <x v="709"/>
    <x v="0"/>
    <s v="United States"/>
    <s v="Chicago"/>
    <x v="10"/>
    <n v="60623"/>
    <x v="2"/>
    <s v="OFF-EN-10002592"/>
    <x v="1"/>
    <x v="12"/>
    <x v="1702"/>
    <x v="5298"/>
    <n v="6"/>
    <n v="0.2"/>
    <n v="20.844000000000001"/>
  </r>
  <r>
    <n v="8111"/>
    <s v="CA-2014-160122"/>
    <x v="3"/>
    <x v="551"/>
    <d v="2014-11-24T00:00:00"/>
    <x v="1"/>
    <s v="RD-19930"/>
    <x v="709"/>
    <x v="0"/>
    <s v="United States"/>
    <s v="Chicago"/>
    <x v="10"/>
    <n v="60623"/>
    <x v="2"/>
    <s v="FUR-CH-10000422"/>
    <x v="0"/>
    <x v="1"/>
    <x v="1432"/>
    <x v="5299"/>
    <n v="2"/>
    <n v="0.3"/>
    <n v="-25.477199999999982"/>
  </r>
  <r>
    <n v="8112"/>
    <s v="CA-2013-130393"/>
    <x v="0"/>
    <x v="49"/>
    <d v="2013-12-04T00:00:00"/>
    <x v="0"/>
    <s v="JM-15865"/>
    <x v="622"/>
    <x v="0"/>
    <s v="United States"/>
    <s v="San Angelo"/>
    <x v="5"/>
    <n v="76903"/>
    <x v="2"/>
    <s v="FUR-CH-10002647"/>
    <x v="0"/>
    <x v="1"/>
    <x v="470"/>
    <x v="5300"/>
    <n v="5"/>
    <n v="0.3"/>
    <n v="-17.744999999999976"/>
  </r>
  <r>
    <n v="8113"/>
    <s v="CA-2013-130393"/>
    <x v="0"/>
    <x v="49"/>
    <d v="2013-12-04T00:00:00"/>
    <x v="0"/>
    <s v="JM-15865"/>
    <x v="622"/>
    <x v="0"/>
    <s v="United States"/>
    <s v="San Angelo"/>
    <x v="5"/>
    <n v="76903"/>
    <x v="2"/>
    <s v="OFF-AP-10004859"/>
    <x v="1"/>
    <x v="9"/>
    <x v="921"/>
    <x v="5301"/>
    <n v="4"/>
    <n v="0.8"/>
    <n v="-30.867200000000004"/>
  </r>
  <r>
    <n v="8114"/>
    <s v="CA-2013-130393"/>
    <x v="0"/>
    <x v="49"/>
    <d v="2013-12-04T00:00:00"/>
    <x v="0"/>
    <s v="JM-15865"/>
    <x v="622"/>
    <x v="0"/>
    <s v="United States"/>
    <s v="San Angelo"/>
    <x v="5"/>
    <n v="76903"/>
    <x v="2"/>
    <s v="FUR-CH-10004477"/>
    <x v="0"/>
    <x v="1"/>
    <x v="211"/>
    <x v="4967"/>
    <n v="2"/>
    <n v="0.3"/>
    <n v="-1.217800000000004"/>
  </r>
  <r>
    <n v="8115"/>
    <s v="CA-2014-144820"/>
    <x v="3"/>
    <x v="621"/>
    <d v="2014-10-08T00:00:00"/>
    <x v="0"/>
    <s v="LW-16825"/>
    <x v="429"/>
    <x v="1"/>
    <s v="United States"/>
    <s v="Pasadena"/>
    <x v="5"/>
    <n v="77506"/>
    <x v="2"/>
    <s v="OFF-AR-10004817"/>
    <x v="1"/>
    <x v="6"/>
    <x v="906"/>
    <x v="5302"/>
    <n v="5"/>
    <n v="0.2"/>
    <n v="2.3219999999999974"/>
  </r>
  <r>
    <n v="8116"/>
    <s v="CA-2014-101014"/>
    <x v="3"/>
    <x v="635"/>
    <d v="2014-09-05T00:00:00"/>
    <x v="1"/>
    <s v="RW-19540"/>
    <x v="459"/>
    <x v="1"/>
    <s v="United States"/>
    <s v="Los Angeles"/>
    <x v="1"/>
    <n v="90049"/>
    <x v="1"/>
    <s v="FUR-FU-10003374"/>
    <x v="0"/>
    <x v="5"/>
    <x v="1798"/>
    <x v="5303"/>
    <n v="3"/>
    <n v="0"/>
    <n v="41.445600000000013"/>
  </r>
  <r>
    <n v="8117"/>
    <s v="CA-2014-105543"/>
    <x v="3"/>
    <x v="221"/>
    <d v="2014-11-25T00:00:00"/>
    <x v="3"/>
    <s v="BG-11695"/>
    <x v="410"/>
    <x v="1"/>
    <s v="United States"/>
    <s v="Garden City"/>
    <x v="41"/>
    <n v="67846"/>
    <x v="2"/>
    <s v="OFF-ST-10003123"/>
    <x v="1"/>
    <x v="4"/>
    <x v="1268"/>
    <x v="3304"/>
    <n v="1"/>
    <n v="0"/>
    <n v="7.9895999999999994"/>
  </r>
  <r>
    <n v="8118"/>
    <s v="US-2014-113201"/>
    <x v="3"/>
    <x v="160"/>
    <d v="2014-07-06T00:00:00"/>
    <x v="1"/>
    <s v="TT-21220"/>
    <x v="627"/>
    <x v="0"/>
    <s v="United States"/>
    <s v="Los Angeles"/>
    <x v="1"/>
    <n v="90045"/>
    <x v="1"/>
    <s v="OFF-PA-10000675"/>
    <x v="1"/>
    <x v="10"/>
    <x v="1106"/>
    <x v="2929"/>
    <n v="5"/>
    <n v="0"/>
    <n v="100.4255"/>
  </r>
  <r>
    <n v="8119"/>
    <s v="US-2014-106551"/>
    <x v="3"/>
    <x v="847"/>
    <d v="2014-07-28T00:00:00"/>
    <x v="1"/>
    <s v="EB-13930"/>
    <x v="518"/>
    <x v="0"/>
    <s v="United States"/>
    <s v="Chicago"/>
    <x v="10"/>
    <n v="60653"/>
    <x v="2"/>
    <s v="FUR-CH-10004997"/>
    <x v="0"/>
    <x v="1"/>
    <x v="494"/>
    <x v="5304"/>
    <n v="4"/>
    <n v="0.3"/>
    <n v="-75.191999999999979"/>
  </r>
  <r>
    <n v="8120"/>
    <s v="CA-2013-116722"/>
    <x v="0"/>
    <x v="583"/>
    <d v="2013-11-17T00:00:00"/>
    <x v="1"/>
    <s v="LP-17080"/>
    <x v="221"/>
    <x v="0"/>
    <s v="United States"/>
    <s v="San Francisco"/>
    <x v="1"/>
    <n v="94110"/>
    <x v="1"/>
    <s v="FUR-FU-10001934"/>
    <x v="0"/>
    <x v="5"/>
    <x v="107"/>
    <x v="108"/>
    <n v="2"/>
    <n v="0"/>
    <n v="10.909600000000001"/>
  </r>
  <r>
    <n v="8121"/>
    <s v="CA-2013-116722"/>
    <x v="0"/>
    <x v="583"/>
    <d v="2013-11-17T00:00:00"/>
    <x v="1"/>
    <s v="LP-17080"/>
    <x v="221"/>
    <x v="0"/>
    <s v="United States"/>
    <s v="San Francisco"/>
    <x v="1"/>
    <n v="94110"/>
    <x v="1"/>
    <s v="FUR-CH-10004997"/>
    <x v="0"/>
    <x v="1"/>
    <x v="494"/>
    <x v="542"/>
    <n v="3"/>
    <n v="0.2"/>
    <n v="0"/>
  </r>
  <r>
    <n v="8122"/>
    <s v="CA-2013-116722"/>
    <x v="0"/>
    <x v="583"/>
    <d v="2013-11-17T00:00:00"/>
    <x v="1"/>
    <s v="LP-17080"/>
    <x v="221"/>
    <x v="0"/>
    <s v="United States"/>
    <s v="San Francisco"/>
    <x v="1"/>
    <n v="94110"/>
    <x v="1"/>
    <s v="OFF-BI-10001890"/>
    <x v="1"/>
    <x v="8"/>
    <x v="174"/>
    <x v="5305"/>
    <n v="11"/>
    <n v="0.2"/>
    <n v="11.026399999999999"/>
  </r>
  <r>
    <n v="8123"/>
    <s v="CA-2011-138128"/>
    <x v="2"/>
    <x v="337"/>
    <d v="2011-12-15T00:00:00"/>
    <x v="1"/>
    <s v="FP-14320"/>
    <x v="224"/>
    <x v="0"/>
    <s v="United States"/>
    <s v="Philadelphia"/>
    <x v="9"/>
    <n v="19134"/>
    <x v="3"/>
    <s v="OFF-EN-10002500"/>
    <x v="1"/>
    <x v="12"/>
    <x v="118"/>
    <x v="5306"/>
    <n v="3"/>
    <n v="0.2"/>
    <n v="9.5850000000000009"/>
  </r>
  <r>
    <n v="8124"/>
    <s v="CA-2011-138128"/>
    <x v="2"/>
    <x v="337"/>
    <d v="2011-12-15T00:00:00"/>
    <x v="1"/>
    <s v="FP-14320"/>
    <x v="224"/>
    <x v="0"/>
    <s v="United States"/>
    <s v="Philadelphia"/>
    <x v="9"/>
    <n v="19134"/>
    <x v="3"/>
    <s v="TEC-CO-10001766"/>
    <x v="2"/>
    <x v="16"/>
    <x v="1058"/>
    <x v="5307"/>
    <n v="4"/>
    <n v="0.4"/>
    <n v="125.99719999999991"/>
  </r>
  <r>
    <n v="8125"/>
    <s v="US-2014-150070"/>
    <x v="3"/>
    <x v="210"/>
    <d v="2014-09-13T00:00:00"/>
    <x v="1"/>
    <s v="JA-15970"/>
    <x v="350"/>
    <x v="0"/>
    <s v="United States"/>
    <s v="Modesto"/>
    <x v="1"/>
    <n v="95351"/>
    <x v="1"/>
    <s v="FUR-CH-10004860"/>
    <x v="0"/>
    <x v="1"/>
    <x v="210"/>
    <x v="224"/>
    <n v="2"/>
    <n v="0.2"/>
    <n v="-28.274400000000021"/>
  </r>
  <r>
    <n v="8126"/>
    <s v="CA-2012-137064"/>
    <x v="1"/>
    <x v="525"/>
    <d v="2012-02-13T00:00:00"/>
    <x v="1"/>
    <s v="TS-21655"/>
    <x v="772"/>
    <x v="0"/>
    <s v="United States"/>
    <s v="Houston"/>
    <x v="5"/>
    <n v="77070"/>
    <x v="2"/>
    <s v="OFF-BI-10002049"/>
    <x v="1"/>
    <x v="8"/>
    <x v="758"/>
    <x v="995"/>
    <n v="3"/>
    <n v="0.8"/>
    <n v="-4.9878000000000018"/>
  </r>
  <r>
    <n v="8127"/>
    <s v="CA-2012-137064"/>
    <x v="1"/>
    <x v="525"/>
    <d v="2012-02-13T00:00:00"/>
    <x v="1"/>
    <s v="TS-21655"/>
    <x v="772"/>
    <x v="0"/>
    <s v="United States"/>
    <s v="Houston"/>
    <x v="5"/>
    <n v="77070"/>
    <x v="2"/>
    <s v="TEC-AC-10003499"/>
    <x v="2"/>
    <x v="11"/>
    <x v="103"/>
    <x v="5183"/>
    <n v="2"/>
    <n v="0.2"/>
    <n v="4.4004000000000003"/>
  </r>
  <r>
    <n v="8128"/>
    <s v="CA-2012-137064"/>
    <x v="1"/>
    <x v="525"/>
    <d v="2012-02-13T00:00:00"/>
    <x v="1"/>
    <s v="TS-21655"/>
    <x v="772"/>
    <x v="0"/>
    <s v="United States"/>
    <s v="Houston"/>
    <x v="5"/>
    <n v="77070"/>
    <x v="2"/>
    <s v="OFF-ST-10003470"/>
    <x v="1"/>
    <x v="4"/>
    <x v="1339"/>
    <x v="5308"/>
    <n v="3"/>
    <n v="0.2"/>
    <n v="-125.76600000000005"/>
  </r>
  <r>
    <n v="8129"/>
    <s v="CA-2014-157350"/>
    <x v="3"/>
    <x v="775"/>
    <d v="2014-09-02T00:00:00"/>
    <x v="1"/>
    <s v="DP-13000"/>
    <x v="24"/>
    <x v="0"/>
    <s v="United States"/>
    <s v="Chicago"/>
    <x v="10"/>
    <n v="60610"/>
    <x v="2"/>
    <s v="FUR-FU-10000222"/>
    <x v="0"/>
    <x v="5"/>
    <x v="591"/>
    <x v="647"/>
    <n v="5"/>
    <n v="0.6"/>
    <n v="-43.847999999999985"/>
  </r>
  <r>
    <n v="8130"/>
    <s v="CA-2011-127866"/>
    <x v="2"/>
    <x v="836"/>
    <d v="2011-07-23T00:00:00"/>
    <x v="2"/>
    <s v="JD-15895"/>
    <x v="63"/>
    <x v="1"/>
    <s v="United States"/>
    <s v="Riverside"/>
    <x v="1"/>
    <n v="92503"/>
    <x v="1"/>
    <s v="TEC-AC-10000023"/>
    <x v="2"/>
    <x v="11"/>
    <x v="900"/>
    <x v="5045"/>
    <n v="2"/>
    <n v="0"/>
    <n v="15.098399999999998"/>
  </r>
  <r>
    <n v="8131"/>
    <s v="CA-2011-127866"/>
    <x v="2"/>
    <x v="836"/>
    <d v="2011-07-23T00:00:00"/>
    <x v="2"/>
    <s v="JD-15895"/>
    <x v="63"/>
    <x v="1"/>
    <s v="United States"/>
    <s v="Riverside"/>
    <x v="1"/>
    <n v="92503"/>
    <x v="1"/>
    <s v="OFF-PA-10003971"/>
    <x v="1"/>
    <x v="10"/>
    <x v="1272"/>
    <x v="493"/>
    <n v="2"/>
    <n v="0"/>
    <n v="5.8604000000000003"/>
  </r>
  <r>
    <n v="8132"/>
    <s v="CA-2011-127866"/>
    <x v="2"/>
    <x v="836"/>
    <d v="2011-07-23T00:00:00"/>
    <x v="2"/>
    <s v="JD-15895"/>
    <x v="63"/>
    <x v="1"/>
    <s v="United States"/>
    <s v="Riverside"/>
    <x v="1"/>
    <n v="92503"/>
    <x v="1"/>
    <s v="OFF-AR-10003481"/>
    <x v="1"/>
    <x v="6"/>
    <x v="1591"/>
    <x v="2805"/>
    <n v="4"/>
    <n v="0"/>
    <n v="3.8047999999999984"/>
  </r>
  <r>
    <n v="8133"/>
    <s v="CA-2011-127866"/>
    <x v="2"/>
    <x v="836"/>
    <d v="2011-07-23T00:00:00"/>
    <x v="2"/>
    <s v="JD-15895"/>
    <x v="63"/>
    <x v="1"/>
    <s v="United States"/>
    <s v="Riverside"/>
    <x v="1"/>
    <n v="92503"/>
    <x v="1"/>
    <s v="OFF-ST-10001490"/>
    <x v="1"/>
    <x v="4"/>
    <x v="513"/>
    <x v="3469"/>
    <n v="3"/>
    <n v="0"/>
    <n v="160.62299999999993"/>
  </r>
  <r>
    <n v="8134"/>
    <s v="CA-2012-131352"/>
    <x v="1"/>
    <x v="1049"/>
    <d v="2012-10-13T00:00:00"/>
    <x v="1"/>
    <s v="GH-14485"/>
    <x v="16"/>
    <x v="1"/>
    <s v="United States"/>
    <s v="Dallas"/>
    <x v="5"/>
    <n v="75081"/>
    <x v="2"/>
    <s v="FUR-FU-10003708"/>
    <x v="0"/>
    <x v="5"/>
    <x v="71"/>
    <x v="5309"/>
    <n v="3"/>
    <n v="0.6"/>
    <n v="-70.960499999999996"/>
  </r>
  <r>
    <n v="8135"/>
    <s v="CA-2012-121776"/>
    <x v="1"/>
    <x v="1130"/>
    <d v="2012-02-21T00:00:00"/>
    <x v="1"/>
    <s v="RD-19585"/>
    <x v="361"/>
    <x v="0"/>
    <s v="United States"/>
    <s v="Los Angeles"/>
    <x v="1"/>
    <n v="90008"/>
    <x v="1"/>
    <s v="OFF-PA-10001970"/>
    <x v="1"/>
    <x v="10"/>
    <x v="311"/>
    <x v="655"/>
    <n v="3"/>
    <n v="0"/>
    <n v="17.314799999999998"/>
  </r>
  <r>
    <n v="8136"/>
    <s v="CA-2012-121776"/>
    <x v="1"/>
    <x v="1130"/>
    <d v="2012-02-21T00:00:00"/>
    <x v="1"/>
    <s v="RD-19585"/>
    <x v="361"/>
    <x v="0"/>
    <s v="United States"/>
    <s v="Los Angeles"/>
    <x v="1"/>
    <n v="90008"/>
    <x v="1"/>
    <s v="OFF-LA-10002762"/>
    <x v="1"/>
    <x v="2"/>
    <x v="49"/>
    <x v="2077"/>
    <n v="7"/>
    <n v="0"/>
    <n v="41.223699999999994"/>
  </r>
  <r>
    <n v="8137"/>
    <s v="CA-2013-118073"/>
    <x v="0"/>
    <x v="399"/>
    <d v="2013-08-17T00:00:00"/>
    <x v="1"/>
    <s v="CS-12490"/>
    <x v="703"/>
    <x v="1"/>
    <s v="United States"/>
    <s v="Lakeland"/>
    <x v="2"/>
    <n v="33801"/>
    <x v="0"/>
    <s v="FUR-TA-10002533"/>
    <x v="0"/>
    <x v="3"/>
    <x v="274"/>
    <x v="5310"/>
    <n v="7"/>
    <n v="0.45"/>
    <n v="-255.58750000000009"/>
  </r>
  <r>
    <n v="8138"/>
    <s v="CA-2011-103219"/>
    <x v="2"/>
    <x v="187"/>
    <d v="2011-11-13T00:00:00"/>
    <x v="1"/>
    <s v="BF-11215"/>
    <x v="682"/>
    <x v="2"/>
    <s v="United States"/>
    <s v="New York City"/>
    <x v="15"/>
    <n v="10035"/>
    <x v="3"/>
    <s v="FUR-FU-10004091"/>
    <x v="0"/>
    <x v="5"/>
    <x v="954"/>
    <x v="5311"/>
    <n v="9"/>
    <n v="0"/>
    <n v="21.477600000000002"/>
  </r>
  <r>
    <n v="8139"/>
    <s v="CA-2013-102561"/>
    <x v="0"/>
    <x v="427"/>
    <d v="2013-07-23T00:00:00"/>
    <x v="1"/>
    <s v="NK-18490"/>
    <x v="71"/>
    <x v="2"/>
    <s v="United States"/>
    <s v="Philadelphia"/>
    <x v="9"/>
    <n v="19140"/>
    <x v="3"/>
    <s v="OFF-AR-10001545"/>
    <x v="1"/>
    <x v="6"/>
    <x v="812"/>
    <x v="2437"/>
    <n v="8"/>
    <n v="0.2"/>
    <n v="1.2671999999999994"/>
  </r>
  <r>
    <n v="8140"/>
    <s v="CA-2013-102561"/>
    <x v="0"/>
    <x v="427"/>
    <d v="2013-07-23T00:00:00"/>
    <x v="1"/>
    <s v="NK-18490"/>
    <x v="71"/>
    <x v="2"/>
    <s v="United States"/>
    <s v="Philadelphia"/>
    <x v="9"/>
    <n v="19140"/>
    <x v="3"/>
    <s v="OFF-ST-10001476"/>
    <x v="1"/>
    <x v="4"/>
    <x v="827"/>
    <x v="5312"/>
    <n v="10"/>
    <n v="0.2"/>
    <n v="24.856999999999999"/>
  </r>
  <r>
    <n v="8141"/>
    <s v="CA-2013-102561"/>
    <x v="0"/>
    <x v="427"/>
    <d v="2013-07-23T00:00:00"/>
    <x v="1"/>
    <s v="NK-18490"/>
    <x v="71"/>
    <x v="2"/>
    <s v="United States"/>
    <s v="Philadelphia"/>
    <x v="9"/>
    <n v="19140"/>
    <x v="3"/>
    <s v="OFF-PA-10004971"/>
    <x v="1"/>
    <x v="10"/>
    <x v="604"/>
    <x v="282"/>
    <n v="4"/>
    <n v="0.2"/>
    <n v="6.7048000000000005"/>
  </r>
  <r>
    <n v="8142"/>
    <s v="CA-2013-100993"/>
    <x v="0"/>
    <x v="473"/>
    <d v="2013-02-10T00:00:00"/>
    <x v="1"/>
    <s v="AZ-10750"/>
    <x v="616"/>
    <x v="0"/>
    <s v="United States"/>
    <s v="San Diego"/>
    <x v="1"/>
    <n v="92037"/>
    <x v="1"/>
    <s v="OFF-LA-10003223"/>
    <x v="1"/>
    <x v="2"/>
    <x v="602"/>
    <x v="1674"/>
    <n v="3"/>
    <n v="0"/>
    <n v="7.2176999999999998"/>
  </r>
  <r>
    <n v="8143"/>
    <s v="CA-2013-100993"/>
    <x v="0"/>
    <x v="473"/>
    <d v="2013-02-10T00:00:00"/>
    <x v="1"/>
    <s v="AZ-10750"/>
    <x v="616"/>
    <x v="0"/>
    <s v="United States"/>
    <s v="San Diego"/>
    <x v="1"/>
    <n v="92037"/>
    <x v="1"/>
    <s v="OFF-ST-10004340"/>
    <x v="1"/>
    <x v="4"/>
    <x v="809"/>
    <x v="4702"/>
    <n v="3"/>
    <n v="0"/>
    <n v="50.365800000000007"/>
  </r>
  <r>
    <n v="8144"/>
    <s v="CA-2013-100993"/>
    <x v="0"/>
    <x v="473"/>
    <d v="2013-02-10T00:00:00"/>
    <x v="1"/>
    <s v="AZ-10750"/>
    <x v="616"/>
    <x v="0"/>
    <s v="United States"/>
    <s v="San Diego"/>
    <x v="1"/>
    <n v="92037"/>
    <x v="1"/>
    <s v="FUR-TA-10001095"/>
    <x v="0"/>
    <x v="3"/>
    <x v="611"/>
    <x v="5313"/>
    <n v="4"/>
    <n v="0.2"/>
    <n v="6.9715999999999951"/>
  </r>
  <r>
    <n v="8145"/>
    <s v="CA-2013-100993"/>
    <x v="0"/>
    <x v="473"/>
    <d v="2013-02-10T00:00:00"/>
    <x v="1"/>
    <s v="AZ-10750"/>
    <x v="616"/>
    <x v="0"/>
    <s v="United States"/>
    <s v="San Diego"/>
    <x v="1"/>
    <n v="92037"/>
    <x v="1"/>
    <s v="TEC-PH-10001448"/>
    <x v="2"/>
    <x v="7"/>
    <x v="140"/>
    <x v="4101"/>
    <n v="4"/>
    <n v="0.2"/>
    <n v="-31.993600000000029"/>
  </r>
  <r>
    <n v="8146"/>
    <s v="US-2011-112949"/>
    <x v="2"/>
    <x v="886"/>
    <d v="2011-06-27T00:00:00"/>
    <x v="1"/>
    <s v="Co-12640"/>
    <x v="476"/>
    <x v="0"/>
    <s v="United States"/>
    <s v="Lawton"/>
    <x v="26"/>
    <n v="73505"/>
    <x v="2"/>
    <s v="OFF-AP-10001005"/>
    <x v="1"/>
    <x v="9"/>
    <x v="1131"/>
    <x v="5314"/>
    <n v="6"/>
    <n v="0"/>
    <n v="155.72699999999998"/>
  </r>
  <r>
    <n v="8147"/>
    <s v="US-2011-112949"/>
    <x v="2"/>
    <x v="886"/>
    <d v="2011-06-27T00:00:00"/>
    <x v="1"/>
    <s v="Co-12640"/>
    <x v="476"/>
    <x v="0"/>
    <s v="United States"/>
    <s v="Lawton"/>
    <x v="26"/>
    <n v="73505"/>
    <x v="2"/>
    <s v="OFF-AR-10003469"/>
    <x v="1"/>
    <x v="6"/>
    <x v="1249"/>
    <x v="2872"/>
    <n v="2"/>
    <n v="0"/>
    <n v="1.6896"/>
  </r>
  <r>
    <n v="8148"/>
    <s v="US-2014-146822"/>
    <x v="3"/>
    <x v="255"/>
    <d v="2014-06-15T00:00:00"/>
    <x v="1"/>
    <s v="AG-10675"/>
    <x v="165"/>
    <x v="0"/>
    <s v="United States"/>
    <s v="Salem"/>
    <x v="17"/>
    <n v="24153"/>
    <x v="0"/>
    <s v="OFF-PA-10000249"/>
    <x v="1"/>
    <x v="10"/>
    <x v="33"/>
    <x v="338"/>
    <n v="4"/>
    <n v="0"/>
    <n v="23.086399999999998"/>
  </r>
  <r>
    <n v="8149"/>
    <s v="US-2013-131058"/>
    <x v="0"/>
    <x v="797"/>
    <d v="2014-01-01T00:00:00"/>
    <x v="1"/>
    <s v="EM-14140"/>
    <x v="670"/>
    <x v="2"/>
    <s v="United States"/>
    <s v="Santa Ana"/>
    <x v="1"/>
    <n v="92704"/>
    <x v="1"/>
    <s v="OFF-LA-10001613"/>
    <x v="1"/>
    <x v="2"/>
    <x v="736"/>
    <x v="171"/>
    <n v="7"/>
    <n v="0"/>
    <n v="9.8783999999999992"/>
  </r>
  <r>
    <n v="8150"/>
    <s v="CA-2011-167997"/>
    <x v="2"/>
    <x v="755"/>
    <d v="2011-01-30T00:00:00"/>
    <x v="2"/>
    <s v="CA-11965"/>
    <x v="662"/>
    <x v="1"/>
    <s v="United States"/>
    <s v="Rapid City"/>
    <x v="44"/>
    <n v="57701"/>
    <x v="2"/>
    <s v="OFF-BI-10001758"/>
    <x v="1"/>
    <x v="8"/>
    <x v="935"/>
    <x v="3893"/>
    <n v="2"/>
    <n v="0"/>
    <n v="5.0195999999999996"/>
  </r>
  <r>
    <n v="8151"/>
    <s v="CA-2011-167997"/>
    <x v="2"/>
    <x v="755"/>
    <d v="2011-01-30T00:00:00"/>
    <x v="2"/>
    <s v="CA-11965"/>
    <x v="662"/>
    <x v="1"/>
    <s v="United States"/>
    <s v="Rapid City"/>
    <x v="44"/>
    <n v="57701"/>
    <x v="2"/>
    <s v="FUR-BO-10004409"/>
    <x v="0"/>
    <x v="0"/>
    <x v="625"/>
    <x v="1741"/>
    <n v="2"/>
    <n v="0"/>
    <n v="39.748800000000003"/>
  </r>
  <r>
    <n v="8152"/>
    <s v="CA-2014-140151"/>
    <x v="3"/>
    <x v="721"/>
    <d v="2014-03-26T00:00:00"/>
    <x v="2"/>
    <s v="RB-19360"/>
    <x v="181"/>
    <x v="0"/>
    <s v="United States"/>
    <s v="Seattle"/>
    <x v="4"/>
    <n v="98115"/>
    <x v="1"/>
    <s v="OFF-ST-10001558"/>
    <x v="1"/>
    <x v="4"/>
    <x v="712"/>
    <x v="4663"/>
    <n v="2"/>
    <n v="0"/>
    <n v="4.8719999999999999"/>
  </r>
  <r>
    <n v="8153"/>
    <s v="CA-2014-140151"/>
    <x v="3"/>
    <x v="721"/>
    <d v="2014-03-26T00:00:00"/>
    <x v="2"/>
    <s v="RB-19360"/>
    <x v="181"/>
    <x v="0"/>
    <s v="United States"/>
    <s v="Seattle"/>
    <x v="4"/>
    <n v="98115"/>
    <x v="1"/>
    <s v="OFF-PA-10002986"/>
    <x v="1"/>
    <x v="10"/>
    <x v="477"/>
    <x v="130"/>
    <n v="3"/>
    <n v="0"/>
    <n v="9.6191999999999993"/>
  </r>
  <r>
    <n v="8154"/>
    <s v="CA-2014-140151"/>
    <x v="3"/>
    <x v="721"/>
    <d v="2014-03-26T00:00:00"/>
    <x v="2"/>
    <s v="RB-19360"/>
    <x v="181"/>
    <x v="0"/>
    <s v="United States"/>
    <s v="Seattle"/>
    <x v="4"/>
    <n v="98115"/>
    <x v="1"/>
    <s v="TEC-CO-10004722"/>
    <x v="2"/>
    <x v="16"/>
    <x v="1365"/>
    <x v="5315"/>
    <n v="4"/>
    <n v="0"/>
    <n v="6719.9807999999994"/>
  </r>
  <r>
    <n v="8155"/>
    <s v="US-2014-143770"/>
    <x v="3"/>
    <x v="177"/>
    <d v="2014-03-25T00:00:00"/>
    <x v="1"/>
    <s v="RD-19720"/>
    <x v="742"/>
    <x v="0"/>
    <s v="United States"/>
    <s v="Middletown"/>
    <x v="29"/>
    <n v="6457"/>
    <x v="3"/>
    <s v="TEC-AC-10002842"/>
    <x v="2"/>
    <x v="11"/>
    <x v="1176"/>
    <x v="1685"/>
    <n v="2"/>
    <n v="0"/>
    <n v="38.080000000000013"/>
  </r>
  <r>
    <n v="8156"/>
    <s v="US-2014-143770"/>
    <x v="3"/>
    <x v="177"/>
    <d v="2014-03-25T00:00:00"/>
    <x v="1"/>
    <s v="RD-19720"/>
    <x v="742"/>
    <x v="0"/>
    <s v="United States"/>
    <s v="Middletown"/>
    <x v="29"/>
    <n v="6457"/>
    <x v="3"/>
    <s v="OFF-PA-10001125"/>
    <x v="1"/>
    <x v="10"/>
    <x v="1012"/>
    <x v="1168"/>
    <n v="2"/>
    <n v="0"/>
    <n v="27.881999999999998"/>
  </r>
  <r>
    <n v="8157"/>
    <s v="CA-2013-131296"/>
    <x v="0"/>
    <x v="964"/>
    <d v="2013-10-10T00:00:00"/>
    <x v="1"/>
    <s v="MS-17830"/>
    <x v="234"/>
    <x v="0"/>
    <s v="United States"/>
    <s v="Baltimore"/>
    <x v="39"/>
    <n v="21215"/>
    <x v="3"/>
    <s v="FUR-TA-10002622"/>
    <x v="0"/>
    <x v="3"/>
    <x v="960"/>
    <x v="5316"/>
    <n v="2"/>
    <n v="0.3"/>
    <n v="-23.93719999999999"/>
  </r>
  <r>
    <n v="8158"/>
    <s v="CA-2013-103464"/>
    <x v="0"/>
    <x v="741"/>
    <d v="2013-11-23T00:00:00"/>
    <x v="1"/>
    <s v="PG-18820"/>
    <x v="310"/>
    <x v="0"/>
    <s v="United States"/>
    <s v="San Diego"/>
    <x v="1"/>
    <n v="92105"/>
    <x v="1"/>
    <s v="TEC-AC-10002842"/>
    <x v="2"/>
    <x v="11"/>
    <x v="1176"/>
    <x v="2027"/>
    <n v="5"/>
    <n v="0"/>
    <n v="95.200000000000031"/>
  </r>
  <r>
    <n v="8159"/>
    <s v="CA-2014-136238"/>
    <x v="3"/>
    <x v="377"/>
    <d v="2015-01-02T00:00:00"/>
    <x v="1"/>
    <s v="KB-16240"/>
    <x v="208"/>
    <x v="1"/>
    <s v="United States"/>
    <s v="Odessa"/>
    <x v="5"/>
    <n v="79762"/>
    <x v="2"/>
    <s v="OFF-PA-10004285"/>
    <x v="1"/>
    <x v="10"/>
    <x v="1259"/>
    <x v="2975"/>
    <n v="3"/>
    <n v="0.2"/>
    <n v="5.6111999999999993"/>
  </r>
  <r>
    <n v="8160"/>
    <s v="CA-2013-120803"/>
    <x v="0"/>
    <x v="1185"/>
    <d v="2013-03-14T00:00:00"/>
    <x v="1"/>
    <s v="RB-19465"/>
    <x v="46"/>
    <x v="2"/>
    <s v="United States"/>
    <s v="Milford"/>
    <x v="29"/>
    <n v="6460"/>
    <x v="3"/>
    <s v="TEC-AC-10004469"/>
    <x v="2"/>
    <x v="11"/>
    <x v="238"/>
    <x v="5240"/>
    <n v="5"/>
    <n v="0"/>
    <n v="87.890000000000015"/>
  </r>
  <r>
    <n v="8161"/>
    <s v="CA-2013-134138"/>
    <x v="0"/>
    <x v="595"/>
    <d v="2013-02-20T00:00:00"/>
    <x v="1"/>
    <s v="JD-15790"/>
    <x v="479"/>
    <x v="0"/>
    <s v="United States"/>
    <s v="Belleville"/>
    <x v="30"/>
    <n v="7109"/>
    <x v="3"/>
    <s v="FUR-CH-10001545"/>
    <x v="0"/>
    <x v="1"/>
    <x v="1737"/>
    <x v="5317"/>
    <n v="2"/>
    <n v="0"/>
    <n v="36.473600000000005"/>
  </r>
  <r>
    <n v="8162"/>
    <s v="CA-2012-120915"/>
    <x v="1"/>
    <x v="694"/>
    <d v="2012-10-03T00:00:00"/>
    <x v="0"/>
    <s v="JJ-15445"/>
    <x v="370"/>
    <x v="0"/>
    <s v="United States"/>
    <s v="New York City"/>
    <x v="15"/>
    <n v="10035"/>
    <x v="3"/>
    <s v="OFF-AP-10002578"/>
    <x v="1"/>
    <x v="9"/>
    <x v="409"/>
    <x v="5318"/>
    <n v="6"/>
    <n v="0"/>
    <n v="76.315200000000004"/>
  </r>
  <r>
    <n v="8163"/>
    <s v="CA-2012-120915"/>
    <x v="1"/>
    <x v="694"/>
    <d v="2012-10-03T00:00:00"/>
    <x v="0"/>
    <s v="JJ-15445"/>
    <x v="370"/>
    <x v="0"/>
    <s v="United States"/>
    <s v="New York City"/>
    <x v="15"/>
    <n v="10035"/>
    <x v="3"/>
    <s v="TEC-PH-10003012"/>
    <x v="2"/>
    <x v="7"/>
    <x v="344"/>
    <x v="673"/>
    <n v="2"/>
    <n v="0"/>
    <n v="89.314199999999971"/>
  </r>
  <r>
    <n v="8164"/>
    <s v="CA-2012-168207"/>
    <x v="1"/>
    <x v="121"/>
    <d v="2012-11-06T00:00:00"/>
    <x v="1"/>
    <s v="LT-17110"/>
    <x v="299"/>
    <x v="0"/>
    <s v="United States"/>
    <s v="San Diego"/>
    <x v="1"/>
    <n v="92105"/>
    <x v="1"/>
    <s v="FUR-FU-10004909"/>
    <x v="0"/>
    <x v="5"/>
    <x v="1348"/>
    <x v="5319"/>
    <n v="6"/>
    <n v="0"/>
    <n v="33.935999999999993"/>
  </r>
  <r>
    <n v="8165"/>
    <s v="CA-2012-168207"/>
    <x v="1"/>
    <x v="121"/>
    <d v="2012-11-06T00:00:00"/>
    <x v="1"/>
    <s v="LT-17110"/>
    <x v="299"/>
    <x v="0"/>
    <s v="United States"/>
    <s v="San Diego"/>
    <x v="1"/>
    <n v="92105"/>
    <x v="1"/>
    <s v="OFF-BI-10001524"/>
    <x v="1"/>
    <x v="8"/>
    <x v="298"/>
    <x v="3668"/>
    <n v="7"/>
    <n v="0.2"/>
    <n v="41.120799999999988"/>
  </r>
  <r>
    <n v="8166"/>
    <s v="CA-2012-168207"/>
    <x v="1"/>
    <x v="121"/>
    <d v="2012-11-06T00:00:00"/>
    <x v="1"/>
    <s v="LT-17110"/>
    <x v="299"/>
    <x v="0"/>
    <s v="United States"/>
    <s v="San Diego"/>
    <x v="1"/>
    <n v="92105"/>
    <x v="1"/>
    <s v="OFF-BI-10003355"/>
    <x v="1"/>
    <x v="8"/>
    <x v="586"/>
    <x v="1655"/>
    <n v="3"/>
    <n v="0.2"/>
    <n v="4.1832000000000003"/>
  </r>
  <r>
    <n v="8167"/>
    <s v="CA-2012-168207"/>
    <x v="1"/>
    <x v="121"/>
    <d v="2012-11-06T00:00:00"/>
    <x v="1"/>
    <s v="LT-17110"/>
    <x v="299"/>
    <x v="0"/>
    <s v="United States"/>
    <s v="San Diego"/>
    <x v="1"/>
    <n v="92105"/>
    <x v="1"/>
    <s v="FUR-BO-10004357"/>
    <x v="0"/>
    <x v="0"/>
    <x v="1349"/>
    <x v="5320"/>
    <n v="3"/>
    <n v="0.15"/>
    <n v="-30.147000000000048"/>
  </r>
  <r>
    <n v="8168"/>
    <s v="CA-2013-144148"/>
    <x v="0"/>
    <x v="995"/>
    <d v="2013-08-06T00:00:00"/>
    <x v="1"/>
    <s v="AH-10690"/>
    <x v="706"/>
    <x v="1"/>
    <s v="United States"/>
    <s v="San Francisco"/>
    <x v="1"/>
    <n v="94122"/>
    <x v="1"/>
    <s v="FUR-TA-10002774"/>
    <x v="0"/>
    <x v="3"/>
    <x v="579"/>
    <x v="5321"/>
    <n v="7"/>
    <n v="0.2"/>
    <n v="-32.367300000000085"/>
  </r>
  <r>
    <n v="8169"/>
    <s v="CA-2014-107174"/>
    <x v="3"/>
    <x v="44"/>
    <d v="2014-11-14T00:00:00"/>
    <x v="1"/>
    <s v="AB-10060"/>
    <x v="144"/>
    <x v="2"/>
    <s v="United States"/>
    <s v="Seattle"/>
    <x v="4"/>
    <n v="98105"/>
    <x v="1"/>
    <s v="FUR-TA-10004575"/>
    <x v="0"/>
    <x v="3"/>
    <x v="306"/>
    <x v="5322"/>
    <n v="7"/>
    <n v="0"/>
    <n v="366.63479999999993"/>
  </r>
  <r>
    <n v="8170"/>
    <s v="CA-2014-107174"/>
    <x v="3"/>
    <x v="44"/>
    <d v="2014-11-14T00:00:00"/>
    <x v="1"/>
    <s v="AB-10060"/>
    <x v="144"/>
    <x v="2"/>
    <s v="United States"/>
    <s v="Seattle"/>
    <x v="4"/>
    <n v="98105"/>
    <x v="1"/>
    <s v="FUR-CH-10003312"/>
    <x v="0"/>
    <x v="1"/>
    <x v="296"/>
    <x v="4920"/>
    <n v="2"/>
    <n v="0.2"/>
    <n v="-73.054800000000071"/>
  </r>
  <r>
    <n v="8171"/>
    <s v="CA-2014-107174"/>
    <x v="3"/>
    <x v="44"/>
    <d v="2014-11-14T00:00:00"/>
    <x v="1"/>
    <s v="AB-10060"/>
    <x v="144"/>
    <x v="2"/>
    <s v="United States"/>
    <s v="Seattle"/>
    <x v="4"/>
    <n v="98105"/>
    <x v="1"/>
    <s v="TEC-AC-10001465"/>
    <x v="2"/>
    <x v="11"/>
    <x v="473"/>
    <x v="5323"/>
    <n v="3"/>
    <n v="0"/>
    <n v="32.687999999999988"/>
  </r>
  <r>
    <n v="8172"/>
    <s v="CA-2013-146150"/>
    <x v="0"/>
    <x v="1173"/>
    <d v="2013-02-19T00:00:00"/>
    <x v="1"/>
    <s v="FM-14380"/>
    <x v="248"/>
    <x v="0"/>
    <s v="United States"/>
    <s v="Jackson"/>
    <x v="35"/>
    <n v="39212"/>
    <x v="0"/>
    <s v="OFF-AR-10002240"/>
    <x v="1"/>
    <x v="6"/>
    <x v="962"/>
    <x v="5324"/>
    <n v="7"/>
    <n v="0"/>
    <n v="68.686800000000005"/>
  </r>
  <r>
    <n v="8173"/>
    <s v="CA-2011-114125"/>
    <x v="2"/>
    <x v="868"/>
    <d v="2011-07-13T00:00:00"/>
    <x v="1"/>
    <s v="GH-14410"/>
    <x v="689"/>
    <x v="2"/>
    <s v="United States"/>
    <s v="Los Angeles"/>
    <x v="1"/>
    <n v="90049"/>
    <x v="1"/>
    <s v="OFF-LA-10004559"/>
    <x v="1"/>
    <x v="2"/>
    <x v="1340"/>
    <x v="709"/>
    <n v="1"/>
    <n v="0"/>
    <n v="1.4112"/>
  </r>
  <r>
    <n v="8174"/>
    <s v="CA-2011-114125"/>
    <x v="2"/>
    <x v="868"/>
    <d v="2011-07-13T00:00:00"/>
    <x v="1"/>
    <s v="GH-14410"/>
    <x v="689"/>
    <x v="2"/>
    <s v="United States"/>
    <s v="Los Angeles"/>
    <x v="1"/>
    <n v="90049"/>
    <x v="1"/>
    <s v="OFF-BI-10003291"/>
    <x v="1"/>
    <x v="8"/>
    <x v="44"/>
    <x v="4299"/>
    <n v="6"/>
    <n v="0.2"/>
    <n v="14.142599999999996"/>
  </r>
  <r>
    <n v="8175"/>
    <s v="CA-2011-114125"/>
    <x v="2"/>
    <x v="868"/>
    <d v="2011-07-13T00:00:00"/>
    <x v="1"/>
    <s v="GH-14410"/>
    <x v="689"/>
    <x v="2"/>
    <s v="United States"/>
    <s v="Los Angeles"/>
    <x v="1"/>
    <n v="90049"/>
    <x v="1"/>
    <s v="OFF-ST-10001505"/>
    <x v="1"/>
    <x v="4"/>
    <x v="1174"/>
    <x v="100"/>
    <n v="4"/>
    <n v="0"/>
    <n v="4.066399999999998"/>
  </r>
  <r>
    <n v="8176"/>
    <s v="CA-2013-114944"/>
    <x v="0"/>
    <x v="806"/>
    <d v="2013-02-04T00:00:00"/>
    <x v="1"/>
    <s v="HE-14800"/>
    <x v="785"/>
    <x v="1"/>
    <s v="United States"/>
    <s v="Chicago"/>
    <x v="10"/>
    <n v="60623"/>
    <x v="2"/>
    <s v="OFF-PA-10003892"/>
    <x v="1"/>
    <x v="10"/>
    <x v="62"/>
    <x v="4415"/>
    <n v="4"/>
    <n v="0.2"/>
    <n v="52.822799999999987"/>
  </r>
  <r>
    <n v="8177"/>
    <s v="CA-2013-135965"/>
    <x v="0"/>
    <x v="897"/>
    <d v="2013-09-26T00:00:00"/>
    <x v="2"/>
    <s v="SZ-20035"/>
    <x v="449"/>
    <x v="2"/>
    <s v="United States"/>
    <s v="New York City"/>
    <x v="15"/>
    <n v="10035"/>
    <x v="3"/>
    <s v="OFF-ST-10002370"/>
    <x v="1"/>
    <x v="4"/>
    <x v="80"/>
    <x v="5325"/>
    <n v="6"/>
    <n v="0"/>
    <n v="37.218599999999995"/>
  </r>
  <r>
    <n v="8178"/>
    <s v="CA-2014-149699"/>
    <x v="3"/>
    <x v="66"/>
    <d v="2014-12-25T00:00:00"/>
    <x v="2"/>
    <s v="CM-12115"/>
    <x v="441"/>
    <x v="0"/>
    <s v="United States"/>
    <s v="Los Angeles"/>
    <x v="1"/>
    <n v="90008"/>
    <x v="1"/>
    <s v="TEC-AC-10000474"/>
    <x v="2"/>
    <x v="11"/>
    <x v="1501"/>
    <x v="5326"/>
    <n v="5"/>
    <n v="0"/>
    <n v="142.48499999999993"/>
  </r>
  <r>
    <n v="8179"/>
    <s v="CA-2013-166429"/>
    <x v="0"/>
    <x v="476"/>
    <d v="2013-09-09T00:00:00"/>
    <x v="1"/>
    <s v="TG-21310"/>
    <x v="592"/>
    <x v="0"/>
    <s v="United States"/>
    <s v="Des Moines"/>
    <x v="4"/>
    <n v="98198"/>
    <x v="1"/>
    <s v="TEC-CO-10002095"/>
    <x v="2"/>
    <x v="16"/>
    <x v="610"/>
    <x v="3157"/>
    <n v="2"/>
    <n v="0"/>
    <n v="449.99099999999999"/>
  </r>
  <r>
    <n v="8180"/>
    <s v="CA-2012-112767"/>
    <x v="1"/>
    <x v="991"/>
    <d v="2012-08-06T00:00:00"/>
    <x v="1"/>
    <s v="DK-12985"/>
    <x v="213"/>
    <x v="0"/>
    <s v="United States"/>
    <s v="Springfield"/>
    <x v="21"/>
    <n v="97477"/>
    <x v="1"/>
    <s v="FUR-TA-10003469"/>
    <x v="0"/>
    <x v="3"/>
    <x v="1564"/>
    <x v="5327"/>
    <n v="4"/>
    <n v="0.5"/>
    <n v="-188.7"/>
  </r>
  <r>
    <n v="8181"/>
    <s v="CA-2012-119879"/>
    <x v="1"/>
    <x v="82"/>
    <d v="2012-11-25T00:00:00"/>
    <x v="1"/>
    <s v="SS-20410"/>
    <x v="757"/>
    <x v="0"/>
    <s v="United States"/>
    <s v="Philadelphia"/>
    <x v="9"/>
    <n v="19120"/>
    <x v="3"/>
    <s v="FUR-TA-10002958"/>
    <x v="0"/>
    <x v="3"/>
    <x v="956"/>
    <x v="5328"/>
    <n v="8"/>
    <n v="0.4"/>
    <n v="-480.20320000000027"/>
  </r>
  <r>
    <n v="8182"/>
    <s v="CA-2012-119879"/>
    <x v="1"/>
    <x v="82"/>
    <d v="2012-11-25T00:00:00"/>
    <x v="1"/>
    <s v="SS-20410"/>
    <x v="757"/>
    <x v="0"/>
    <s v="United States"/>
    <s v="Philadelphia"/>
    <x v="9"/>
    <n v="19120"/>
    <x v="3"/>
    <s v="TEC-PH-10002923"/>
    <x v="2"/>
    <x v="7"/>
    <x v="680"/>
    <x v="5329"/>
    <n v="5"/>
    <n v="0.4"/>
    <n v="-24.043499999999995"/>
  </r>
  <r>
    <n v="8183"/>
    <s v="CA-2014-155642"/>
    <x v="3"/>
    <x v="796"/>
    <d v="2014-05-23T00:00:00"/>
    <x v="1"/>
    <s v="BM-11575"/>
    <x v="606"/>
    <x v="1"/>
    <s v="United States"/>
    <s v="Chicago"/>
    <x v="10"/>
    <n v="60653"/>
    <x v="2"/>
    <s v="FUR-FU-10004973"/>
    <x v="0"/>
    <x v="5"/>
    <x v="1134"/>
    <x v="1832"/>
    <n v="3"/>
    <n v="0.6"/>
    <n v="-10.173599999999997"/>
  </r>
  <r>
    <n v="8184"/>
    <s v="CA-2014-155642"/>
    <x v="3"/>
    <x v="796"/>
    <d v="2014-05-23T00:00:00"/>
    <x v="1"/>
    <s v="BM-11575"/>
    <x v="606"/>
    <x v="1"/>
    <s v="United States"/>
    <s v="Chicago"/>
    <x v="10"/>
    <n v="60653"/>
    <x v="2"/>
    <s v="FUR-FU-10001918"/>
    <x v="0"/>
    <x v="5"/>
    <x v="280"/>
    <x v="5330"/>
    <n v="1"/>
    <n v="0.6"/>
    <n v="-0.99329999999999963"/>
  </r>
  <r>
    <n v="8185"/>
    <s v="US-2014-101721"/>
    <x v="3"/>
    <x v="283"/>
    <d v="2014-07-28T00:00:00"/>
    <x v="1"/>
    <s v="MY-17380"/>
    <x v="199"/>
    <x v="1"/>
    <s v="United States"/>
    <s v="Chicago"/>
    <x v="10"/>
    <n v="60623"/>
    <x v="2"/>
    <s v="OFF-PA-10003641"/>
    <x v="1"/>
    <x v="10"/>
    <x v="938"/>
    <x v="930"/>
    <n v="3"/>
    <n v="0.2"/>
    <n v="20.576399999999996"/>
  </r>
  <r>
    <n v="8186"/>
    <s v="CA-2012-136728"/>
    <x v="1"/>
    <x v="1023"/>
    <d v="2012-09-17T00:00:00"/>
    <x v="0"/>
    <s v="AG-10900"/>
    <x v="151"/>
    <x v="0"/>
    <s v="United States"/>
    <s v="Chicago"/>
    <x v="10"/>
    <n v="60623"/>
    <x v="2"/>
    <s v="OFF-EN-10002621"/>
    <x v="1"/>
    <x v="12"/>
    <x v="33"/>
    <x v="1635"/>
    <n v="1"/>
    <n v="0.2"/>
    <n v="2.9339999999999997"/>
  </r>
  <r>
    <n v="8187"/>
    <s v="CA-2012-136728"/>
    <x v="1"/>
    <x v="1023"/>
    <d v="2012-09-17T00:00:00"/>
    <x v="0"/>
    <s v="AG-10900"/>
    <x v="151"/>
    <x v="0"/>
    <s v="United States"/>
    <s v="Chicago"/>
    <x v="10"/>
    <n v="60623"/>
    <x v="2"/>
    <s v="FUR-CH-10003817"/>
    <x v="0"/>
    <x v="1"/>
    <x v="162"/>
    <x v="5331"/>
    <n v="4"/>
    <n v="0.3"/>
    <n v="-12.147999999999996"/>
  </r>
  <r>
    <n v="8188"/>
    <s v="CA-2013-127194"/>
    <x v="0"/>
    <x v="107"/>
    <d v="2013-12-17T00:00:00"/>
    <x v="1"/>
    <s v="BW-11110"/>
    <x v="308"/>
    <x v="1"/>
    <s v="United States"/>
    <s v="New York City"/>
    <x v="15"/>
    <n v="10024"/>
    <x v="3"/>
    <s v="OFF-PA-10000659"/>
    <x v="1"/>
    <x v="10"/>
    <x v="160"/>
    <x v="2159"/>
    <n v="9"/>
    <n v="0"/>
    <n v="29.525400000000001"/>
  </r>
  <r>
    <n v="8189"/>
    <s v="CA-2012-140375"/>
    <x v="1"/>
    <x v="653"/>
    <d v="2012-10-05T00:00:00"/>
    <x v="0"/>
    <s v="SG-20470"/>
    <x v="495"/>
    <x v="0"/>
    <s v="United States"/>
    <s v="Rockville"/>
    <x v="39"/>
    <n v="20852"/>
    <x v="3"/>
    <s v="OFF-PA-10001870"/>
    <x v="1"/>
    <x v="10"/>
    <x v="674"/>
    <x v="541"/>
    <n v="3"/>
    <n v="0"/>
    <n v="9.3312000000000008"/>
  </r>
  <r>
    <n v="8190"/>
    <s v="CA-2012-140375"/>
    <x v="1"/>
    <x v="653"/>
    <d v="2012-10-05T00:00:00"/>
    <x v="0"/>
    <s v="SG-20470"/>
    <x v="495"/>
    <x v="0"/>
    <s v="United States"/>
    <s v="Rockville"/>
    <x v="39"/>
    <n v="20852"/>
    <x v="3"/>
    <s v="OFF-BI-10000320"/>
    <x v="1"/>
    <x v="8"/>
    <x v="768"/>
    <x v="1576"/>
    <n v="1"/>
    <n v="0"/>
    <n v="3.6162000000000001"/>
  </r>
  <r>
    <n v="8191"/>
    <s v="US-2014-155866"/>
    <x v="3"/>
    <x v="701"/>
    <d v="2014-11-22T00:00:00"/>
    <x v="1"/>
    <s v="CC-12370"/>
    <x v="666"/>
    <x v="0"/>
    <s v="United States"/>
    <s v="New York City"/>
    <x v="15"/>
    <n v="10011"/>
    <x v="3"/>
    <s v="OFF-PA-10004735"/>
    <x v="1"/>
    <x v="10"/>
    <x v="819"/>
    <x v="789"/>
    <n v="6"/>
    <n v="0"/>
    <n v="18.662400000000002"/>
  </r>
  <r>
    <n v="8192"/>
    <s v="US-2014-155866"/>
    <x v="3"/>
    <x v="701"/>
    <d v="2014-11-22T00:00:00"/>
    <x v="1"/>
    <s v="CC-12370"/>
    <x v="666"/>
    <x v="0"/>
    <s v="United States"/>
    <s v="New York City"/>
    <x v="15"/>
    <n v="10011"/>
    <x v="3"/>
    <s v="FUR-FU-10004091"/>
    <x v="0"/>
    <x v="5"/>
    <x v="264"/>
    <x v="5093"/>
    <n v="4"/>
    <n v="0"/>
    <n v="76.9816"/>
  </r>
  <r>
    <n v="8193"/>
    <s v="CA-2012-141327"/>
    <x v="1"/>
    <x v="672"/>
    <d v="2012-12-03T00:00:00"/>
    <x v="2"/>
    <s v="LR-16915"/>
    <x v="235"/>
    <x v="0"/>
    <s v="United States"/>
    <s v="Durham"/>
    <x v="3"/>
    <n v="27707"/>
    <x v="0"/>
    <s v="OFF-BI-10000546"/>
    <x v="1"/>
    <x v="8"/>
    <x v="609"/>
    <x v="5332"/>
    <n v="7"/>
    <n v="0.7"/>
    <n v="-4.2336000000000009"/>
  </r>
  <r>
    <n v="8194"/>
    <s v="CA-2012-141327"/>
    <x v="1"/>
    <x v="672"/>
    <d v="2012-12-03T00:00:00"/>
    <x v="2"/>
    <s v="LR-16915"/>
    <x v="235"/>
    <x v="0"/>
    <s v="United States"/>
    <s v="Durham"/>
    <x v="3"/>
    <n v="27707"/>
    <x v="0"/>
    <s v="OFF-AP-10001293"/>
    <x v="1"/>
    <x v="9"/>
    <x v="1337"/>
    <x v="2066"/>
    <n v="3"/>
    <n v="0.2"/>
    <n v="9.8351999999999933"/>
  </r>
  <r>
    <n v="8195"/>
    <s v="CA-2012-141327"/>
    <x v="1"/>
    <x v="672"/>
    <d v="2012-12-03T00:00:00"/>
    <x v="2"/>
    <s v="LR-16915"/>
    <x v="235"/>
    <x v="0"/>
    <s v="United States"/>
    <s v="Durham"/>
    <x v="3"/>
    <n v="27707"/>
    <x v="0"/>
    <s v="FUR-FU-10000576"/>
    <x v="0"/>
    <x v="5"/>
    <x v="219"/>
    <x v="5333"/>
    <n v="2"/>
    <n v="0.2"/>
    <n v="25.180800000000005"/>
  </r>
  <r>
    <n v="8196"/>
    <s v="CA-2012-136700"/>
    <x v="1"/>
    <x v="401"/>
    <d v="2012-12-11T00:00:00"/>
    <x v="0"/>
    <s v="DB-13120"/>
    <x v="106"/>
    <x v="1"/>
    <s v="United States"/>
    <s v="Santa Barbara"/>
    <x v="1"/>
    <n v="93101"/>
    <x v="1"/>
    <s v="OFF-PA-10004519"/>
    <x v="1"/>
    <x v="10"/>
    <x v="1036"/>
    <x v="2482"/>
    <n v="2"/>
    <n v="0"/>
    <n v="4.3904000000000005"/>
  </r>
  <r>
    <n v="8197"/>
    <s v="CA-2014-102736"/>
    <x v="3"/>
    <x v="528"/>
    <d v="2014-09-10T00:00:00"/>
    <x v="1"/>
    <s v="LP-17095"/>
    <x v="431"/>
    <x v="0"/>
    <s v="United States"/>
    <s v="Knoxville"/>
    <x v="18"/>
    <n v="37918"/>
    <x v="0"/>
    <s v="TEC-AC-10004568"/>
    <x v="2"/>
    <x v="11"/>
    <x v="1109"/>
    <x v="2879"/>
    <n v="4"/>
    <n v="0.2"/>
    <n v="-1.119600000000009"/>
  </r>
  <r>
    <n v="8198"/>
    <s v="CA-2014-102736"/>
    <x v="3"/>
    <x v="528"/>
    <d v="2014-09-10T00:00:00"/>
    <x v="1"/>
    <s v="LP-17095"/>
    <x v="431"/>
    <x v="0"/>
    <s v="United States"/>
    <s v="Knoxville"/>
    <x v="18"/>
    <n v="37918"/>
    <x v="0"/>
    <s v="OFF-AR-10001897"/>
    <x v="1"/>
    <x v="6"/>
    <x v="640"/>
    <x v="1002"/>
    <n v="5"/>
    <n v="0.2"/>
    <n v="7.1960000000000015"/>
  </r>
  <r>
    <n v="8199"/>
    <s v="CA-2014-102736"/>
    <x v="3"/>
    <x v="528"/>
    <d v="2014-09-10T00:00:00"/>
    <x v="1"/>
    <s v="LP-17095"/>
    <x v="431"/>
    <x v="0"/>
    <s v="United States"/>
    <s v="Knoxville"/>
    <x v="18"/>
    <n v="37918"/>
    <x v="0"/>
    <s v="OFF-PA-10001800"/>
    <x v="1"/>
    <x v="10"/>
    <x v="580"/>
    <x v="12"/>
    <n v="3"/>
    <n v="0.2"/>
    <n v="5.4432"/>
  </r>
  <r>
    <n v="8200"/>
    <s v="CA-2014-125269"/>
    <x v="3"/>
    <x v="558"/>
    <d v="2014-05-01T00:00:00"/>
    <x v="1"/>
    <s v="AF-10870"/>
    <x v="578"/>
    <x v="0"/>
    <s v="United States"/>
    <s v="Chicago"/>
    <x v="10"/>
    <n v="60610"/>
    <x v="2"/>
    <s v="OFF-BI-10001628"/>
    <x v="1"/>
    <x v="8"/>
    <x v="1103"/>
    <x v="5334"/>
    <n v="5"/>
    <n v="0.8"/>
    <n v="-18.252500000000001"/>
  </r>
  <r>
    <n v="8201"/>
    <s v="CA-2014-125269"/>
    <x v="3"/>
    <x v="558"/>
    <d v="2014-05-01T00:00:00"/>
    <x v="1"/>
    <s v="AF-10870"/>
    <x v="578"/>
    <x v="0"/>
    <s v="United States"/>
    <s v="Chicago"/>
    <x v="10"/>
    <n v="60610"/>
    <x v="2"/>
    <s v="OFF-ST-10004123"/>
    <x v="1"/>
    <x v="4"/>
    <x v="72"/>
    <x v="74"/>
    <n v="1"/>
    <n v="0.2"/>
    <n v="-18.196000000000002"/>
  </r>
  <r>
    <n v="8202"/>
    <s v="CA-2012-114811"/>
    <x v="1"/>
    <x v="627"/>
    <d v="2012-11-08T00:00:00"/>
    <x v="3"/>
    <s v="KD-16495"/>
    <x v="470"/>
    <x v="1"/>
    <s v="United States"/>
    <s v="New York City"/>
    <x v="15"/>
    <n v="10024"/>
    <x v="3"/>
    <s v="OFF-ST-10000885"/>
    <x v="1"/>
    <x v="4"/>
    <x v="1657"/>
    <x v="5335"/>
    <n v="5"/>
    <n v="0"/>
    <n v="16.787500000000001"/>
  </r>
  <r>
    <n v="8203"/>
    <s v="CA-2012-114811"/>
    <x v="1"/>
    <x v="627"/>
    <d v="2012-11-08T00:00:00"/>
    <x v="3"/>
    <s v="KD-16495"/>
    <x v="470"/>
    <x v="1"/>
    <s v="United States"/>
    <s v="New York City"/>
    <x v="15"/>
    <n v="10024"/>
    <x v="3"/>
    <s v="TEC-PH-10004165"/>
    <x v="2"/>
    <x v="7"/>
    <x v="886"/>
    <x v="5336"/>
    <n v="2"/>
    <n v="0"/>
    <n v="142.9948"/>
  </r>
  <r>
    <n v="8204"/>
    <s v="CA-2012-114811"/>
    <x v="1"/>
    <x v="627"/>
    <d v="2012-11-08T00:00:00"/>
    <x v="3"/>
    <s v="KD-16495"/>
    <x v="470"/>
    <x v="1"/>
    <s v="United States"/>
    <s v="New York City"/>
    <x v="15"/>
    <n v="10024"/>
    <x v="3"/>
    <s v="FUR-FU-10002240"/>
    <x v="0"/>
    <x v="5"/>
    <x v="1781"/>
    <x v="5337"/>
    <n v="3"/>
    <n v="0"/>
    <n v="4.7279999999999998"/>
  </r>
  <r>
    <n v="8205"/>
    <s v="CA-2012-114811"/>
    <x v="1"/>
    <x v="627"/>
    <d v="2012-11-08T00:00:00"/>
    <x v="3"/>
    <s v="KD-16495"/>
    <x v="470"/>
    <x v="1"/>
    <s v="United States"/>
    <s v="New York City"/>
    <x v="15"/>
    <n v="10024"/>
    <x v="3"/>
    <s v="TEC-MA-10000045"/>
    <x v="2"/>
    <x v="15"/>
    <x v="1693"/>
    <x v="5338"/>
    <n v="4"/>
    <n v="0"/>
    <n v="2229.0239999999999"/>
  </r>
  <r>
    <n v="8206"/>
    <s v="CA-2012-114811"/>
    <x v="1"/>
    <x v="627"/>
    <d v="2012-11-08T00:00:00"/>
    <x v="3"/>
    <s v="KD-16495"/>
    <x v="470"/>
    <x v="1"/>
    <s v="United States"/>
    <s v="New York City"/>
    <x v="15"/>
    <n v="10024"/>
    <x v="3"/>
    <s v="FUR-CH-10003746"/>
    <x v="0"/>
    <x v="1"/>
    <x v="617"/>
    <x v="5339"/>
    <n v="2"/>
    <n v="0.1"/>
    <n v="115.5528"/>
  </r>
  <r>
    <n v="8207"/>
    <s v="CA-2012-122266"/>
    <x v="1"/>
    <x v="33"/>
    <d v="2012-04-30T00:00:00"/>
    <x v="1"/>
    <s v="SA-20830"/>
    <x v="193"/>
    <x v="0"/>
    <s v="United States"/>
    <s v="Daytona Beach"/>
    <x v="2"/>
    <n v="32114"/>
    <x v="0"/>
    <s v="FUR-TA-10000577"/>
    <x v="0"/>
    <x v="3"/>
    <x v="3"/>
    <x v="5340"/>
    <n v="1"/>
    <n v="0.45"/>
    <n v="-76.606200000000001"/>
  </r>
  <r>
    <n v="8208"/>
    <s v="CA-2012-122266"/>
    <x v="1"/>
    <x v="33"/>
    <d v="2012-04-30T00:00:00"/>
    <x v="1"/>
    <s v="SA-20830"/>
    <x v="193"/>
    <x v="0"/>
    <s v="United States"/>
    <s v="Daytona Beach"/>
    <x v="2"/>
    <n v="32114"/>
    <x v="0"/>
    <s v="OFF-AR-10004757"/>
    <x v="1"/>
    <x v="6"/>
    <x v="342"/>
    <x v="370"/>
    <n v="1"/>
    <n v="0.2"/>
    <n v="0.42639999999999978"/>
  </r>
  <r>
    <n v="8209"/>
    <s v="CA-2012-141565"/>
    <x v="1"/>
    <x v="1181"/>
    <d v="2012-09-24T00:00:00"/>
    <x v="1"/>
    <s v="BG-11035"/>
    <x v="767"/>
    <x v="0"/>
    <s v="United States"/>
    <s v="Nashville"/>
    <x v="18"/>
    <n v="37211"/>
    <x v="0"/>
    <s v="OFF-BI-10000545"/>
    <x v="1"/>
    <x v="8"/>
    <x v="685"/>
    <x v="5341"/>
    <n v="6"/>
    <n v="0.7"/>
    <n v="-913.17599999999993"/>
  </r>
  <r>
    <n v="8210"/>
    <s v="CA-2012-141565"/>
    <x v="1"/>
    <x v="1181"/>
    <d v="2012-09-24T00:00:00"/>
    <x v="1"/>
    <s v="BG-11035"/>
    <x v="767"/>
    <x v="0"/>
    <s v="United States"/>
    <s v="Nashville"/>
    <x v="18"/>
    <n v="37211"/>
    <x v="0"/>
    <s v="OFF-ST-10001522"/>
    <x v="1"/>
    <x v="4"/>
    <x v="195"/>
    <x v="5342"/>
    <n v="4"/>
    <n v="0.2"/>
    <n v="-58.873600000000025"/>
  </r>
  <r>
    <n v="8211"/>
    <s v="CA-2014-128769"/>
    <x v="3"/>
    <x v="210"/>
    <d v="2014-09-13T00:00:00"/>
    <x v="1"/>
    <s v="DM-12955"/>
    <x v="678"/>
    <x v="1"/>
    <s v="United States"/>
    <s v="Nashville"/>
    <x v="18"/>
    <n v="37211"/>
    <x v="0"/>
    <s v="OFF-AP-10001271"/>
    <x v="1"/>
    <x v="9"/>
    <x v="469"/>
    <x v="2424"/>
    <n v="2"/>
    <n v="0.2"/>
    <n v="7.1372000000000035"/>
  </r>
  <r>
    <n v="8212"/>
    <s v="CA-2013-116337"/>
    <x v="0"/>
    <x v="77"/>
    <d v="2013-11-13T00:00:00"/>
    <x v="1"/>
    <s v="MC-17845"/>
    <x v="266"/>
    <x v="0"/>
    <s v="United States"/>
    <s v="Dallas"/>
    <x v="5"/>
    <n v="75220"/>
    <x v="2"/>
    <s v="FUR-FU-10002030"/>
    <x v="0"/>
    <x v="5"/>
    <x v="1813"/>
    <x v="5343"/>
    <n v="5"/>
    <n v="0.6"/>
    <n v="-17.783999999999992"/>
  </r>
  <r>
    <n v="8213"/>
    <s v="CA-2013-116337"/>
    <x v="0"/>
    <x v="77"/>
    <d v="2013-11-13T00:00:00"/>
    <x v="1"/>
    <s v="MC-17845"/>
    <x v="266"/>
    <x v="0"/>
    <s v="United States"/>
    <s v="Dallas"/>
    <x v="5"/>
    <n v="75220"/>
    <x v="2"/>
    <s v="OFF-ST-10001272"/>
    <x v="1"/>
    <x v="4"/>
    <x v="528"/>
    <x v="5344"/>
    <n v="3"/>
    <n v="0.2"/>
    <n v="19.630499999999998"/>
  </r>
  <r>
    <n v="8214"/>
    <s v="CA-2012-120845"/>
    <x v="1"/>
    <x v="12"/>
    <d v="2012-10-02T00:00:00"/>
    <x v="1"/>
    <s v="ML-17395"/>
    <x v="504"/>
    <x v="1"/>
    <s v="United States"/>
    <s v="Murfreesboro"/>
    <x v="18"/>
    <n v="37130"/>
    <x v="0"/>
    <s v="OFF-BI-10001116"/>
    <x v="1"/>
    <x v="8"/>
    <x v="1066"/>
    <x v="5345"/>
    <n v="4"/>
    <n v="0.7"/>
    <n v="-4.6463999999999981"/>
  </r>
  <r>
    <n v="8215"/>
    <s v="CA-2012-120845"/>
    <x v="1"/>
    <x v="12"/>
    <d v="2012-10-02T00:00:00"/>
    <x v="1"/>
    <s v="ML-17395"/>
    <x v="504"/>
    <x v="1"/>
    <s v="United States"/>
    <s v="Murfreesboro"/>
    <x v="18"/>
    <n v="37130"/>
    <x v="0"/>
    <s v="OFF-PA-10004665"/>
    <x v="1"/>
    <x v="10"/>
    <x v="1380"/>
    <x v="3755"/>
    <n v="1"/>
    <n v="0.2"/>
    <n v="3.7989999999999995"/>
  </r>
  <r>
    <n v="8216"/>
    <s v="CA-2012-120845"/>
    <x v="1"/>
    <x v="12"/>
    <d v="2012-10-02T00:00:00"/>
    <x v="1"/>
    <s v="ML-17395"/>
    <x v="504"/>
    <x v="1"/>
    <s v="United States"/>
    <s v="Murfreesboro"/>
    <x v="18"/>
    <n v="37130"/>
    <x v="0"/>
    <s v="OFF-BI-10004506"/>
    <x v="1"/>
    <x v="8"/>
    <x v="1238"/>
    <x v="5346"/>
    <n v="1"/>
    <n v="0.7"/>
    <n v="-1.8106"/>
  </r>
  <r>
    <n v="8217"/>
    <s v="CA-2012-120845"/>
    <x v="1"/>
    <x v="12"/>
    <d v="2012-10-02T00:00:00"/>
    <x v="1"/>
    <s v="ML-17395"/>
    <x v="504"/>
    <x v="1"/>
    <s v="United States"/>
    <s v="Murfreesboro"/>
    <x v="18"/>
    <n v="37130"/>
    <x v="0"/>
    <s v="OFF-BI-10001982"/>
    <x v="1"/>
    <x v="8"/>
    <x v="301"/>
    <x v="5347"/>
    <n v="2"/>
    <n v="0.7"/>
    <n v="-2.2847999999999997"/>
  </r>
  <r>
    <n v="8218"/>
    <s v="CA-2011-120775"/>
    <x v="2"/>
    <x v="462"/>
    <d v="2011-10-07T00:00:00"/>
    <x v="1"/>
    <s v="RD-19930"/>
    <x v="709"/>
    <x v="0"/>
    <s v="United States"/>
    <s v="Dallas"/>
    <x v="5"/>
    <n v="75217"/>
    <x v="2"/>
    <s v="OFF-FA-10002676"/>
    <x v="1"/>
    <x v="13"/>
    <x v="1069"/>
    <x v="1456"/>
    <n v="3"/>
    <n v="0.2"/>
    <n v="0.86879999999999979"/>
  </r>
  <r>
    <n v="8219"/>
    <s v="CA-2011-120775"/>
    <x v="2"/>
    <x v="462"/>
    <d v="2011-10-07T00:00:00"/>
    <x v="1"/>
    <s v="RD-19930"/>
    <x v="709"/>
    <x v="0"/>
    <s v="United States"/>
    <s v="Dallas"/>
    <x v="5"/>
    <n v="75217"/>
    <x v="2"/>
    <s v="FUR-FU-10000758"/>
    <x v="0"/>
    <x v="5"/>
    <x v="1073"/>
    <x v="5348"/>
    <n v="3"/>
    <n v="0.6"/>
    <n v="-19.065600000000007"/>
  </r>
  <r>
    <n v="8220"/>
    <s v="CA-2011-120775"/>
    <x v="2"/>
    <x v="462"/>
    <d v="2011-10-07T00:00:00"/>
    <x v="1"/>
    <s v="RD-19930"/>
    <x v="709"/>
    <x v="0"/>
    <s v="United States"/>
    <s v="Dallas"/>
    <x v="5"/>
    <n v="75217"/>
    <x v="2"/>
    <s v="OFF-LA-10002271"/>
    <x v="1"/>
    <x v="2"/>
    <x v="635"/>
    <x v="1268"/>
    <n v="2"/>
    <n v="0.2"/>
    <n v="1.7247999999999997"/>
  </r>
  <r>
    <n v="8221"/>
    <s v="CA-2011-120775"/>
    <x v="2"/>
    <x v="462"/>
    <d v="2011-10-07T00:00:00"/>
    <x v="1"/>
    <s v="RD-19930"/>
    <x v="709"/>
    <x v="0"/>
    <s v="United States"/>
    <s v="Dallas"/>
    <x v="5"/>
    <n v="75217"/>
    <x v="2"/>
    <s v="OFF-BI-10002609"/>
    <x v="1"/>
    <x v="8"/>
    <x v="98"/>
    <x v="99"/>
    <n v="3"/>
    <n v="0.8"/>
    <n v="-3.0396000000000001"/>
  </r>
  <r>
    <n v="8222"/>
    <s v="CA-2011-120775"/>
    <x v="2"/>
    <x v="462"/>
    <d v="2011-10-07T00:00:00"/>
    <x v="1"/>
    <s v="RD-19930"/>
    <x v="709"/>
    <x v="0"/>
    <s v="United States"/>
    <s v="Dallas"/>
    <x v="5"/>
    <n v="75217"/>
    <x v="2"/>
    <s v="OFF-FA-10000254"/>
    <x v="1"/>
    <x v="13"/>
    <x v="1814"/>
    <x v="5349"/>
    <n v="4"/>
    <n v="0.2"/>
    <n v="-3.7680000000000002"/>
  </r>
  <r>
    <n v="8223"/>
    <s v="CA-2011-152905"/>
    <x v="2"/>
    <x v="1087"/>
    <d v="2011-02-25T00:00:00"/>
    <x v="1"/>
    <s v="AB-10015"/>
    <x v="755"/>
    <x v="0"/>
    <s v="United States"/>
    <s v="Arlington"/>
    <x v="5"/>
    <n v="76017"/>
    <x v="2"/>
    <s v="OFF-ST-10000321"/>
    <x v="1"/>
    <x v="4"/>
    <x v="1534"/>
    <x v="1438"/>
    <n v="2"/>
    <n v="0.2"/>
    <n v="-2.5248000000000022"/>
  </r>
  <r>
    <n v="8224"/>
    <s v="CA-2013-104633"/>
    <x v="0"/>
    <x v="1"/>
    <d v="2013-06-17T00:00:00"/>
    <x v="1"/>
    <s v="EA-14035"/>
    <x v="105"/>
    <x v="1"/>
    <s v="United States"/>
    <s v="Pasadena"/>
    <x v="1"/>
    <n v="91104"/>
    <x v="1"/>
    <s v="OFF-PA-10000241"/>
    <x v="1"/>
    <x v="10"/>
    <x v="1151"/>
    <x v="790"/>
    <n v="6"/>
    <n v="0"/>
    <n v="83.645999999999987"/>
  </r>
  <r>
    <n v="8225"/>
    <s v="CA-2013-104633"/>
    <x v="0"/>
    <x v="1"/>
    <d v="2013-06-17T00:00:00"/>
    <x v="1"/>
    <s v="EA-14035"/>
    <x v="105"/>
    <x v="1"/>
    <s v="United States"/>
    <s v="Pasadena"/>
    <x v="1"/>
    <n v="91104"/>
    <x v="1"/>
    <s v="OFF-PA-10004782"/>
    <x v="1"/>
    <x v="10"/>
    <x v="1413"/>
    <x v="91"/>
    <n v="2"/>
    <n v="0"/>
    <n v="6.2208000000000006"/>
  </r>
  <r>
    <n v="8226"/>
    <s v="CA-2014-104136"/>
    <x v="3"/>
    <x v="752"/>
    <d v="2014-11-05T00:00:00"/>
    <x v="0"/>
    <s v="SF-20065"/>
    <x v="11"/>
    <x v="0"/>
    <s v="United States"/>
    <s v="Everett"/>
    <x v="31"/>
    <n v="2149"/>
    <x v="3"/>
    <s v="OFF-PA-10004243"/>
    <x v="1"/>
    <x v="10"/>
    <x v="271"/>
    <x v="2408"/>
    <n v="10"/>
    <n v="0"/>
    <n v="91.055999999999983"/>
  </r>
  <r>
    <n v="8227"/>
    <s v="CA-2014-104136"/>
    <x v="3"/>
    <x v="752"/>
    <d v="2014-11-05T00:00:00"/>
    <x v="0"/>
    <s v="SF-20065"/>
    <x v="11"/>
    <x v="0"/>
    <s v="United States"/>
    <s v="Everett"/>
    <x v="31"/>
    <n v="2149"/>
    <x v="3"/>
    <s v="OFF-PA-10001033"/>
    <x v="1"/>
    <x v="10"/>
    <x v="1500"/>
    <x v="1018"/>
    <n v="1"/>
    <n v="0"/>
    <n v="20.085100000000001"/>
  </r>
  <r>
    <n v="8228"/>
    <s v="CA-2013-123050"/>
    <x v="0"/>
    <x v="958"/>
    <d v="2013-04-09T00:00:00"/>
    <x v="0"/>
    <s v="BC-11125"/>
    <x v="604"/>
    <x v="2"/>
    <s v="United States"/>
    <s v="Troy"/>
    <x v="15"/>
    <n v="12180"/>
    <x v="3"/>
    <s v="FUR-FU-10000723"/>
    <x v="0"/>
    <x v="5"/>
    <x v="475"/>
    <x v="5350"/>
    <n v="2"/>
    <n v="0"/>
    <n v="7.4376000000000033"/>
  </r>
  <r>
    <n v="8229"/>
    <s v="CA-2013-123050"/>
    <x v="0"/>
    <x v="958"/>
    <d v="2013-04-09T00:00:00"/>
    <x v="0"/>
    <s v="BC-11125"/>
    <x v="604"/>
    <x v="2"/>
    <s v="United States"/>
    <s v="Troy"/>
    <x v="15"/>
    <n v="12180"/>
    <x v="3"/>
    <s v="OFF-ST-10003455"/>
    <x v="1"/>
    <x v="4"/>
    <x v="169"/>
    <x v="5351"/>
    <n v="2"/>
    <n v="0"/>
    <n v="8.0652000000000008"/>
  </r>
  <r>
    <n v="8230"/>
    <s v="CA-2013-123050"/>
    <x v="0"/>
    <x v="958"/>
    <d v="2013-04-09T00:00:00"/>
    <x v="0"/>
    <s v="BC-11125"/>
    <x v="604"/>
    <x v="2"/>
    <s v="United States"/>
    <s v="Troy"/>
    <x v="15"/>
    <n v="12180"/>
    <x v="3"/>
    <s v="TEC-AC-10001109"/>
    <x v="2"/>
    <x v="11"/>
    <x v="998"/>
    <x v="1324"/>
    <n v="3"/>
    <n v="0"/>
    <n v="37.787400000000005"/>
  </r>
  <r>
    <n v="8231"/>
    <s v="CA-2013-162355"/>
    <x v="0"/>
    <x v="1186"/>
    <d v="2013-07-03T00:00:00"/>
    <x v="0"/>
    <s v="PF-19165"/>
    <x v="58"/>
    <x v="0"/>
    <s v="United States"/>
    <s v="Sandy Springs"/>
    <x v="32"/>
    <n v="30328"/>
    <x v="0"/>
    <s v="OFF-AR-10004344"/>
    <x v="1"/>
    <x v="6"/>
    <x v="365"/>
    <x v="878"/>
    <n v="3"/>
    <n v="0"/>
    <n v="9.7118999999999982"/>
  </r>
  <r>
    <n v="8232"/>
    <s v="CA-2013-162355"/>
    <x v="0"/>
    <x v="1186"/>
    <d v="2013-07-03T00:00:00"/>
    <x v="0"/>
    <s v="PF-19165"/>
    <x v="58"/>
    <x v="0"/>
    <s v="United States"/>
    <s v="Sandy Springs"/>
    <x v="32"/>
    <n v="30328"/>
    <x v="0"/>
    <s v="FUR-BO-10004695"/>
    <x v="0"/>
    <x v="0"/>
    <x v="198"/>
    <x v="5352"/>
    <n v="7"/>
    <n v="0"/>
    <n v="291.37779999999987"/>
  </r>
  <r>
    <n v="8233"/>
    <s v="CA-2011-158225"/>
    <x v="2"/>
    <x v="358"/>
    <d v="2011-09-28T00:00:00"/>
    <x v="1"/>
    <s v="SE-20110"/>
    <x v="339"/>
    <x v="0"/>
    <s v="United States"/>
    <s v="San Jose"/>
    <x v="1"/>
    <n v="95123"/>
    <x v="1"/>
    <s v="OFF-ST-10000675"/>
    <x v="1"/>
    <x v="4"/>
    <x v="295"/>
    <x v="3382"/>
    <n v="5"/>
    <n v="0"/>
    <n v="42.362499999999997"/>
  </r>
  <r>
    <n v="8234"/>
    <s v="CA-2011-158225"/>
    <x v="2"/>
    <x v="358"/>
    <d v="2011-09-28T00:00:00"/>
    <x v="1"/>
    <s v="SE-20110"/>
    <x v="339"/>
    <x v="0"/>
    <s v="United States"/>
    <s v="San Jose"/>
    <x v="1"/>
    <n v="95123"/>
    <x v="1"/>
    <s v="OFF-ST-10002301"/>
    <x v="1"/>
    <x v="4"/>
    <x v="1490"/>
    <x v="1390"/>
    <n v="2"/>
    <n v="0"/>
    <n v="0.40679999999999694"/>
  </r>
  <r>
    <n v="8235"/>
    <s v="CA-2014-102204"/>
    <x v="3"/>
    <x v="927"/>
    <d v="2014-05-07T00:00:00"/>
    <x v="1"/>
    <s v="CJ-12010"/>
    <x v="170"/>
    <x v="0"/>
    <s v="United States"/>
    <s v="Jacksonville"/>
    <x v="2"/>
    <n v="32216"/>
    <x v="0"/>
    <s v="OFF-SU-10001212"/>
    <x v="1"/>
    <x v="14"/>
    <x v="1677"/>
    <x v="5353"/>
    <n v="2"/>
    <n v="0.2"/>
    <n v="0.4159999999999997"/>
  </r>
  <r>
    <n v="8236"/>
    <s v="CA-2014-102204"/>
    <x v="3"/>
    <x v="927"/>
    <d v="2014-05-07T00:00:00"/>
    <x v="1"/>
    <s v="CJ-12010"/>
    <x v="170"/>
    <x v="0"/>
    <s v="United States"/>
    <s v="Jacksonville"/>
    <x v="2"/>
    <n v="32216"/>
    <x v="0"/>
    <s v="FUR-TA-10001889"/>
    <x v="0"/>
    <x v="3"/>
    <x v="406"/>
    <x v="5354"/>
    <n v="4"/>
    <n v="0.45"/>
    <n v="-458.14679999999998"/>
  </r>
  <r>
    <n v="8237"/>
    <s v="CA-2014-102204"/>
    <x v="3"/>
    <x v="927"/>
    <d v="2014-05-07T00:00:00"/>
    <x v="1"/>
    <s v="CJ-12010"/>
    <x v="170"/>
    <x v="0"/>
    <s v="United States"/>
    <s v="Jacksonville"/>
    <x v="2"/>
    <n v="32216"/>
    <x v="0"/>
    <s v="FUR-CH-10002024"/>
    <x v="0"/>
    <x v="1"/>
    <x v="478"/>
    <x v="5355"/>
    <n v="5"/>
    <n v="0.2"/>
    <n v="0"/>
  </r>
  <r>
    <n v="8238"/>
    <s v="CA-2014-103065"/>
    <x v="3"/>
    <x v="179"/>
    <d v="2014-10-21T00:00:00"/>
    <x v="3"/>
    <s v="PT-19090"/>
    <x v="690"/>
    <x v="0"/>
    <s v="United States"/>
    <s v="Jacksonville"/>
    <x v="2"/>
    <n v="32216"/>
    <x v="0"/>
    <s v="OFF-ST-10000617"/>
    <x v="1"/>
    <x v="4"/>
    <x v="379"/>
    <x v="411"/>
    <n v="2"/>
    <n v="0.2"/>
    <n v="-0.7748000000000006"/>
  </r>
  <r>
    <n v="8239"/>
    <s v="CA-2014-103065"/>
    <x v="3"/>
    <x v="179"/>
    <d v="2014-10-21T00:00:00"/>
    <x v="3"/>
    <s v="PT-19090"/>
    <x v="690"/>
    <x v="0"/>
    <s v="United States"/>
    <s v="Jacksonville"/>
    <x v="2"/>
    <n v="32216"/>
    <x v="0"/>
    <s v="OFF-PA-10000380"/>
    <x v="1"/>
    <x v="10"/>
    <x v="1281"/>
    <x v="1407"/>
    <n v="1"/>
    <n v="0.2"/>
    <n v="2.5019999999999998"/>
  </r>
  <r>
    <n v="8240"/>
    <s v="CA-2014-103065"/>
    <x v="3"/>
    <x v="179"/>
    <d v="2014-10-21T00:00:00"/>
    <x v="3"/>
    <s v="PT-19090"/>
    <x v="690"/>
    <x v="0"/>
    <s v="United States"/>
    <s v="Jacksonville"/>
    <x v="2"/>
    <n v="32216"/>
    <x v="0"/>
    <s v="OFF-AR-10003251"/>
    <x v="1"/>
    <x v="6"/>
    <x v="1041"/>
    <x v="3079"/>
    <n v="2"/>
    <n v="0.2"/>
    <n v="1.1119999999999999"/>
  </r>
  <r>
    <n v="8241"/>
    <s v="CA-2014-103065"/>
    <x v="3"/>
    <x v="179"/>
    <d v="2014-10-21T00:00:00"/>
    <x v="3"/>
    <s v="PT-19090"/>
    <x v="690"/>
    <x v="0"/>
    <s v="United States"/>
    <s v="Jacksonville"/>
    <x v="2"/>
    <n v="32216"/>
    <x v="0"/>
    <s v="FUR-FU-10000175"/>
    <x v="0"/>
    <x v="5"/>
    <x v="1629"/>
    <x v="5356"/>
    <n v="4"/>
    <n v="0.2"/>
    <n v="6.0411999999999964"/>
  </r>
  <r>
    <n v="8242"/>
    <s v="CA-2011-109855"/>
    <x v="2"/>
    <x v="416"/>
    <d v="2011-09-05T00:00:00"/>
    <x v="1"/>
    <s v="LH-16900"/>
    <x v="23"/>
    <x v="0"/>
    <s v="United States"/>
    <s v="New York City"/>
    <x v="15"/>
    <n v="10009"/>
    <x v="3"/>
    <s v="OFF-BI-10004716"/>
    <x v="1"/>
    <x v="8"/>
    <x v="700"/>
    <x v="5357"/>
    <n v="2"/>
    <n v="0.2"/>
    <n v="8.3103999999999996"/>
  </r>
  <r>
    <n v="8243"/>
    <s v="CA-2011-109855"/>
    <x v="2"/>
    <x v="416"/>
    <d v="2011-09-05T00:00:00"/>
    <x v="1"/>
    <s v="LH-16900"/>
    <x v="23"/>
    <x v="0"/>
    <s v="United States"/>
    <s v="New York City"/>
    <x v="15"/>
    <n v="10009"/>
    <x v="3"/>
    <s v="TEC-AC-10002842"/>
    <x v="2"/>
    <x v="11"/>
    <x v="1176"/>
    <x v="5358"/>
    <n v="3"/>
    <n v="0"/>
    <n v="57.120000000000019"/>
  </r>
  <r>
    <n v="8244"/>
    <s v="CA-2011-109897"/>
    <x v="2"/>
    <x v="1132"/>
    <d v="2011-08-16T00:00:00"/>
    <x v="1"/>
    <s v="BW-11200"/>
    <x v="572"/>
    <x v="0"/>
    <s v="United States"/>
    <s v="San Francisco"/>
    <x v="1"/>
    <n v="94122"/>
    <x v="1"/>
    <s v="TEC-PH-10003691"/>
    <x v="2"/>
    <x v="7"/>
    <x v="1398"/>
    <x v="5359"/>
    <n v="8"/>
    <n v="0.2"/>
    <n v="50.396000000000015"/>
  </r>
  <r>
    <n v="8245"/>
    <s v="CA-2011-109897"/>
    <x v="2"/>
    <x v="1132"/>
    <d v="2011-08-16T00:00:00"/>
    <x v="1"/>
    <s v="BW-11200"/>
    <x v="572"/>
    <x v="0"/>
    <s v="United States"/>
    <s v="San Francisco"/>
    <x v="1"/>
    <n v="94122"/>
    <x v="1"/>
    <s v="FUR-FU-10002878"/>
    <x v="0"/>
    <x v="5"/>
    <x v="1125"/>
    <x v="5360"/>
    <n v="3"/>
    <n v="0"/>
    <n v="31.612800000000004"/>
  </r>
  <r>
    <n v="8246"/>
    <s v="US-2011-143581"/>
    <x v="2"/>
    <x v="710"/>
    <d v="2011-08-23T00:00:00"/>
    <x v="1"/>
    <s v="BS-11365"/>
    <x v="740"/>
    <x v="1"/>
    <s v="United States"/>
    <s v="Columbus"/>
    <x v="32"/>
    <n v="31907"/>
    <x v="0"/>
    <s v="OFF-ST-10000991"/>
    <x v="1"/>
    <x v="4"/>
    <x v="155"/>
    <x v="3216"/>
    <n v="3"/>
    <n v="0"/>
    <n v="10.347300000000004"/>
  </r>
  <r>
    <n v="8247"/>
    <s v="CA-2012-129217"/>
    <x v="1"/>
    <x v="1187"/>
    <d v="2012-05-10T00:00:00"/>
    <x v="3"/>
    <s v="DP-13390"/>
    <x v="503"/>
    <x v="2"/>
    <s v="United States"/>
    <s v="Aurora"/>
    <x v="10"/>
    <n v="60505"/>
    <x v="2"/>
    <s v="OFF-AP-10002439"/>
    <x v="1"/>
    <x v="9"/>
    <x v="548"/>
    <x v="5361"/>
    <n v="5"/>
    <n v="0.8"/>
    <n v="-191.619"/>
  </r>
  <r>
    <n v="8248"/>
    <s v="CA-2012-129217"/>
    <x v="1"/>
    <x v="1187"/>
    <d v="2012-05-10T00:00:00"/>
    <x v="3"/>
    <s v="DP-13390"/>
    <x v="503"/>
    <x v="2"/>
    <s v="United States"/>
    <s v="Aurora"/>
    <x v="10"/>
    <n v="60505"/>
    <x v="2"/>
    <s v="OFF-AR-10004602"/>
    <x v="1"/>
    <x v="6"/>
    <x v="1217"/>
    <x v="2862"/>
    <n v="2"/>
    <n v="0.2"/>
    <n v="3.6784000000000017"/>
  </r>
  <r>
    <n v="8249"/>
    <s v="CA-2013-133816"/>
    <x v="0"/>
    <x v="1120"/>
    <d v="2013-05-14T00:00:00"/>
    <x v="0"/>
    <s v="CS-12400"/>
    <x v="37"/>
    <x v="2"/>
    <s v="United States"/>
    <s v="Philadelphia"/>
    <x v="9"/>
    <n v="19134"/>
    <x v="3"/>
    <s v="TEC-PH-10001795"/>
    <x v="2"/>
    <x v="7"/>
    <x v="641"/>
    <x v="5362"/>
    <n v="2"/>
    <n v="0.4"/>
    <n v="-123.9980000000001"/>
  </r>
  <r>
    <n v="8250"/>
    <s v="CA-2012-140221"/>
    <x v="1"/>
    <x v="616"/>
    <d v="2012-03-09T00:00:00"/>
    <x v="0"/>
    <s v="MS-17365"/>
    <x v="333"/>
    <x v="0"/>
    <s v="United States"/>
    <s v="Chicago"/>
    <x v="10"/>
    <n v="60653"/>
    <x v="2"/>
    <s v="OFF-BI-10002854"/>
    <x v="1"/>
    <x v="8"/>
    <x v="895"/>
    <x v="5363"/>
    <n v="2"/>
    <n v="0.8"/>
    <n v="-16.818000000000005"/>
  </r>
  <r>
    <n v="8251"/>
    <s v="CA-2012-140221"/>
    <x v="1"/>
    <x v="616"/>
    <d v="2012-03-09T00:00:00"/>
    <x v="0"/>
    <s v="MS-17365"/>
    <x v="333"/>
    <x v="0"/>
    <s v="United States"/>
    <s v="Chicago"/>
    <x v="10"/>
    <n v="60653"/>
    <x v="2"/>
    <s v="FUR-FU-10000023"/>
    <x v="0"/>
    <x v="5"/>
    <x v="322"/>
    <x v="5364"/>
    <n v="2"/>
    <n v="0.6"/>
    <n v="-1.8847999999999994"/>
  </r>
  <r>
    <n v="8252"/>
    <s v="CA-2012-140221"/>
    <x v="1"/>
    <x v="616"/>
    <d v="2012-03-09T00:00:00"/>
    <x v="0"/>
    <s v="MS-17365"/>
    <x v="333"/>
    <x v="0"/>
    <s v="United States"/>
    <s v="Chicago"/>
    <x v="10"/>
    <n v="60653"/>
    <x v="2"/>
    <s v="OFF-AP-10000828"/>
    <x v="1"/>
    <x v="9"/>
    <x v="1087"/>
    <x v="5365"/>
    <n v="5"/>
    <n v="0.8"/>
    <n v="-470.548"/>
  </r>
  <r>
    <n v="8253"/>
    <s v="CA-2012-140221"/>
    <x v="1"/>
    <x v="616"/>
    <d v="2012-03-09T00:00:00"/>
    <x v="0"/>
    <s v="MS-17365"/>
    <x v="333"/>
    <x v="0"/>
    <s v="United States"/>
    <s v="Chicago"/>
    <x v="10"/>
    <n v="60653"/>
    <x v="2"/>
    <s v="OFF-ST-10000777"/>
    <x v="1"/>
    <x v="4"/>
    <x v="117"/>
    <x v="1556"/>
    <n v="2"/>
    <n v="0.2"/>
    <n v="6.0416000000000025"/>
  </r>
  <r>
    <n v="8254"/>
    <s v="CA-2014-152310"/>
    <x v="3"/>
    <x v="801"/>
    <d v="2014-08-20T00:00:00"/>
    <x v="1"/>
    <s v="DK-12895"/>
    <x v="729"/>
    <x v="0"/>
    <s v="United States"/>
    <s v="Seattle"/>
    <x v="4"/>
    <n v="98103"/>
    <x v="1"/>
    <s v="TEC-CO-10000971"/>
    <x v="2"/>
    <x v="16"/>
    <x v="1304"/>
    <x v="5366"/>
    <n v="1"/>
    <n v="0"/>
    <n v="89.996999999999986"/>
  </r>
  <r>
    <n v="8255"/>
    <s v="CA-2014-152310"/>
    <x v="3"/>
    <x v="801"/>
    <d v="2014-08-20T00:00:00"/>
    <x v="1"/>
    <s v="DK-12895"/>
    <x v="729"/>
    <x v="0"/>
    <s v="United States"/>
    <s v="Seattle"/>
    <x v="4"/>
    <n v="98103"/>
    <x v="1"/>
    <s v="OFF-PA-10003134"/>
    <x v="1"/>
    <x v="10"/>
    <x v="1663"/>
    <x v="2250"/>
    <n v="4"/>
    <n v="0"/>
    <n v="92.236799999999988"/>
  </r>
  <r>
    <n v="8256"/>
    <s v="CA-2014-152310"/>
    <x v="3"/>
    <x v="801"/>
    <d v="2014-08-20T00:00:00"/>
    <x v="1"/>
    <s v="DK-12895"/>
    <x v="729"/>
    <x v="0"/>
    <s v="United States"/>
    <s v="Seattle"/>
    <x v="4"/>
    <n v="98103"/>
    <x v="1"/>
    <s v="TEC-PH-10002538"/>
    <x v="2"/>
    <x v="7"/>
    <x v="524"/>
    <x v="5367"/>
    <n v="8"/>
    <n v="0.2"/>
    <n v="27.295199999999973"/>
  </r>
  <r>
    <n v="8257"/>
    <s v="CA-2014-152310"/>
    <x v="3"/>
    <x v="801"/>
    <d v="2014-08-20T00:00:00"/>
    <x v="1"/>
    <s v="DK-12895"/>
    <x v="729"/>
    <x v="0"/>
    <s v="United States"/>
    <s v="Seattle"/>
    <x v="4"/>
    <n v="98103"/>
    <x v="1"/>
    <s v="OFF-ST-10001228"/>
    <x v="1"/>
    <x v="4"/>
    <x v="445"/>
    <x v="485"/>
    <n v="3"/>
    <n v="0"/>
    <n v="11.684999999999999"/>
  </r>
  <r>
    <n v="8258"/>
    <s v="CA-2014-152310"/>
    <x v="3"/>
    <x v="801"/>
    <d v="2014-08-20T00:00:00"/>
    <x v="1"/>
    <s v="DK-12895"/>
    <x v="729"/>
    <x v="0"/>
    <s v="United States"/>
    <s v="Seattle"/>
    <x v="4"/>
    <n v="98103"/>
    <x v="1"/>
    <s v="TEC-AC-10000397"/>
    <x v="2"/>
    <x v="11"/>
    <x v="1459"/>
    <x v="5368"/>
    <n v="5"/>
    <n v="0"/>
    <n v="12.246500000000005"/>
  </r>
  <r>
    <n v="8259"/>
    <s v="CA-2014-152310"/>
    <x v="3"/>
    <x v="801"/>
    <d v="2014-08-20T00:00:00"/>
    <x v="1"/>
    <s v="DK-12895"/>
    <x v="729"/>
    <x v="0"/>
    <s v="United States"/>
    <s v="Seattle"/>
    <x v="4"/>
    <n v="98103"/>
    <x v="1"/>
    <s v="OFF-BI-10004308"/>
    <x v="1"/>
    <x v="8"/>
    <x v="1767"/>
    <x v="997"/>
    <n v="6"/>
    <n v="0.2"/>
    <n v="37.763999999999996"/>
  </r>
  <r>
    <n v="8260"/>
    <s v="CA-2013-118101"/>
    <x v="0"/>
    <x v="190"/>
    <d v="2013-06-27T00:00:00"/>
    <x v="3"/>
    <s v="SN-20560"/>
    <x v="381"/>
    <x v="2"/>
    <s v="United States"/>
    <s v="Roseville"/>
    <x v="12"/>
    <n v="48066"/>
    <x v="2"/>
    <s v="OFF-PA-10000357"/>
    <x v="1"/>
    <x v="10"/>
    <x v="442"/>
    <x v="1542"/>
    <n v="9"/>
    <n v="0"/>
    <n v="180.76590000000002"/>
  </r>
  <r>
    <n v="8261"/>
    <s v="CA-2013-118101"/>
    <x v="0"/>
    <x v="190"/>
    <d v="2013-06-27T00:00:00"/>
    <x v="3"/>
    <s v="SN-20560"/>
    <x v="381"/>
    <x v="2"/>
    <s v="United States"/>
    <s v="Roseville"/>
    <x v="12"/>
    <n v="48066"/>
    <x v="2"/>
    <s v="OFF-BI-10000773"/>
    <x v="1"/>
    <x v="8"/>
    <x v="381"/>
    <x v="5369"/>
    <n v="1"/>
    <n v="0"/>
    <n v="3.7693999999999992"/>
  </r>
  <r>
    <n v="8262"/>
    <s v="CA-2013-118101"/>
    <x v="0"/>
    <x v="190"/>
    <d v="2013-06-27T00:00:00"/>
    <x v="3"/>
    <s v="SN-20560"/>
    <x v="381"/>
    <x v="2"/>
    <s v="United States"/>
    <s v="Roseville"/>
    <x v="12"/>
    <n v="48066"/>
    <x v="2"/>
    <s v="OFF-ST-10001837"/>
    <x v="1"/>
    <x v="4"/>
    <x v="1331"/>
    <x v="5370"/>
    <n v="4"/>
    <n v="0"/>
    <n v="44.470399999999998"/>
  </r>
  <r>
    <n v="8263"/>
    <s v="CA-2013-100307"/>
    <x v="0"/>
    <x v="272"/>
    <d v="2013-12-20T00:00:00"/>
    <x v="1"/>
    <s v="TC-21475"/>
    <x v="679"/>
    <x v="2"/>
    <s v="United States"/>
    <s v="Fayetteville"/>
    <x v="36"/>
    <n v="72701"/>
    <x v="0"/>
    <s v="OFF-PA-10002552"/>
    <x v="1"/>
    <x v="10"/>
    <x v="349"/>
    <x v="541"/>
    <n v="3"/>
    <n v="0"/>
    <n v="9.3312000000000008"/>
  </r>
  <r>
    <n v="8264"/>
    <s v="CA-2012-138457"/>
    <x v="1"/>
    <x v="1023"/>
    <d v="2012-09-17T00:00:00"/>
    <x v="1"/>
    <s v="AM-10705"/>
    <x v="562"/>
    <x v="0"/>
    <s v="United States"/>
    <s v="Jacksonville"/>
    <x v="3"/>
    <n v="28540"/>
    <x v="0"/>
    <s v="OFF-BI-10000014"/>
    <x v="1"/>
    <x v="8"/>
    <x v="628"/>
    <x v="3702"/>
    <n v="4"/>
    <n v="0.7"/>
    <n v="-10.037199999999999"/>
  </r>
  <r>
    <n v="8265"/>
    <s v="CA-2011-131800"/>
    <x v="2"/>
    <x v="125"/>
    <d v="2012-01-04T00:00:00"/>
    <x v="1"/>
    <s v="AJ-10960"/>
    <x v="195"/>
    <x v="0"/>
    <s v="United States"/>
    <s v="New York City"/>
    <x v="15"/>
    <n v="10035"/>
    <x v="3"/>
    <s v="OFF-AP-10004136"/>
    <x v="1"/>
    <x v="9"/>
    <x v="1815"/>
    <x v="1546"/>
    <n v="3"/>
    <n v="0"/>
    <n v="30.734999999999992"/>
  </r>
  <r>
    <n v="8266"/>
    <s v="CA-2011-131800"/>
    <x v="2"/>
    <x v="125"/>
    <d v="2012-01-04T00:00:00"/>
    <x v="1"/>
    <s v="AJ-10960"/>
    <x v="195"/>
    <x v="0"/>
    <s v="United States"/>
    <s v="New York City"/>
    <x v="15"/>
    <n v="10035"/>
    <x v="3"/>
    <s v="OFF-BI-10003429"/>
    <x v="1"/>
    <x v="8"/>
    <x v="844"/>
    <x v="5371"/>
    <n v="7"/>
    <n v="0.2"/>
    <n v="12.8499"/>
  </r>
  <r>
    <n v="8267"/>
    <s v="CA-2011-118304"/>
    <x v="2"/>
    <x v="333"/>
    <d v="2011-05-04T00:00:00"/>
    <x v="1"/>
    <s v="KH-16360"/>
    <x v="347"/>
    <x v="0"/>
    <s v="United States"/>
    <s v="Dover"/>
    <x v="13"/>
    <n v="19901"/>
    <x v="3"/>
    <s v="TEC-PH-10000376"/>
    <x v="2"/>
    <x v="7"/>
    <x v="428"/>
    <x v="1024"/>
    <n v="2"/>
    <n v="0"/>
    <n v="5.1948000000000008"/>
  </r>
  <r>
    <n v="8268"/>
    <s v="CA-2014-121790"/>
    <x v="3"/>
    <x v="289"/>
    <d v="2014-02-07T00:00:00"/>
    <x v="1"/>
    <s v="LP-17095"/>
    <x v="431"/>
    <x v="0"/>
    <s v="United States"/>
    <s v="Aurora"/>
    <x v="10"/>
    <n v="60505"/>
    <x v="2"/>
    <s v="FUR-TA-10003469"/>
    <x v="0"/>
    <x v="3"/>
    <x v="1564"/>
    <x v="5372"/>
    <n v="1"/>
    <n v="0.5"/>
    <n v="-47.174999999999997"/>
  </r>
  <r>
    <n v="8269"/>
    <s v="CA-2014-121790"/>
    <x v="3"/>
    <x v="289"/>
    <d v="2014-02-07T00:00:00"/>
    <x v="1"/>
    <s v="LP-17095"/>
    <x v="431"/>
    <x v="0"/>
    <s v="United States"/>
    <s v="Aurora"/>
    <x v="10"/>
    <n v="60505"/>
    <x v="2"/>
    <s v="OFF-SU-10004231"/>
    <x v="1"/>
    <x v="14"/>
    <x v="552"/>
    <x v="2511"/>
    <n v="4"/>
    <n v="0.2"/>
    <n v="2.7719999999999994"/>
  </r>
  <r>
    <n v="8270"/>
    <s v="CA-2014-121790"/>
    <x v="3"/>
    <x v="289"/>
    <d v="2014-02-07T00:00:00"/>
    <x v="1"/>
    <s v="LP-17095"/>
    <x v="431"/>
    <x v="0"/>
    <s v="United States"/>
    <s v="Aurora"/>
    <x v="10"/>
    <n v="60505"/>
    <x v="2"/>
    <s v="TEC-PH-10002584"/>
    <x v="2"/>
    <x v="7"/>
    <x v="1696"/>
    <x v="5373"/>
    <n v="4"/>
    <n v="0.2"/>
    <n v="250.39599999999984"/>
  </r>
  <r>
    <n v="8271"/>
    <s v="CA-2014-121790"/>
    <x v="3"/>
    <x v="289"/>
    <d v="2014-02-07T00:00:00"/>
    <x v="1"/>
    <s v="LP-17095"/>
    <x v="431"/>
    <x v="0"/>
    <s v="United States"/>
    <s v="Aurora"/>
    <x v="10"/>
    <n v="60505"/>
    <x v="2"/>
    <s v="OFF-AR-10003602"/>
    <x v="1"/>
    <x v="6"/>
    <x v="239"/>
    <x v="564"/>
    <n v="2"/>
    <n v="0.2"/>
    <n v="3.1535999999999995"/>
  </r>
  <r>
    <n v="8272"/>
    <s v="CA-2013-169670"/>
    <x v="0"/>
    <x v="591"/>
    <d v="2014-01-01T00:00:00"/>
    <x v="1"/>
    <s v="JE-15715"/>
    <x v="555"/>
    <x v="0"/>
    <s v="United States"/>
    <s v="New York City"/>
    <x v="15"/>
    <n v="10009"/>
    <x v="3"/>
    <s v="FUR-CH-10002331"/>
    <x v="0"/>
    <x v="1"/>
    <x v="402"/>
    <x v="5374"/>
    <n v="8"/>
    <n v="0.1"/>
    <n v="313.26239999999967"/>
  </r>
  <r>
    <n v="8273"/>
    <s v="CA-2013-139549"/>
    <x v="0"/>
    <x v="201"/>
    <d v="2013-10-26T00:00:00"/>
    <x v="1"/>
    <s v="MY-18295"/>
    <x v="501"/>
    <x v="1"/>
    <s v="United States"/>
    <s v="El Cajon"/>
    <x v="1"/>
    <n v="92020"/>
    <x v="1"/>
    <s v="FUR-CH-10001802"/>
    <x v="0"/>
    <x v="1"/>
    <x v="1688"/>
    <x v="2388"/>
    <n v="4"/>
    <n v="0.2"/>
    <n v="4.8391999999999911"/>
  </r>
  <r>
    <n v="8274"/>
    <s v="CA-2012-104059"/>
    <x v="1"/>
    <x v="385"/>
    <d v="2012-06-15T00:00:00"/>
    <x v="0"/>
    <s v="FC-14245"/>
    <x v="763"/>
    <x v="2"/>
    <s v="United States"/>
    <s v="Springfield"/>
    <x v="24"/>
    <n v="45503"/>
    <x v="3"/>
    <s v="OFF-AR-10000634"/>
    <x v="1"/>
    <x v="6"/>
    <x v="988"/>
    <x v="1321"/>
    <n v="1"/>
    <n v="0.2"/>
    <n v="0.29960000000000009"/>
  </r>
  <r>
    <n v="8275"/>
    <s v="CA-2014-164112"/>
    <x v="3"/>
    <x v="160"/>
    <d v="2014-07-05T00:00:00"/>
    <x v="1"/>
    <s v="ND-18460"/>
    <x v="540"/>
    <x v="1"/>
    <s v="United States"/>
    <s v="Mount Vernon"/>
    <x v="15"/>
    <n v="10550"/>
    <x v="3"/>
    <s v="OFF-ST-10002615"/>
    <x v="1"/>
    <x v="4"/>
    <x v="1427"/>
    <x v="2969"/>
    <n v="7"/>
    <n v="0"/>
    <n v="282.20920000000001"/>
  </r>
  <r>
    <n v="8276"/>
    <s v="CA-2012-143882"/>
    <x v="1"/>
    <x v="153"/>
    <d v="2012-06-30T00:00:00"/>
    <x v="1"/>
    <s v="DB-13360"/>
    <x v="748"/>
    <x v="2"/>
    <s v="United States"/>
    <s v="Lakewood"/>
    <x v="24"/>
    <n v="44107"/>
    <x v="3"/>
    <s v="OFF-PA-10004040"/>
    <x v="1"/>
    <x v="10"/>
    <x v="99"/>
    <x v="5375"/>
    <n v="9"/>
    <n v="0.2"/>
    <n v="15.607799999999999"/>
  </r>
  <r>
    <n v="8277"/>
    <s v="US-2013-139262"/>
    <x v="0"/>
    <x v="823"/>
    <d v="2013-02-25T00:00:00"/>
    <x v="1"/>
    <s v="LC-16960"/>
    <x v="784"/>
    <x v="2"/>
    <s v="United States"/>
    <s v="Tampa"/>
    <x v="2"/>
    <n v="33614"/>
    <x v="0"/>
    <s v="OFF-BI-10003727"/>
    <x v="1"/>
    <x v="8"/>
    <x v="797"/>
    <x v="5233"/>
    <n v="3"/>
    <n v="0.7"/>
    <n v="-2.758799999999999"/>
  </r>
  <r>
    <n v="8278"/>
    <s v="US-2013-139262"/>
    <x v="0"/>
    <x v="823"/>
    <d v="2013-02-25T00:00:00"/>
    <x v="1"/>
    <s v="LC-16960"/>
    <x v="784"/>
    <x v="2"/>
    <s v="United States"/>
    <s v="Tampa"/>
    <x v="2"/>
    <n v="33614"/>
    <x v="0"/>
    <s v="OFF-BI-10002026"/>
    <x v="1"/>
    <x v="8"/>
    <x v="903"/>
    <x v="5376"/>
    <n v="2"/>
    <n v="0.7"/>
    <n v="-26.726000000000006"/>
  </r>
  <r>
    <n v="8279"/>
    <s v="US-2013-139262"/>
    <x v="0"/>
    <x v="823"/>
    <d v="2013-02-25T00:00:00"/>
    <x v="1"/>
    <s v="LC-16960"/>
    <x v="784"/>
    <x v="2"/>
    <s v="United States"/>
    <s v="Tampa"/>
    <x v="2"/>
    <n v="33614"/>
    <x v="0"/>
    <s v="OFF-ST-10001496"/>
    <x v="1"/>
    <x v="4"/>
    <x v="726"/>
    <x v="5377"/>
    <n v="3"/>
    <n v="0.2"/>
    <n v="32.434200000000004"/>
  </r>
  <r>
    <n v="8280"/>
    <s v="CA-2014-146192"/>
    <x v="3"/>
    <x v="300"/>
    <d v="2014-04-27T00:00:00"/>
    <x v="1"/>
    <s v="BD-11725"/>
    <x v="232"/>
    <x v="0"/>
    <s v="United States"/>
    <s v="Columbus"/>
    <x v="32"/>
    <n v="31907"/>
    <x v="0"/>
    <s v="OFF-ST-10003716"/>
    <x v="1"/>
    <x v="4"/>
    <x v="889"/>
    <x v="5378"/>
    <n v="3"/>
    <n v="0"/>
    <n v="87.757800000000003"/>
  </r>
  <r>
    <n v="8281"/>
    <s v="CA-2014-134810"/>
    <x v="3"/>
    <x v="1188"/>
    <d v="2014-05-11T00:00:00"/>
    <x v="2"/>
    <s v="MC-17605"/>
    <x v="204"/>
    <x v="1"/>
    <s v="United States"/>
    <s v="Jacksonville"/>
    <x v="3"/>
    <n v="28540"/>
    <x v="0"/>
    <s v="OFF-EN-10002504"/>
    <x v="1"/>
    <x v="12"/>
    <x v="113"/>
    <x v="5379"/>
    <n v="3"/>
    <n v="0.2"/>
    <n v="22.015799999999999"/>
  </r>
  <r>
    <n v="8282"/>
    <s v="CA-2014-134810"/>
    <x v="3"/>
    <x v="1188"/>
    <d v="2014-05-11T00:00:00"/>
    <x v="2"/>
    <s v="MC-17605"/>
    <x v="204"/>
    <x v="1"/>
    <s v="United States"/>
    <s v="Jacksonville"/>
    <x v="3"/>
    <n v="28540"/>
    <x v="0"/>
    <s v="FUR-CH-10001270"/>
    <x v="0"/>
    <x v="1"/>
    <x v="851"/>
    <x v="724"/>
    <n v="3"/>
    <n v="0.2"/>
    <n v="25.874999999999972"/>
  </r>
  <r>
    <n v="8283"/>
    <s v="CA-2012-154284"/>
    <x v="1"/>
    <x v="379"/>
    <d v="2012-12-26T00:00:00"/>
    <x v="0"/>
    <s v="SZ-20035"/>
    <x v="449"/>
    <x v="2"/>
    <s v="United States"/>
    <s v="Saint Charles"/>
    <x v="10"/>
    <n v="60174"/>
    <x v="2"/>
    <s v="TEC-MA-10004241"/>
    <x v="2"/>
    <x v="15"/>
    <x v="832"/>
    <x v="5380"/>
    <n v="2"/>
    <n v="0.3"/>
    <n v="137.26399999999995"/>
  </r>
  <r>
    <n v="8284"/>
    <s v="CA-2012-154284"/>
    <x v="1"/>
    <x v="379"/>
    <d v="2012-12-26T00:00:00"/>
    <x v="0"/>
    <s v="SZ-20035"/>
    <x v="449"/>
    <x v="2"/>
    <s v="United States"/>
    <s v="Saint Charles"/>
    <x v="10"/>
    <n v="60174"/>
    <x v="2"/>
    <s v="OFF-AR-10001468"/>
    <x v="1"/>
    <x v="6"/>
    <x v="718"/>
    <x v="3497"/>
    <n v="2"/>
    <n v="0.2"/>
    <n v="14.227200000000003"/>
  </r>
  <r>
    <n v="8285"/>
    <s v="CA-2012-154284"/>
    <x v="1"/>
    <x v="379"/>
    <d v="2012-12-26T00:00:00"/>
    <x v="0"/>
    <s v="SZ-20035"/>
    <x v="449"/>
    <x v="2"/>
    <s v="United States"/>
    <s v="Saint Charles"/>
    <x v="10"/>
    <n v="60174"/>
    <x v="2"/>
    <s v="TEC-AC-10003198"/>
    <x v="2"/>
    <x v="11"/>
    <x v="761"/>
    <x v="5381"/>
    <n v="8"/>
    <n v="0.2"/>
    <n v="135.45599999999996"/>
  </r>
  <r>
    <n v="8286"/>
    <s v="CA-2012-154284"/>
    <x v="1"/>
    <x v="379"/>
    <d v="2012-12-26T00:00:00"/>
    <x v="0"/>
    <s v="SZ-20035"/>
    <x v="449"/>
    <x v="2"/>
    <s v="United States"/>
    <s v="Saint Charles"/>
    <x v="10"/>
    <n v="60174"/>
    <x v="2"/>
    <s v="FUR-FU-10003039"/>
    <x v="0"/>
    <x v="5"/>
    <x v="479"/>
    <x v="5382"/>
    <n v="3"/>
    <n v="0.6"/>
    <n v="-33.641399999999997"/>
  </r>
  <r>
    <n v="8287"/>
    <s v="CA-2011-156244"/>
    <x v="2"/>
    <x v="1132"/>
    <d v="2011-08-16T00:00:00"/>
    <x v="1"/>
    <s v="DH-13675"/>
    <x v="723"/>
    <x v="2"/>
    <s v="United States"/>
    <s v="Miami"/>
    <x v="2"/>
    <n v="33180"/>
    <x v="0"/>
    <s v="OFF-PA-10000295"/>
    <x v="1"/>
    <x v="10"/>
    <x v="1779"/>
    <x v="277"/>
    <n v="6"/>
    <n v="0.2"/>
    <n v="10.8864"/>
  </r>
  <r>
    <n v="8288"/>
    <s v="CA-2011-156244"/>
    <x v="2"/>
    <x v="1132"/>
    <d v="2011-08-16T00:00:00"/>
    <x v="1"/>
    <s v="DH-13675"/>
    <x v="723"/>
    <x v="2"/>
    <s v="United States"/>
    <s v="Miami"/>
    <x v="2"/>
    <n v="33180"/>
    <x v="0"/>
    <s v="OFF-AR-10004344"/>
    <x v="1"/>
    <x v="6"/>
    <x v="365"/>
    <x v="1914"/>
    <n v="5"/>
    <n v="0.2"/>
    <n v="4.196499999999995"/>
  </r>
  <r>
    <n v="8289"/>
    <s v="CA-2011-156244"/>
    <x v="2"/>
    <x v="1132"/>
    <d v="2011-08-16T00:00:00"/>
    <x v="1"/>
    <s v="DH-13675"/>
    <x v="723"/>
    <x v="2"/>
    <s v="United States"/>
    <s v="Miami"/>
    <x v="2"/>
    <n v="33180"/>
    <x v="0"/>
    <s v="TEC-AC-10002473"/>
    <x v="2"/>
    <x v="11"/>
    <x v="713"/>
    <x v="2030"/>
    <n v="7"/>
    <n v="0.2"/>
    <n v="41.718599999999995"/>
  </r>
  <r>
    <n v="8290"/>
    <s v="CA-2011-156244"/>
    <x v="2"/>
    <x v="1132"/>
    <d v="2011-08-16T00:00:00"/>
    <x v="1"/>
    <s v="DH-13675"/>
    <x v="723"/>
    <x v="2"/>
    <s v="United States"/>
    <s v="Miami"/>
    <x v="2"/>
    <n v="33180"/>
    <x v="0"/>
    <s v="OFF-AP-10002403"/>
    <x v="1"/>
    <x v="9"/>
    <x v="1302"/>
    <x v="5383"/>
    <n v="6"/>
    <n v="0.2"/>
    <n v="15.843599999999995"/>
  </r>
  <r>
    <n v="8291"/>
    <s v="CA-2011-156244"/>
    <x v="2"/>
    <x v="1132"/>
    <d v="2011-08-16T00:00:00"/>
    <x v="1"/>
    <s v="DH-13675"/>
    <x v="723"/>
    <x v="2"/>
    <s v="United States"/>
    <s v="Miami"/>
    <x v="2"/>
    <n v="33180"/>
    <x v="0"/>
    <s v="OFF-SU-10000432"/>
    <x v="1"/>
    <x v="14"/>
    <x v="1549"/>
    <x v="4839"/>
    <n v="2"/>
    <n v="0.2"/>
    <n v="-1.0410000000000006"/>
  </r>
  <r>
    <n v="8292"/>
    <s v="CA-2011-156244"/>
    <x v="2"/>
    <x v="1132"/>
    <d v="2011-08-16T00:00:00"/>
    <x v="1"/>
    <s v="DH-13675"/>
    <x v="723"/>
    <x v="2"/>
    <s v="United States"/>
    <s v="Miami"/>
    <x v="2"/>
    <n v="33180"/>
    <x v="0"/>
    <s v="OFF-LA-10000443"/>
    <x v="1"/>
    <x v="2"/>
    <x v="1118"/>
    <x v="5384"/>
    <n v="1"/>
    <n v="0.2"/>
    <n v="0.99629999999999996"/>
  </r>
  <r>
    <n v="8293"/>
    <s v="CA-2012-106362"/>
    <x v="1"/>
    <x v="555"/>
    <d v="2012-12-15T00:00:00"/>
    <x v="1"/>
    <s v="LC-16885"/>
    <x v="62"/>
    <x v="0"/>
    <s v="United States"/>
    <s v="Troy"/>
    <x v="24"/>
    <n v="45373"/>
    <x v="3"/>
    <s v="OFF-BI-10003166"/>
    <x v="1"/>
    <x v="8"/>
    <x v="1405"/>
    <x v="2293"/>
    <n v="3"/>
    <n v="0.7"/>
    <n v="-7.5767999999999986"/>
  </r>
  <r>
    <n v="8294"/>
    <s v="US-2014-168802"/>
    <x v="3"/>
    <x v="132"/>
    <d v="2014-11-08T00:00:00"/>
    <x v="1"/>
    <s v="JO-15145"/>
    <x v="705"/>
    <x v="1"/>
    <s v="United States"/>
    <s v="Seattle"/>
    <x v="4"/>
    <n v="98103"/>
    <x v="1"/>
    <s v="OFF-BI-10002393"/>
    <x v="1"/>
    <x v="8"/>
    <x v="1188"/>
    <x v="5385"/>
    <n v="4"/>
    <n v="0.2"/>
    <n v="5.9695999999999998"/>
  </r>
  <r>
    <n v="8295"/>
    <s v="US-2014-146906"/>
    <x v="3"/>
    <x v="677"/>
    <d v="2014-03-18T00:00:00"/>
    <x v="1"/>
    <s v="MT-17815"/>
    <x v="363"/>
    <x v="0"/>
    <s v="United States"/>
    <s v="New York City"/>
    <x v="15"/>
    <n v="10011"/>
    <x v="3"/>
    <s v="TEC-PH-10001809"/>
    <x v="2"/>
    <x v="7"/>
    <x v="1164"/>
    <x v="1657"/>
    <n v="2"/>
    <n v="0"/>
    <n v="74.974999999999994"/>
  </r>
  <r>
    <n v="8296"/>
    <s v="CA-2013-166380"/>
    <x v="0"/>
    <x v="198"/>
    <d v="2013-06-04T00:00:00"/>
    <x v="1"/>
    <s v="EB-13750"/>
    <x v="494"/>
    <x v="1"/>
    <s v="United States"/>
    <s v="Arlington"/>
    <x v="17"/>
    <n v="22204"/>
    <x v="0"/>
    <s v="OFF-EN-10002600"/>
    <x v="1"/>
    <x v="12"/>
    <x v="111"/>
    <x v="5386"/>
    <n v="9"/>
    <n v="0"/>
    <n v="12.744"/>
  </r>
  <r>
    <n v="8297"/>
    <s v="CA-2013-166380"/>
    <x v="0"/>
    <x v="198"/>
    <d v="2013-06-04T00:00:00"/>
    <x v="1"/>
    <s v="EB-13750"/>
    <x v="494"/>
    <x v="1"/>
    <s v="United States"/>
    <s v="Arlington"/>
    <x v="17"/>
    <n v="22204"/>
    <x v="0"/>
    <s v="TEC-AC-10000109"/>
    <x v="2"/>
    <x v="11"/>
    <x v="200"/>
    <x v="5387"/>
    <n v="2"/>
    <n v="0"/>
    <n v="26.875200000000007"/>
  </r>
  <r>
    <n v="8298"/>
    <s v="US-2012-158911"/>
    <x v="1"/>
    <x v="761"/>
    <d v="2012-07-11T00:00:00"/>
    <x v="1"/>
    <s v="RS-19765"/>
    <x v="276"/>
    <x v="1"/>
    <s v="United States"/>
    <s v="Charlotte"/>
    <x v="3"/>
    <n v="28205"/>
    <x v="0"/>
    <s v="FUR-FU-10003829"/>
    <x v="0"/>
    <x v="5"/>
    <x v="1369"/>
    <x v="1268"/>
    <n v="2"/>
    <n v="0.2"/>
    <n v="0.73919999999999941"/>
  </r>
  <r>
    <n v="8299"/>
    <s v="US-2012-158911"/>
    <x v="1"/>
    <x v="761"/>
    <d v="2012-07-11T00:00:00"/>
    <x v="1"/>
    <s v="RS-19765"/>
    <x v="276"/>
    <x v="1"/>
    <s v="United States"/>
    <s v="Charlotte"/>
    <x v="3"/>
    <n v="28205"/>
    <x v="0"/>
    <s v="OFF-LA-10003223"/>
    <x v="1"/>
    <x v="2"/>
    <x v="602"/>
    <x v="696"/>
    <n v="3"/>
    <n v="0.2"/>
    <n v="4.2716999999999992"/>
  </r>
  <r>
    <n v="8300"/>
    <s v="US-2011-103338"/>
    <x v="2"/>
    <x v="518"/>
    <d v="2011-03-15T00:00:00"/>
    <x v="1"/>
    <s v="RB-19435"/>
    <x v="579"/>
    <x v="0"/>
    <s v="United States"/>
    <s v="Roseville"/>
    <x v="1"/>
    <n v="95661"/>
    <x v="1"/>
    <s v="OFF-AR-10001770"/>
    <x v="1"/>
    <x v="6"/>
    <x v="1579"/>
    <x v="3373"/>
    <n v="3"/>
    <n v="0"/>
    <n v="2.0747999999999998"/>
  </r>
  <r>
    <n v="8301"/>
    <s v="CA-2012-109169"/>
    <x v="1"/>
    <x v="704"/>
    <d v="2012-04-24T00:00:00"/>
    <x v="1"/>
    <s v="OT-18730"/>
    <x v="220"/>
    <x v="0"/>
    <s v="United States"/>
    <s v="Detroit"/>
    <x v="12"/>
    <n v="48234"/>
    <x v="2"/>
    <s v="OFF-EN-10003296"/>
    <x v="1"/>
    <x v="12"/>
    <x v="229"/>
    <x v="2171"/>
    <n v="2"/>
    <n v="0"/>
    <n v="81.432000000000002"/>
  </r>
  <r>
    <n v="8302"/>
    <s v="US-2014-167318"/>
    <x v="3"/>
    <x v="1189"/>
    <d v="2014-08-02T00:00:00"/>
    <x v="1"/>
    <s v="GZ-14545"/>
    <x v="433"/>
    <x v="1"/>
    <s v="United States"/>
    <s v="Los Angeles"/>
    <x v="1"/>
    <n v="90036"/>
    <x v="1"/>
    <s v="TEC-AC-10003870"/>
    <x v="2"/>
    <x v="11"/>
    <x v="1718"/>
    <x v="3939"/>
    <n v="5"/>
    <n v="0"/>
    <n v="659.98"/>
  </r>
  <r>
    <n v="8303"/>
    <s v="US-2014-167318"/>
    <x v="3"/>
    <x v="1189"/>
    <d v="2014-08-02T00:00:00"/>
    <x v="1"/>
    <s v="GZ-14545"/>
    <x v="433"/>
    <x v="1"/>
    <s v="United States"/>
    <s v="Los Angeles"/>
    <x v="1"/>
    <n v="90036"/>
    <x v="1"/>
    <s v="FUR-CH-10000665"/>
    <x v="0"/>
    <x v="1"/>
    <x v="656"/>
    <x v="1599"/>
    <n v="3"/>
    <n v="0.2"/>
    <n v="45.293999999999954"/>
  </r>
  <r>
    <n v="8304"/>
    <s v="US-2011-120313"/>
    <x v="2"/>
    <x v="656"/>
    <d v="2011-11-02T00:00:00"/>
    <x v="0"/>
    <s v="NL-18310"/>
    <x v="644"/>
    <x v="2"/>
    <s v="United States"/>
    <s v="San Francisco"/>
    <x v="1"/>
    <n v="94110"/>
    <x v="1"/>
    <s v="TEC-PH-10003092"/>
    <x v="2"/>
    <x v="7"/>
    <x v="516"/>
    <x v="89"/>
    <n v="2"/>
    <n v="0.2"/>
    <n v="8.2781999999999982"/>
  </r>
  <r>
    <n v="8305"/>
    <s v="CA-2014-135419"/>
    <x v="3"/>
    <x v="132"/>
    <d v="2014-11-10T00:00:00"/>
    <x v="1"/>
    <s v="BG-11740"/>
    <x v="696"/>
    <x v="0"/>
    <s v="United States"/>
    <s v="Bakersfield"/>
    <x v="1"/>
    <n v="93309"/>
    <x v="1"/>
    <s v="FUR-TA-10001086"/>
    <x v="0"/>
    <x v="3"/>
    <x v="1727"/>
    <x v="5388"/>
    <n v="4"/>
    <n v="0.2"/>
    <n v="36.477600000000024"/>
  </r>
  <r>
    <n v="8306"/>
    <s v="CA-2013-128671"/>
    <x v="0"/>
    <x v="1190"/>
    <d v="2013-08-17T00:00:00"/>
    <x v="1"/>
    <s v="MT-18070"/>
    <x v="192"/>
    <x v="2"/>
    <s v="United States"/>
    <s v="Tulsa"/>
    <x v="26"/>
    <n v="74133"/>
    <x v="2"/>
    <s v="OFF-PA-10001870"/>
    <x v="1"/>
    <x v="10"/>
    <x v="674"/>
    <x v="56"/>
    <n v="5"/>
    <n v="0"/>
    <n v="15.552000000000001"/>
  </r>
  <r>
    <n v="8307"/>
    <s v="CA-2013-128671"/>
    <x v="0"/>
    <x v="1190"/>
    <d v="2013-08-17T00:00:00"/>
    <x v="1"/>
    <s v="MT-18070"/>
    <x v="192"/>
    <x v="2"/>
    <s v="United States"/>
    <s v="Tulsa"/>
    <x v="26"/>
    <n v="74133"/>
    <x v="2"/>
    <s v="OFF-BI-10003305"/>
    <x v="1"/>
    <x v="8"/>
    <x v="565"/>
    <x v="1085"/>
    <n v="7"/>
    <n v="0"/>
    <n v="19.255600000000001"/>
  </r>
  <r>
    <n v="8308"/>
    <s v="CA-2013-128671"/>
    <x v="0"/>
    <x v="1190"/>
    <d v="2013-08-17T00:00:00"/>
    <x v="1"/>
    <s v="MT-18070"/>
    <x v="192"/>
    <x v="2"/>
    <s v="United States"/>
    <s v="Tulsa"/>
    <x v="26"/>
    <n v="74133"/>
    <x v="2"/>
    <s v="OFF-BI-10003007"/>
    <x v="1"/>
    <x v="8"/>
    <x v="1542"/>
    <x v="4231"/>
    <n v="2"/>
    <n v="0"/>
    <n v="35.677599999999998"/>
  </r>
  <r>
    <n v="8309"/>
    <s v="CA-2013-149335"/>
    <x v="0"/>
    <x v="197"/>
    <d v="2013-07-26T00:00:00"/>
    <x v="3"/>
    <s v="BC-11125"/>
    <x v="604"/>
    <x v="2"/>
    <s v="United States"/>
    <s v="San Francisco"/>
    <x v="1"/>
    <n v="94122"/>
    <x v="1"/>
    <s v="OFF-AR-10001419"/>
    <x v="1"/>
    <x v="6"/>
    <x v="1006"/>
    <x v="5389"/>
    <n v="9"/>
    <n v="0"/>
    <n v="11.151"/>
  </r>
  <r>
    <n v="8310"/>
    <s v="CA-2011-168312"/>
    <x v="2"/>
    <x v="72"/>
    <d v="2011-03-07T00:00:00"/>
    <x v="1"/>
    <s v="GW-14605"/>
    <x v="543"/>
    <x v="0"/>
    <s v="United States"/>
    <s v="Houston"/>
    <x v="5"/>
    <n v="77036"/>
    <x v="2"/>
    <s v="OFF-ST-10003692"/>
    <x v="1"/>
    <x v="4"/>
    <x v="1253"/>
    <x v="5390"/>
    <n v="3"/>
    <n v="0.2"/>
    <n v="8.5844999999999914"/>
  </r>
  <r>
    <n v="8311"/>
    <s v="CA-2011-168312"/>
    <x v="2"/>
    <x v="72"/>
    <d v="2011-03-07T00:00:00"/>
    <x v="1"/>
    <s v="GW-14605"/>
    <x v="543"/>
    <x v="0"/>
    <s v="United States"/>
    <s v="Houston"/>
    <x v="5"/>
    <n v="77036"/>
    <x v="2"/>
    <s v="FUR-TA-10001866"/>
    <x v="0"/>
    <x v="3"/>
    <x v="1271"/>
    <x v="5391"/>
    <n v="3"/>
    <n v="0.3"/>
    <n v="-43.029600000000045"/>
  </r>
  <r>
    <n v="8312"/>
    <s v="US-2014-105935"/>
    <x v="3"/>
    <x v="795"/>
    <d v="2014-02-01T00:00:00"/>
    <x v="1"/>
    <s v="BD-11500"/>
    <x v="214"/>
    <x v="0"/>
    <s v="United States"/>
    <s v="Columbus"/>
    <x v="32"/>
    <n v="31907"/>
    <x v="0"/>
    <s v="FUR-FU-10002157"/>
    <x v="0"/>
    <x v="5"/>
    <x v="116"/>
    <x v="5392"/>
    <n v="4"/>
    <n v="0"/>
    <n v="24.460799999999999"/>
  </r>
  <r>
    <n v="8313"/>
    <s v="US-2014-105935"/>
    <x v="3"/>
    <x v="795"/>
    <d v="2014-02-01T00:00:00"/>
    <x v="1"/>
    <s v="BD-11500"/>
    <x v="214"/>
    <x v="0"/>
    <s v="United States"/>
    <s v="Columbus"/>
    <x v="32"/>
    <n v="31907"/>
    <x v="0"/>
    <s v="TEC-PH-10001459"/>
    <x v="2"/>
    <x v="7"/>
    <x v="1438"/>
    <x v="5393"/>
    <n v="7"/>
    <n v="0"/>
    <n v="764.38180000000011"/>
  </r>
  <r>
    <n v="8314"/>
    <s v="CA-2011-161508"/>
    <x v="2"/>
    <x v="136"/>
    <d v="2011-07-16T00:00:00"/>
    <x v="1"/>
    <s v="PV-18985"/>
    <x v="391"/>
    <x v="2"/>
    <s v="United States"/>
    <s v="League City"/>
    <x v="5"/>
    <n v="77573"/>
    <x v="2"/>
    <s v="FUR-CH-10002126"/>
    <x v="0"/>
    <x v="1"/>
    <x v="841"/>
    <x v="5394"/>
    <n v="3"/>
    <n v="0.3"/>
    <n v="-14.638799999999947"/>
  </r>
  <r>
    <n v="8315"/>
    <s v="CA-2011-161508"/>
    <x v="2"/>
    <x v="136"/>
    <d v="2011-07-16T00:00:00"/>
    <x v="1"/>
    <s v="PV-18985"/>
    <x v="391"/>
    <x v="2"/>
    <s v="United States"/>
    <s v="League City"/>
    <x v="5"/>
    <n v="77573"/>
    <x v="2"/>
    <s v="OFF-FA-10001561"/>
    <x v="1"/>
    <x v="13"/>
    <x v="831"/>
    <x v="4273"/>
    <n v="2"/>
    <n v="0.2"/>
    <n v="0.56679999999999997"/>
  </r>
  <r>
    <n v="8316"/>
    <s v="CA-2011-161508"/>
    <x v="2"/>
    <x v="136"/>
    <d v="2011-07-16T00:00:00"/>
    <x v="1"/>
    <s v="PV-18985"/>
    <x v="391"/>
    <x v="2"/>
    <s v="United States"/>
    <s v="League City"/>
    <x v="5"/>
    <n v="77573"/>
    <x v="2"/>
    <s v="OFF-AR-10003158"/>
    <x v="1"/>
    <x v="6"/>
    <x v="696"/>
    <x v="2715"/>
    <n v="7"/>
    <n v="0.2"/>
    <n v="3.9003999999999985"/>
  </r>
  <r>
    <n v="8317"/>
    <s v="CA-2011-161508"/>
    <x v="2"/>
    <x v="136"/>
    <d v="2011-07-16T00:00:00"/>
    <x v="1"/>
    <s v="PV-18985"/>
    <x v="391"/>
    <x v="2"/>
    <s v="United States"/>
    <s v="League City"/>
    <x v="5"/>
    <n v="77573"/>
    <x v="2"/>
    <s v="OFF-PA-10001804"/>
    <x v="1"/>
    <x v="10"/>
    <x v="128"/>
    <x v="2975"/>
    <n v="3"/>
    <n v="0.2"/>
    <n v="5.6111999999999993"/>
  </r>
  <r>
    <n v="8318"/>
    <s v="CA-2014-130904"/>
    <x v="3"/>
    <x v="645"/>
    <d v="2014-04-17T00:00:00"/>
    <x v="1"/>
    <s v="HM-14980"/>
    <x v="31"/>
    <x v="0"/>
    <s v="United States"/>
    <s v="Burlington"/>
    <x v="3"/>
    <n v="27217"/>
    <x v="0"/>
    <s v="OFF-AR-10000422"/>
    <x v="1"/>
    <x v="6"/>
    <x v="892"/>
    <x v="5395"/>
    <n v="1"/>
    <n v="0.2"/>
    <n v="0.15329999999999994"/>
  </r>
  <r>
    <n v="8319"/>
    <s v="CA-2014-130904"/>
    <x v="3"/>
    <x v="645"/>
    <d v="2014-04-17T00:00:00"/>
    <x v="1"/>
    <s v="HM-14980"/>
    <x v="31"/>
    <x v="0"/>
    <s v="United States"/>
    <s v="Burlington"/>
    <x v="3"/>
    <n v="27217"/>
    <x v="0"/>
    <s v="OFF-AR-10000127"/>
    <x v="1"/>
    <x v="6"/>
    <x v="1186"/>
    <x v="5396"/>
    <n v="8"/>
    <n v="0.2"/>
    <n v="2.3615999999999966"/>
  </r>
  <r>
    <n v="8320"/>
    <s v="CA-2014-133620"/>
    <x v="3"/>
    <x v="38"/>
    <d v="2014-11-19T00:00:00"/>
    <x v="1"/>
    <s v="EM-14065"/>
    <x v="191"/>
    <x v="0"/>
    <s v="United States"/>
    <s v="New York City"/>
    <x v="15"/>
    <n v="10009"/>
    <x v="3"/>
    <s v="OFF-ST-10004634"/>
    <x v="1"/>
    <x v="4"/>
    <x v="597"/>
    <x v="1082"/>
    <n v="1"/>
    <n v="0"/>
    <n v="3.3629999999999995"/>
  </r>
  <r>
    <n v="8321"/>
    <s v="CA-2012-142937"/>
    <x v="1"/>
    <x v="901"/>
    <d v="2012-12-06T00:00:00"/>
    <x v="2"/>
    <s v="SF-20065"/>
    <x v="11"/>
    <x v="0"/>
    <s v="United States"/>
    <s v="Dallas"/>
    <x v="5"/>
    <n v="75220"/>
    <x v="2"/>
    <s v="OFF-AR-10003582"/>
    <x v="1"/>
    <x v="6"/>
    <x v="1451"/>
    <x v="3816"/>
    <n v="2"/>
    <n v="0.2"/>
    <n v="4.5040000000000031"/>
  </r>
  <r>
    <n v="8322"/>
    <s v="US-2013-149790"/>
    <x v="0"/>
    <x v="182"/>
    <d v="2013-10-02T00:00:00"/>
    <x v="1"/>
    <s v="SC-20380"/>
    <x v="618"/>
    <x v="0"/>
    <s v="United States"/>
    <s v="Houston"/>
    <x v="5"/>
    <n v="77095"/>
    <x v="2"/>
    <s v="OFF-BI-10002026"/>
    <x v="1"/>
    <x v="8"/>
    <x v="1749"/>
    <x v="5397"/>
    <n v="2"/>
    <n v="0.8"/>
    <n v="-24.998400000000011"/>
  </r>
  <r>
    <n v="8323"/>
    <s v="CA-2013-130778"/>
    <x v="0"/>
    <x v="258"/>
    <d v="2013-11-26T00:00:00"/>
    <x v="1"/>
    <s v="ND-18370"/>
    <x v="444"/>
    <x v="0"/>
    <s v="United States"/>
    <s v="Long Beach"/>
    <x v="15"/>
    <n v="11561"/>
    <x v="3"/>
    <s v="OFF-AP-10000595"/>
    <x v="1"/>
    <x v="9"/>
    <x v="1496"/>
    <x v="4622"/>
    <n v="2"/>
    <n v="0"/>
    <n v="2.2724000000000002"/>
  </r>
  <r>
    <n v="8324"/>
    <s v="CA-2013-130778"/>
    <x v="0"/>
    <x v="258"/>
    <d v="2013-11-26T00:00:00"/>
    <x v="1"/>
    <s v="ND-18370"/>
    <x v="444"/>
    <x v="0"/>
    <s v="United States"/>
    <s v="Long Beach"/>
    <x v="15"/>
    <n v="11561"/>
    <x v="3"/>
    <s v="OFF-PA-10001509"/>
    <x v="1"/>
    <x v="10"/>
    <x v="417"/>
    <x v="915"/>
    <n v="5"/>
    <n v="0"/>
    <n v="20.584999999999994"/>
  </r>
  <r>
    <n v="8325"/>
    <s v="CA-2014-144456"/>
    <x v="3"/>
    <x v="565"/>
    <d v="2014-09-10T00:00:00"/>
    <x v="2"/>
    <s v="FC-14245"/>
    <x v="763"/>
    <x v="2"/>
    <s v="United States"/>
    <s v="Hialeah"/>
    <x v="2"/>
    <n v="33012"/>
    <x v="0"/>
    <s v="OFF-ST-10001321"/>
    <x v="1"/>
    <x v="4"/>
    <x v="416"/>
    <x v="3058"/>
    <n v="5"/>
    <n v="0.2"/>
    <n v="5.3970000000000073"/>
  </r>
  <r>
    <n v="8326"/>
    <s v="CA-2014-144456"/>
    <x v="3"/>
    <x v="565"/>
    <d v="2014-09-10T00:00:00"/>
    <x v="2"/>
    <s v="FC-14245"/>
    <x v="763"/>
    <x v="2"/>
    <s v="United States"/>
    <s v="Hialeah"/>
    <x v="2"/>
    <n v="33012"/>
    <x v="0"/>
    <s v="TEC-PH-10001750"/>
    <x v="2"/>
    <x v="7"/>
    <x v="968"/>
    <x v="3180"/>
    <n v="3"/>
    <n v="0.2"/>
    <n v="13.857900000000008"/>
  </r>
  <r>
    <n v="8327"/>
    <s v="CA-2014-103478"/>
    <x v="3"/>
    <x v="246"/>
    <d v="2014-07-25T00:00:00"/>
    <x v="0"/>
    <s v="KL-16555"/>
    <x v="126"/>
    <x v="1"/>
    <s v="United States"/>
    <s v="Aurora"/>
    <x v="10"/>
    <n v="60505"/>
    <x v="2"/>
    <s v="OFF-BI-10001890"/>
    <x v="1"/>
    <x v="8"/>
    <x v="174"/>
    <x v="5398"/>
    <n v="4"/>
    <n v="0.8"/>
    <n v="-4.5824000000000016"/>
  </r>
  <r>
    <n v="8328"/>
    <s v="CA-2014-103478"/>
    <x v="3"/>
    <x v="246"/>
    <d v="2014-07-25T00:00:00"/>
    <x v="0"/>
    <s v="KL-16555"/>
    <x v="126"/>
    <x v="1"/>
    <s v="United States"/>
    <s v="Aurora"/>
    <x v="10"/>
    <n v="60505"/>
    <x v="2"/>
    <s v="OFF-BI-10004224"/>
    <x v="1"/>
    <x v="8"/>
    <x v="1061"/>
    <x v="5399"/>
    <n v="7"/>
    <n v="0.8"/>
    <n v="-164.83600000000007"/>
  </r>
  <r>
    <n v="8329"/>
    <s v="CA-2014-118577"/>
    <x v="3"/>
    <x v="833"/>
    <d v="2014-10-12T00:00:00"/>
    <x v="1"/>
    <s v="XP-21865"/>
    <x v="190"/>
    <x v="0"/>
    <s v="United States"/>
    <s v="Belleville"/>
    <x v="30"/>
    <n v="7109"/>
    <x v="3"/>
    <s v="OFF-PA-10001357"/>
    <x v="1"/>
    <x v="10"/>
    <x v="1032"/>
    <x v="140"/>
    <n v="3"/>
    <n v="0"/>
    <n v="68.975999999999999"/>
  </r>
  <r>
    <n v="8330"/>
    <s v="CA-2014-118577"/>
    <x v="3"/>
    <x v="833"/>
    <d v="2014-10-12T00:00:00"/>
    <x v="1"/>
    <s v="XP-21865"/>
    <x v="190"/>
    <x v="0"/>
    <s v="United States"/>
    <s v="Belleville"/>
    <x v="30"/>
    <n v="7109"/>
    <x v="3"/>
    <s v="OFF-PA-10004888"/>
    <x v="1"/>
    <x v="10"/>
    <x v="959"/>
    <x v="90"/>
    <n v="1"/>
    <n v="0"/>
    <n v="3.1104000000000003"/>
  </r>
  <r>
    <n v="8331"/>
    <s v="CA-2014-113572"/>
    <x v="3"/>
    <x v="659"/>
    <d v="2014-11-12T00:00:00"/>
    <x v="1"/>
    <s v="FP-14320"/>
    <x v="224"/>
    <x v="0"/>
    <s v="United States"/>
    <s v="New York City"/>
    <x v="15"/>
    <n v="10024"/>
    <x v="3"/>
    <s v="TEC-AC-10002370"/>
    <x v="2"/>
    <x v="11"/>
    <x v="1816"/>
    <x v="2317"/>
    <n v="4"/>
    <n v="0"/>
    <n v="2.5215999999999994"/>
  </r>
  <r>
    <n v="8332"/>
    <s v="CA-2013-153269"/>
    <x v="0"/>
    <x v="1185"/>
    <d v="2013-03-13T00:00:00"/>
    <x v="2"/>
    <s v="PS-18760"/>
    <x v="519"/>
    <x v="0"/>
    <s v="United States"/>
    <s v="Andover"/>
    <x v="31"/>
    <n v="1810"/>
    <x v="3"/>
    <s v="OFF-ST-10004634"/>
    <x v="1"/>
    <x v="4"/>
    <x v="597"/>
    <x v="1082"/>
    <n v="1"/>
    <n v="0"/>
    <n v="3.3629999999999995"/>
  </r>
  <r>
    <n v="8333"/>
    <s v="CA-2013-153269"/>
    <x v="0"/>
    <x v="1185"/>
    <d v="2013-03-13T00:00:00"/>
    <x v="2"/>
    <s v="PS-18760"/>
    <x v="519"/>
    <x v="0"/>
    <s v="United States"/>
    <s v="Andover"/>
    <x v="31"/>
    <n v="1810"/>
    <x v="3"/>
    <s v="FUR-CH-10002647"/>
    <x v="0"/>
    <x v="1"/>
    <x v="470"/>
    <x v="1383"/>
    <n v="5"/>
    <n v="0"/>
    <n v="88.725000000000023"/>
  </r>
  <r>
    <n v="8334"/>
    <s v="CA-2013-153269"/>
    <x v="0"/>
    <x v="1185"/>
    <d v="2013-03-13T00:00:00"/>
    <x v="2"/>
    <s v="PS-18760"/>
    <x v="519"/>
    <x v="0"/>
    <s v="United States"/>
    <s v="Andover"/>
    <x v="31"/>
    <n v="1810"/>
    <x v="3"/>
    <s v="OFF-PA-10001801"/>
    <x v="1"/>
    <x v="10"/>
    <x v="1757"/>
    <x v="1465"/>
    <n v="3"/>
    <n v="0"/>
    <n v="8.7906000000000013"/>
  </r>
  <r>
    <n v="8335"/>
    <s v="CA-2013-153269"/>
    <x v="0"/>
    <x v="1185"/>
    <d v="2013-03-13T00:00:00"/>
    <x v="2"/>
    <s v="PS-18760"/>
    <x v="519"/>
    <x v="0"/>
    <s v="United States"/>
    <s v="Andover"/>
    <x v="31"/>
    <n v="1810"/>
    <x v="3"/>
    <s v="OFF-BI-10004632"/>
    <x v="1"/>
    <x v="8"/>
    <x v="910"/>
    <x v="5400"/>
    <n v="4"/>
    <n v="0"/>
    <n v="23.309999999999995"/>
  </r>
  <r>
    <n v="8336"/>
    <s v="CA-2014-161655"/>
    <x v="3"/>
    <x v="726"/>
    <d v="2014-05-19T00:00:00"/>
    <x v="0"/>
    <s v="CW-11905"/>
    <x v="194"/>
    <x v="2"/>
    <s v="United States"/>
    <s v="Newark"/>
    <x v="13"/>
    <n v="19711"/>
    <x v="3"/>
    <s v="OFF-BI-10002082"/>
    <x v="1"/>
    <x v="8"/>
    <x v="1173"/>
    <x v="5401"/>
    <n v="9"/>
    <n v="0"/>
    <n v="149.76"/>
  </r>
  <r>
    <n v="8337"/>
    <s v="CA-2013-101469"/>
    <x v="0"/>
    <x v="415"/>
    <d v="2013-07-09T00:00:00"/>
    <x v="1"/>
    <s v="KH-16360"/>
    <x v="347"/>
    <x v="0"/>
    <s v="United States"/>
    <s v="Arlington"/>
    <x v="17"/>
    <n v="22204"/>
    <x v="0"/>
    <s v="OFF-AR-10003986"/>
    <x v="1"/>
    <x v="6"/>
    <x v="1817"/>
    <x v="5402"/>
    <n v="2"/>
    <n v="0"/>
    <n v="3.157"/>
  </r>
  <r>
    <n v="8338"/>
    <s v="CA-2011-153087"/>
    <x v="2"/>
    <x v="422"/>
    <d v="2012-01-03T00:00:00"/>
    <x v="1"/>
    <s v="TC-20980"/>
    <x v="568"/>
    <x v="1"/>
    <s v="United States"/>
    <s v="Decatur"/>
    <x v="19"/>
    <n v="35601"/>
    <x v="0"/>
    <s v="OFF-PA-10001243"/>
    <x v="1"/>
    <x v="10"/>
    <x v="1794"/>
    <x v="100"/>
    <n v="4"/>
    <n v="0"/>
    <n v="11.720800000000001"/>
  </r>
  <r>
    <n v="8339"/>
    <s v="CA-2011-153087"/>
    <x v="2"/>
    <x v="422"/>
    <d v="2012-01-03T00:00:00"/>
    <x v="1"/>
    <s v="TC-20980"/>
    <x v="568"/>
    <x v="1"/>
    <s v="United States"/>
    <s v="Decatur"/>
    <x v="19"/>
    <n v="35601"/>
    <x v="0"/>
    <s v="TEC-AC-10003198"/>
    <x v="2"/>
    <x v="11"/>
    <x v="761"/>
    <x v="5403"/>
    <n v="5"/>
    <n v="0"/>
    <n v="184.26"/>
  </r>
  <r>
    <n v="8340"/>
    <s v="CA-2014-135076"/>
    <x v="3"/>
    <x v="669"/>
    <d v="2014-04-18T00:00:00"/>
    <x v="1"/>
    <s v="YS-21880"/>
    <x v="453"/>
    <x v="1"/>
    <s v="United States"/>
    <s v="Hesperia"/>
    <x v="1"/>
    <n v="92345"/>
    <x v="1"/>
    <s v="FUR-CH-10003774"/>
    <x v="0"/>
    <x v="1"/>
    <x v="1185"/>
    <x v="5404"/>
    <n v="6"/>
    <n v="0.2"/>
    <n v="-38.211600000000033"/>
  </r>
  <r>
    <n v="8341"/>
    <s v="CA-2011-161634"/>
    <x v="2"/>
    <x v="687"/>
    <d v="2011-11-20T00:00:00"/>
    <x v="1"/>
    <s v="CC-12220"/>
    <x v="417"/>
    <x v="0"/>
    <s v="United States"/>
    <s v="Chesapeake"/>
    <x v="17"/>
    <n v="23320"/>
    <x v="0"/>
    <s v="OFF-PA-10002262"/>
    <x v="1"/>
    <x v="10"/>
    <x v="992"/>
    <x v="56"/>
    <n v="5"/>
    <n v="0"/>
    <n v="15.552000000000001"/>
  </r>
  <r>
    <n v="8342"/>
    <s v="CA-2014-141481"/>
    <x v="3"/>
    <x v="532"/>
    <d v="2014-06-15T00:00:00"/>
    <x v="2"/>
    <s v="ZD-21925"/>
    <x v="9"/>
    <x v="0"/>
    <s v="United States"/>
    <s v="Los Angeles"/>
    <x v="1"/>
    <n v="90036"/>
    <x v="1"/>
    <s v="OFF-AP-10004532"/>
    <x v="1"/>
    <x v="9"/>
    <x v="559"/>
    <x v="639"/>
    <n v="3"/>
    <n v="0"/>
    <n v="16.588799999999999"/>
  </r>
  <r>
    <n v="8343"/>
    <s v="CA-2013-132549"/>
    <x v="0"/>
    <x v="881"/>
    <d v="2013-12-01T00:00:00"/>
    <x v="1"/>
    <s v="JK-15370"/>
    <x v="271"/>
    <x v="0"/>
    <s v="United States"/>
    <s v="Huntsville"/>
    <x v="19"/>
    <n v="35810"/>
    <x v="0"/>
    <s v="OFF-ST-10001325"/>
    <x v="1"/>
    <x v="4"/>
    <x v="466"/>
    <x v="5405"/>
    <n v="7"/>
    <n v="0"/>
    <n v="19.807200000000002"/>
  </r>
  <r>
    <n v="8344"/>
    <s v="US-2011-155544"/>
    <x v="2"/>
    <x v="90"/>
    <d v="2011-03-25T00:00:00"/>
    <x v="1"/>
    <s v="GM-14440"/>
    <x v="306"/>
    <x v="0"/>
    <s v="United States"/>
    <s v="Knoxville"/>
    <x v="18"/>
    <n v="37918"/>
    <x v="0"/>
    <s v="OFF-LA-10004544"/>
    <x v="1"/>
    <x v="2"/>
    <x v="197"/>
    <x v="5406"/>
    <n v="5"/>
    <n v="0.2"/>
    <n v="22.199999999999996"/>
  </r>
  <r>
    <n v="8345"/>
    <s v="US-2011-155544"/>
    <x v="2"/>
    <x v="90"/>
    <d v="2011-03-25T00:00:00"/>
    <x v="1"/>
    <s v="GM-14440"/>
    <x v="306"/>
    <x v="0"/>
    <s v="United States"/>
    <s v="Knoxville"/>
    <x v="18"/>
    <n v="37918"/>
    <x v="0"/>
    <s v="FUR-FU-10001473"/>
    <x v="0"/>
    <x v="5"/>
    <x v="984"/>
    <x v="2427"/>
    <n v="3"/>
    <n v="0.2"/>
    <n v="6.5903999999999989"/>
  </r>
  <r>
    <n v="8346"/>
    <s v="US-2011-155544"/>
    <x v="2"/>
    <x v="90"/>
    <d v="2011-03-25T00:00:00"/>
    <x v="1"/>
    <s v="GM-14440"/>
    <x v="306"/>
    <x v="0"/>
    <s v="United States"/>
    <s v="Knoxville"/>
    <x v="18"/>
    <n v="37918"/>
    <x v="0"/>
    <s v="FUR-CH-10000422"/>
    <x v="0"/>
    <x v="1"/>
    <x v="1432"/>
    <x v="5407"/>
    <n v="3"/>
    <n v="0.2"/>
    <n v="-10.918799999999983"/>
  </r>
  <r>
    <n v="8347"/>
    <s v="US-2012-115238"/>
    <x v="1"/>
    <x v="28"/>
    <d v="2012-05-04T00:00:00"/>
    <x v="1"/>
    <s v="JW-15220"/>
    <x v="478"/>
    <x v="1"/>
    <s v="United States"/>
    <s v="Lawrence"/>
    <x v="31"/>
    <n v="1841"/>
    <x v="3"/>
    <s v="FUR-FU-10002960"/>
    <x v="0"/>
    <x v="5"/>
    <x v="190"/>
    <x v="815"/>
    <n v="5"/>
    <n v="0"/>
    <n v="13.188000000000002"/>
  </r>
  <r>
    <n v="8348"/>
    <s v="US-2012-115238"/>
    <x v="1"/>
    <x v="28"/>
    <d v="2012-05-04T00:00:00"/>
    <x v="1"/>
    <s v="JW-15220"/>
    <x v="478"/>
    <x v="1"/>
    <s v="United States"/>
    <s v="Lawrence"/>
    <x v="31"/>
    <n v="1841"/>
    <x v="3"/>
    <s v="FUR-FU-10002445"/>
    <x v="0"/>
    <x v="5"/>
    <x v="1439"/>
    <x v="5408"/>
    <n v="1"/>
    <n v="0"/>
    <n v="3.7920000000000007"/>
  </r>
  <r>
    <n v="8349"/>
    <s v="US-2012-115238"/>
    <x v="1"/>
    <x v="28"/>
    <d v="2012-05-04T00:00:00"/>
    <x v="1"/>
    <s v="JW-15220"/>
    <x v="478"/>
    <x v="1"/>
    <s v="United States"/>
    <s v="Lawrence"/>
    <x v="31"/>
    <n v="1841"/>
    <x v="3"/>
    <s v="TEC-PH-10001300"/>
    <x v="2"/>
    <x v="7"/>
    <x v="1002"/>
    <x v="5409"/>
    <n v="10"/>
    <n v="0"/>
    <n v="58.66"/>
  </r>
  <r>
    <n v="8350"/>
    <s v="US-2012-115238"/>
    <x v="1"/>
    <x v="28"/>
    <d v="2012-05-04T00:00:00"/>
    <x v="1"/>
    <s v="JW-15220"/>
    <x v="478"/>
    <x v="1"/>
    <s v="United States"/>
    <s v="Lawrence"/>
    <x v="31"/>
    <n v="1841"/>
    <x v="3"/>
    <s v="FUR-FU-10001025"/>
    <x v="0"/>
    <x v="5"/>
    <x v="1699"/>
    <x v="5410"/>
    <n v="5"/>
    <n v="0"/>
    <n v="10.449000000000002"/>
  </r>
  <r>
    <n v="8351"/>
    <s v="US-2012-115238"/>
    <x v="1"/>
    <x v="28"/>
    <d v="2012-05-04T00:00:00"/>
    <x v="1"/>
    <s v="JW-15220"/>
    <x v="478"/>
    <x v="1"/>
    <s v="United States"/>
    <s v="Lawrence"/>
    <x v="31"/>
    <n v="1841"/>
    <x v="3"/>
    <s v="OFF-PA-10002689"/>
    <x v="1"/>
    <x v="10"/>
    <x v="1057"/>
    <x v="90"/>
    <n v="1"/>
    <n v="0"/>
    <n v="3.1104000000000003"/>
  </r>
  <r>
    <n v="8352"/>
    <s v="CA-2014-132199"/>
    <x v="3"/>
    <x v="898"/>
    <d v="2014-05-09T00:00:00"/>
    <x v="1"/>
    <s v="BO-11350"/>
    <x v="635"/>
    <x v="1"/>
    <s v="United States"/>
    <s v="Philadelphia"/>
    <x v="9"/>
    <n v="19134"/>
    <x v="3"/>
    <s v="FUR-FU-10004245"/>
    <x v="0"/>
    <x v="5"/>
    <x v="1738"/>
    <x v="5411"/>
    <n v="2"/>
    <n v="0.2"/>
    <n v="7.3008000000000006"/>
  </r>
  <r>
    <n v="8353"/>
    <s v="CA-2014-132199"/>
    <x v="3"/>
    <x v="898"/>
    <d v="2014-05-09T00:00:00"/>
    <x v="1"/>
    <s v="BO-11350"/>
    <x v="635"/>
    <x v="1"/>
    <s v="United States"/>
    <s v="Philadelphia"/>
    <x v="9"/>
    <n v="19134"/>
    <x v="3"/>
    <s v="OFF-BI-10003684"/>
    <x v="1"/>
    <x v="8"/>
    <x v="707"/>
    <x v="5412"/>
    <n v="4"/>
    <n v="0.7"/>
    <n v="-17.591999999999992"/>
  </r>
  <r>
    <n v="8354"/>
    <s v="CA-2014-132199"/>
    <x v="3"/>
    <x v="898"/>
    <d v="2014-05-09T00:00:00"/>
    <x v="1"/>
    <s v="BO-11350"/>
    <x v="635"/>
    <x v="1"/>
    <s v="United States"/>
    <s v="Philadelphia"/>
    <x v="9"/>
    <n v="19134"/>
    <x v="3"/>
    <s v="FUR-TA-10003748"/>
    <x v="0"/>
    <x v="3"/>
    <x v="208"/>
    <x v="5413"/>
    <n v="5"/>
    <n v="0.4"/>
    <n v="-112.041"/>
  </r>
  <r>
    <n v="8355"/>
    <s v="CA-2014-132199"/>
    <x v="3"/>
    <x v="898"/>
    <d v="2014-05-09T00:00:00"/>
    <x v="1"/>
    <s v="BO-11350"/>
    <x v="635"/>
    <x v="1"/>
    <s v="United States"/>
    <s v="Philadelphia"/>
    <x v="9"/>
    <n v="19134"/>
    <x v="3"/>
    <s v="OFF-BI-10002133"/>
    <x v="1"/>
    <x v="8"/>
    <x v="1138"/>
    <x v="4159"/>
    <n v="5"/>
    <n v="0.7"/>
    <n v="-44.94"/>
  </r>
  <r>
    <n v="8356"/>
    <s v="CA-2014-132199"/>
    <x v="3"/>
    <x v="898"/>
    <d v="2014-05-09T00:00:00"/>
    <x v="1"/>
    <s v="BO-11350"/>
    <x v="635"/>
    <x v="1"/>
    <s v="United States"/>
    <s v="Philadelphia"/>
    <x v="9"/>
    <n v="19134"/>
    <x v="3"/>
    <s v="OFF-FA-10002280"/>
    <x v="1"/>
    <x v="13"/>
    <x v="653"/>
    <x v="3905"/>
    <n v="2"/>
    <n v="0.2"/>
    <n v="2.8"/>
  </r>
  <r>
    <n v="8357"/>
    <s v="CA-2013-163174"/>
    <x v="0"/>
    <x v="370"/>
    <d v="2013-08-31T00:00:00"/>
    <x v="1"/>
    <s v="XP-21865"/>
    <x v="190"/>
    <x v="0"/>
    <s v="United States"/>
    <s v="Athens"/>
    <x v="32"/>
    <n v="30605"/>
    <x v="0"/>
    <s v="FUR-FU-10000308"/>
    <x v="0"/>
    <x v="5"/>
    <x v="1269"/>
    <x v="4702"/>
    <n v="3"/>
    <n v="0"/>
    <n v="41.038800000000002"/>
  </r>
  <r>
    <n v="8358"/>
    <s v="CA-2011-110555"/>
    <x v="2"/>
    <x v="909"/>
    <d v="2011-04-18T00:00:00"/>
    <x v="1"/>
    <s v="MM-18055"/>
    <x v="514"/>
    <x v="0"/>
    <s v="United States"/>
    <s v="Great Falls"/>
    <x v="37"/>
    <n v="59405"/>
    <x v="1"/>
    <s v="OFF-ST-10000876"/>
    <x v="1"/>
    <x v="4"/>
    <x v="251"/>
    <x v="5414"/>
    <n v="7"/>
    <n v="0"/>
    <n v="24.382400000000001"/>
  </r>
  <r>
    <n v="8359"/>
    <s v="CA-2011-110555"/>
    <x v="2"/>
    <x v="909"/>
    <d v="2011-04-18T00:00:00"/>
    <x v="1"/>
    <s v="MM-18055"/>
    <x v="514"/>
    <x v="0"/>
    <s v="United States"/>
    <s v="Great Falls"/>
    <x v="37"/>
    <n v="59405"/>
    <x v="1"/>
    <s v="TEC-PH-10000586"/>
    <x v="2"/>
    <x v="7"/>
    <x v="501"/>
    <x v="554"/>
    <n v="2"/>
    <n v="0.2"/>
    <n v="9.2386000000000053"/>
  </r>
  <r>
    <n v="8360"/>
    <s v="CA-2011-110555"/>
    <x v="2"/>
    <x v="909"/>
    <d v="2011-04-18T00:00:00"/>
    <x v="1"/>
    <s v="MM-18055"/>
    <x v="514"/>
    <x v="0"/>
    <s v="United States"/>
    <s v="Great Falls"/>
    <x v="37"/>
    <n v="59405"/>
    <x v="1"/>
    <s v="TEC-AC-10003399"/>
    <x v="2"/>
    <x v="11"/>
    <x v="1497"/>
    <x v="5415"/>
    <n v="6"/>
    <n v="0"/>
    <n v="91.32480000000001"/>
  </r>
  <r>
    <n v="8361"/>
    <s v="CA-2014-147207"/>
    <x v="3"/>
    <x v="460"/>
    <d v="2014-01-05T00:00:00"/>
    <x v="0"/>
    <s v="TS-21655"/>
    <x v="772"/>
    <x v="0"/>
    <s v="United States"/>
    <s v="El Paso"/>
    <x v="5"/>
    <n v="79907"/>
    <x v="2"/>
    <s v="OFF-AR-10001955"/>
    <x v="1"/>
    <x v="6"/>
    <x v="1021"/>
    <x v="4142"/>
    <n v="2"/>
    <n v="0.2"/>
    <n v="3.9679999999999964"/>
  </r>
  <r>
    <n v="8362"/>
    <s v="CA-2014-147207"/>
    <x v="3"/>
    <x v="460"/>
    <d v="2014-01-05T00:00:00"/>
    <x v="0"/>
    <s v="TS-21655"/>
    <x v="772"/>
    <x v="0"/>
    <s v="United States"/>
    <s v="El Paso"/>
    <x v="5"/>
    <n v="79907"/>
    <x v="2"/>
    <s v="OFF-AP-10000027"/>
    <x v="1"/>
    <x v="9"/>
    <x v="1804"/>
    <x v="5416"/>
    <n v="2"/>
    <n v="0.8"/>
    <n v="-13.580000000000002"/>
  </r>
  <r>
    <n v="8363"/>
    <s v="CA-2014-147207"/>
    <x v="3"/>
    <x v="460"/>
    <d v="2014-01-05T00:00:00"/>
    <x v="0"/>
    <s v="TS-21655"/>
    <x v="772"/>
    <x v="0"/>
    <s v="United States"/>
    <s v="El Paso"/>
    <x v="5"/>
    <n v="79907"/>
    <x v="2"/>
    <s v="FUR-TA-10002958"/>
    <x v="0"/>
    <x v="3"/>
    <x v="956"/>
    <x v="3341"/>
    <n v="5"/>
    <n v="0.3"/>
    <n v="-169.63700000000009"/>
  </r>
  <r>
    <n v="8364"/>
    <s v="CA-2014-147207"/>
    <x v="3"/>
    <x v="460"/>
    <d v="2014-01-05T00:00:00"/>
    <x v="0"/>
    <s v="TS-21655"/>
    <x v="772"/>
    <x v="0"/>
    <s v="United States"/>
    <s v="El Paso"/>
    <x v="5"/>
    <n v="79907"/>
    <x v="2"/>
    <s v="OFF-ST-10002615"/>
    <x v="1"/>
    <x v="4"/>
    <x v="1427"/>
    <x v="5417"/>
    <n v="3"/>
    <n v="0.2"/>
    <n v="27.910800000000009"/>
  </r>
  <r>
    <n v="8365"/>
    <s v="CA-2014-137631"/>
    <x v="3"/>
    <x v="1045"/>
    <d v="2014-05-03T00:00:00"/>
    <x v="1"/>
    <s v="JL-15235"/>
    <x v="538"/>
    <x v="0"/>
    <s v="United States"/>
    <s v="Kissimmee"/>
    <x v="2"/>
    <n v="34741"/>
    <x v="0"/>
    <s v="TEC-PH-10002624"/>
    <x v="2"/>
    <x v="7"/>
    <x v="1126"/>
    <x v="5418"/>
    <n v="2"/>
    <n v="0.2"/>
    <n v="84.598199999999878"/>
  </r>
  <r>
    <n v="8366"/>
    <s v="CA-2014-157273"/>
    <x v="3"/>
    <x v="289"/>
    <d v="2014-02-03T00:00:00"/>
    <x v="2"/>
    <s v="SZ-20035"/>
    <x v="449"/>
    <x v="2"/>
    <s v="United States"/>
    <s v="Seattle"/>
    <x v="4"/>
    <n v="98105"/>
    <x v="1"/>
    <s v="TEC-PH-10002275"/>
    <x v="2"/>
    <x v="7"/>
    <x v="7"/>
    <x v="5419"/>
    <n v="4"/>
    <n v="0.2"/>
    <n v="60.476800000000026"/>
  </r>
  <r>
    <n v="8367"/>
    <s v="CA-2011-109918"/>
    <x v="2"/>
    <x v="557"/>
    <d v="2011-09-12T00:00:00"/>
    <x v="0"/>
    <s v="LR-17035"/>
    <x v="756"/>
    <x v="1"/>
    <s v="United States"/>
    <s v="Santa Clara"/>
    <x v="1"/>
    <n v="95051"/>
    <x v="1"/>
    <s v="OFF-SU-10004290"/>
    <x v="1"/>
    <x v="14"/>
    <x v="1818"/>
    <x v="4083"/>
    <n v="4"/>
    <n v="0"/>
    <n v="7.3872"/>
  </r>
  <r>
    <n v="8368"/>
    <s v="CA-2011-109918"/>
    <x v="2"/>
    <x v="557"/>
    <d v="2011-09-12T00:00:00"/>
    <x v="0"/>
    <s v="LR-17035"/>
    <x v="756"/>
    <x v="1"/>
    <s v="United States"/>
    <s v="Santa Clara"/>
    <x v="1"/>
    <n v="95051"/>
    <x v="1"/>
    <s v="OFF-PA-10000174"/>
    <x v="1"/>
    <x v="10"/>
    <x v="1515"/>
    <x v="5420"/>
    <n v="2"/>
    <n v="0"/>
    <n v="9.663199999999998"/>
  </r>
  <r>
    <n v="8369"/>
    <s v="CA-2011-109918"/>
    <x v="2"/>
    <x v="557"/>
    <d v="2011-09-12T00:00:00"/>
    <x v="0"/>
    <s v="LR-17035"/>
    <x v="756"/>
    <x v="1"/>
    <s v="United States"/>
    <s v="Santa Clara"/>
    <x v="1"/>
    <n v="95051"/>
    <x v="1"/>
    <s v="OFF-BI-10004308"/>
    <x v="1"/>
    <x v="8"/>
    <x v="1767"/>
    <x v="2067"/>
    <n v="5"/>
    <n v="0.2"/>
    <n v="31.47"/>
  </r>
  <r>
    <n v="8370"/>
    <s v="CA-2013-118745"/>
    <x v="0"/>
    <x v="725"/>
    <d v="2013-06-17T00:00:00"/>
    <x v="1"/>
    <s v="SV-20365"/>
    <x v="277"/>
    <x v="0"/>
    <s v="United States"/>
    <s v="Los Angeles"/>
    <x v="1"/>
    <n v="90049"/>
    <x v="1"/>
    <s v="FUR-TA-10003473"/>
    <x v="0"/>
    <x v="3"/>
    <x v="214"/>
    <x v="3458"/>
    <n v="3"/>
    <n v="0.2"/>
    <n v="33.851700000000051"/>
  </r>
  <r>
    <n v="8371"/>
    <s v="CA-2013-163972"/>
    <x v="0"/>
    <x v="508"/>
    <d v="2013-10-22T00:00:00"/>
    <x v="1"/>
    <s v="MG-17890"/>
    <x v="450"/>
    <x v="2"/>
    <s v="United States"/>
    <s v="Fresno"/>
    <x v="1"/>
    <n v="93727"/>
    <x v="1"/>
    <s v="FUR-BO-10003894"/>
    <x v="0"/>
    <x v="0"/>
    <x v="1619"/>
    <x v="2497"/>
    <n v="2"/>
    <n v="0.15"/>
    <n v="21.293999999999993"/>
  </r>
  <r>
    <n v="8372"/>
    <s v="CA-2011-165393"/>
    <x v="2"/>
    <x v="422"/>
    <d v="2011-12-30T00:00:00"/>
    <x v="2"/>
    <s v="NC-18415"/>
    <x v="720"/>
    <x v="0"/>
    <s v="United States"/>
    <s v="Fort Worth"/>
    <x v="5"/>
    <n v="76106"/>
    <x v="2"/>
    <s v="OFF-BI-10001658"/>
    <x v="1"/>
    <x v="8"/>
    <x v="439"/>
    <x v="5421"/>
    <n v="1"/>
    <n v="0.8"/>
    <n v="-8.472800000000003"/>
  </r>
  <r>
    <n v="8373"/>
    <s v="CA-2013-113726"/>
    <x v="0"/>
    <x v="390"/>
    <d v="2013-12-02T00:00:00"/>
    <x v="1"/>
    <s v="SC-20680"/>
    <x v="649"/>
    <x v="2"/>
    <s v="United States"/>
    <s v="Seattle"/>
    <x v="4"/>
    <n v="98105"/>
    <x v="1"/>
    <s v="FUR-FU-10003535"/>
    <x v="0"/>
    <x v="5"/>
    <x v="888"/>
    <x v="4465"/>
    <n v="3"/>
    <n v="0"/>
    <n v="33.726600000000005"/>
  </r>
  <r>
    <n v="8374"/>
    <s v="CA-2013-152940"/>
    <x v="0"/>
    <x v="338"/>
    <d v="2013-11-14T00:00:00"/>
    <x v="2"/>
    <s v="RO-19780"/>
    <x v="197"/>
    <x v="0"/>
    <s v="United States"/>
    <s v="San Francisco"/>
    <x v="1"/>
    <n v="94110"/>
    <x v="1"/>
    <s v="OFF-ST-10000352"/>
    <x v="1"/>
    <x v="4"/>
    <x v="1049"/>
    <x v="5422"/>
    <n v="1"/>
    <n v="0"/>
    <n v="4.4610000000000021"/>
  </r>
  <r>
    <n v="8375"/>
    <s v="CA-2012-158701"/>
    <x v="1"/>
    <x v="956"/>
    <d v="2012-01-10T00:00:00"/>
    <x v="1"/>
    <s v="JL-15175"/>
    <x v="311"/>
    <x v="2"/>
    <s v="United States"/>
    <s v="San Francisco"/>
    <x v="1"/>
    <n v="94110"/>
    <x v="1"/>
    <s v="OFF-AP-10004859"/>
    <x v="1"/>
    <x v="9"/>
    <x v="921"/>
    <x v="5423"/>
    <n v="6"/>
    <n v="0"/>
    <n v="23.587200000000003"/>
  </r>
  <r>
    <n v="8376"/>
    <s v="CA-2012-158701"/>
    <x v="1"/>
    <x v="956"/>
    <d v="2012-01-10T00:00:00"/>
    <x v="1"/>
    <s v="JL-15175"/>
    <x v="311"/>
    <x v="2"/>
    <s v="United States"/>
    <s v="San Francisco"/>
    <x v="1"/>
    <n v="94110"/>
    <x v="1"/>
    <s v="OFF-BI-10001294"/>
    <x v="1"/>
    <x v="8"/>
    <x v="667"/>
    <x v="5424"/>
    <n v="6"/>
    <n v="0.2"/>
    <n v="17.549999999999994"/>
  </r>
  <r>
    <n v="8377"/>
    <s v="CA-2014-156272"/>
    <x v="3"/>
    <x v="708"/>
    <d v="2014-03-28T00:00:00"/>
    <x v="1"/>
    <s v="PW-19030"/>
    <x v="463"/>
    <x v="1"/>
    <s v="United States"/>
    <s v="Pompano Beach"/>
    <x v="2"/>
    <n v="33068"/>
    <x v="0"/>
    <s v="OFF-AP-10001242"/>
    <x v="1"/>
    <x v="9"/>
    <x v="1408"/>
    <x v="5425"/>
    <n v="1"/>
    <n v="0.2"/>
    <n v="8.0479999999999983"/>
  </r>
  <r>
    <n v="8378"/>
    <s v="CA-2012-162964"/>
    <x v="1"/>
    <x v="768"/>
    <d v="2012-11-18T00:00:00"/>
    <x v="1"/>
    <s v="MF-18250"/>
    <x v="751"/>
    <x v="1"/>
    <s v="United States"/>
    <s v="Houston"/>
    <x v="5"/>
    <n v="77095"/>
    <x v="2"/>
    <s v="OFF-ST-10002344"/>
    <x v="1"/>
    <x v="4"/>
    <x v="856"/>
    <x v="1466"/>
    <n v="1"/>
    <n v="0.2"/>
    <n v="-14.576399999999996"/>
  </r>
  <r>
    <n v="8379"/>
    <s v="CA-2012-162964"/>
    <x v="1"/>
    <x v="768"/>
    <d v="2012-11-18T00:00:00"/>
    <x v="1"/>
    <s v="MF-18250"/>
    <x v="751"/>
    <x v="1"/>
    <s v="United States"/>
    <s v="Houston"/>
    <x v="5"/>
    <n v="77095"/>
    <x v="2"/>
    <s v="OFF-PA-10003349"/>
    <x v="1"/>
    <x v="10"/>
    <x v="218"/>
    <x v="12"/>
    <n v="3"/>
    <n v="0.2"/>
    <n v="5.6375999999999999"/>
  </r>
  <r>
    <n v="8380"/>
    <s v="CA-2012-162964"/>
    <x v="1"/>
    <x v="768"/>
    <d v="2012-11-18T00:00:00"/>
    <x v="1"/>
    <s v="MF-18250"/>
    <x v="751"/>
    <x v="1"/>
    <s v="United States"/>
    <s v="Houston"/>
    <x v="5"/>
    <n v="77095"/>
    <x v="2"/>
    <s v="OFF-EN-10003055"/>
    <x v="1"/>
    <x v="12"/>
    <x v="873"/>
    <x v="5426"/>
    <n v="7"/>
    <n v="0.2"/>
    <n v="69.964999999999975"/>
  </r>
  <r>
    <n v="8381"/>
    <s v="CA-2011-103527"/>
    <x v="2"/>
    <x v="340"/>
    <d v="2011-09-14T00:00:00"/>
    <x v="0"/>
    <s v="CC-12220"/>
    <x v="417"/>
    <x v="0"/>
    <s v="United States"/>
    <s v="Chicago"/>
    <x v="10"/>
    <n v="60653"/>
    <x v="2"/>
    <s v="OFF-PA-10001622"/>
    <x v="1"/>
    <x v="10"/>
    <x v="695"/>
    <x v="3023"/>
    <n v="3"/>
    <n v="0.2"/>
    <n v="3.4049999999999994"/>
  </r>
  <r>
    <n v="8382"/>
    <s v="CA-2013-134544"/>
    <x v="0"/>
    <x v="716"/>
    <d v="2013-03-20T00:00:00"/>
    <x v="0"/>
    <s v="AC-10660"/>
    <x v="663"/>
    <x v="0"/>
    <s v="United States"/>
    <s v="San Francisco"/>
    <x v="1"/>
    <n v="94109"/>
    <x v="1"/>
    <s v="TEC-PH-10003800"/>
    <x v="2"/>
    <x v="7"/>
    <x v="504"/>
    <x v="560"/>
    <n v="2"/>
    <n v="0.2"/>
    <n v="-20.136200000000006"/>
  </r>
  <r>
    <n v="8383"/>
    <s v="CA-2013-163048"/>
    <x v="0"/>
    <x v="597"/>
    <d v="2013-02-15T00:00:00"/>
    <x v="1"/>
    <s v="MH-17440"/>
    <x v="775"/>
    <x v="1"/>
    <s v="United States"/>
    <s v="Houston"/>
    <x v="5"/>
    <n v="77036"/>
    <x v="2"/>
    <s v="FUR-CH-10001270"/>
    <x v="0"/>
    <x v="1"/>
    <x v="851"/>
    <x v="5427"/>
    <n v="4"/>
    <n v="0.3"/>
    <n v="0"/>
  </r>
  <r>
    <n v="8384"/>
    <s v="CA-2013-145135"/>
    <x v="0"/>
    <x v="491"/>
    <d v="2013-11-29T00:00:00"/>
    <x v="2"/>
    <s v="CD-12790"/>
    <x v="522"/>
    <x v="2"/>
    <s v="United States"/>
    <s v="Shelton"/>
    <x v="29"/>
    <n v="6484"/>
    <x v="3"/>
    <s v="TEC-AC-10003447"/>
    <x v="2"/>
    <x v="11"/>
    <x v="798"/>
    <x v="1543"/>
    <n v="3"/>
    <n v="0"/>
    <n v="14.992499999999996"/>
  </r>
  <r>
    <n v="8385"/>
    <s v="CA-2013-145135"/>
    <x v="0"/>
    <x v="491"/>
    <d v="2013-11-29T00:00:00"/>
    <x v="2"/>
    <s v="CD-12790"/>
    <x v="522"/>
    <x v="2"/>
    <s v="United States"/>
    <s v="Shelton"/>
    <x v="29"/>
    <n v="6484"/>
    <x v="3"/>
    <s v="OFF-PA-10004285"/>
    <x v="1"/>
    <x v="10"/>
    <x v="1259"/>
    <x v="522"/>
    <n v="2"/>
    <n v="0"/>
    <n v="6.4127999999999998"/>
  </r>
  <r>
    <n v="8386"/>
    <s v="CA-2014-137582"/>
    <x v="3"/>
    <x v="507"/>
    <d v="2014-09-09T00:00:00"/>
    <x v="1"/>
    <s v="CV-12805"/>
    <x v="51"/>
    <x v="1"/>
    <s v="United States"/>
    <s v="Oakland"/>
    <x v="1"/>
    <n v="94601"/>
    <x v="1"/>
    <s v="OFF-BI-10001757"/>
    <x v="1"/>
    <x v="8"/>
    <x v="1158"/>
    <x v="929"/>
    <n v="3"/>
    <n v="0.2"/>
    <n v="4.1327999999999996"/>
  </r>
  <r>
    <n v="8387"/>
    <s v="CA-2012-149601"/>
    <x v="1"/>
    <x v="71"/>
    <d v="2012-06-03T00:00:00"/>
    <x v="1"/>
    <s v="TB-21625"/>
    <x v="577"/>
    <x v="0"/>
    <s v="United States"/>
    <s v="Manchester"/>
    <x v="29"/>
    <n v="6040"/>
    <x v="3"/>
    <s v="OFF-ST-10001558"/>
    <x v="1"/>
    <x v="4"/>
    <x v="712"/>
    <x v="5428"/>
    <n v="1"/>
    <n v="0"/>
    <n v="2.4359999999999999"/>
  </r>
  <r>
    <n v="8388"/>
    <s v="CA-2012-149601"/>
    <x v="1"/>
    <x v="71"/>
    <d v="2012-06-03T00:00:00"/>
    <x v="1"/>
    <s v="TB-21625"/>
    <x v="577"/>
    <x v="0"/>
    <s v="United States"/>
    <s v="Manchester"/>
    <x v="29"/>
    <n v="6040"/>
    <x v="3"/>
    <s v="OFF-ST-10001328"/>
    <x v="1"/>
    <x v="4"/>
    <x v="176"/>
    <x v="3477"/>
    <n v="5"/>
    <n v="0"/>
    <n v="21.714000000000002"/>
  </r>
  <r>
    <n v="8389"/>
    <s v="CA-2011-139423"/>
    <x v="2"/>
    <x v="301"/>
    <d v="2011-11-05T00:00:00"/>
    <x v="1"/>
    <s v="DG-13300"/>
    <x v="375"/>
    <x v="1"/>
    <s v="United States"/>
    <s v="Orange"/>
    <x v="30"/>
    <n v="7050"/>
    <x v="3"/>
    <s v="OFF-AP-10004708"/>
    <x v="1"/>
    <x v="9"/>
    <x v="508"/>
    <x v="566"/>
    <n v="2"/>
    <n v="0"/>
    <n v="22.074799999999996"/>
  </r>
  <r>
    <n v="8390"/>
    <s v="CA-2013-102596"/>
    <x v="0"/>
    <x v="797"/>
    <d v="2013-12-31T00:00:00"/>
    <x v="2"/>
    <s v="RD-19810"/>
    <x v="279"/>
    <x v="2"/>
    <s v="United States"/>
    <s v="Akron"/>
    <x v="24"/>
    <n v="44312"/>
    <x v="3"/>
    <s v="OFF-FA-10000621"/>
    <x v="1"/>
    <x v="13"/>
    <x v="110"/>
    <x v="5429"/>
    <n v="6"/>
    <n v="0.2"/>
    <n v="6.2291999999999996"/>
  </r>
  <r>
    <n v="8391"/>
    <s v="CA-2014-153227"/>
    <x v="3"/>
    <x v="769"/>
    <d v="2014-12-07T00:00:00"/>
    <x v="2"/>
    <s v="CS-12250"/>
    <x v="294"/>
    <x v="1"/>
    <s v="United States"/>
    <s v="Los Angeles"/>
    <x v="1"/>
    <n v="90032"/>
    <x v="1"/>
    <s v="OFF-PA-10001838"/>
    <x v="1"/>
    <x v="10"/>
    <x v="999"/>
    <x v="2722"/>
    <n v="2"/>
    <n v="0"/>
    <n v="5.7623999999999995"/>
  </r>
  <r>
    <n v="8392"/>
    <s v="CA-2014-110625"/>
    <x v="3"/>
    <x v="331"/>
    <d v="2014-12-31T00:00:00"/>
    <x v="1"/>
    <s v="JB-16045"/>
    <x v="674"/>
    <x v="2"/>
    <s v="United States"/>
    <s v="Danbury"/>
    <x v="29"/>
    <n v="6810"/>
    <x v="3"/>
    <s v="FUR-FU-10001473"/>
    <x v="0"/>
    <x v="5"/>
    <x v="984"/>
    <x v="1302"/>
    <n v="2"/>
    <n v="0"/>
    <n v="9.8856000000000002"/>
  </r>
  <r>
    <n v="8393"/>
    <s v="CA-2013-142594"/>
    <x v="0"/>
    <x v="49"/>
    <d v="2013-12-07T00:00:00"/>
    <x v="0"/>
    <s v="EJ-14155"/>
    <x v="412"/>
    <x v="0"/>
    <s v="United States"/>
    <s v="Franklin"/>
    <x v="31"/>
    <n v="2038"/>
    <x v="3"/>
    <s v="TEC-PH-10000193"/>
    <x v="2"/>
    <x v="7"/>
    <x v="1655"/>
    <x v="4856"/>
    <n v="3"/>
    <n v="0"/>
    <n v="35.864399999999996"/>
  </r>
  <r>
    <n v="8394"/>
    <s v="CA-2013-142594"/>
    <x v="0"/>
    <x v="49"/>
    <d v="2013-12-07T00:00:00"/>
    <x v="0"/>
    <s v="EJ-14155"/>
    <x v="412"/>
    <x v="0"/>
    <s v="United States"/>
    <s v="Franklin"/>
    <x v="31"/>
    <n v="2038"/>
    <x v="3"/>
    <s v="FUR-FU-10002045"/>
    <x v="0"/>
    <x v="5"/>
    <x v="1356"/>
    <x v="4818"/>
    <n v="5"/>
    <n v="0"/>
    <n v="48.906000000000006"/>
  </r>
  <r>
    <n v="8395"/>
    <s v="CA-2013-142594"/>
    <x v="0"/>
    <x v="49"/>
    <d v="2013-12-07T00:00:00"/>
    <x v="0"/>
    <s v="EJ-14155"/>
    <x v="412"/>
    <x v="0"/>
    <s v="United States"/>
    <s v="Franklin"/>
    <x v="31"/>
    <n v="2038"/>
    <x v="3"/>
    <s v="OFF-AP-10002945"/>
    <x v="1"/>
    <x v="9"/>
    <x v="225"/>
    <x v="3352"/>
    <n v="3"/>
    <n v="0"/>
    <n v="297.64349999999996"/>
  </r>
  <r>
    <n v="8396"/>
    <s v="CA-2013-142594"/>
    <x v="0"/>
    <x v="49"/>
    <d v="2013-12-07T00:00:00"/>
    <x v="0"/>
    <s v="EJ-14155"/>
    <x v="412"/>
    <x v="0"/>
    <s v="United States"/>
    <s v="Franklin"/>
    <x v="31"/>
    <n v="2038"/>
    <x v="3"/>
    <s v="FUR-TA-10001095"/>
    <x v="0"/>
    <x v="3"/>
    <x v="611"/>
    <x v="5430"/>
    <n v="3"/>
    <n v="0.3"/>
    <n v="-47.058300000000003"/>
  </r>
  <r>
    <n v="8397"/>
    <s v="CA-2011-152254"/>
    <x v="2"/>
    <x v="479"/>
    <d v="2011-06-30T00:00:00"/>
    <x v="3"/>
    <s v="BD-11620"/>
    <x v="379"/>
    <x v="0"/>
    <s v="United States"/>
    <s v="Wilmington"/>
    <x v="3"/>
    <n v="28403"/>
    <x v="0"/>
    <s v="OFF-PA-10001144"/>
    <x v="1"/>
    <x v="10"/>
    <x v="161"/>
    <x v="5431"/>
    <n v="7"/>
    <n v="0.2"/>
    <n v="108.74079999999998"/>
  </r>
  <r>
    <n v="8398"/>
    <s v="US-2011-120236"/>
    <x v="2"/>
    <x v="1010"/>
    <d v="2011-09-04T00:00:00"/>
    <x v="2"/>
    <s v="MR-17545"/>
    <x v="280"/>
    <x v="2"/>
    <s v="United States"/>
    <s v="Houston"/>
    <x v="5"/>
    <n v="77095"/>
    <x v="2"/>
    <s v="OFF-BI-10004099"/>
    <x v="1"/>
    <x v="8"/>
    <x v="1716"/>
    <x v="5432"/>
    <n v="5"/>
    <n v="0.8"/>
    <n v="-11.52"/>
  </r>
  <r>
    <n v="8399"/>
    <s v="CA-2014-120061"/>
    <x v="3"/>
    <x v="808"/>
    <d v="2014-11-08T00:00:00"/>
    <x v="0"/>
    <s v="SR-20425"/>
    <x v="676"/>
    <x v="2"/>
    <s v="United States"/>
    <s v="Springfield"/>
    <x v="24"/>
    <n v="45503"/>
    <x v="3"/>
    <s v="FUR-CH-10001973"/>
    <x v="0"/>
    <x v="1"/>
    <x v="896"/>
    <x v="1177"/>
    <n v="2"/>
    <n v="0.3"/>
    <n v="-35.513599999999997"/>
  </r>
  <r>
    <n v="8400"/>
    <s v="CA-2012-133837"/>
    <x v="1"/>
    <x v="657"/>
    <d v="2012-04-18T00:00:00"/>
    <x v="1"/>
    <s v="TH-21100"/>
    <x v="513"/>
    <x v="0"/>
    <s v="United States"/>
    <s v="Glendale"/>
    <x v="16"/>
    <n v="85301"/>
    <x v="1"/>
    <s v="OFF-ST-10000344"/>
    <x v="1"/>
    <x v="4"/>
    <x v="1013"/>
    <x v="1356"/>
    <n v="1"/>
    <n v="0.2"/>
    <n v="0.80579999999999963"/>
  </r>
  <r>
    <n v="8401"/>
    <s v="CA-2012-110814"/>
    <x v="1"/>
    <x v="901"/>
    <d v="2012-12-09T00:00:00"/>
    <x v="0"/>
    <s v="BD-11635"/>
    <x v="631"/>
    <x v="0"/>
    <s v="United States"/>
    <s v="New York City"/>
    <x v="15"/>
    <n v="10009"/>
    <x v="3"/>
    <s v="OFF-BI-10002026"/>
    <x v="1"/>
    <x v="8"/>
    <x v="903"/>
    <x v="2656"/>
    <n v="5"/>
    <n v="0.2"/>
    <n v="78.434999999999988"/>
  </r>
  <r>
    <n v="8402"/>
    <s v="CA-2012-110814"/>
    <x v="1"/>
    <x v="901"/>
    <d v="2012-12-09T00:00:00"/>
    <x v="0"/>
    <s v="BD-11635"/>
    <x v="631"/>
    <x v="0"/>
    <s v="United States"/>
    <s v="New York City"/>
    <x v="15"/>
    <n v="10009"/>
    <x v="3"/>
    <s v="FUR-CH-10003535"/>
    <x v="0"/>
    <x v="1"/>
    <x v="1513"/>
    <x v="5433"/>
    <n v="3"/>
    <n v="0.1"/>
    <n v="12.805799999999994"/>
  </r>
  <r>
    <n v="8403"/>
    <s v="CA-2012-110814"/>
    <x v="1"/>
    <x v="901"/>
    <d v="2012-12-09T00:00:00"/>
    <x v="0"/>
    <s v="BD-11635"/>
    <x v="631"/>
    <x v="0"/>
    <s v="United States"/>
    <s v="New York City"/>
    <x v="15"/>
    <n v="10009"/>
    <x v="3"/>
    <s v="OFF-PA-10004156"/>
    <x v="1"/>
    <x v="10"/>
    <x v="743"/>
    <x v="5434"/>
    <n v="2"/>
    <n v="0"/>
    <n v="11.113199999999999"/>
  </r>
  <r>
    <n v="8404"/>
    <s v="CA-2013-154067"/>
    <x v="0"/>
    <x v="854"/>
    <d v="2013-02-07T00:00:00"/>
    <x v="1"/>
    <s v="SM-20950"/>
    <x v="416"/>
    <x v="1"/>
    <s v="United States"/>
    <s v="Los Angeles"/>
    <x v="1"/>
    <n v="90036"/>
    <x v="1"/>
    <s v="OFF-PA-10002254"/>
    <x v="1"/>
    <x v="10"/>
    <x v="145"/>
    <x v="151"/>
    <n v="4"/>
    <n v="0"/>
    <n v="48.539199999999994"/>
  </r>
  <r>
    <n v="8405"/>
    <s v="CA-2014-140480"/>
    <x v="3"/>
    <x v="141"/>
    <d v="2014-07-13T00:00:00"/>
    <x v="1"/>
    <s v="HE-14800"/>
    <x v="785"/>
    <x v="1"/>
    <s v="United States"/>
    <s v="Newark"/>
    <x v="13"/>
    <n v="19711"/>
    <x v="3"/>
    <s v="FUR-FU-10003247"/>
    <x v="0"/>
    <x v="5"/>
    <x v="1456"/>
    <x v="202"/>
    <n v="4"/>
    <n v="0"/>
    <n v="5.8743999999999943"/>
  </r>
  <r>
    <n v="8406"/>
    <s v="CA-2014-140480"/>
    <x v="3"/>
    <x v="141"/>
    <d v="2014-07-13T00:00:00"/>
    <x v="1"/>
    <s v="HE-14800"/>
    <x v="785"/>
    <x v="1"/>
    <s v="United States"/>
    <s v="Newark"/>
    <x v="13"/>
    <n v="19711"/>
    <x v="3"/>
    <s v="TEC-AC-10002473"/>
    <x v="2"/>
    <x v="11"/>
    <x v="713"/>
    <x v="5435"/>
    <n v="5"/>
    <n v="0"/>
    <n v="58.179000000000002"/>
  </r>
  <r>
    <n v="8407"/>
    <s v="CA-2014-140480"/>
    <x v="3"/>
    <x v="141"/>
    <d v="2014-07-13T00:00:00"/>
    <x v="1"/>
    <s v="HE-14800"/>
    <x v="785"/>
    <x v="1"/>
    <s v="United States"/>
    <s v="Newark"/>
    <x v="13"/>
    <n v="19711"/>
    <x v="3"/>
    <s v="FUR-FU-10001057"/>
    <x v="0"/>
    <x v="5"/>
    <x v="1782"/>
    <x v="372"/>
    <n v="2"/>
    <n v="0"/>
    <n v="9.1953999999999994"/>
  </r>
  <r>
    <n v="8408"/>
    <s v="CA-2014-140480"/>
    <x v="3"/>
    <x v="141"/>
    <d v="2014-07-13T00:00:00"/>
    <x v="1"/>
    <s v="HE-14800"/>
    <x v="785"/>
    <x v="1"/>
    <s v="United States"/>
    <s v="Newark"/>
    <x v="13"/>
    <n v="19711"/>
    <x v="3"/>
    <s v="OFF-AR-10001419"/>
    <x v="1"/>
    <x v="6"/>
    <x v="1006"/>
    <x v="1316"/>
    <n v="7"/>
    <n v="0"/>
    <n v="8.6729999999999983"/>
  </r>
  <r>
    <n v="8409"/>
    <s v="CA-2014-140480"/>
    <x v="3"/>
    <x v="141"/>
    <d v="2014-07-13T00:00:00"/>
    <x v="1"/>
    <s v="HE-14800"/>
    <x v="785"/>
    <x v="1"/>
    <s v="United States"/>
    <s v="Newark"/>
    <x v="13"/>
    <n v="19711"/>
    <x v="3"/>
    <s v="OFF-AR-10004010"/>
    <x v="1"/>
    <x v="6"/>
    <x v="1734"/>
    <x v="5368"/>
    <n v="5"/>
    <n v="0"/>
    <n v="45.487000000000002"/>
  </r>
  <r>
    <n v="8410"/>
    <s v="CA-2012-134082"/>
    <x v="1"/>
    <x v="555"/>
    <d v="2012-12-17T00:00:00"/>
    <x v="1"/>
    <s v="JK-15640"/>
    <x v="82"/>
    <x v="2"/>
    <s v="United States"/>
    <s v="San Bernardino"/>
    <x v="1"/>
    <n v="92404"/>
    <x v="1"/>
    <s v="OFF-BI-10004230"/>
    <x v="1"/>
    <x v="8"/>
    <x v="649"/>
    <x v="5436"/>
    <n v="4"/>
    <n v="0.2"/>
    <n v="38.684799999999996"/>
  </r>
  <r>
    <n v="8411"/>
    <s v="CA-2013-130820"/>
    <x v="0"/>
    <x v="625"/>
    <d v="2013-11-16T00:00:00"/>
    <x v="3"/>
    <s v="ON-18715"/>
    <x v="21"/>
    <x v="1"/>
    <s v="United States"/>
    <s v="Burlington"/>
    <x v="3"/>
    <n v="27217"/>
    <x v="0"/>
    <s v="FUR-TA-10001768"/>
    <x v="0"/>
    <x v="3"/>
    <x v="114"/>
    <x v="5437"/>
    <n v="4"/>
    <n v="0.4"/>
    <n v="-199.50760000000008"/>
  </r>
  <r>
    <n v="8412"/>
    <s v="CA-2013-159765"/>
    <x v="0"/>
    <x v="195"/>
    <d v="2013-05-13T00:00:00"/>
    <x v="0"/>
    <s v="TH-21100"/>
    <x v="513"/>
    <x v="0"/>
    <s v="United States"/>
    <s v="Salem"/>
    <x v="17"/>
    <n v="24153"/>
    <x v="0"/>
    <s v="OFF-AR-10003514"/>
    <x v="1"/>
    <x v="6"/>
    <x v="180"/>
    <x v="5438"/>
    <n v="7"/>
    <n v="0"/>
    <n v="9.1937999999999978"/>
  </r>
  <r>
    <n v="8413"/>
    <s v="CA-2014-132290"/>
    <x v="3"/>
    <x v="434"/>
    <d v="2014-03-15T00:00:00"/>
    <x v="1"/>
    <s v="MD-17350"/>
    <x v="198"/>
    <x v="0"/>
    <s v="United States"/>
    <s v="Dallas"/>
    <x v="5"/>
    <n v="75217"/>
    <x v="2"/>
    <s v="FUR-TA-10002228"/>
    <x v="0"/>
    <x v="3"/>
    <x v="596"/>
    <x v="5439"/>
    <n v="4"/>
    <n v="0.3"/>
    <n v="-173.34719999999999"/>
  </r>
  <r>
    <n v="8414"/>
    <s v="CA-2013-147109"/>
    <x v="0"/>
    <x v="907"/>
    <d v="2013-12-22T00:00:00"/>
    <x v="1"/>
    <s v="AH-10075"/>
    <x v="340"/>
    <x v="1"/>
    <s v="United States"/>
    <s v="Arlington"/>
    <x v="5"/>
    <n v="76017"/>
    <x v="2"/>
    <s v="OFF-PA-10001972"/>
    <x v="1"/>
    <x v="10"/>
    <x v="1169"/>
    <x v="5440"/>
    <n v="10"/>
    <n v="0.2"/>
    <n v="18.143999999999998"/>
  </r>
  <r>
    <n v="8415"/>
    <s v="CA-2013-147109"/>
    <x v="0"/>
    <x v="907"/>
    <d v="2013-12-22T00:00:00"/>
    <x v="1"/>
    <s v="AH-10075"/>
    <x v="340"/>
    <x v="1"/>
    <s v="United States"/>
    <s v="Arlington"/>
    <x v="5"/>
    <n v="76017"/>
    <x v="2"/>
    <s v="TEC-AC-10002942"/>
    <x v="2"/>
    <x v="11"/>
    <x v="1597"/>
    <x v="5441"/>
    <n v="3"/>
    <n v="0.2"/>
    <n v="-6.2100000000000151"/>
  </r>
  <r>
    <n v="8416"/>
    <s v="CA-2014-107265"/>
    <x v="3"/>
    <x v="1191"/>
    <d v="2014-04-13T00:00:00"/>
    <x v="1"/>
    <s v="ML-17755"/>
    <x v="529"/>
    <x v="2"/>
    <s v="United States"/>
    <s v="Marion"/>
    <x v="23"/>
    <n v="52302"/>
    <x v="2"/>
    <s v="OFF-PA-10000474"/>
    <x v="1"/>
    <x v="10"/>
    <x v="33"/>
    <x v="1938"/>
    <n v="3"/>
    <n v="0"/>
    <n v="49.970399999999991"/>
  </r>
  <r>
    <n v="8417"/>
    <s v="CA-2014-118199"/>
    <x v="3"/>
    <x v="1188"/>
    <d v="2014-05-12T00:00:00"/>
    <x v="2"/>
    <s v="LB-16795"/>
    <x v="697"/>
    <x v="2"/>
    <s v="United States"/>
    <s v="Seattle"/>
    <x v="4"/>
    <n v="98105"/>
    <x v="1"/>
    <s v="OFF-BI-10004330"/>
    <x v="1"/>
    <x v="8"/>
    <x v="795"/>
    <x v="5442"/>
    <n v="5"/>
    <n v="0.2"/>
    <n v="46.224999999999987"/>
  </r>
  <r>
    <n v="8418"/>
    <s v="CA-2014-118199"/>
    <x v="3"/>
    <x v="1188"/>
    <d v="2014-05-12T00:00:00"/>
    <x v="2"/>
    <s v="LB-16795"/>
    <x v="697"/>
    <x v="2"/>
    <s v="United States"/>
    <s v="Seattle"/>
    <x v="4"/>
    <n v="98105"/>
    <x v="1"/>
    <s v="OFF-ST-10000604"/>
    <x v="1"/>
    <x v="4"/>
    <x v="54"/>
    <x v="1464"/>
    <n v="3"/>
    <n v="0"/>
    <n v="26.069999999999993"/>
  </r>
  <r>
    <n v="8419"/>
    <s v="CA-2014-118199"/>
    <x v="3"/>
    <x v="1188"/>
    <d v="2014-05-12T00:00:00"/>
    <x v="2"/>
    <s v="LB-16795"/>
    <x v="697"/>
    <x v="2"/>
    <s v="United States"/>
    <s v="Seattle"/>
    <x v="4"/>
    <n v="98105"/>
    <x v="1"/>
    <s v="FUR-TA-10004154"/>
    <x v="0"/>
    <x v="3"/>
    <x v="730"/>
    <x v="5443"/>
    <n v="1"/>
    <n v="0"/>
    <n v="63.106999999999999"/>
  </r>
  <r>
    <n v="8420"/>
    <s v="CA-2014-118199"/>
    <x v="3"/>
    <x v="1188"/>
    <d v="2014-05-12T00:00:00"/>
    <x v="2"/>
    <s v="LB-16795"/>
    <x v="697"/>
    <x v="2"/>
    <s v="United States"/>
    <s v="Seattle"/>
    <x v="4"/>
    <n v="98105"/>
    <x v="1"/>
    <s v="OFF-ST-10000636"/>
    <x v="1"/>
    <x v="4"/>
    <x v="1744"/>
    <x v="5224"/>
    <n v="4"/>
    <n v="0"/>
    <n v="2.6783999999999963"/>
  </r>
  <r>
    <n v="8421"/>
    <s v="CA-2014-118199"/>
    <x v="3"/>
    <x v="1188"/>
    <d v="2014-05-12T00:00:00"/>
    <x v="2"/>
    <s v="LB-16795"/>
    <x v="697"/>
    <x v="2"/>
    <s v="United States"/>
    <s v="Seattle"/>
    <x v="4"/>
    <n v="98105"/>
    <x v="1"/>
    <s v="TEC-AC-10004171"/>
    <x v="2"/>
    <x v="11"/>
    <x v="1312"/>
    <x v="1664"/>
    <n v="2"/>
    <n v="0"/>
    <n v="87.991200000000006"/>
  </r>
  <r>
    <n v="8422"/>
    <s v="CA-2014-150091"/>
    <x v="3"/>
    <x v="386"/>
    <d v="2014-10-17T00:00:00"/>
    <x v="1"/>
    <s v="NP-18670"/>
    <x v="73"/>
    <x v="0"/>
    <s v="United States"/>
    <s v="Lakewood"/>
    <x v="30"/>
    <n v="8701"/>
    <x v="3"/>
    <s v="TEC-AC-10002167"/>
    <x v="2"/>
    <x v="11"/>
    <x v="46"/>
    <x v="47"/>
    <n v="3"/>
    <n v="0"/>
    <n v="4.9500000000000011"/>
  </r>
  <r>
    <n v="8423"/>
    <s v="CA-2014-150091"/>
    <x v="3"/>
    <x v="386"/>
    <d v="2014-10-17T00:00:00"/>
    <x v="1"/>
    <s v="NP-18670"/>
    <x v="73"/>
    <x v="0"/>
    <s v="United States"/>
    <s v="Lakewood"/>
    <x v="30"/>
    <n v="8701"/>
    <x v="3"/>
    <s v="OFF-FA-10000621"/>
    <x v="1"/>
    <x v="13"/>
    <x v="110"/>
    <x v="1511"/>
    <n v="5"/>
    <n v="0"/>
    <n v="8.7710000000000008"/>
  </r>
  <r>
    <n v="8424"/>
    <s v="CA-2014-150091"/>
    <x v="3"/>
    <x v="386"/>
    <d v="2014-10-17T00:00:00"/>
    <x v="1"/>
    <s v="NP-18670"/>
    <x v="73"/>
    <x v="0"/>
    <s v="United States"/>
    <s v="Lakewood"/>
    <x v="30"/>
    <n v="8701"/>
    <x v="3"/>
    <s v="FUR-FU-10004053"/>
    <x v="0"/>
    <x v="5"/>
    <x v="1633"/>
    <x v="586"/>
    <n v="2"/>
    <n v="0"/>
    <n v="17.406400000000001"/>
  </r>
  <r>
    <n v="8425"/>
    <s v="CA-2014-150091"/>
    <x v="3"/>
    <x v="386"/>
    <d v="2014-10-17T00:00:00"/>
    <x v="1"/>
    <s v="NP-18670"/>
    <x v="73"/>
    <x v="0"/>
    <s v="United States"/>
    <s v="Lakewood"/>
    <x v="30"/>
    <n v="8701"/>
    <x v="3"/>
    <s v="FUR-BO-10003404"/>
    <x v="0"/>
    <x v="0"/>
    <x v="1376"/>
    <x v="5444"/>
    <n v="5"/>
    <n v="0"/>
    <n v="129.29399999999987"/>
  </r>
  <r>
    <n v="8426"/>
    <s v="CA-2013-137652"/>
    <x v="0"/>
    <x v="770"/>
    <d v="2013-08-31T00:00:00"/>
    <x v="2"/>
    <s v="EB-13750"/>
    <x v="494"/>
    <x v="1"/>
    <s v="United States"/>
    <s v="Cincinnati"/>
    <x v="24"/>
    <n v="45231"/>
    <x v="3"/>
    <s v="OFF-BI-10004099"/>
    <x v="1"/>
    <x v="8"/>
    <x v="1716"/>
    <x v="5445"/>
    <n v="8"/>
    <n v="0.7"/>
    <n v="-12.287999999999997"/>
  </r>
  <r>
    <n v="8427"/>
    <s v="CA-2012-128356"/>
    <x v="1"/>
    <x v="653"/>
    <d v="2012-10-07T00:00:00"/>
    <x v="1"/>
    <s v="RP-19390"/>
    <x v="261"/>
    <x v="0"/>
    <s v="United States"/>
    <s v="Thornton"/>
    <x v="22"/>
    <n v="80229"/>
    <x v="1"/>
    <s v="OFF-SU-10004290"/>
    <x v="1"/>
    <x v="14"/>
    <x v="1818"/>
    <x v="5446"/>
    <n v="2"/>
    <n v="0.2"/>
    <n v="0.95759999999999978"/>
  </r>
  <r>
    <n v="8428"/>
    <s v="CA-2014-167017"/>
    <x v="3"/>
    <x v="51"/>
    <d v="2014-11-26T00:00:00"/>
    <x v="2"/>
    <s v="DC-12850"/>
    <x v="419"/>
    <x v="0"/>
    <s v="United States"/>
    <s v="Roseville"/>
    <x v="12"/>
    <n v="48066"/>
    <x v="2"/>
    <s v="OFF-SU-10001935"/>
    <x v="1"/>
    <x v="14"/>
    <x v="33"/>
    <x v="1009"/>
    <n v="2"/>
    <n v="0"/>
    <n v="0.17439999999999944"/>
  </r>
  <r>
    <n v="8429"/>
    <s v="US-2014-132220"/>
    <x v="3"/>
    <x v="105"/>
    <d v="2014-11-17T00:00:00"/>
    <x v="1"/>
    <s v="DJ-13510"/>
    <x v="137"/>
    <x v="1"/>
    <s v="United States"/>
    <s v="Tempe"/>
    <x v="16"/>
    <n v="85281"/>
    <x v="1"/>
    <s v="TEC-AC-10004227"/>
    <x v="2"/>
    <x v="11"/>
    <x v="1400"/>
    <x v="5447"/>
    <n v="6"/>
    <n v="0.2"/>
    <n v="-10.911600000000007"/>
  </r>
  <r>
    <n v="8430"/>
    <s v="CA-2013-118129"/>
    <x v="0"/>
    <x v="1054"/>
    <d v="2013-12-22T00:00:00"/>
    <x v="0"/>
    <s v="CL-12565"/>
    <x v="52"/>
    <x v="0"/>
    <s v="United States"/>
    <s v="Reading"/>
    <x v="9"/>
    <n v="19601"/>
    <x v="3"/>
    <s v="FUR-FU-10004904"/>
    <x v="0"/>
    <x v="5"/>
    <x v="1580"/>
    <x v="5448"/>
    <n v="5"/>
    <n v="0.2"/>
    <n v="-30.392000000000024"/>
  </r>
  <r>
    <n v="8431"/>
    <s v="US-2011-113124"/>
    <x v="2"/>
    <x v="809"/>
    <d v="2011-04-05T00:00:00"/>
    <x v="1"/>
    <s v="NC-18340"/>
    <x v="396"/>
    <x v="0"/>
    <s v="United States"/>
    <s v="Apple Valley"/>
    <x v="11"/>
    <n v="55124"/>
    <x v="2"/>
    <s v="OFF-ST-10001511"/>
    <x v="1"/>
    <x v="4"/>
    <x v="551"/>
    <x v="2396"/>
    <n v="2"/>
    <n v="0"/>
    <n v="6.4649999999999892"/>
  </r>
  <r>
    <n v="8432"/>
    <s v="CA-2014-155621"/>
    <x v="3"/>
    <x v="1183"/>
    <d v="2014-11-14T00:00:00"/>
    <x v="1"/>
    <s v="KN-16450"/>
    <x v="634"/>
    <x v="1"/>
    <s v="United States"/>
    <s v="Baltimore"/>
    <x v="39"/>
    <n v="21215"/>
    <x v="3"/>
    <s v="FUR-FU-10003535"/>
    <x v="0"/>
    <x v="5"/>
    <x v="888"/>
    <x v="5449"/>
    <n v="10"/>
    <n v="0"/>
    <n v="112.422"/>
  </r>
  <r>
    <n v="8433"/>
    <s v="US-2011-127635"/>
    <x v="2"/>
    <x v="80"/>
    <d v="2011-09-18T00:00:00"/>
    <x v="0"/>
    <s v="SC-20260"/>
    <x v="609"/>
    <x v="1"/>
    <s v="United States"/>
    <s v="Corpus Christi"/>
    <x v="5"/>
    <n v="78415"/>
    <x v="2"/>
    <s v="OFF-FA-10000053"/>
    <x v="1"/>
    <x v="13"/>
    <x v="953"/>
    <x v="192"/>
    <n v="4"/>
    <n v="0.2"/>
    <n v="-1.3607999999999998"/>
  </r>
  <r>
    <n v="8434"/>
    <s v="US-2011-127635"/>
    <x v="2"/>
    <x v="80"/>
    <d v="2011-09-18T00:00:00"/>
    <x v="0"/>
    <s v="SC-20260"/>
    <x v="609"/>
    <x v="1"/>
    <s v="United States"/>
    <s v="Corpus Christi"/>
    <x v="5"/>
    <n v="78415"/>
    <x v="2"/>
    <s v="OFF-PA-10004610"/>
    <x v="1"/>
    <x v="10"/>
    <x v="1511"/>
    <x v="1312"/>
    <n v="2"/>
    <n v="0.2"/>
    <n v="2.1399999999999992"/>
  </r>
  <r>
    <n v="8435"/>
    <s v="US-2011-127635"/>
    <x v="2"/>
    <x v="80"/>
    <d v="2011-09-18T00:00:00"/>
    <x v="0"/>
    <s v="SC-20260"/>
    <x v="609"/>
    <x v="1"/>
    <s v="United States"/>
    <s v="Corpus Christi"/>
    <x v="5"/>
    <n v="78415"/>
    <x v="2"/>
    <s v="FUR-FU-10000550"/>
    <x v="0"/>
    <x v="5"/>
    <x v="1445"/>
    <x v="745"/>
    <n v="5"/>
    <n v="0.6"/>
    <n v="-6.7230000000000008"/>
  </r>
  <r>
    <n v="8436"/>
    <s v="US-2011-127635"/>
    <x v="2"/>
    <x v="80"/>
    <d v="2011-09-18T00:00:00"/>
    <x v="0"/>
    <s v="SC-20260"/>
    <x v="609"/>
    <x v="1"/>
    <s v="United States"/>
    <s v="Corpus Christi"/>
    <x v="5"/>
    <n v="78415"/>
    <x v="2"/>
    <s v="OFF-BI-10001721"/>
    <x v="1"/>
    <x v="8"/>
    <x v="94"/>
    <x v="5450"/>
    <n v="2"/>
    <n v="0.8"/>
    <n v="-13.683199999999999"/>
  </r>
  <r>
    <n v="8437"/>
    <s v="CA-2012-151470"/>
    <x v="1"/>
    <x v="1181"/>
    <d v="2012-09-26T00:00:00"/>
    <x v="1"/>
    <s v="AM-10705"/>
    <x v="562"/>
    <x v="0"/>
    <s v="United States"/>
    <s v="Las Vegas"/>
    <x v="33"/>
    <n v="89115"/>
    <x v="1"/>
    <s v="OFF-BI-10004040"/>
    <x v="1"/>
    <x v="8"/>
    <x v="1478"/>
    <x v="682"/>
    <n v="11"/>
    <n v="0.2"/>
    <n v="16.524199999999997"/>
  </r>
  <r>
    <n v="8438"/>
    <s v="CA-2012-112823"/>
    <x v="1"/>
    <x v="895"/>
    <d v="2012-12-16T00:00:00"/>
    <x v="1"/>
    <s v="RA-19945"/>
    <x v="362"/>
    <x v="0"/>
    <s v="United States"/>
    <s v="Cleveland"/>
    <x v="24"/>
    <n v="44105"/>
    <x v="3"/>
    <s v="TEC-AC-10002550"/>
    <x v="2"/>
    <x v="11"/>
    <x v="1342"/>
    <x v="2116"/>
    <n v="2"/>
    <n v="0.2"/>
    <n v="4.4603999999999999"/>
  </r>
  <r>
    <n v="8439"/>
    <s v="CA-2011-108861"/>
    <x v="2"/>
    <x v="1061"/>
    <d v="2011-06-01T00:00:00"/>
    <x v="1"/>
    <s v="MM-17260"/>
    <x v="570"/>
    <x v="0"/>
    <s v="United States"/>
    <s v="Seattle"/>
    <x v="4"/>
    <n v="98105"/>
    <x v="1"/>
    <s v="OFF-BI-10003876"/>
    <x v="1"/>
    <x v="8"/>
    <x v="1617"/>
    <x v="5451"/>
    <n v="4"/>
    <n v="0.2"/>
    <n v="51.359999999999992"/>
  </r>
  <r>
    <n v="8440"/>
    <s v="CA-2014-114370"/>
    <x v="3"/>
    <x v="1192"/>
    <d v="2014-03-18T00:00:00"/>
    <x v="0"/>
    <s v="BN-11470"/>
    <x v="272"/>
    <x v="1"/>
    <s v="United States"/>
    <s v="Chicago"/>
    <x v="10"/>
    <n v="60623"/>
    <x v="2"/>
    <s v="TEC-PH-10000213"/>
    <x v="2"/>
    <x v="7"/>
    <x v="1649"/>
    <x v="5021"/>
    <n v="2"/>
    <n v="0.2"/>
    <n v="4.9615999999999989"/>
  </r>
  <r>
    <n v="8441"/>
    <s v="CA-2013-158302"/>
    <x v="0"/>
    <x v="16"/>
    <d v="2013-12-13T00:00:00"/>
    <x v="0"/>
    <s v="JB-16045"/>
    <x v="674"/>
    <x v="2"/>
    <s v="United States"/>
    <s v="Columbus"/>
    <x v="24"/>
    <n v="43229"/>
    <x v="3"/>
    <s v="OFF-PA-10002615"/>
    <x v="1"/>
    <x v="10"/>
    <x v="247"/>
    <x v="5452"/>
    <n v="3"/>
    <n v="0.2"/>
    <n v="3.4397999999999995"/>
  </r>
  <r>
    <n v="8442"/>
    <s v="CA-2014-145779"/>
    <x v="3"/>
    <x v="636"/>
    <d v="2014-05-11T00:00:00"/>
    <x v="1"/>
    <s v="DB-13615"/>
    <x v="140"/>
    <x v="0"/>
    <s v="United States"/>
    <s v="Tucson"/>
    <x v="16"/>
    <n v="85705"/>
    <x v="1"/>
    <s v="OFF-PA-10002254"/>
    <x v="1"/>
    <x v="10"/>
    <x v="145"/>
    <x v="5453"/>
    <n v="4"/>
    <n v="0.2"/>
    <n v="27.435199999999995"/>
  </r>
  <r>
    <n v="8443"/>
    <s v="US-2013-155173"/>
    <x v="0"/>
    <x v="1193"/>
    <d v="2013-03-11T00:00:00"/>
    <x v="1"/>
    <s v="JB-16045"/>
    <x v="674"/>
    <x v="2"/>
    <s v="United States"/>
    <s v="Philadelphia"/>
    <x v="9"/>
    <n v="19120"/>
    <x v="3"/>
    <s v="TEC-PH-10004586"/>
    <x v="2"/>
    <x v="7"/>
    <x v="890"/>
    <x v="5454"/>
    <n v="2"/>
    <n v="0.4"/>
    <n v="-71.990000000000009"/>
  </r>
  <r>
    <n v="8444"/>
    <s v="US-2013-155173"/>
    <x v="0"/>
    <x v="1193"/>
    <d v="2013-03-11T00:00:00"/>
    <x v="1"/>
    <s v="JB-16045"/>
    <x v="674"/>
    <x v="2"/>
    <s v="United States"/>
    <s v="Philadelphia"/>
    <x v="9"/>
    <n v="19120"/>
    <x v="3"/>
    <s v="OFF-BI-10002982"/>
    <x v="1"/>
    <x v="8"/>
    <x v="1258"/>
    <x v="5455"/>
    <n v="1"/>
    <n v="0.7"/>
    <n v="-1.4981999999999998"/>
  </r>
  <r>
    <n v="8445"/>
    <s v="US-2013-155173"/>
    <x v="0"/>
    <x v="1193"/>
    <d v="2013-03-11T00:00:00"/>
    <x v="1"/>
    <s v="JB-16045"/>
    <x v="674"/>
    <x v="2"/>
    <s v="United States"/>
    <s v="Philadelphia"/>
    <x v="9"/>
    <n v="19120"/>
    <x v="3"/>
    <s v="TEC-PH-10002538"/>
    <x v="2"/>
    <x v="7"/>
    <x v="524"/>
    <x v="5456"/>
    <n v="3"/>
    <n v="0.4"/>
    <n v="-12.510300000000008"/>
  </r>
  <r>
    <n v="8446"/>
    <s v="CA-2014-125451"/>
    <x v="3"/>
    <x v="436"/>
    <d v="2014-10-25T00:00:00"/>
    <x v="2"/>
    <s v="AH-10075"/>
    <x v="340"/>
    <x v="1"/>
    <s v="United States"/>
    <s v="Cranston"/>
    <x v="34"/>
    <n v="2920"/>
    <x v="3"/>
    <s v="FUR-TA-10001039"/>
    <x v="0"/>
    <x v="3"/>
    <x v="824"/>
    <x v="5457"/>
    <n v="4"/>
    <n v="0.3"/>
    <n v="-13.756799999999984"/>
  </r>
  <r>
    <n v="8447"/>
    <s v="CA-2014-125451"/>
    <x v="3"/>
    <x v="436"/>
    <d v="2014-10-25T00:00:00"/>
    <x v="2"/>
    <s v="AH-10075"/>
    <x v="340"/>
    <x v="1"/>
    <s v="United States"/>
    <s v="Cranston"/>
    <x v="34"/>
    <n v="2920"/>
    <x v="3"/>
    <s v="FUR-FU-10004963"/>
    <x v="0"/>
    <x v="5"/>
    <x v="1434"/>
    <x v="768"/>
    <n v="4"/>
    <n v="0"/>
    <n v="14.700000000000003"/>
  </r>
  <r>
    <n v="8448"/>
    <s v="CA-2014-125451"/>
    <x v="3"/>
    <x v="436"/>
    <d v="2014-10-25T00:00:00"/>
    <x v="2"/>
    <s v="AH-10075"/>
    <x v="340"/>
    <x v="1"/>
    <s v="United States"/>
    <s v="Cranston"/>
    <x v="34"/>
    <n v="2920"/>
    <x v="3"/>
    <s v="FUR-FU-10000277"/>
    <x v="0"/>
    <x v="5"/>
    <x v="1786"/>
    <x v="5258"/>
    <n v="2"/>
    <n v="0"/>
    <n v="50.563199999999995"/>
  </r>
  <r>
    <n v="8449"/>
    <s v="CA-2014-125451"/>
    <x v="3"/>
    <x v="436"/>
    <d v="2014-10-25T00:00:00"/>
    <x v="2"/>
    <s v="AH-10075"/>
    <x v="340"/>
    <x v="1"/>
    <s v="United States"/>
    <s v="Cranston"/>
    <x v="34"/>
    <n v="2920"/>
    <x v="3"/>
    <s v="FUR-TA-10004915"/>
    <x v="0"/>
    <x v="3"/>
    <x v="331"/>
    <x v="3109"/>
    <n v="3"/>
    <n v="0.3"/>
    <n v="-127.57919999999996"/>
  </r>
  <r>
    <n v="8450"/>
    <s v="CA-2014-125451"/>
    <x v="3"/>
    <x v="436"/>
    <d v="2014-10-25T00:00:00"/>
    <x v="2"/>
    <s v="AH-10075"/>
    <x v="340"/>
    <x v="1"/>
    <s v="United States"/>
    <s v="Cranston"/>
    <x v="34"/>
    <n v="2920"/>
    <x v="3"/>
    <s v="OFF-PA-10003724"/>
    <x v="1"/>
    <x v="10"/>
    <x v="357"/>
    <x v="5458"/>
    <n v="8"/>
    <n v="0"/>
    <n v="21.285599999999999"/>
  </r>
  <r>
    <n v="8451"/>
    <s v="CA-2014-125451"/>
    <x v="3"/>
    <x v="436"/>
    <d v="2014-10-25T00:00:00"/>
    <x v="2"/>
    <s v="AH-10075"/>
    <x v="340"/>
    <x v="1"/>
    <s v="United States"/>
    <s v="Cranston"/>
    <x v="34"/>
    <n v="2920"/>
    <x v="3"/>
    <s v="OFF-AP-10002906"/>
    <x v="1"/>
    <x v="9"/>
    <x v="1088"/>
    <x v="5459"/>
    <n v="1"/>
    <n v="0"/>
    <n v="0.66599999999999993"/>
  </r>
  <r>
    <n v="8452"/>
    <s v="CA-2011-131387"/>
    <x v="2"/>
    <x v="582"/>
    <d v="2011-04-30T00:00:00"/>
    <x v="2"/>
    <s v="AI-10855"/>
    <x v="482"/>
    <x v="0"/>
    <s v="United States"/>
    <s v="San Francisco"/>
    <x v="1"/>
    <n v="94122"/>
    <x v="1"/>
    <s v="TEC-PH-10001459"/>
    <x v="2"/>
    <x v="7"/>
    <x v="1438"/>
    <x v="5460"/>
    <n v="5"/>
    <n v="0.2"/>
    <n v="125.99700000000007"/>
  </r>
  <r>
    <n v="8453"/>
    <s v="CA-2013-125087"/>
    <x v="0"/>
    <x v="724"/>
    <d v="2013-04-24T00:00:00"/>
    <x v="1"/>
    <s v="TH-21115"/>
    <x v="764"/>
    <x v="1"/>
    <s v="United States"/>
    <s v="Houston"/>
    <x v="5"/>
    <n v="77070"/>
    <x v="2"/>
    <s v="FUR-CH-10002880"/>
    <x v="0"/>
    <x v="1"/>
    <x v="801"/>
    <x v="5209"/>
    <n v="4"/>
    <n v="0.3"/>
    <n v="-93.472400000000022"/>
  </r>
  <r>
    <n v="8454"/>
    <s v="CA-2013-125087"/>
    <x v="0"/>
    <x v="724"/>
    <d v="2013-04-24T00:00:00"/>
    <x v="1"/>
    <s v="TH-21115"/>
    <x v="764"/>
    <x v="1"/>
    <s v="United States"/>
    <s v="Houston"/>
    <x v="5"/>
    <n v="77070"/>
    <x v="2"/>
    <s v="OFF-ST-10001780"/>
    <x v="1"/>
    <x v="4"/>
    <x v="481"/>
    <x v="5461"/>
    <n v="3"/>
    <n v="0.2"/>
    <n v="77.746800000000007"/>
  </r>
  <r>
    <n v="8455"/>
    <s v="CA-2013-125087"/>
    <x v="0"/>
    <x v="724"/>
    <d v="2013-04-24T00:00:00"/>
    <x v="1"/>
    <s v="TH-21115"/>
    <x v="764"/>
    <x v="1"/>
    <s v="United States"/>
    <s v="Houston"/>
    <x v="5"/>
    <n v="77070"/>
    <x v="2"/>
    <s v="FUR-FU-10004748"/>
    <x v="0"/>
    <x v="5"/>
    <x v="1243"/>
    <x v="1984"/>
    <n v="5"/>
    <n v="0.6"/>
    <n v="-67.137"/>
  </r>
  <r>
    <n v="8456"/>
    <s v="CA-2013-154081"/>
    <x v="0"/>
    <x v="730"/>
    <d v="2013-05-30T00:00:00"/>
    <x v="1"/>
    <s v="JE-15610"/>
    <x v="531"/>
    <x v="1"/>
    <s v="United States"/>
    <s v="Los Angeles"/>
    <x v="1"/>
    <n v="90049"/>
    <x v="1"/>
    <s v="TEC-PH-10001918"/>
    <x v="2"/>
    <x v="7"/>
    <x v="191"/>
    <x v="2705"/>
    <n v="2"/>
    <n v="0.2"/>
    <n v="22.238400000000013"/>
  </r>
  <r>
    <n v="8457"/>
    <s v="US-2014-118556"/>
    <x v="3"/>
    <x v="39"/>
    <d v="2014-06-03T00:00:00"/>
    <x v="0"/>
    <s v="TH-21235"/>
    <x v="260"/>
    <x v="1"/>
    <s v="United States"/>
    <s v="Chicago"/>
    <x v="10"/>
    <n v="60653"/>
    <x v="2"/>
    <s v="FUR-CH-10001146"/>
    <x v="0"/>
    <x v="1"/>
    <x v="124"/>
    <x v="5462"/>
    <n v="3"/>
    <n v="0.3"/>
    <n v="-29.007299999999994"/>
  </r>
  <r>
    <n v="8458"/>
    <s v="US-2014-118556"/>
    <x v="3"/>
    <x v="39"/>
    <d v="2014-06-03T00:00:00"/>
    <x v="0"/>
    <s v="TH-21235"/>
    <x v="260"/>
    <x v="1"/>
    <s v="United States"/>
    <s v="Chicago"/>
    <x v="10"/>
    <n v="60653"/>
    <x v="2"/>
    <s v="OFF-BI-10004364"/>
    <x v="1"/>
    <x v="8"/>
    <x v="302"/>
    <x v="3019"/>
    <n v="3"/>
    <n v="0.8"/>
    <n v="-6.2370000000000019"/>
  </r>
  <r>
    <n v="8459"/>
    <s v="CA-2011-126200"/>
    <x v="2"/>
    <x v="55"/>
    <d v="2011-08-29T00:00:00"/>
    <x v="1"/>
    <s v="JE-15715"/>
    <x v="555"/>
    <x v="0"/>
    <s v="United States"/>
    <s v="Houston"/>
    <x v="5"/>
    <n v="77070"/>
    <x v="2"/>
    <s v="OFF-BI-10002133"/>
    <x v="1"/>
    <x v="8"/>
    <x v="1138"/>
    <x v="5463"/>
    <n v="3"/>
    <n v="0.8"/>
    <n v="-39.804000000000002"/>
  </r>
  <r>
    <n v="8460"/>
    <s v="CA-2011-126200"/>
    <x v="2"/>
    <x v="55"/>
    <d v="2011-08-29T00:00:00"/>
    <x v="1"/>
    <s v="JE-15715"/>
    <x v="555"/>
    <x v="0"/>
    <s v="United States"/>
    <s v="Houston"/>
    <x v="5"/>
    <n v="77070"/>
    <x v="2"/>
    <s v="OFF-BI-10002225"/>
    <x v="1"/>
    <x v="8"/>
    <x v="336"/>
    <x v="5464"/>
    <n v="3"/>
    <n v="0.8"/>
    <n v="-19.814400000000003"/>
  </r>
  <r>
    <n v="8461"/>
    <s v="CA-2011-146500"/>
    <x v="2"/>
    <x v="1194"/>
    <d v="2011-09-04T00:00:00"/>
    <x v="1"/>
    <s v="AT-10735"/>
    <x v="247"/>
    <x v="0"/>
    <s v="United States"/>
    <s v="Bristol"/>
    <x v="29"/>
    <n v="6010"/>
    <x v="3"/>
    <s v="OFF-BI-10002432"/>
    <x v="1"/>
    <x v="8"/>
    <x v="866"/>
    <x v="3276"/>
    <n v="5"/>
    <n v="0"/>
    <n v="11.890999999999998"/>
  </r>
  <r>
    <n v="8462"/>
    <s v="CA-2011-146500"/>
    <x v="2"/>
    <x v="1194"/>
    <d v="2011-09-04T00:00:00"/>
    <x v="1"/>
    <s v="AT-10735"/>
    <x v="247"/>
    <x v="0"/>
    <s v="United States"/>
    <s v="Bristol"/>
    <x v="29"/>
    <n v="6010"/>
    <x v="3"/>
    <s v="OFF-ST-10000563"/>
    <x v="1"/>
    <x v="4"/>
    <x v="894"/>
    <x v="1449"/>
    <n v="3"/>
    <n v="0"/>
    <n v="9.5940000000000012"/>
  </r>
  <r>
    <n v="8463"/>
    <s v="CA-2012-169537"/>
    <x v="1"/>
    <x v="37"/>
    <d v="2012-09-07T00:00:00"/>
    <x v="0"/>
    <s v="JH-15820"/>
    <x v="581"/>
    <x v="0"/>
    <s v="United States"/>
    <s v="Holland"/>
    <x v="12"/>
    <n v="49423"/>
    <x v="2"/>
    <s v="OFF-LA-10001982"/>
    <x v="1"/>
    <x v="2"/>
    <x v="1529"/>
    <x v="5465"/>
    <n v="2"/>
    <n v="0"/>
    <n v="3.5999999999999996"/>
  </r>
  <r>
    <n v="8464"/>
    <s v="CA-2011-100881"/>
    <x v="2"/>
    <x v="1176"/>
    <d v="2011-04-01T00:00:00"/>
    <x v="1"/>
    <s v="DR-12940"/>
    <x v="660"/>
    <x v="2"/>
    <s v="United States"/>
    <s v="Albuquerque"/>
    <x v="27"/>
    <n v="87105"/>
    <x v="1"/>
    <s v="TEC-PH-10003273"/>
    <x v="2"/>
    <x v="7"/>
    <x v="171"/>
    <x v="214"/>
    <n v="3"/>
    <n v="0.2"/>
    <n v="22.678200000000018"/>
  </r>
  <r>
    <n v="8465"/>
    <s v="CA-2012-144043"/>
    <x v="1"/>
    <x v="1187"/>
    <d v="2012-05-15T00:00:00"/>
    <x v="1"/>
    <s v="AB-10165"/>
    <x v="269"/>
    <x v="0"/>
    <s v="United States"/>
    <s v="Louisville"/>
    <x v="22"/>
    <n v="80027"/>
    <x v="1"/>
    <s v="TEC-AC-10002718"/>
    <x v="2"/>
    <x v="11"/>
    <x v="1183"/>
    <x v="3854"/>
    <n v="4"/>
    <n v="0.2"/>
    <n v="-2.9180000000000028"/>
  </r>
  <r>
    <n v="8466"/>
    <s v="CA-2012-116512"/>
    <x v="1"/>
    <x v="265"/>
    <d v="2012-04-14T00:00:00"/>
    <x v="1"/>
    <s v="MC-18100"/>
    <x v="498"/>
    <x v="0"/>
    <s v="United States"/>
    <s v="New York City"/>
    <x v="15"/>
    <n v="10024"/>
    <x v="3"/>
    <s v="OFF-ST-10001505"/>
    <x v="1"/>
    <x v="4"/>
    <x v="1174"/>
    <x v="1465"/>
    <n v="3"/>
    <n v="0"/>
    <n v="3.0497999999999985"/>
  </r>
  <r>
    <n v="8467"/>
    <s v="CA-2012-101000"/>
    <x v="1"/>
    <x v="265"/>
    <d v="2012-04-14T00:00:00"/>
    <x v="1"/>
    <s v="IG-15085"/>
    <x v="490"/>
    <x v="0"/>
    <s v="United States"/>
    <s v="Norwich"/>
    <x v="29"/>
    <n v="6360"/>
    <x v="3"/>
    <s v="OFF-AP-10000179"/>
    <x v="1"/>
    <x v="9"/>
    <x v="527"/>
    <x v="5466"/>
    <n v="3"/>
    <n v="0"/>
    <n v="144.3546"/>
  </r>
  <r>
    <n v="8468"/>
    <s v="CA-2013-168557"/>
    <x v="0"/>
    <x v="251"/>
    <d v="2013-09-24T00:00:00"/>
    <x v="1"/>
    <s v="FH-14275"/>
    <x v="395"/>
    <x v="1"/>
    <s v="United States"/>
    <s v="San Francisco"/>
    <x v="1"/>
    <n v="94122"/>
    <x v="1"/>
    <s v="OFF-BI-10002309"/>
    <x v="1"/>
    <x v="8"/>
    <x v="78"/>
    <x v="436"/>
    <n v="2"/>
    <n v="0.2"/>
    <n v="3.1247999999999996"/>
  </r>
  <r>
    <n v="8469"/>
    <s v="US-2013-164196"/>
    <x v="0"/>
    <x v="583"/>
    <d v="2013-11-18T00:00:00"/>
    <x v="1"/>
    <s v="AS-10285"/>
    <x v="155"/>
    <x v="1"/>
    <s v="United States"/>
    <s v="Noblesville"/>
    <x v="14"/>
    <n v="46060"/>
    <x v="2"/>
    <s v="FUR-TA-10001950"/>
    <x v="0"/>
    <x v="3"/>
    <x v="1275"/>
    <x v="5467"/>
    <n v="6"/>
    <n v="0"/>
    <n v="241.1046"/>
  </r>
  <r>
    <n v="8470"/>
    <s v="US-2014-132031"/>
    <x v="3"/>
    <x v="756"/>
    <d v="2014-04-28T00:00:00"/>
    <x v="1"/>
    <s v="PN-18775"/>
    <x v="43"/>
    <x v="2"/>
    <s v="United States"/>
    <s v="Clarksville"/>
    <x v="18"/>
    <n v="37042"/>
    <x v="0"/>
    <s v="FUR-BO-10001972"/>
    <x v="0"/>
    <x v="0"/>
    <x v="362"/>
    <x v="2388"/>
    <n v="4"/>
    <n v="0.2"/>
    <n v="-14.51760000000003"/>
  </r>
  <r>
    <n v="8471"/>
    <s v="US-2014-132031"/>
    <x v="3"/>
    <x v="756"/>
    <d v="2014-04-28T00:00:00"/>
    <x v="1"/>
    <s v="PN-18775"/>
    <x v="43"/>
    <x v="2"/>
    <s v="United States"/>
    <s v="Clarksville"/>
    <x v="18"/>
    <n v="37042"/>
    <x v="0"/>
    <s v="TEC-AC-10002473"/>
    <x v="2"/>
    <x v="11"/>
    <x v="713"/>
    <x v="5468"/>
    <n v="2"/>
    <n v="0.2"/>
    <n v="11.919599999999999"/>
  </r>
  <r>
    <n v="8472"/>
    <s v="US-2014-132031"/>
    <x v="3"/>
    <x v="756"/>
    <d v="2014-04-28T00:00:00"/>
    <x v="1"/>
    <s v="PN-18775"/>
    <x v="43"/>
    <x v="2"/>
    <s v="United States"/>
    <s v="Clarksville"/>
    <x v="18"/>
    <n v="37042"/>
    <x v="0"/>
    <s v="FUR-FU-10000193"/>
    <x v="0"/>
    <x v="5"/>
    <x v="1503"/>
    <x v="2540"/>
    <n v="3"/>
    <n v="0.2"/>
    <n v="-11.692800000000005"/>
  </r>
  <r>
    <n v="8473"/>
    <s v="US-2014-132031"/>
    <x v="3"/>
    <x v="756"/>
    <d v="2014-04-28T00:00:00"/>
    <x v="1"/>
    <s v="PN-18775"/>
    <x v="43"/>
    <x v="2"/>
    <s v="United States"/>
    <s v="Clarksville"/>
    <x v="18"/>
    <n v="37042"/>
    <x v="0"/>
    <s v="OFF-LA-10000081"/>
    <x v="1"/>
    <x v="2"/>
    <x v="1321"/>
    <x v="3500"/>
    <n v="1"/>
    <n v="0.2"/>
    <n v="1.0499999999999998"/>
  </r>
  <r>
    <n v="8474"/>
    <s v="CA-2012-169733"/>
    <x v="1"/>
    <x v="420"/>
    <d v="2012-10-26T00:00:00"/>
    <x v="0"/>
    <s v="GM-14500"/>
    <x v="421"/>
    <x v="0"/>
    <s v="United States"/>
    <s v="Hollywood"/>
    <x v="2"/>
    <n v="33021"/>
    <x v="0"/>
    <s v="OFF-ST-10000876"/>
    <x v="1"/>
    <x v="4"/>
    <x v="251"/>
    <x v="5469"/>
    <n v="1"/>
    <n v="0.2"/>
    <n v="0.99520000000000008"/>
  </r>
  <r>
    <n v="8475"/>
    <s v="CA-2014-169404"/>
    <x v="3"/>
    <x v="359"/>
    <d v="2014-04-15T00:00:00"/>
    <x v="1"/>
    <s v="NC-18625"/>
    <x v="544"/>
    <x v="1"/>
    <s v="United States"/>
    <s v="York"/>
    <x v="9"/>
    <n v="17403"/>
    <x v="3"/>
    <s v="OFF-BI-10004492"/>
    <x v="1"/>
    <x v="8"/>
    <x v="347"/>
    <x v="5470"/>
    <n v="4"/>
    <n v="0.7"/>
    <n v="-29.053600000000003"/>
  </r>
  <r>
    <n v="8476"/>
    <s v="CA-2014-169404"/>
    <x v="3"/>
    <x v="359"/>
    <d v="2014-04-15T00:00:00"/>
    <x v="1"/>
    <s v="NC-18625"/>
    <x v="544"/>
    <x v="1"/>
    <s v="United States"/>
    <s v="York"/>
    <x v="9"/>
    <n v="17403"/>
    <x v="3"/>
    <s v="OFF-PA-10001033"/>
    <x v="1"/>
    <x v="10"/>
    <x v="1500"/>
    <x v="4975"/>
    <n v="2"/>
    <n v="0.2"/>
    <n v="23.7742"/>
  </r>
  <r>
    <n v="8477"/>
    <s v="CA-2014-134880"/>
    <x v="3"/>
    <x v="855"/>
    <d v="2014-11-02T00:00:00"/>
    <x v="1"/>
    <s v="TW-21025"/>
    <x v="69"/>
    <x v="2"/>
    <s v="United States"/>
    <s v="Mesa"/>
    <x v="16"/>
    <n v="85204"/>
    <x v="1"/>
    <s v="OFF-PA-10004039"/>
    <x v="1"/>
    <x v="10"/>
    <x v="1538"/>
    <x v="2542"/>
    <n v="1"/>
    <n v="0.2"/>
    <n v="16.234200000000001"/>
  </r>
  <r>
    <n v="8478"/>
    <s v="CA-2012-145758"/>
    <x v="1"/>
    <x v="628"/>
    <d v="2012-10-30T00:00:00"/>
    <x v="3"/>
    <s v="BF-11020"/>
    <x v="292"/>
    <x v="1"/>
    <s v="United States"/>
    <s v="New York City"/>
    <x v="15"/>
    <n v="10024"/>
    <x v="3"/>
    <s v="TEC-MA-10004552"/>
    <x v="2"/>
    <x v="15"/>
    <x v="1819"/>
    <x v="5471"/>
    <n v="4"/>
    <n v="0"/>
    <n v="269.30799999999999"/>
  </r>
  <r>
    <n v="8479"/>
    <s v="CA-2014-158736"/>
    <x v="3"/>
    <x v="404"/>
    <d v="2014-12-25T00:00:00"/>
    <x v="1"/>
    <s v="TT-21460"/>
    <x v="499"/>
    <x v="2"/>
    <s v="United States"/>
    <s v="San Francisco"/>
    <x v="1"/>
    <n v="94110"/>
    <x v="1"/>
    <s v="OFF-AR-10002578"/>
    <x v="1"/>
    <x v="6"/>
    <x v="665"/>
    <x v="1784"/>
    <n v="2"/>
    <n v="0"/>
    <n v="1.6703999999999999"/>
  </r>
  <r>
    <n v="8480"/>
    <s v="US-2013-119270"/>
    <x v="0"/>
    <x v="299"/>
    <d v="2013-03-17T00:00:00"/>
    <x v="1"/>
    <s v="SW-20245"/>
    <x v="573"/>
    <x v="0"/>
    <s v="United States"/>
    <s v="Los Angeles"/>
    <x v="1"/>
    <n v="90036"/>
    <x v="1"/>
    <s v="OFF-PA-10004022"/>
    <x v="1"/>
    <x v="10"/>
    <x v="1614"/>
    <x v="1024"/>
    <n v="2"/>
    <n v="0"/>
    <n v="8.9909999999999997"/>
  </r>
  <r>
    <n v="8481"/>
    <s v="CA-2011-109890"/>
    <x v="2"/>
    <x v="609"/>
    <d v="2011-07-27T00:00:00"/>
    <x v="1"/>
    <s v="PG-18820"/>
    <x v="310"/>
    <x v="0"/>
    <s v="United States"/>
    <s v="Omaha"/>
    <x v="8"/>
    <n v="68104"/>
    <x v="2"/>
    <s v="TEC-PH-10004100"/>
    <x v="2"/>
    <x v="7"/>
    <x v="1743"/>
    <x v="5472"/>
    <n v="2"/>
    <n v="0"/>
    <n v="10.074400000000001"/>
  </r>
  <r>
    <n v="8482"/>
    <s v="CA-2013-138583"/>
    <x v="0"/>
    <x v="1012"/>
    <d v="2013-05-29T00:00:00"/>
    <x v="1"/>
    <s v="DP-13390"/>
    <x v="503"/>
    <x v="2"/>
    <s v="United States"/>
    <s v="Philadelphia"/>
    <x v="9"/>
    <n v="19120"/>
    <x v="3"/>
    <s v="OFF-AR-10001860"/>
    <x v="1"/>
    <x v="6"/>
    <x v="907"/>
    <x v="4008"/>
    <n v="3"/>
    <n v="0.2"/>
    <n v="3.3311999999999999"/>
  </r>
  <r>
    <n v="8483"/>
    <s v="US-2014-118535"/>
    <x v="3"/>
    <x v="512"/>
    <d v="2014-02-16T00:00:00"/>
    <x v="1"/>
    <s v="DJ-13510"/>
    <x v="137"/>
    <x v="1"/>
    <s v="United States"/>
    <s v="New York City"/>
    <x v="15"/>
    <n v="10024"/>
    <x v="3"/>
    <s v="OFF-LA-10001297"/>
    <x v="1"/>
    <x v="2"/>
    <x v="483"/>
    <x v="346"/>
    <n v="2"/>
    <n v="0"/>
    <n v="9.9359999999999999"/>
  </r>
  <r>
    <n v="8484"/>
    <s v="CA-2013-126284"/>
    <x v="0"/>
    <x v="873"/>
    <d v="2013-09-25T00:00:00"/>
    <x v="1"/>
    <s v="EN-13780"/>
    <x v="633"/>
    <x v="0"/>
    <s v="United States"/>
    <s v="Grand Rapids"/>
    <x v="12"/>
    <n v="49505"/>
    <x v="2"/>
    <s v="OFF-BI-10004828"/>
    <x v="1"/>
    <x v="8"/>
    <x v="1578"/>
    <x v="4162"/>
    <n v="5"/>
    <n v="0"/>
    <n v="41.012999999999991"/>
  </r>
  <r>
    <n v="8485"/>
    <s v="CA-2014-142391"/>
    <x v="3"/>
    <x v="241"/>
    <d v="2014-09-25T00:00:00"/>
    <x v="3"/>
    <s v="PB-19150"/>
    <x v="171"/>
    <x v="0"/>
    <s v="United States"/>
    <s v="Seattle"/>
    <x v="4"/>
    <n v="98115"/>
    <x v="1"/>
    <s v="FUR-FU-10002759"/>
    <x v="0"/>
    <x v="5"/>
    <x v="555"/>
    <x v="5473"/>
    <n v="10"/>
    <n v="0"/>
    <n v="71.927999999999997"/>
  </r>
  <r>
    <n v="8486"/>
    <s v="CA-2014-124716"/>
    <x v="3"/>
    <x v="996"/>
    <d v="2014-04-01T00:00:00"/>
    <x v="1"/>
    <s v="BD-11560"/>
    <x v="786"/>
    <x v="2"/>
    <s v="United States"/>
    <s v="Fresno"/>
    <x v="1"/>
    <n v="93727"/>
    <x v="1"/>
    <s v="OFF-PA-10000740"/>
    <x v="1"/>
    <x v="10"/>
    <x v="1239"/>
    <x v="1846"/>
    <n v="2"/>
    <n v="0"/>
    <n v="21.012799999999999"/>
  </r>
  <r>
    <n v="8487"/>
    <s v="CA-2014-124716"/>
    <x v="3"/>
    <x v="996"/>
    <d v="2014-04-01T00:00:00"/>
    <x v="1"/>
    <s v="BD-11560"/>
    <x v="786"/>
    <x v="2"/>
    <s v="United States"/>
    <s v="Fresno"/>
    <x v="1"/>
    <n v="93727"/>
    <x v="1"/>
    <s v="OFF-PA-10001144"/>
    <x v="1"/>
    <x v="10"/>
    <x v="161"/>
    <x v="168"/>
    <n v="2"/>
    <n v="0"/>
    <n v="53.260799999999996"/>
  </r>
  <r>
    <n v="8488"/>
    <s v="CA-2014-124716"/>
    <x v="3"/>
    <x v="996"/>
    <d v="2014-04-01T00:00:00"/>
    <x v="1"/>
    <s v="BD-11560"/>
    <x v="786"/>
    <x v="2"/>
    <s v="United States"/>
    <s v="Fresno"/>
    <x v="1"/>
    <n v="93727"/>
    <x v="1"/>
    <s v="OFF-PA-10000859"/>
    <x v="1"/>
    <x v="10"/>
    <x v="1721"/>
    <x v="5474"/>
    <n v="3"/>
    <n v="0"/>
    <n v="5.97"/>
  </r>
  <r>
    <n v="8489"/>
    <s v="CA-2013-158841"/>
    <x v="0"/>
    <x v="1056"/>
    <d v="2013-02-04T00:00:00"/>
    <x v="0"/>
    <s v="SE-20110"/>
    <x v="339"/>
    <x v="0"/>
    <s v="United States"/>
    <s v="Arlington"/>
    <x v="17"/>
    <n v="22204"/>
    <x v="0"/>
    <s v="TEC-MA-10001127"/>
    <x v="2"/>
    <x v="15"/>
    <x v="1610"/>
    <x v="5475"/>
    <n v="5"/>
    <n v="0"/>
    <n v="2799.9839999999995"/>
  </r>
  <r>
    <n v="8490"/>
    <s v="CA-2013-158841"/>
    <x v="0"/>
    <x v="1056"/>
    <d v="2013-02-04T00:00:00"/>
    <x v="0"/>
    <s v="SE-20110"/>
    <x v="339"/>
    <x v="0"/>
    <s v="United States"/>
    <s v="Arlington"/>
    <x v="17"/>
    <n v="22204"/>
    <x v="0"/>
    <s v="OFF-BI-10002557"/>
    <x v="1"/>
    <x v="8"/>
    <x v="246"/>
    <x v="3441"/>
    <n v="8"/>
    <n v="0"/>
    <n v="18.2"/>
  </r>
  <r>
    <n v="8491"/>
    <s v="CA-2013-158841"/>
    <x v="0"/>
    <x v="1056"/>
    <d v="2013-02-04T00:00:00"/>
    <x v="0"/>
    <s v="SE-20110"/>
    <x v="339"/>
    <x v="0"/>
    <s v="United States"/>
    <s v="Arlington"/>
    <x v="17"/>
    <n v="22204"/>
    <x v="0"/>
    <s v="FUR-FU-10001731"/>
    <x v="0"/>
    <x v="5"/>
    <x v="1547"/>
    <x v="5476"/>
    <n v="7"/>
    <n v="0"/>
    <n v="7.1021999999999998"/>
  </r>
  <r>
    <n v="8492"/>
    <s v="CA-2014-106824"/>
    <x v="3"/>
    <x v="437"/>
    <d v="2014-07-12T00:00:00"/>
    <x v="1"/>
    <s v="AT-10735"/>
    <x v="247"/>
    <x v="0"/>
    <s v="United States"/>
    <s v="Los Angeles"/>
    <x v="1"/>
    <n v="90049"/>
    <x v="1"/>
    <s v="OFF-FA-10001135"/>
    <x v="1"/>
    <x v="13"/>
    <x v="1060"/>
    <x v="4095"/>
    <n v="3"/>
    <n v="0"/>
    <n v="0.11880000000000024"/>
  </r>
  <r>
    <n v="8493"/>
    <s v="CA-2012-109190"/>
    <x v="1"/>
    <x v="924"/>
    <d v="2012-10-28T00:00:00"/>
    <x v="1"/>
    <s v="CC-12685"/>
    <x v="530"/>
    <x v="0"/>
    <s v="United States"/>
    <s v="Lubbock"/>
    <x v="5"/>
    <n v="79424"/>
    <x v="2"/>
    <s v="OFF-PA-10000069"/>
    <x v="1"/>
    <x v="10"/>
    <x v="1569"/>
    <x v="5477"/>
    <n v="8"/>
    <n v="0.2"/>
    <n v="20.4984"/>
  </r>
  <r>
    <n v="8494"/>
    <s v="CA-2012-109190"/>
    <x v="1"/>
    <x v="924"/>
    <d v="2012-10-28T00:00:00"/>
    <x v="1"/>
    <s v="CC-12685"/>
    <x v="530"/>
    <x v="0"/>
    <s v="United States"/>
    <s v="Lubbock"/>
    <x v="5"/>
    <n v="79424"/>
    <x v="2"/>
    <s v="TEC-CO-10001943"/>
    <x v="2"/>
    <x v="16"/>
    <x v="1666"/>
    <x v="5478"/>
    <n v="3"/>
    <n v="0.2"/>
    <n v="161.99189999999999"/>
  </r>
  <r>
    <n v="8495"/>
    <s v="CA-2012-109190"/>
    <x v="1"/>
    <x v="924"/>
    <d v="2012-10-28T00:00:00"/>
    <x v="1"/>
    <s v="CC-12685"/>
    <x v="530"/>
    <x v="0"/>
    <s v="United States"/>
    <s v="Lubbock"/>
    <x v="5"/>
    <n v="79424"/>
    <x v="2"/>
    <s v="OFF-BI-10000977"/>
    <x v="1"/>
    <x v="8"/>
    <x v="982"/>
    <x v="5479"/>
    <n v="1"/>
    <n v="0.8"/>
    <n v="-10.336000000000002"/>
  </r>
  <r>
    <n v="8496"/>
    <s v="CA-2013-143154"/>
    <x v="0"/>
    <x v="499"/>
    <d v="2013-12-09T00:00:00"/>
    <x v="1"/>
    <s v="AS-10225"/>
    <x v="127"/>
    <x v="1"/>
    <s v="United States"/>
    <s v="Longmont"/>
    <x v="22"/>
    <n v="80501"/>
    <x v="1"/>
    <s v="TEC-AC-10002942"/>
    <x v="2"/>
    <x v="11"/>
    <x v="1597"/>
    <x v="5441"/>
    <n v="3"/>
    <n v="0.2"/>
    <n v="-6.2100000000000151"/>
  </r>
  <r>
    <n v="8497"/>
    <s v="CA-2011-169061"/>
    <x v="2"/>
    <x v="1195"/>
    <d v="2011-03-08T00:00:00"/>
    <x v="0"/>
    <s v="AB-10150"/>
    <x v="492"/>
    <x v="0"/>
    <s v="United States"/>
    <s v="Yonkers"/>
    <x v="15"/>
    <n v="10701"/>
    <x v="3"/>
    <s v="OFF-AR-10000588"/>
    <x v="1"/>
    <x v="6"/>
    <x v="393"/>
    <x v="426"/>
    <n v="3"/>
    <n v="0"/>
    <n v="15.475200000000001"/>
  </r>
  <r>
    <n v="8498"/>
    <s v="CA-2011-169061"/>
    <x v="2"/>
    <x v="1195"/>
    <d v="2011-03-08T00:00:00"/>
    <x v="0"/>
    <s v="AB-10150"/>
    <x v="492"/>
    <x v="0"/>
    <s v="United States"/>
    <s v="Yonkers"/>
    <x v="15"/>
    <n v="10701"/>
    <x v="3"/>
    <s v="TEC-AC-10002001"/>
    <x v="2"/>
    <x v="11"/>
    <x v="262"/>
    <x v="651"/>
    <n v="3"/>
    <n v="0"/>
    <n v="177.58890000000002"/>
  </r>
  <r>
    <n v="8499"/>
    <s v="CA-2011-169061"/>
    <x v="2"/>
    <x v="1195"/>
    <d v="2011-03-08T00:00:00"/>
    <x v="0"/>
    <s v="AB-10150"/>
    <x v="492"/>
    <x v="0"/>
    <s v="United States"/>
    <s v="Yonkers"/>
    <x v="15"/>
    <n v="10701"/>
    <x v="3"/>
    <s v="OFF-SU-10000381"/>
    <x v="1"/>
    <x v="14"/>
    <x v="654"/>
    <x v="5480"/>
    <n v="2"/>
    <n v="0"/>
    <n v="5.399799999999999"/>
  </r>
  <r>
    <n v="8500"/>
    <s v="CA-2011-169061"/>
    <x v="2"/>
    <x v="1195"/>
    <d v="2011-03-08T00:00:00"/>
    <x v="0"/>
    <s v="AB-10150"/>
    <x v="492"/>
    <x v="0"/>
    <s v="United States"/>
    <s v="Yonkers"/>
    <x v="15"/>
    <n v="10701"/>
    <x v="3"/>
    <s v="OFF-BI-10001617"/>
    <x v="1"/>
    <x v="8"/>
    <x v="1315"/>
    <x v="1612"/>
    <n v="6"/>
    <n v="0.2"/>
    <n v="16.750799999999998"/>
  </r>
  <r>
    <n v="8501"/>
    <s v="CA-2011-169061"/>
    <x v="2"/>
    <x v="1195"/>
    <d v="2011-03-08T00:00:00"/>
    <x v="0"/>
    <s v="AB-10150"/>
    <x v="492"/>
    <x v="0"/>
    <s v="United States"/>
    <s v="Yonkers"/>
    <x v="15"/>
    <n v="10701"/>
    <x v="3"/>
    <s v="OFF-PA-10001878"/>
    <x v="1"/>
    <x v="10"/>
    <x v="1161"/>
    <x v="619"/>
    <n v="2"/>
    <n v="0"/>
    <n v="45.975399999999993"/>
  </r>
  <r>
    <n v="8502"/>
    <s v="CA-2012-102316"/>
    <x v="1"/>
    <x v="879"/>
    <d v="2012-03-03T00:00:00"/>
    <x v="0"/>
    <s v="DH-13075"/>
    <x v="704"/>
    <x v="1"/>
    <s v="United States"/>
    <s v="Los Angeles"/>
    <x v="1"/>
    <n v="90045"/>
    <x v="1"/>
    <s v="TEC-PH-10000376"/>
    <x v="2"/>
    <x v="7"/>
    <x v="428"/>
    <x v="2992"/>
    <n v="2"/>
    <n v="0.2"/>
    <n v="1.1988000000000003"/>
  </r>
  <r>
    <n v="8503"/>
    <s v="CA-2012-102316"/>
    <x v="1"/>
    <x v="879"/>
    <d v="2012-03-03T00:00:00"/>
    <x v="0"/>
    <s v="DH-13075"/>
    <x v="704"/>
    <x v="1"/>
    <s v="United States"/>
    <s v="Los Angeles"/>
    <x v="1"/>
    <n v="90045"/>
    <x v="1"/>
    <s v="FUR-CH-10003396"/>
    <x v="0"/>
    <x v="1"/>
    <x v="385"/>
    <x v="4236"/>
    <n v="3"/>
    <n v="0.2"/>
    <n v="-20.784600000000012"/>
  </r>
  <r>
    <n v="8504"/>
    <s v="CA-2011-164903"/>
    <x v="2"/>
    <x v="980"/>
    <d v="2011-02-25T00:00:00"/>
    <x v="1"/>
    <s v="SR-20740"/>
    <x v="256"/>
    <x v="2"/>
    <s v="United States"/>
    <s v="Los Angeles"/>
    <x v="1"/>
    <n v="90049"/>
    <x v="1"/>
    <s v="OFF-PA-10003363"/>
    <x v="1"/>
    <x v="10"/>
    <x v="1520"/>
    <x v="91"/>
    <n v="2"/>
    <n v="0"/>
    <n v="6.2208000000000006"/>
  </r>
  <r>
    <n v="8505"/>
    <s v="CA-2013-109400"/>
    <x v="0"/>
    <x v="440"/>
    <d v="2013-05-07T00:00:00"/>
    <x v="1"/>
    <s v="NR-18550"/>
    <x v="749"/>
    <x v="0"/>
    <s v="United States"/>
    <s v="Amarillo"/>
    <x v="5"/>
    <n v="79109"/>
    <x v="2"/>
    <s v="FUR-CH-10003298"/>
    <x v="0"/>
    <x v="1"/>
    <x v="1567"/>
    <x v="4752"/>
    <n v="4"/>
    <n v="0.3"/>
    <n v="-110.02320000000003"/>
  </r>
  <r>
    <n v="8506"/>
    <s v="CA-2013-130400"/>
    <x v="0"/>
    <x v="387"/>
    <d v="2013-03-13T00:00:00"/>
    <x v="1"/>
    <s v="SJ-20125"/>
    <x v="319"/>
    <x v="2"/>
    <s v="United States"/>
    <s v="Dallas"/>
    <x v="5"/>
    <n v="75217"/>
    <x v="2"/>
    <s v="OFF-BI-10001757"/>
    <x v="1"/>
    <x v="8"/>
    <x v="1158"/>
    <x v="5481"/>
    <n v="9"/>
    <n v="0.8"/>
    <n v="-14.169600000000003"/>
  </r>
  <r>
    <n v="8507"/>
    <s v="CA-2013-130400"/>
    <x v="0"/>
    <x v="387"/>
    <d v="2013-03-13T00:00:00"/>
    <x v="1"/>
    <s v="SJ-20125"/>
    <x v="319"/>
    <x v="2"/>
    <s v="United States"/>
    <s v="Dallas"/>
    <x v="5"/>
    <n v="75217"/>
    <x v="2"/>
    <s v="TEC-AC-10004633"/>
    <x v="2"/>
    <x v="11"/>
    <x v="60"/>
    <x v="5482"/>
    <n v="5"/>
    <n v="0.2"/>
    <n v="8.3880000000000035"/>
  </r>
  <r>
    <n v="8508"/>
    <s v="CA-2013-130400"/>
    <x v="0"/>
    <x v="387"/>
    <d v="2013-03-13T00:00:00"/>
    <x v="1"/>
    <s v="SJ-20125"/>
    <x v="319"/>
    <x v="2"/>
    <s v="United States"/>
    <s v="Dallas"/>
    <x v="5"/>
    <n v="75217"/>
    <x v="2"/>
    <s v="OFF-EN-10001453"/>
    <x v="1"/>
    <x v="12"/>
    <x v="1676"/>
    <x v="1770"/>
    <n v="3"/>
    <n v="0.2"/>
    <n v="49.393799999999992"/>
  </r>
  <r>
    <n v="8509"/>
    <s v="CA-2012-135853"/>
    <x v="1"/>
    <x v="555"/>
    <d v="2012-12-14T00:00:00"/>
    <x v="2"/>
    <s v="CA-12775"/>
    <x v="222"/>
    <x v="0"/>
    <s v="United States"/>
    <s v="Detroit"/>
    <x v="12"/>
    <n v="48205"/>
    <x v="2"/>
    <s v="TEC-AC-10004761"/>
    <x v="2"/>
    <x v="11"/>
    <x v="778"/>
    <x v="5483"/>
    <n v="11"/>
    <n v="0"/>
    <n v="61.330500000000001"/>
  </r>
  <r>
    <n v="8510"/>
    <s v="CA-2012-135853"/>
    <x v="1"/>
    <x v="555"/>
    <d v="2012-12-14T00:00:00"/>
    <x v="2"/>
    <s v="CA-12775"/>
    <x v="222"/>
    <x v="0"/>
    <s v="United States"/>
    <s v="Detroit"/>
    <x v="12"/>
    <n v="48205"/>
    <x v="2"/>
    <s v="TEC-PH-10003691"/>
    <x v="2"/>
    <x v="7"/>
    <x v="1398"/>
    <x v="4874"/>
    <n v="1"/>
    <n v="0"/>
    <n v="31.497500000000002"/>
  </r>
  <r>
    <n v="8511"/>
    <s v="CA-2012-135853"/>
    <x v="1"/>
    <x v="555"/>
    <d v="2012-12-14T00:00:00"/>
    <x v="2"/>
    <s v="CA-12775"/>
    <x v="222"/>
    <x v="0"/>
    <s v="United States"/>
    <s v="Detroit"/>
    <x v="12"/>
    <n v="48205"/>
    <x v="2"/>
    <s v="OFF-BI-10004965"/>
    <x v="1"/>
    <x v="8"/>
    <x v="1005"/>
    <x v="5484"/>
    <n v="2"/>
    <n v="0"/>
    <n v="10.35"/>
  </r>
  <r>
    <n v="8512"/>
    <s v="CA-2013-103359"/>
    <x v="0"/>
    <x v="596"/>
    <d v="2013-12-27T00:00:00"/>
    <x v="1"/>
    <s v="LC-16885"/>
    <x v="62"/>
    <x v="0"/>
    <s v="United States"/>
    <s v="New York City"/>
    <x v="15"/>
    <n v="10035"/>
    <x v="3"/>
    <s v="OFF-BI-10004233"/>
    <x v="1"/>
    <x v="8"/>
    <x v="1377"/>
    <x v="2212"/>
    <n v="2"/>
    <n v="0.2"/>
    <n v="8.9543999999999997"/>
  </r>
  <r>
    <n v="8513"/>
    <s v="CA-2013-144645"/>
    <x v="0"/>
    <x v="1056"/>
    <d v="2013-02-08T00:00:00"/>
    <x v="1"/>
    <s v="NS-18640"/>
    <x v="374"/>
    <x v="1"/>
    <s v="United States"/>
    <s v="Houston"/>
    <x v="5"/>
    <n v="77041"/>
    <x v="2"/>
    <s v="FUR-FU-10003601"/>
    <x v="0"/>
    <x v="5"/>
    <x v="729"/>
    <x v="5485"/>
    <n v="2"/>
    <n v="0.6"/>
    <n v="-77.473200000000006"/>
  </r>
  <r>
    <n v="8514"/>
    <s v="CA-2014-141614"/>
    <x v="3"/>
    <x v="929"/>
    <d v="2014-06-10T00:00:00"/>
    <x v="1"/>
    <s v="NS-18640"/>
    <x v="374"/>
    <x v="1"/>
    <s v="United States"/>
    <s v="Orlando"/>
    <x v="2"/>
    <n v="32839"/>
    <x v="0"/>
    <s v="OFF-PA-10002787"/>
    <x v="1"/>
    <x v="10"/>
    <x v="1267"/>
    <x v="561"/>
    <n v="4"/>
    <n v="0.2"/>
    <n v="7.2576000000000001"/>
  </r>
  <r>
    <n v="8515"/>
    <s v="CA-2012-122168"/>
    <x v="1"/>
    <x v="291"/>
    <d v="2012-08-26T00:00:00"/>
    <x v="1"/>
    <s v="HG-14965"/>
    <x v="428"/>
    <x v="1"/>
    <s v="United States"/>
    <s v="Florence"/>
    <x v="0"/>
    <n v="41042"/>
    <x v="0"/>
    <s v="OFF-AR-10003602"/>
    <x v="1"/>
    <x v="6"/>
    <x v="239"/>
    <x v="255"/>
    <n v="3"/>
    <n v="0"/>
    <n v="8.2343999999999991"/>
  </r>
  <r>
    <n v="8516"/>
    <s v="CA-2012-122168"/>
    <x v="1"/>
    <x v="291"/>
    <d v="2012-08-26T00:00:00"/>
    <x v="1"/>
    <s v="HG-14965"/>
    <x v="428"/>
    <x v="1"/>
    <s v="United States"/>
    <s v="Florence"/>
    <x v="0"/>
    <n v="41042"/>
    <x v="0"/>
    <s v="OFF-AR-10002053"/>
    <x v="1"/>
    <x v="6"/>
    <x v="79"/>
    <x v="5486"/>
    <n v="12"/>
    <n v="0"/>
    <n v="10.0128"/>
  </r>
  <r>
    <n v="8517"/>
    <s v="CA-2013-132899"/>
    <x v="0"/>
    <x v="281"/>
    <d v="2013-04-12T00:00:00"/>
    <x v="1"/>
    <s v="SF-20200"/>
    <x v="227"/>
    <x v="0"/>
    <s v="United States"/>
    <s v="New York City"/>
    <x v="15"/>
    <n v="10009"/>
    <x v="3"/>
    <s v="OFF-AR-10002833"/>
    <x v="1"/>
    <x v="6"/>
    <x v="6"/>
    <x v="1034"/>
    <n v="2"/>
    <n v="0"/>
    <n v="0.98280000000000012"/>
  </r>
  <r>
    <n v="8518"/>
    <s v="CA-2014-149720"/>
    <x v="3"/>
    <x v="400"/>
    <d v="2014-06-08T00:00:00"/>
    <x v="0"/>
    <s v="EM-14065"/>
    <x v="191"/>
    <x v="0"/>
    <s v="United States"/>
    <s v="Frisco"/>
    <x v="5"/>
    <n v="75034"/>
    <x v="2"/>
    <s v="FUR-FU-10002501"/>
    <x v="0"/>
    <x v="5"/>
    <x v="1284"/>
    <x v="5487"/>
    <n v="6"/>
    <n v="0.6"/>
    <n v="-17.443199999999997"/>
  </r>
  <r>
    <n v="8519"/>
    <s v="CA-2014-118003"/>
    <x v="3"/>
    <x v="769"/>
    <d v="2014-12-11T00:00:00"/>
    <x v="1"/>
    <s v="DO-13645"/>
    <x v="770"/>
    <x v="0"/>
    <s v="United States"/>
    <s v="Paterson"/>
    <x v="30"/>
    <n v="7501"/>
    <x v="3"/>
    <s v="FUR-FU-10002506"/>
    <x v="0"/>
    <x v="5"/>
    <x v="1802"/>
    <x v="2441"/>
    <n v="1"/>
    <n v="0"/>
    <n v="1.5587999999999997"/>
  </r>
  <r>
    <n v="8520"/>
    <s v="CA-2014-118003"/>
    <x v="3"/>
    <x v="769"/>
    <d v="2014-12-11T00:00:00"/>
    <x v="1"/>
    <s v="DO-13645"/>
    <x v="770"/>
    <x v="0"/>
    <s v="United States"/>
    <s v="Paterson"/>
    <x v="30"/>
    <n v="7501"/>
    <x v="3"/>
    <s v="FUR-CH-10003817"/>
    <x v="0"/>
    <x v="1"/>
    <x v="162"/>
    <x v="5488"/>
    <n v="3"/>
    <n v="0"/>
    <n v="45.555000000000007"/>
  </r>
  <r>
    <n v="8521"/>
    <s v="CA-2014-118003"/>
    <x v="3"/>
    <x v="769"/>
    <d v="2014-12-11T00:00:00"/>
    <x v="1"/>
    <s v="DO-13645"/>
    <x v="770"/>
    <x v="0"/>
    <s v="United States"/>
    <s v="Paterson"/>
    <x v="30"/>
    <n v="7501"/>
    <x v="3"/>
    <s v="FUR-CH-10004860"/>
    <x v="0"/>
    <x v="1"/>
    <x v="210"/>
    <x v="3367"/>
    <n v="3"/>
    <n v="0"/>
    <n v="18.176399999999973"/>
  </r>
  <r>
    <n v="8522"/>
    <s v="CA-2013-141887"/>
    <x v="0"/>
    <x v="383"/>
    <d v="2013-01-15T00:00:00"/>
    <x v="1"/>
    <s v="MP-17470"/>
    <x v="88"/>
    <x v="2"/>
    <s v="United States"/>
    <s v="Columbus"/>
    <x v="24"/>
    <n v="43229"/>
    <x v="3"/>
    <s v="FUR-FU-10002268"/>
    <x v="0"/>
    <x v="5"/>
    <x v="860"/>
    <x v="5489"/>
    <n v="14"/>
    <n v="0.2"/>
    <n v="8.9361999999999959"/>
  </r>
  <r>
    <n v="8523"/>
    <s v="US-2013-160206"/>
    <x v="0"/>
    <x v="178"/>
    <d v="2013-04-08T00:00:00"/>
    <x v="1"/>
    <s v="MY-18295"/>
    <x v="501"/>
    <x v="1"/>
    <s v="United States"/>
    <s v="Milwaukee"/>
    <x v="6"/>
    <n v="53209"/>
    <x v="2"/>
    <s v="TEC-PH-10000148"/>
    <x v="2"/>
    <x v="7"/>
    <x v="771"/>
    <x v="2441"/>
    <n v="1"/>
    <n v="0"/>
    <n v="0.25980000000000025"/>
  </r>
  <r>
    <n v="8524"/>
    <s v="CA-2014-133074"/>
    <x v="3"/>
    <x v="296"/>
    <d v="2014-09-26T00:00:00"/>
    <x v="1"/>
    <s v="DB-13615"/>
    <x v="140"/>
    <x v="0"/>
    <s v="United States"/>
    <s v="San Francisco"/>
    <x v="1"/>
    <n v="94109"/>
    <x v="1"/>
    <s v="OFF-PA-10004082"/>
    <x v="1"/>
    <x v="10"/>
    <x v="224"/>
    <x v="5490"/>
    <n v="7"/>
    <n v="0"/>
    <n v="27.93"/>
  </r>
  <r>
    <n v="8525"/>
    <s v="CA-2014-161172"/>
    <x v="3"/>
    <x v="633"/>
    <d v="2014-03-17T00:00:00"/>
    <x v="3"/>
    <s v="SP-20920"/>
    <x v="727"/>
    <x v="0"/>
    <s v="United States"/>
    <s v="Columbus"/>
    <x v="24"/>
    <n v="43229"/>
    <x v="3"/>
    <s v="TEC-PH-10004348"/>
    <x v="2"/>
    <x v="7"/>
    <x v="978"/>
    <x v="5491"/>
    <n v="2"/>
    <n v="0.4"/>
    <n v="-7.3960000000000043"/>
  </r>
  <r>
    <n v="8526"/>
    <s v="CA-2014-161172"/>
    <x v="3"/>
    <x v="633"/>
    <d v="2014-03-17T00:00:00"/>
    <x v="3"/>
    <s v="SP-20920"/>
    <x v="727"/>
    <x v="0"/>
    <s v="United States"/>
    <s v="Columbus"/>
    <x v="24"/>
    <n v="43229"/>
    <x v="3"/>
    <s v="FUR-FU-10003424"/>
    <x v="0"/>
    <x v="5"/>
    <x v="1659"/>
    <x v="5492"/>
    <n v="6"/>
    <n v="0.2"/>
    <n v="7.6895999999999933"/>
  </r>
  <r>
    <n v="8527"/>
    <s v="CA-2014-161172"/>
    <x v="3"/>
    <x v="633"/>
    <d v="2014-03-17T00:00:00"/>
    <x v="3"/>
    <s v="SP-20920"/>
    <x v="727"/>
    <x v="0"/>
    <s v="United States"/>
    <s v="Columbus"/>
    <x v="24"/>
    <n v="43229"/>
    <x v="3"/>
    <s v="OFF-BI-10004654"/>
    <x v="1"/>
    <x v="8"/>
    <x v="68"/>
    <x v="5493"/>
    <n v="3"/>
    <n v="0.7"/>
    <n v="-3.4619999999999997"/>
  </r>
  <r>
    <n v="8528"/>
    <s v="CA-2014-161172"/>
    <x v="3"/>
    <x v="633"/>
    <d v="2014-03-17T00:00:00"/>
    <x v="3"/>
    <s v="SP-20920"/>
    <x v="727"/>
    <x v="0"/>
    <s v="United States"/>
    <s v="Columbus"/>
    <x v="24"/>
    <n v="43229"/>
    <x v="3"/>
    <s v="TEC-AC-10004571"/>
    <x v="2"/>
    <x v="11"/>
    <x v="404"/>
    <x v="1305"/>
    <n v="2"/>
    <n v="0.2"/>
    <n v="43.995600000000003"/>
  </r>
  <r>
    <n v="8529"/>
    <s v="CA-2014-161172"/>
    <x v="3"/>
    <x v="633"/>
    <d v="2014-03-17T00:00:00"/>
    <x v="3"/>
    <s v="SP-20920"/>
    <x v="727"/>
    <x v="0"/>
    <s v="United States"/>
    <s v="Columbus"/>
    <x v="24"/>
    <n v="43229"/>
    <x v="3"/>
    <s v="OFF-ST-10000675"/>
    <x v="1"/>
    <x v="4"/>
    <x v="295"/>
    <x v="316"/>
    <n v="2"/>
    <n v="0.2"/>
    <n v="3.3889999999999993"/>
  </r>
  <r>
    <n v="8530"/>
    <s v="CA-2014-137624"/>
    <x v="3"/>
    <x v="468"/>
    <d v="2014-11-18T00:00:00"/>
    <x v="1"/>
    <s v="ME-17320"/>
    <x v="467"/>
    <x v="2"/>
    <s v="United States"/>
    <s v="Los Angeles"/>
    <x v="1"/>
    <n v="90008"/>
    <x v="1"/>
    <s v="FUR-CH-10001714"/>
    <x v="0"/>
    <x v="1"/>
    <x v="1295"/>
    <x v="5494"/>
    <n v="2"/>
    <n v="0.2"/>
    <n v="-36.213599999999985"/>
  </r>
  <r>
    <n v="8531"/>
    <s v="CA-2013-156748"/>
    <x v="0"/>
    <x v="885"/>
    <d v="2013-12-07T00:00:00"/>
    <x v="1"/>
    <s v="BS-11755"/>
    <x v="94"/>
    <x v="0"/>
    <s v="United States"/>
    <s v="Detroit"/>
    <x v="12"/>
    <n v="48227"/>
    <x v="2"/>
    <s v="OFF-PA-10000380"/>
    <x v="1"/>
    <x v="10"/>
    <x v="1281"/>
    <x v="1735"/>
    <n v="4"/>
    <n v="0"/>
    <n v="16.68"/>
  </r>
  <r>
    <n v="8532"/>
    <s v="CA-2013-156748"/>
    <x v="0"/>
    <x v="885"/>
    <d v="2013-12-07T00:00:00"/>
    <x v="1"/>
    <s v="BS-11755"/>
    <x v="94"/>
    <x v="0"/>
    <s v="United States"/>
    <s v="Detroit"/>
    <x v="12"/>
    <n v="48227"/>
    <x v="2"/>
    <s v="OFF-PA-10002713"/>
    <x v="1"/>
    <x v="10"/>
    <x v="317"/>
    <x v="1288"/>
    <n v="2"/>
    <n v="0"/>
    <n v="6.3295999999999992"/>
  </r>
  <r>
    <n v="8533"/>
    <s v="CA-2013-156748"/>
    <x v="0"/>
    <x v="885"/>
    <d v="2013-12-07T00:00:00"/>
    <x v="1"/>
    <s v="BS-11755"/>
    <x v="94"/>
    <x v="0"/>
    <s v="United States"/>
    <s v="Detroit"/>
    <x v="12"/>
    <n v="48227"/>
    <x v="2"/>
    <s v="OFF-ST-10001370"/>
    <x v="1"/>
    <x v="4"/>
    <x v="1023"/>
    <x v="5495"/>
    <n v="7"/>
    <n v="0"/>
    <n v="24.842999999999947"/>
  </r>
  <r>
    <n v="8534"/>
    <s v="CA-2013-156748"/>
    <x v="0"/>
    <x v="885"/>
    <d v="2013-12-07T00:00:00"/>
    <x v="1"/>
    <s v="BS-11755"/>
    <x v="94"/>
    <x v="0"/>
    <s v="United States"/>
    <s v="Detroit"/>
    <x v="12"/>
    <n v="48227"/>
    <x v="2"/>
    <s v="FUR-CH-10000513"/>
    <x v="0"/>
    <x v="1"/>
    <x v="70"/>
    <x v="1948"/>
    <n v="3"/>
    <n v="0"/>
    <n v="35.097300000000004"/>
  </r>
  <r>
    <n v="8535"/>
    <s v="CA-2012-169677"/>
    <x v="1"/>
    <x v="1004"/>
    <d v="2012-01-15T00:00:00"/>
    <x v="0"/>
    <s v="KS-16300"/>
    <x v="754"/>
    <x v="1"/>
    <s v="United States"/>
    <s v="Columbus"/>
    <x v="32"/>
    <n v="31907"/>
    <x v="0"/>
    <s v="OFF-LA-10003223"/>
    <x v="1"/>
    <x v="2"/>
    <x v="602"/>
    <x v="765"/>
    <n v="2"/>
    <n v="0"/>
    <n v="4.8117999999999999"/>
  </r>
  <r>
    <n v="8536"/>
    <s v="US-2011-163146"/>
    <x v="2"/>
    <x v="1174"/>
    <d v="2011-05-20T00:00:00"/>
    <x v="1"/>
    <s v="CC-12475"/>
    <x v="693"/>
    <x v="0"/>
    <s v="United States"/>
    <s v="San Francisco"/>
    <x v="1"/>
    <n v="94122"/>
    <x v="1"/>
    <s v="TEC-AC-10002217"/>
    <x v="2"/>
    <x v="11"/>
    <x v="1178"/>
    <x v="5496"/>
    <n v="3"/>
    <n v="0"/>
    <n v="3.3840000000000003"/>
  </r>
  <r>
    <n v="8537"/>
    <s v="CA-2012-157343"/>
    <x v="1"/>
    <x v="722"/>
    <d v="2012-06-11T00:00:00"/>
    <x v="1"/>
    <s v="HD-14785"/>
    <x v="787"/>
    <x v="2"/>
    <s v="United States"/>
    <s v="Philadelphia"/>
    <x v="9"/>
    <n v="19143"/>
    <x v="3"/>
    <s v="OFF-BI-10003707"/>
    <x v="1"/>
    <x v="8"/>
    <x v="776"/>
    <x v="4654"/>
    <n v="4"/>
    <n v="0.7"/>
    <n v="-12.207999999999995"/>
  </r>
  <r>
    <n v="8538"/>
    <s v="CA-2012-157343"/>
    <x v="1"/>
    <x v="722"/>
    <d v="2012-06-11T00:00:00"/>
    <x v="1"/>
    <s v="HD-14785"/>
    <x v="787"/>
    <x v="2"/>
    <s v="United States"/>
    <s v="Philadelphia"/>
    <x v="9"/>
    <n v="19143"/>
    <x v="3"/>
    <s v="OFF-PA-10000552"/>
    <x v="1"/>
    <x v="10"/>
    <x v="1532"/>
    <x v="233"/>
    <n v="5"/>
    <n v="0.2"/>
    <n v="9.0719999999999992"/>
  </r>
  <r>
    <n v="8539"/>
    <s v="CA-2012-157343"/>
    <x v="1"/>
    <x v="722"/>
    <d v="2012-06-11T00:00:00"/>
    <x v="1"/>
    <s v="HD-14785"/>
    <x v="787"/>
    <x v="2"/>
    <s v="United States"/>
    <s v="Philadelphia"/>
    <x v="9"/>
    <n v="19143"/>
    <x v="3"/>
    <s v="OFF-AR-10003183"/>
    <x v="1"/>
    <x v="6"/>
    <x v="1390"/>
    <x v="2245"/>
    <n v="3"/>
    <n v="0.2"/>
    <n v="1.0019999999999993"/>
  </r>
  <r>
    <n v="8540"/>
    <s v="CA-2014-147354"/>
    <x v="3"/>
    <x v="631"/>
    <d v="2014-03-14T00:00:00"/>
    <x v="1"/>
    <s v="KB-16315"/>
    <x v="41"/>
    <x v="0"/>
    <s v="United States"/>
    <s v="Los Angeles"/>
    <x v="1"/>
    <n v="90008"/>
    <x v="1"/>
    <s v="TEC-CO-10000971"/>
    <x v="2"/>
    <x v="16"/>
    <x v="1304"/>
    <x v="2006"/>
    <n v="2"/>
    <n v="0.2"/>
    <n v="59.997999999999962"/>
  </r>
  <r>
    <n v="8541"/>
    <s v="CA-2014-147354"/>
    <x v="3"/>
    <x v="631"/>
    <d v="2014-03-14T00:00:00"/>
    <x v="1"/>
    <s v="KB-16315"/>
    <x v="41"/>
    <x v="0"/>
    <s v="United States"/>
    <s v="Los Angeles"/>
    <x v="1"/>
    <n v="90008"/>
    <x v="1"/>
    <s v="OFF-BI-10003910"/>
    <x v="1"/>
    <x v="8"/>
    <x v="8"/>
    <x v="117"/>
    <n v="5"/>
    <n v="0.2"/>
    <n v="9.6374999999999993"/>
  </r>
  <r>
    <n v="8542"/>
    <s v="CA-2012-157287"/>
    <x v="1"/>
    <x v="937"/>
    <d v="2012-12-23T00:00:00"/>
    <x v="2"/>
    <s v="HR-14830"/>
    <x v="403"/>
    <x v="1"/>
    <s v="United States"/>
    <s v="Philadelphia"/>
    <x v="9"/>
    <n v="19140"/>
    <x v="3"/>
    <s v="OFF-ST-10001172"/>
    <x v="1"/>
    <x v="4"/>
    <x v="1197"/>
    <x v="3295"/>
    <n v="2"/>
    <n v="0.2"/>
    <n v="1.6783999999999981"/>
  </r>
  <r>
    <n v="8543"/>
    <s v="CA-2012-157287"/>
    <x v="1"/>
    <x v="937"/>
    <d v="2012-12-23T00:00:00"/>
    <x v="2"/>
    <s v="HR-14830"/>
    <x v="403"/>
    <x v="1"/>
    <s v="United States"/>
    <s v="Philadelphia"/>
    <x v="9"/>
    <n v="19140"/>
    <x v="3"/>
    <s v="FUR-CH-10001270"/>
    <x v="0"/>
    <x v="1"/>
    <x v="851"/>
    <x v="5497"/>
    <n v="7"/>
    <n v="0.3"/>
    <n v="0"/>
  </r>
  <r>
    <n v="8544"/>
    <s v="CA-2011-137575"/>
    <x v="2"/>
    <x v="908"/>
    <d v="2011-08-11T00:00:00"/>
    <x v="1"/>
    <s v="TB-21625"/>
    <x v="577"/>
    <x v="0"/>
    <s v="United States"/>
    <s v="New York City"/>
    <x v="15"/>
    <n v="10035"/>
    <x v="3"/>
    <s v="TEC-AC-10004571"/>
    <x v="2"/>
    <x v="11"/>
    <x v="404"/>
    <x v="1664"/>
    <n v="2"/>
    <n v="0"/>
    <n v="83.991600000000005"/>
  </r>
  <r>
    <n v="8545"/>
    <s v="CA-2013-119074"/>
    <x v="0"/>
    <x v="1196"/>
    <d v="2013-04-01T00:00:00"/>
    <x v="1"/>
    <s v="DS-13180"/>
    <x v="103"/>
    <x v="1"/>
    <s v="United States"/>
    <s v="Columbus"/>
    <x v="32"/>
    <n v="31907"/>
    <x v="0"/>
    <s v="FUR-FU-10004053"/>
    <x v="0"/>
    <x v="5"/>
    <x v="1633"/>
    <x v="4895"/>
    <n v="1"/>
    <n v="0"/>
    <n v="8.7032000000000007"/>
  </r>
  <r>
    <n v="8546"/>
    <s v="CA-2013-119074"/>
    <x v="0"/>
    <x v="1196"/>
    <d v="2013-04-01T00:00:00"/>
    <x v="1"/>
    <s v="DS-13180"/>
    <x v="103"/>
    <x v="1"/>
    <s v="United States"/>
    <s v="Columbus"/>
    <x v="32"/>
    <n v="31907"/>
    <x v="0"/>
    <s v="FUR-FU-10003731"/>
    <x v="0"/>
    <x v="5"/>
    <x v="1593"/>
    <x v="3089"/>
    <n v="4"/>
    <n v="0"/>
    <n v="11.177600000000002"/>
  </r>
  <r>
    <n v="8547"/>
    <s v="CA-2013-119074"/>
    <x v="0"/>
    <x v="1196"/>
    <d v="2013-04-01T00:00:00"/>
    <x v="1"/>
    <s v="DS-13180"/>
    <x v="103"/>
    <x v="1"/>
    <s v="United States"/>
    <s v="Columbus"/>
    <x v="32"/>
    <n v="31907"/>
    <x v="0"/>
    <s v="OFF-BI-10000962"/>
    <x v="1"/>
    <x v="8"/>
    <x v="1504"/>
    <x v="2942"/>
    <n v="2"/>
    <n v="0"/>
    <n v="15.944599999999998"/>
  </r>
  <r>
    <n v="8548"/>
    <s v="CA-2012-149566"/>
    <x v="1"/>
    <x v="901"/>
    <d v="2012-12-10T00:00:00"/>
    <x v="1"/>
    <s v="GB-14530"/>
    <x v="334"/>
    <x v="1"/>
    <s v="United States"/>
    <s v="Los Angeles"/>
    <x v="1"/>
    <n v="90049"/>
    <x v="1"/>
    <s v="TEC-AC-10001266"/>
    <x v="2"/>
    <x v="11"/>
    <x v="196"/>
    <x v="3926"/>
    <n v="3"/>
    <n v="0"/>
    <n v="17.549999999999997"/>
  </r>
  <r>
    <n v="8549"/>
    <s v="CA-2012-149566"/>
    <x v="1"/>
    <x v="901"/>
    <d v="2012-12-10T00:00:00"/>
    <x v="1"/>
    <s v="GB-14530"/>
    <x v="334"/>
    <x v="1"/>
    <s v="United States"/>
    <s v="Los Angeles"/>
    <x v="1"/>
    <n v="90049"/>
    <x v="1"/>
    <s v="OFF-LA-10000452"/>
    <x v="1"/>
    <x v="2"/>
    <x v="804"/>
    <x v="2380"/>
    <n v="4"/>
    <n v="0"/>
    <n v="6.048"/>
  </r>
  <r>
    <n v="8550"/>
    <s v="CA-2012-126186"/>
    <x v="1"/>
    <x v="861"/>
    <d v="2012-09-12T00:00:00"/>
    <x v="2"/>
    <s v="GB-14530"/>
    <x v="334"/>
    <x v="1"/>
    <s v="United States"/>
    <s v="Aurora"/>
    <x v="22"/>
    <n v="80013"/>
    <x v="1"/>
    <s v="FUR-FU-10000073"/>
    <x v="0"/>
    <x v="5"/>
    <x v="437"/>
    <x v="4443"/>
    <n v="4"/>
    <n v="0.2"/>
    <n v="4.0039999999999978"/>
  </r>
  <r>
    <n v="8551"/>
    <s v="CA-2012-121132"/>
    <x v="1"/>
    <x v="789"/>
    <d v="2012-07-24T00:00:00"/>
    <x v="1"/>
    <s v="VB-21745"/>
    <x v="146"/>
    <x v="1"/>
    <s v="United States"/>
    <s v="Houston"/>
    <x v="5"/>
    <n v="77041"/>
    <x v="2"/>
    <s v="OFF-LA-10002368"/>
    <x v="1"/>
    <x v="2"/>
    <x v="1777"/>
    <x v="303"/>
    <n v="3"/>
    <n v="0.2"/>
    <n v="2.0358000000000001"/>
  </r>
  <r>
    <n v="8552"/>
    <s v="CA-2012-121132"/>
    <x v="1"/>
    <x v="789"/>
    <d v="2012-07-24T00:00:00"/>
    <x v="1"/>
    <s v="VB-21745"/>
    <x v="146"/>
    <x v="1"/>
    <s v="United States"/>
    <s v="Houston"/>
    <x v="5"/>
    <n v="77041"/>
    <x v="2"/>
    <s v="OFF-FA-10004248"/>
    <x v="1"/>
    <x v="13"/>
    <x v="480"/>
    <x v="5498"/>
    <n v="4"/>
    <n v="0.2"/>
    <n v="3.4276000000000004"/>
  </r>
  <r>
    <n v="8553"/>
    <s v="CA-2011-140473"/>
    <x v="2"/>
    <x v="992"/>
    <d v="2011-06-03T00:00:00"/>
    <x v="1"/>
    <s v="MC-17425"/>
    <x v="466"/>
    <x v="1"/>
    <s v="United States"/>
    <s v="Chicago"/>
    <x v="10"/>
    <n v="60623"/>
    <x v="2"/>
    <s v="TEC-CO-10004202"/>
    <x v="2"/>
    <x v="16"/>
    <x v="836"/>
    <x v="5499"/>
    <n v="3"/>
    <n v="0.2"/>
    <n v="134.99549999999999"/>
  </r>
  <r>
    <n v="8554"/>
    <s v="US-2014-102904"/>
    <x v="3"/>
    <x v="38"/>
    <d v="2014-11-21T00:00:00"/>
    <x v="1"/>
    <s v="CB-12025"/>
    <x v="90"/>
    <x v="0"/>
    <s v="United States"/>
    <s v="Decatur"/>
    <x v="19"/>
    <n v="35601"/>
    <x v="0"/>
    <s v="TEC-AC-10000927"/>
    <x v="2"/>
    <x v="11"/>
    <x v="694"/>
    <x v="5500"/>
    <n v="8"/>
    <n v="0"/>
    <n v="23.99199999999999"/>
  </r>
  <r>
    <n v="8555"/>
    <s v="CA-2013-102092"/>
    <x v="0"/>
    <x v="10"/>
    <d v="2013-12-12T00:00:00"/>
    <x v="2"/>
    <s v="PM-18940"/>
    <x v="400"/>
    <x v="0"/>
    <s v="United States"/>
    <s v="Springfield"/>
    <x v="17"/>
    <n v="22153"/>
    <x v="0"/>
    <s v="FUR-TA-10002530"/>
    <x v="0"/>
    <x v="3"/>
    <x v="983"/>
    <x v="2993"/>
    <n v="7"/>
    <n v="0"/>
    <n v="158.52899999999994"/>
  </r>
  <r>
    <n v="8556"/>
    <s v="CA-2012-117884"/>
    <x v="1"/>
    <x v="204"/>
    <d v="2012-03-22T00:00:00"/>
    <x v="3"/>
    <s v="DC-13285"/>
    <x v="290"/>
    <x v="0"/>
    <s v="United States"/>
    <s v="Plantation"/>
    <x v="2"/>
    <n v="33317"/>
    <x v="0"/>
    <s v="TEC-AC-10002567"/>
    <x v="2"/>
    <x v="11"/>
    <x v="423"/>
    <x v="3020"/>
    <n v="7"/>
    <n v="0.2"/>
    <n v="89.588799999999992"/>
  </r>
  <r>
    <n v="8557"/>
    <s v="CA-2012-117884"/>
    <x v="1"/>
    <x v="204"/>
    <d v="2012-03-22T00:00:00"/>
    <x v="3"/>
    <s v="DC-13285"/>
    <x v="290"/>
    <x v="0"/>
    <s v="United States"/>
    <s v="Plantation"/>
    <x v="2"/>
    <n v="33317"/>
    <x v="0"/>
    <s v="OFF-ST-10002182"/>
    <x v="1"/>
    <x v="4"/>
    <x v="1732"/>
    <x v="5501"/>
    <n v="9"/>
    <n v="0.2"/>
    <n v="-33.841799999999999"/>
  </r>
  <r>
    <n v="8558"/>
    <s v="CA-2013-132829"/>
    <x v="0"/>
    <x v="443"/>
    <d v="2013-12-27T00:00:00"/>
    <x v="0"/>
    <s v="LA-16780"/>
    <x v="156"/>
    <x v="1"/>
    <s v="United States"/>
    <s v="Houston"/>
    <x v="5"/>
    <n v="77041"/>
    <x v="2"/>
    <s v="TEC-PH-10004539"/>
    <x v="2"/>
    <x v="7"/>
    <x v="852"/>
    <x v="1384"/>
    <n v="3"/>
    <n v="0.2"/>
    <n v="39.687899999999985"/>
  </r>
  <r>
    <n v="8559"/>
    <s v="CA-2013-132829"/>
    <x v="0"/>
    <x v="443"/>
    <d v="2013-12-27T00:00:00"/>
    <x v="0"/>
    <s v="LA-16780"/>
    <x v="156"/>
    <x v="1"/>
    <s v="United States"/>
    <s v="Houston"/>
    <x v="5"/>
    <n v="77041"/>
    <x v="2"/>
    <s v="OFF-LA-10002945"/>
    <x v="1"/>
    <x v="2"/>
    <x v="1603"/>
    <x v="1568"/>
    <n v="9"/>
    <n v="0.2"/>
    <n v="14.741999999999997"/>
  </r>
  <r>
    <n v="8560"/>
    <s v="CA-2013-132829"/>
    <x v="0"/>
    <x v="443"/>
    <d v="2013-12-27T00:00:00"/>
    <x v="0"/>
    <s v="LA-16780"/>
    <x v="156"/>
    <x v="1"/>
    <s v="United States"/>
    <s v="Houston"/>
    <x v="5"/>
    <n v="77041"/>
    <x v="2"/>
    <s v="TEC-PH-10004345"/>
    <x v="2"/>
    <x v="7"/>
    <x v="1167"/>
    <x v="4246"/>
    <n v="3"/>
    <n v="0.2"/>
    <n v="35.984999999999999"/>
  </r>
  <r>
    <n v="8561"/>
    <s v="CA-2013-132829"/>
    <x v="0"/>
    <x v="443"/>
    <d v="2013-12-27T00:00:00"/>
    <x v="0"/>
    <s v="LA-16780"/>
    <x v="156"/>
    <x v="1"/>
    <s v="United States"/>
    <s v="Houston"/>
    <x v="5"/>
    <n v="77041"/>
    <x v="2"/>
    <s v="TEC-PH-10004912"/>
    <x v="2"/>
    <x v="7"/>
    <x v="1492"/>
    <x v="5502"/>
    <n v="3"/>
    <n v="0.2"/>
    <n v="14.836499999999987"/>
  </r>
  <r>
    <n v="8562"/>
    <s v="CA-2013-132829"/>
    <x v="0"/>
    <x v="443"/>
    <d v="2013-12-27T00:00:00"/>
    <x v="0"/>
    <s v="LA-16780"/>
    <x v="156"/>
    <x v="1"/>
    <s v="United States"/>
    <s v="Houston"/>
    <x v="5"/>
    <n v="77041"/>
    <x v="2"/>
    <s v="FUR-FU-10000206"/>
    <x v="0"/>
    <x v="5"/>
    <x v="392"/>
    <x v="998"/>
    <n v="2"/>
    <n v="0.6"/>
    <n v="-0.75660000000000016"/>
  </r>
  <r>
    <n v="8563"/>
    <s v="CA-2013-123540"/>
    <x v="0"/>
    <x v="1197"/>
    <d v="2013-04-07T00:00:00"/>
    <x v="0"/>
    <s v="DJ-13420"/>
    <x v="249"/>
    <x v="1"/>
    <s v="United States"/>
    <s v="Milwaukee"/>
    <x v="6"/>
    <n v="53209"/>
    <x v="2"/>
    <s v="FUR-CH-10000847"/>
    <x v="0"/>
    <x v="1"/>
    <x v="986"/>
    <x v="5503"/>
    <n v="5"/>
    <n v="0"/>
    <n v="378.274"/>
  </r>
  <r>
    <n v="8564"/>
    <s v="US-2014-108315"/>
    <x v="3"/>
    <x v="504"/>
    <d v="2014-05-05T00:00:00"/>
    <x v="1"/>
    <s v="MH-18115"/>
    <x v="414"/>
    <x v="2"/>
    <s v="United States"/>
    <s v="Sanford"/>
    <x v="2"/>
    <n v="32771"/>
    <x v="0"/>
    <s v="OFF-BI-10000822"/>
    <x v="1"/>
    <x v="8"/>
    <x v="958"/>
    <x v="5155"/>
    <n v="3"/>
    <n v="0.7"/>
    <n v="-3.5507999999999988"/>
  </r>
  <r>
    <n v="8565"/>
    <s v="US-2014-108315"/>
    <x v="3"/>
    <x v="504"/>
    <d v="2014-05-05T00:00:00"/>
    <x v="1"/>
    <s v="MH-18115"/>
    <x v="414"/>
    <x v="2"/>
    <s v="United States"/>
    <s v="Sanford"/>
    <x v="2"/>
    <n v="32771"/>
    <x v="0"/>
    <s v="FUR-FU-10000747"/>
    <x v="0"/>
    <x v="5"/>
    <x v="1742"/>
    <x v="5504"/>
    <n v="6"/>
    <n v="0.2"/>
    <n v="-8.2764000000000379"/>
  </r>
  <r>
    <n v="8566"/>
    <s v="CA-2013-134110"/>
    <x v="0"/>
    <x v="1019"/>
    <d v="2013-11-19T00:00:00"/>
    <x v="2"/>
    <s v="BG-11035"/>
    <x v="767"/>
    <x v="0"/>
    <s v="United States"/>
    <s v="The Colony"/>
    <x v="5"/>
    <n v="75056"/>
    <x v="2"/>
    <s v="TEC-PH-10002350"/>
    <x v="2"/>
    <x v="7"/>
    <x v="1458"/>
    <x v="5505"/>
    <n v="3"/>
    <n v="0.2"/>
    <n v="6.7175999999999974"/>
  </r>
  <r>
    <n v="8567"/>
    <s v="CA-2013-134110"/>
    <x v="0"/>
    <x v="1019"/>
    <d v="2013-11-19T00:00:00"/>
    <x v="2"/>
    <s v="BG-11035"/>
    <x v="767"/>
    <x v="0"/>
    <s v="United States"/>
    <s v="The Colony"/>
    <x v="5"/>
    <n v="75056"/>
    <x v="2"/>
    <s v="OFF-PA-10000697"/>
    <x v="1"/>
    <x v="10"/>
    <x v="1370"/>
    <x v="302"/>
    <n v="4"/>
    <n v="0.2"/>
    <n v="5.5215999999999994"/>
  </r>
  <r>
    <n v="8568"/>
    <s v="US-2013-136581"/>
    <x v="0"/>
    <x v="338"/>
    <d v="2013-11-13T00:00:00"/>
    <x v="2"/>
    <s v="SV-20365"/>
    <x v="277"/>
    <x v="0"/>
    <s v="United States"/>
    <s v="Troy"/>
    <x v="24"/>
    <n v="45373"/>
    <x v="3"/>
    <s v="OFF-PA-10002787"/>
    <x v="1"/>
    <x v="10"/>
    <x v="1267"/>
    <x v="277"/>
    <n v="6"/>
    <n v="0.2"/>
    <n v="10.8864"/>
  </r>
  <r>
    <n v="8569"/>
    <s v="CA-2013-162390"/>
    <x v="0"/>
    <x v="409"/>
    <d v="2013-12-13T00:00:00"/>
    <x v="1"/>
    <s v="DP-13105"/>
    <x v="317"/>
    <x v="1"/>
    <s v="United States"/>
    <s v="Hempstead"/>
    <x v="15"/>
    <n v="11550"/>
    <x v="3"/>
    <s v="OFF-BI-10004318"/>
    <x v="1"/>
    <x v="8"/>
    <x v="1574"/>
    <x v="5506"/>
    <n v="7"/>
    <n v="0.2"/>
    <n v="314.84180000000003"/>
  </r>
  <r>
    <n v="8570"/>
    <s v="CA-2013-162390"/>
    <x v="0"/>
    <x v="409"/>
    <d v="2013-12-13T00:00:00"/>
    <x v="1"/>
    <s v="DP-13105"/>
    <x v="317"/>
    <x v="1"/>
    <s v="United States"/>
    <s v="Hempstead"/>
    <x v="15"/>
    <n v="11550"/>
    <x v="3"/>
    <s v="OFF-BI-10001721"/>
    <x v="1"/>
    <x v="8"/>
    <x v="94"/>
    <x v="5507"/>
    <n v="13"/>
    <n v="0.2"/>
    <n v="77.823200000000014"/>
  </r>
  <r>
    <n v="8571"/>
    <s v="CA-2013-162390"/>
    <x v="0"/>
    <x v="409"/>
    <d v="2013-12-13T00:00:00"/>
    <x v="1"/>
    <s v="DP-13105"/>
    <x v="317"/>
    <x v="1"/>
    <s v="United States"/>
    <s v="Hempstead"/>
    <x v="15"/>
    <n v="11550"/>
    <x v="3"/>
    <s v="TEC-CO-10004202"/>
    <x v="2"/>
    <x v="16"/>
    <x v="836"/>
    <x v="2006"/>
    <n v="2"/>
    <n v="0.2"/>
    <n v="89.996999999999986"/>
  </r>
  <r>
    <n v="8572"/>
    <s v="CA-2013-162222"/>
    <x v="0"/>
    <x v="1015"/>
    <d v="2013-04-04T00:00:00"/>
    <x v="3"/>
    <s v="SR-20740"/>
    <x v="256"/>
    <x v="2"/>
    <s v="United States"/>
    <s v="Dallas"/>
    <x v="5"/>
    <n v="75081"/>
    <x v="2"/>
    <s v="OFF-PA-10003893"/>
    <x v="1"/>
    <x v="10"/>
    <x v="1096"/>
    <x v="1518"/>
    <n v="3"/>
    <n v="0.2"/>
    <n v="3.2099999999999982"/>
  </r>
  <r>
    <n v="8573"/>
    <s v="CA-2011-121629"/>
    <x v="2"/>
    <x v="683"/>
    <d v="2011-12-02T00:00:00"/>
    <x v="1"/>
    <s v="BT-11680"/>
    <x v="537"/>
    <x v="0"/>
    <s v="United States"/>
    <s v="Houston"/>
    <x v="5"/>
    <n v="77041"/>
    <x v="2"/>
    <s v="TEC-MA-10004679"/>
    <x v="2"/>
    <x v="15"/>
    <x v="1074"/>
    <x v="5508"/>
    <n v="5"/>
    <n v="0.4"/>
    <n v="-199.7700000000001"/>
  </r>
  <r>
    <n v="8574"/>
    <s v="CA-2012-164623"/>
    <x v="1"/>
    <x v="1182"/>
    <d v="2012-10-22T00:00:00"/>
    <x v="2"/>
    <s v="MS-17770"/>
    <x v="474"/>
    <x v="0"/>
    <s v="United States"/>
    <s v="New York City"/>
    <x v="15"/>
    <n v="10035"/>
    <x v="3"/>
    <s v="OFF-PA-10000249"/>
    <x v="1"/>
    <x v="10"/>
    <x v="33"/>
    <x v="335"/>
    <n v="2"/>
    <n v="0"/>
    <n v="11.543199999999999"/>
  </r>
  <r>
    <n v="8575"/>
    <s v="CA-2011-159849"/>
    <x v="2"/>
    <x v="111"/>
    <d v="2011-09-19T00:00:00"/>
    <x v="3"/>
    <s v="JK-15640"/>
    <x v="82"/>
    <x v="2"/>
    <s v="United States"/>
    <s v="San Francisco"/>
    <x v="1"/>
    <n v="94110"/>
    <x v="1"/>
    <s v="OFF-FA-10000053"/>
    <x v="1"/>
    <x v="13"/>
    <x v="953"/>
    <x v="1995"/>
    <n v="3"/>
    <n v="0"/>
    <n v="0.11340000000000017"/>
  </r>
  <r>
    <n v="8576"/>
    <s v="CA-2014-101273"/>
    <x v="3"/>
    <x v="151"/>
    <d v="2014-08-31T00:00:00"/>
    <x v="0"/>
    <s v="ST-20530"/>
    <x v="461"/>
    <x v="0"/>
    <s v="United States"/>
    <s v="Port Saint Lucie"/>
    <x v="2"/>
    <n v="34952"/>
    <x v="0"/>
    <s v="OFF-AP-10000804"/>
    <x v="1"/>
    <x v="9"/>
    <x v="561"/>
    <x v="5509"/>
    <n v="4"/>
    <n v="0.2"/>
    <n v="0.89599999999999991"/>
  </r>
  <r>
    <n v="8577"/>
    <s v="CA-2014-106747"/>
    <x v="3"/>
    <x v="445"/>
    <d v="2014-07-05T00:00:00"/>
    <x v="2"/>
    <s v="TS-21505"/>
    <x v="700"/>
    <x v="0"/>
    <s v="United States"/>
    <s v="Concord"/>
    <x v="38"/>
    <n v="3301"/>
    <x v="3"/>
    <s v="FUR-FU-10004188"/>
    <x v="0"/>
    <x v="5"/>
    <x v="734"/>
    <x v="5510"/>
    <n v="1"/>
    <n v="0"/>
    <n v="26.597999999999999"/>
  </r>
  <r>
    <n v="8578"/>
    <s v="CA-2014-146164"/>
    <x v="3"/>
    <x v="66"/>
    <d v="2014-12-27T00:00:00"/>
    <x v="1"/>
    <s v="CM-12190"/>
    <x v="496"/>
    <x v="0"/>
    <s v="United States"/>
    <s v="Rochester"/>
    <x v="11"/>
    <n v="55901"/>
    <x v="2"/>
    <s v="FUR-TA-10004915"/>
    <x v="0"/>
    <x v="3"/>
    <x v="331"/>
    <x v="5511"/>
    <n v="2"/>
    <n v="0"/>
    <n v="97.203200000000038"/>
  </r>
  <r>
    <n v="8579"/>
    <s v="CA-2014-146164"/>
    <x v="3"/>
    <x v="66"/>
    <d v="2014-12-27T00:00:00"/>
    <x v="1"/>
    <s v="CM-12190"/>
    <x v="496"/>
    <x v="0"/>
    <s v="United States"/>
    <s v="Rochester"/>
    <x v="11"/>
    <n v="55901"/>
    <x v="2"/>
    <s v="OFF-ST-10001228"/>
    <x v="1"/>
    <x v="4"/>
    <x v="445"/>
    <x v="5512"/>
    <n v="2"/>
    <n v="0"/>
    <n v="7.7899999999999991"/>
  </r>
  <r>
    <n v="8580"/>
    <s v="CA-2013-111605"/>
    <x v="0"/>
    <x v="797"/>
    <d v="2014-01-03T00:00:00"/>
    <x v="1"/>
    <s v="JW-15955"/>
    <x v="527"/>
    <x v="0"/>
    <s v="United States"/>
    <s v="Louisville"/>
    <x v="0"/>
    <n v="40214"/>
    <x v="0"/>
    <s v="OFF-LA-10002368"/>
    <x v="1"/>
    <x v="2"/>
    <x v="1777"/>
    <x v="537"/>
    <n v="1"/>
    <n v="0"/>
    <n v="1.2005999999999999"/>
  </r>
  <r>
    <n v="8581"/>
    <s v="CA-2011-130673"/>
    <x v="2"/>
    <x v="671"/>
    <d v="2011-05-22T00:00:00"/>
    <x v="0"/>
    <s v="MC-17590"/>
    <x v="565"/>
    <x v="1"/>
    <s v="United States"/>
    <s v="San Marcos"/>
    <x v="5"/>
    <n v="78666"/>
    <x v="2"/>
    <s v="FUR-FU-10003489"/>
    <x v="0"/>
    <x v="5"/>
    <x v="1762"/>
    <x v="5513"/>
    <n v="3"/>
    <n v="0.6"/>
    <n v="-5.9408999999999992"/>
  </r>
  <r>
    <n v="8582"/>
    <s v="CA-2011-130673"/>
    <x v="2"/>
    <x v="671"/>
    <d v="2011-05-22T00:00:00"/>
    <x v="0"/>
    <s v="MC-17590"/>
    <x v="565"/>
    <x v="1"/>
    <s v="United States"/>
    <s v="San Marcos"/>
    <x v="5"/>
    <n v="78666"/>
    <x v="2"/>
    <s v="OFF-PA-10000289"/>
    <x v="1"/>
    <x v="10"/>
    <x v="722"/>
    <x v="563"/>
    <n v="2"/>
    <n v="0.2"/>
    <n v="3.6288"/>
  </r>
  <r>
    <n v="8583"/>
    <s v="CA-2011-130673"/>
    <x v="2"/>
    <x v="671"/>
    <d v="2011-05-22T00:00:00"/>
    <x v="0"/>
    <s v="MC-17590"/>
    <x v="565"/>
    <x v="1"/>
    <s v="United States"/>
    <s v="San Marcos"/>
    <x v="5"/>
    <n v="78666"/>
    <x v="2"/>
    <s v="TEC-AC-10004227"/>
    <x v="2"/>
    <x v="11"/>
    <x v="1400"/>
    <x v="4383"/>
    <n v="2"/>
    <n v="0.2"/>
    <n v="-3.6372000000000027"/>
  </r>
  <r>
    <n v="8584"/>
    <s v="CA-2011-130673"/>
    <x v="2"/>
    <x v="671"/>
    <d v="2011-05-22T00:00:00"/>
    <x v="0"/>
    <s v="MC-17590"/>
    <x v="565"/>
    <x v="1"/>
    <s v="United States"/>
    <s v="San Marcos"/>
    <x v="5"/>
    <n v="78666"/>
    <x v="2"/>
    <s v="OFF-ST-10000636"/>
    <x v="1"/>
    <x v="4"/>
    <x v="1744"/>
    <x v="5224"/>
    <n v="5"/>
    <n v="0.2"/>
    <n v="-13.392000000000003"/>
  </r>
  <r>
    <n v="8585"/>
    <s v="CA-2011-104808"/>
    <x v="2"/>
    <x v="519"/>
    <d v="2011-02-09T00:00:00"/>
    <x v="0"/>
    <s v="MH-17440"/>
    <x v="775"/>
    <x v="1"/>
    <s v="United States"/>
    <s v="Escondido"/>
    <x v="1"/>
    <n v="92025"/>
    <x v="1"/>
    <s v="OFF-BI-10003676"/>
    <x v="1"/>
    <x v="8"/>
    <x v="816"/>
    <x v="3075"/>
    <n v="2"/>
    <n v="0.2"/>
    <n v="6.0367999999999986"/>
  </r>
  <r>
    <n v="8586"/>
    <s v="US-2014-132927"/>
    <x v="3"/>
    <x v="34"/>
    <d v="2014-12-16T00:00:00"/>
    <x v="1"/>
    <s v="RD-19720"/>
    <x v="742"/>
    <x v="0"/>
    <s v="United States"/>
    <s v="Philadelphia"/>
    <x v="9"/>
    <n v="19134"/>
    <x v="3"/>
    <s v="OFF-BI-10001116"/>
    <x v="1"/>
    <x v="8"/>
    <x v="1066"/>
    <x v="2227"/>
    <n v="7"/>
    <n v="0.7"/>
    <n v="-8.1311999999999998"/>
  </r>
  <r>
    <n v="8587"/>
    <s v="CA-2014-162012"/>
    <x v="3"/>
    <x v="497"/>
    <d v="2014-07-19T00:00:00"/>
    <x v="1"/>
    <s v="KB-16240"/>
    <x v="208"/>
    <x v="1"/>
    <s v="United States"/>
    <s v="Los Angeles"/>
    <x v="1"/>
    <n v="90049"/>
    <x v="1"/>
    <s v="TEC-AC-10003832"/>
    <x v="2"/>
    <x v="11"/>
    <x v="216"/>
    <x v="2694"/>
    <n v="5"/>
    <n v="0"/>
    <n v="244.61549999999988"/>
  </r>
  <r>
    <n v="8588"/>
    <s v="CA-2014-162012"/>
    <x v="3"/>
    <x v="497"/>
    <d v="2014-07-19T00:00:00"/>
    <x v="1"/>
    <s v="KB-16240"/>
    <x v="208"/>
    <x v="1"/>
    <s v="United States"/>
    <s v="Los Angeles"/>
    <x v="1"/>
    <n v="90049"/>
    <x v="1"/>
    <s v="OFF-AP-10003040"/>
    <x v="1"/>
    <x v="9"/>
    <x v="723"/>
    <x v="4660"/>
    <n v="5"/>
    <n v="0"/>
    <n v="43.705999999999996"/>
  </r>
  <r>
    <n v="8589"/>
    <s v="CA-2012-138492"/>
    <x v="1"/>
    <x v="1060"/>
    <d v="2012-05-22T00:00:00"/>
    <x v="1"/>
    <s v="FC-14335"/>
    <x v="712"/>
    <x v="1"/>
    <s v="United States"/>
    <s v="Philadelphia"/>
    <x v="9"/>
    <n v="19140"/>
    <x v="3"/>
    <s v="OFF-ST-10002583"/>
    <x v="1"/>
    <x v="4"/>
    <x v="566"/>
    <x v="3518"/>
    <n v="2"/>
    <n v="0.2"/>
    <n v="-10.393600000000001"/>
  </r>
  <r>
    <n v="8590"/>
    <s v="CA-2014-145338"/>
    <x v="3"/>
    <x v="926"/>
    <d v="2014-02-02T00:00:00"/>
    <x v="2"/>
    <s v="BD-11770"/>
    <x v="420"/>
    <x v="0"/>
    <s v="United States"/>
    <s v="Philadelphia"/>
    <x v="9"/>
    <n v="19120"/>
    <x v="3"/>
    <s v="OFF-AR-10002053"/>
    <x v="1"/>
    <x v="6"/>
    <x v="79"/>
    <x v="411"/>
    <n v="2"/>
    <n v="0.2"/>
    <n v="0.47680000000000011"/>
  </r>
  <r>
    <n v="8591"/>
    <s v="CA-2014-126676"/>
    <x v="3"/>
    <x v="365"/>
    <d v="2014-10-02T00:00:00"/>
    <x v="2"/>
    <s v="FH-14365"/>
    <x v="92"/>
    <x v="1"/>
    <s v="United States"/>
    <s v="Hempstead"/>
    <x v="15"/>
    <n v="11550"/>
    <x v="3"/>
    <s v="OFF-EN-10004846"/>
    <x v="1"/>
    <x v="12"/>
    <x v="1488"/>
    <x v="3373"/>
    <n v="3"/>
    <n v="0"/>
    <n v="3.9102000000000006"/>
  </r>
  <r>
    <n v="8592"/>
    <s v="CA-2014-101700"/>
    <x v="3"/>
    <x v="756"/>
    <d v="2014-04-27T00:00:00"/>
    <x v="2"/>
    <s v="SO-20335"/>
    <x v="2"/>
    <x v="0"/>
    <s v="United States"/>
    <s v="Greeley"/>
    <x v="22"/>
    <n v="80634"/>
    <x v="1"/>
    <s v="OFF-EN-10003134"/>
    <x v="1"/>
    <x v="12"/>
    <x v="33"/>
    <x v="4061"/>
    <n v="2"/>
    <n v="0.2"/>
    <n v="7.008"/>
  </r>
  <r>
    <n v="8593"/>
    <s v="CA-2014-101700"/>
    <x v="3"/>
    <x v="756"/>
    <d v="2014-04-27T00:00:00"/>
    <x v="2"/>
    <s v="SO-20335"/>
    <x v="2"/>
    <x v="0"/>
    <s v="United States"/>
    <s v="Greeley"/>
    <x v="22"/>
    <n v="80634"/>
    <x v="1"/>
    <s v="FUR-FU-10001025"/>
    <x v="0"/>
    <x v="5"/>
    <x v="1699"/>
    <x v="5514"/>
    <n v="3"/>
    <n v="0.2"/>
    <n v="3.3534000000000006"/>
  </r>
  <r>
    <n v="8594"/>
    <s v="CA-2014-159667"/>
    <x v="3"/>
    <x v="45"/>
    <d v="2014-11-14T00:00:00"/>
    <x v="1"/>
    <s v="PM-19135"/>
    <x v="327"/>
    <x v="2"/>
    <s v="United States"/>
    <s v="Jacksonville"/>
    <x v="2"/>
    <n v="32216"/>
    <x v="0"/>
    <s v="TEC-AC-10002567"/>
    <x v="2"/>
    <x v="11"/>
    <x v="423"/>
    <x v="1837"/>
    <n v="3"/>
    <n v="0.2"/>
    <n v="38.395199999999988"/>
  </r>
  <r>
    <n v="8595"/>
    <s v="CA-2014-159667"/>
    <x v="3"/>
    <x v="45"/>
    <d v="2014-11-14T00:00:00"/>
    <x v="1"/>
    <s v="PM-19135"/>
    <x v="327"/>
    <x v="2"/>
    <s v="United States"/>
    <s v="Jacksonville"/>
    <x v="2"/>
    <n v="32216"/>
    <x v="0"/>
    <s v="TEC-PH-10004094"/>
    <x v="2"/>
    <x v="7"/>
    <x v="1788"/>
    <x v="5515"/>
    <n v="4"/>
    <n v="0.2"/>
    <n v="31.197999999999993"/>
  </r>
  <r>
    <n v="8596"/>
    <s v="CA-2011-111934"/>
    <x v="2"/>
    <x v="952"/>
    <d v="2011-05-07T00:00:00"/>
    <x v="2"/>
    <s v="GD-14590"/>
    <x v="241"/>
    <x v="1"/>
    <s v="United States"/>
    <s v="Arlington"/>
    <x v="17"/>
    <n v="22204"/>
    <x v="0"/>
    <s v="OFF-BI-10004364"/>
    <x v="1"/>
    <x v="8"/>
    <x v="302"/>
    <x v="5516"/>
    <n v="2"/>
    <n v="0"/>
    <n v="5.3460000000000001"/>
  </r>
  <r>
    <n v="8597"/>
    <s v="CA-2011-111934"/>
    <x v="2"/>
    <x v="952"/>
    <d v="2011-05-07T00:00:00"/>
    <x v="2"/>
    <s v="GD-14590"/>
    <x v="241"/>
    <x v="1"/>
    <s v="United States"/>
    <s v="Arlington"/>
    <x v="17"/>
    <n v="22204"/>
    <x v="0"/>
    <s v="OFF-PA-10000474"/>
    <x v="1"/>
    <x v="10"/>
    <x v="33"/>
    <x v="131"/>
    <n v="1"/>
    <n v="0"/>
    <n v="16.656799999999997"/>
  </r>
  <r>
    <n v="8598"/>
    <s v="US-2013-117387"/>
    <x v="0"/>
    <x v="189"/>
    <d v="2013-11-01T00:00:00"/>
    <x v="1"/>
    <s v="PA-19060"/>
    <x v="50"/>
    <x v="2"/>
    <s v="United States"/>
    <s v="San Francisco"/>
    <x v="1"/>
    <n v="94122"/>
    <x v="1"/>
    <s v="OFF-BI-10004308"/>
    <x v="1"/>
    <x v="8"/>
    <x v="1767"/>
    <x v="1743"/>
    <n v="4"/>
    <n v="0.2"/>
    <n v="25.175999999999998"/>
  </r>
  <r>
    <n v="8599"/>
    <s v="CA-2011-141110"/>
    <x v="2"/>
    <x v="35"/>
    <d v="2011-12-01T00:00:00"/>
    <x v="1"/>
    <s v="LS-17200"/>
    <x v="624"/>
    <x v="1"/>
    <s v="United States"/>
    <s v="Fresno"/>
    <x v="1"/>
    <n v="93727"/>
    <x v="1"/>
    <s v="OFF-BI-10002012"/>
    <x v="1"/>
    <x v="8"/>
    <x v="742"/>
    <x v="5517"/>
    <n v="3"/>
    <n v="0.2"/>
    <n v="1.512"/>
  </r>
  <r>
    <n v="8600"/>
    <s v="CA-2011-141110"/>
    <x v="2"/>
    <x v="35"/>
    <d v="2011-12-01T00:00:00"/>
    <x v="1"/>
    <s v="LS-17200"/>
    <x v="624"/>
    <x v="1"/>
    <s v="United States"/>
    <s v="Fresno"/>
    <x v="1"/>
    <n v="93727"/>
    <x v="1"/>
    <s v="OFF-PA-10002586"/>
    <x v="1"/>
    <x v="10"/>
    <x v="1007"/>
    <x v="1830"/>
    <n v="3"/>
    <n v="0"/>
    <n v="7.0218000000000007"/>
  </r>
  <r>
    <n v="8601"/>
    <s v="CA-2011-141110"/>
    <x v="2"/>
    <x v="35"/>
    <d v="2011-12-01T00:00:00"/>
    <x v="1"/>
    <s v="LS-17200"/>
    <x v="624"/>
    <x v="1"/>
    <s v="United States"/>
    <s v="Fresno"/>
    <x v="1"/>
    <n v="93727"/>
    <x v="1"/>
    <s v="OFF-AP-10000692"/>
    <x v="1"/>
    <x v="9"/>
    <x v="1241"/>
    <x v="5518"/>
    <n v="2"/>
    <n v="0"/>
    <n v="11.351200000000002"/>
  </r>
  <r>
    <n v="8602"/>
    <s v="CA-2011-141110"/>
    <x v="2"/>
    <x v="35"/>
    <d v="2011-12-01T00:00:00"/>
    <x v="1"/>
    <s v="LS-17200"/>
    <x v="624"/>
    <x v="1"/>
    <s v="United States"/>
    <s v="Fresno"/>
    <x v="1"/>
    <n v="93727"/>
    <x v="1"/>
    <s v="OFF-BI-10001553"/>
    <x v="1"/>
    <x v="8"/>
    <x v="1293"/>
    <x v="1775"/>
    <n v="1"/>
    <n v="0.2"/>
    <n v="2.5591999999999997"/>
  </r>
  <r>
    <n v="8603"/>
    <s v="US-2011-133949"/>
    <x v="2"/>
    <x v="520"/>
    <d v="2011-12-31T00:00:00"/>
    <x v="3"/>
    <s v="JL-15175"/>
    <x v="311"/>
    <x v="2"/>
    <s v="United States"/>
    <s v="Reno"/>
    <x v="33"/>
    <n v="89502"/>
    <x v="1"/>
    <s v="TEC-PH-10004908"/>
    <x v="2"/>
    <x v="7"/>
    <x v="1474"/>
    <x v="5519"/>
    <n v="7"/>
    <n v="0.2"/>
    <n v="59.492999999999952"/>
  </r>
  <r>
    <n v="8604"/>
    <s v="US-2013-116365"/>
    <x v="0"/>
    <x v="835"/>
    <d v="2013-01-08T00:00:00"/>
    <x v="1"/>
    <s v="CA-12310"/>
    <x v="119"/>
    <x v="1"/>
    <s v="United States"/>
    <s v="San Antonio"/>
    <x v="5"/>
    <n v="78207"/>
    <x v="2"/>
    <s v="TEC-AC-10002217"/>
    <x v="2"/>
    <x v="11"/>
    <x v="1178"/>
    <x v="5520"/>
    <n v="2"/>
    <n v="0.2"/>
    <n v="-5.2640000000000002"/>
  </r>
  <r>
    <n v="8605"/>
    <s v="US-2013-116365"/>
    <x v="0"/>
    <x v="835"/>
    <d v="2013-01-08T00:00:00"/>
    <x v="1"/>
    <s v="CA-12310"/>
    <x v="119"/>
    <x v="1"/>
    <s v="United States"/>
    <s v="San Antonio"/>
    <x v="5"/>
    <n v="78207"/>
    <x v="2"/>
    <s v="TEC-AC-10002942"/>
    <x v="2"/>
    <x v="11"/>
    <x v="1597"/>
    <x v="5441"/>
    <n v="3"/>
    <n v="0.2"/>
    <n v="-6.2100000000000151"/>
  </r>
  <r>
    <n v="8606"/>
    <s v="US-2013-116365"/>
    <x v="0"/>
    <x v="835"/>
    <d v="2013-01-08T00:00:00"/>
    <x v="1"/>
    <s v="CA-12310"/>
    <x v="119"/>
    <x v="1"/>
    <s v="United States"/>
    <s v="San Antonio"/>
    <x v="5"/>
    <n v="78207"/>
    <x v="2"/>
    <s v="TEC-PH-10002890"/>
    <x v="2"/>
    <x v="7"/>
    <x v="1387"/>
    <x v="2171"/>
    <n v="5"/>
    <n v="0.2"/>
    <n v="13.571999999999996"/>
  </r>
  <r>
    <n v="8607"/>
    <s v="CA-2014-162936"/>
    <x v="3"/>
    <x v="238"/>
    <d v="2014-08-23T00:00:00"/>
    <x v="1"/>
    <s v="CM-12160"/>
    <x v="380"/>
    <x v="0"/>
    <s v="United States"/>
    <s v="New Bedford"/>
    <x v="31"/>
    <n v="2740"/>
    <x v="3"/>
    <s v="TEC-AC-10003614"/>
    <x v="2"/>
    <x v="11"/>
    <x v="562"/>
    <x v="5521"/>
    <n v="2"/>
    <n v="0"/>
    <n v="7.6493999999999982"/>
  </r>
  <r>
    <n v="8608"/>
    <s v="CA-2011-151946"/>
    <x v="2"/>
    <x v="611"/>
    <d v="2011-06-09T00:00:00"/>
    <x v="1"/>
    <s v="BT-11440"/>
    <x v="590"/>
    <x v="0"/>
    <s v="United States"/>
    <s v="New York City"/>
    <x v="15"/>
    <n v="10035"/>
    <x v="3"/>
    <s v="FUR-FU-10002878"/>
    <x v="0"/>
    <x v="5"/>
    <x v="1125"/>
    <x v="5522"/>
    <n v="2"/>
    <n v="0"/>
    <n v="21.075200000000002"/>
  </r>
  <r>
    <n v="8609"/>
    <s v="CA-2011-151946"/>
    <x v="2"/>
    <x v="611"/>
    <d v="2011-06-09T00:00:00"/>
    <x v="1"/>
    <s v="BT-11440"/>
    <x v="590"/>
    <x v="0"/>
    <s v="United States"/>
    <s v="New York City"/>
    <x v="15"/>
    <n v="10035"/>
    <x v="3"/>
    <s v="OFF-AP-10001626"/>
    <x v="1"/>
    <x v="9"/>
    <x v="1016"/>
    <x v="2560"/>
    <n v="4"/>
    <n v="0"/>
    <n v="4.0456000000000003"/>
  </r>
  <r>
    <n v="8610"/>
    <s v="CA-2011-151946"/>
    <x v="2"/>
    <x v="611"/>
    <d v="2011-06-09T00:00:00"/>
    <x v="1"/>
    <s v="BT-11440"/>
    <x v="590"/>
    <x v="0"/>
    <s v="United States"/>
    <s v="New York City"/>
    <x v="15"/>
    <n v="10035"/>
    <x v="3"/>
    <s v="FUR-BO-10003272"/>
    <x v="0"/>
    <x v="0"/>
    <x v="582"/>
    <x v="3832"/>
    <n v="2"/>
    <n v="0.2"/>
    <n v="-44.196000000000026"/>
  </r>
  <r>
    <n v="8611"/>
    <s v="CA-2011-151946"/>
    <x v="2"/>
    <x v="611"/>
    <d v="2011-06-09T00:00:00"/>
    <x v="1"/>
    <s v="BT-11440"/>
    <x v="590"/>
    <x v="0"/>
    <s v="United States"/>
    <s v="New York City"/>
    <x v="15"/>
    <n v="10035"/>
    <x v="3"/>
    <s v="FUR-FU-10002191"/>
    <x v="0"/>
    <x v="5"/>
    <x v="762"/>
    <x v="544"/>
    <n v="2"/>
    <n v="0"/>
    <n v="6.7008000000000001"/>
  </r>
  <r>
    <n v="8612"/>
    <s v="CA-2014-123624"/>
    <x v="3"/>
    <x v="38"/>
    <d v="2014-11-18T00:00:00"/>
    <x v="0"/>
    <s v="SE-20110"/>
    <x v="339"/>
    <x v="0"/>
    <s v="United States"/>
    <s v="Oxnard"/>
    <x v="1"/>
    <n v="93030"/>
    <x v="1"/>
    <s v="TEC-AC-10000682"/>
    <x v="2"/>
    <x v="11"/>
    <x v="1327"/>
    <x v="2076"/>
    <n v="5"/>
    <n v="0"/>
    <n v="29.032499999999999"/>
  </r>
  <r>
    <n v="8613"/>
    <s v="CA-2013-146437"/>
    <x v="0"/>
    <x v="1198"/>
    <d v="2013-02-01T00:00:00"/>
    <x v="0"/>
    <s v="HG-14965"/>
    <x v="428"/>
    <x v="1"/>
    <s v="United States"/>
    <s v="Los Angeles"/>
    <x v="1"/>
    <n v="90036"/>
    <x v="1"/>
    <s v="OFF-AR-10000588"/>
    <x v="1"/>
    <x v="6"/>
    <x v="393"/>
    <x v="2010"/>
    <n v="2"/>
    <n v="0"/>
    <n v="10.316800000000001"/>
  </r>
  <r>
    <n v="8614"/>
    <s v="CA-2013-138233"/>
    <x v="0"/>
    <x v="1199"/>
    <d v="2013-11-15T00:00:00"/>
    <x v="1"/>
    <s v="PF-19165"/>
    <x v="58"/>
    <x v="0"/>
    <s v="United States"/>
    <s v="Oakland"/>
    <x v="1"/>
    <n v="94601"/>
    <x v="1"/>
    <s v="TEC-AC-10002001"/>
    <x v="2"/>
    <x v="11"/>
    <x v="262"/>
    <x v="651"/>
    <n v="3"/>
    <n v="0"/>
    <n v="177.58890000000002"/>
  </r>
  <r>
    <n v="8615"/>
    <s v="CA-2013-165918"/>
    <x v="0"/>
    <x v="545"/>
    <d v="2013-09-15T00:00:00"/>
    <x v="1"/>
    <s v="BD-11770"/>
    <x v="420"/>
    <x v="0"/>
    <s v="United States"/>
    <s v="Edmonds"/>
    <x v="4"/>
    <n v="98026"/>
    <x v="1"/>
    <s v="OFF-LA-10003720"/>
    <x v="1"/>
    <x v="2"/>
    <x v="1627"/>
    <x v="1576"/>
    <n v="2"/>
    <n v="0"/>
    <n v="3.4685999999999999"/>
  </r>
  <r>
    <n v="8616"/>
    <s v="CA-2013-165918"/>
    <x v="0"/>
    <x v="545"/>
    <d v="2013-09-15T00:00:00"/>
    <x v="1"/>
    <s v="BD-11770"/>
    <x v="420"/>
    <x v="0"/>
    <s v="United States"/>
    <s v="Edmonds"/>
    <x v="4"/>
    <n v="98026"/>
    <x v="1"/>
    <s v="OFF-BI-10004364"/>
    <x v="1"/>
    <x v="8"/>
    <x v="302"/>
    <x v="5523"/>
    <n v="3"/>
    <n v="0.2"/>
    <n v="4.4550000000000001"/>
  </r>
  <r>
    <n v="8617"/>
    <s v="CA-2013-165918"/>
    <x v="0"/>
    <x v="545"/>
    <d v="2013-09-15T00:00:00"/>
    <x v="1"/>
    <s v="BD-11770"/>
    <x v="420"/>
    <x v="0"/>
    <s v="United States"/>
    <s v="Edmonds"/>
    <x v="4"/>
    <n v="98026"/>
    <x v="1"/>
    <s v="OFF-PA-10000100"/>
    <x v="1"/>
    <x v="10"/>
    <x v="825"/>
    <x v="2658"/>
    <n v="2"/>
    <n v="0"/>
    <n v="40.170200000000001"/>
  </r>
  <r>
    <n v="8618"/>
    <s v="CA-2013-165918"/>
    <x v="0"/>
    <x v="545"/>
    <d v="2013-09-15T00:00:00"/>
    <x v="1"/>
    <s v="BD-11770"/>
    <x v="420"/>
    <x v="0"/>
    <s v="United States"/>
    <s v="Edmonds"/>
    <x v="4"/>
    <n v="98026"/>
    <x v="1"/>
    <s v="OFF-BI-10004826"/>
    <x v="1"/>
    <x v="8"/>
    <x v="721"/>
    <x v="5524"/>
    <n v="3"/>
    <n v="0.2"/>
    <n v="13.868400000000001"/>
  </r>
  <r>
    <n v="8619"/>
    <s v="CA-2014-117513"/>
    <x v="3"/>
    <x v="448"/>
    <d v="2014-03-09T00:00:00"/>
    <x v="1"/>
    <s v="BT-11395"/>
    <x v="387"/>
    <x v="1"/>
    <s v="United States"/>
    <s v="Los Angeles"/>
    <x v="1"/>
    <n v="90004"/>
    <x v="1"/>
    <s v="FUR-TA-10001520"/>
    <x v="0"/>
    <x v="3"/>
    <x v="711"/>
    <x v="3860"/>
    <n v="7"/>
    <n v="0.2"/>
    <n v="-14.987700000000061"/>
  </r>
  <r>
    <n v="8620"/>
    <s v="CA-2014-132437"/>
    <x v="3"/>
    <x v="565"/>
    <d v="2014-09-14T00:00:00"/>
    <x v="0"/>
    <s v="EM-14095"/>
    <x v="313"/>
    <x v="1"/>
    <s v="United States"/>
    <s v="New York City"/>
    <x v="15"/>
    <n v="10024"/>
    <x v="3"/>
    <s v="OFF-ST-10001031"/>
    <x v="1"/>
    <x v="4"/>
    <x v="1551"/>
    <x v="5525"/>
    <n v="4"/>
    <n v="0"/>
    <n v="16.931200000000004"/>
  </r>
  <r>
    <n v="8621"/>
    <s v="US-2014-119319"/>
    <x v="3"/>
    <x v="44"/>
    <d v="2014-11-10T00:00:00"/>
    <x v="0"/>
    <s v="LC-17050"/>
    <x v="702"/>
    <x v="0"/>
    <s v="United States"/>
    <s v="Dallas"/>
    <x v="5"/>
    <n v="75217"/>
    <x v="2"/>
    <s v="FUR-FU-10003878"/>
    <x v="0"/>
    <x v="5"/>
    <x v="671"/>
    <x v="5526"/>
    <n v="5"/>
    <n v="0.6"/>
    <n v="-19.863999999999997"/>
  </r>
  <r>
    <n v="8622"/>
    <s v="CA-2014-104318"/>
    <x v="3"/>
    <x v="726"/>
    <d v="2014-05-19T00:00:00"/>
    <x v="1"/>
    <s v="FH-14275"/>
    <x v="395"/>
    <x v="1"/>
    <s v="United States"/>
    <s v="Franklin"/>
    <x v="18"/>
    <n v="37064"/>
    <x v="0"/>
    <s v="OFF-AP-10000358"/>
    <x v="1"/>
    <x v="9"/>
    <x v="95"/>
    <x v="5527"/>
    <n v="2"/>
    <n v="0.2"/>
    <n v="2.3363999999999976"/>
  </r>
  <r>
    <n v="8623"/>
    <s v="US-2013-114230"/>
    <x v="0"/>
    <x v="581"/>
    <d v="2013-12-02T00:00:00"/>
    <x v="1"/>
    <s v="CM-12235"/>
    <x v="632"/>
    <x v="0"/>
    <s v="United States"/>
    <s v="Phoenix"/>
    <x v="16"/>
    <n v="85023"/>
    <x v="1"/>
    <s v="OFF-ST-10000876"/>
    <x v="1"/>
    <x v="4"/>
    <x v="251"/>
    <x v="5528"/>
    <n v="4"/>
    <n v="0.2"/>
    <n v="3.9808000000000003"/>
  </r>
  <r>
    <n v="8624"/>
    <s v="CA-2012-136147"/>
    <x v="1"/>
    <x v="50"/>
    <d v="2012-11-18T00:00:00"/>
    <x v="1"/>
    <s v="FM-14380"/>
    <x v="248"/>
    <x v="0"/>
    <s v="United States"/>
    <s v="Miami"/>
    <x v="2"/>
    <n v="33178"/>
    <x v="0"/>
    <s v="OFF-BI-10004224"/>
    <x v="1"/>
    <x v="8"/>
    <x v="1061"/>
    <x v="1444"/>
    <n v="6"/>
    <n v="0.7"/>
    <n v="-100.91999999999999"/>
  </r>
  <r>
    <n v="8625"/>
    <s v="CA-2012-136147"/>
    <x v="1"/>
    <x v="50"/>
    <d v="2012-11-18T00:00:00"/>
    <x v="1"/>
    <s v="FM-14380"/>
    <x v="248"/>
    <x v="0"/>
    <s v="United States"/>
    <s v="Miami"/>
    <x v="2"/>
    <n v="33178"/>
    <x v="0"/>
    <s v="TEC-AC-10004568"/>
    <x v="2"/>
    <x v="11"/>
    <x v="1109"/>
    <x v="1375"/>
    <n v="5"/>
    <n v="0.2"/>
    <n v="-1.3995000000000104"/>
  </r>
  <r>
    <n v="8626"/>
    <s v="CA-2012-156118"/>
    <x v="1"/>
    <x v="575"/>
    <d v="2012-12-12T00:00:00"/>
    <x v="1"/>
    <s v="HG-14965"/>
    <x v="428"/>
    <x v="1"/>
    <s v="United States"/>
    <s v="Colorado Springs"/>
    <x v="22"/>
    <n v="80906"/>
    <x v="1"/>
    <s v="OFF-PA-10000533"/>
    <x v="1"/>
    <x v="10"/>
    <x v="1196"/>
    <x v="937"/>
    <n v="3"/>
    <n v="0.2"/>
    <n v="5.1011999999999995"/>
  </r>
  <r>
    <n v="8627"/>
    <s v="CA-2012-164084"/>
    <x v="1"/>
    <x v="67"/>
    <d v="2012-09-12T00:00:00"/>
    <x v="1"/>
    <s v="AG-10525"/>
    <x v="132"/>
    <x v="1"/>
    <s v="United States"/>
    <s v="New York City"/>
    <x v="15"/>
    <n v="10011"/>
    <x v="3"/>
    <s v="OFF-ST-10003638"/>
    <x v="1"/>
    <x v="4"/>
    <x v="1222"/>
    <x v="3824"/>
    <n v="3"/>
    <n v="0"/>
    <n v="18.970199999999998"/>
  </r>
  <r>
    <n v="8628"/>
    <s v="CA-2012-164084"/>
    <x v="1"/>
    <x v="67"/>
    <d v="2012-09-12T00:00:00"/>
    <x v="1"/>
    <s v="AG-10525"/>
    <x v="132"/>
    <x v="1"/>
    <s v="United States"/>
    <s v="New York City"/>
    <x v="15"/>
    <n v="10011"/>
    <x v="3"/>
    <s v="TEC-AC-10002305"/>
    <x v="2"/>
    <x v="11"/>
    <x v="1521"/>
    <x v="2597"/>
    <n v="5"/>
    <n v="0"/>
    <n v="16.199999999999992"/>
  </r>
  <r>
    <n v="8629"/>
    <s v="CA-2012-164084"/>
    <x v="1"/>
    <x v="67"/>
    <d v="2012-09-12T00:00:00"/>
    <x v="1"/>
    <s v="AG-10525"/>
    <x v="132"/>
    <x v="1"/>
    <s v="United States"/>
    <s v="New York City"/>
    <x v="15"/>
    <n v="10011"/>
    <x v="3"/>
    <s v="OFF-BI-10000605"/>
    <x v="1"/>
    <x v="8"/>
    <x v="531"/>
    <x v="861"/>
    <n v="2"/>
    <n v="0.2"/>
    <n v="2.0573999999999995"/>
  </r>
  <r>
    <n v="8630"/>
    <s v="CA-2012-164084"/>
    <x v="1"/>
    <x v="67"/>
    <d v="2012-09-12T00:00:00"/>
    <x v="1"/>
    <s v="AG-10525"/>
    <x v="132"/>
    <x v="1"/>
    <s v="United States"/>
    <s v="New York City"/>
    <x v="15"/>
    <n v="10011"/>
    <x v="3"/>
    <s v="FUR-TA-10003569"/>
    <x v="0"/>
    <x v="3"/>
    <x v="1358"/>
    <x v="5529"/>
    <n v="2"/>
    <n v="0.4"/>
    <n v="-120.29400000000004"/>
  </r>
  <r>
    <n v="8631"/>
    <s v="CA-2012-164084"/>
    <x v="1"/>
    <x v="67"/>
    <d v="2012-09-12T00:00:00"/>
    <x v="1"/>
    <s v="AG-10525"/>
    <x v="132"/>
    <x v="1"/>
    <s v="United States"/>
    <s v="New York City"/>
    <x v="15"/>
    <n v="10011"/>
    <x v="3"/>
    <s v="OFF-FA-10003059"/>
    <x v="1"/>
    <x v="13"/>
    <x v="794"/>
    <x v="5530"/>
    <n v="4"/>
    <n v="0"/>
    <n v="2.3891999999999998"/>
  </r>
  <r>
    <n v="8632"/>
    <s v="CA-2013-107783"/>
    <x v="0"/>
    <x v="1062"/>
    <d v="2013-07-30T00:00:00"/>
    <x v="2"/>
    <s v="OT-18730"/>
    <x v="220"/>
    <x v="0"/>
    <s v="United States"/>
    <s v="Bethlehem"/>
    <x v="9"/>
    <n v="18018"/>
    <x v="3"/>
    <s v="FUR-BO-10004409"/>
    <x v="0"/>
    <x v="0"/>
    <x v="625"/>
    <x v="5531"/>
    <n v="5"/>
    <n v="0.5"/>
    <n v="-78.078000000000003"/>
  </r>
  <r>
    <n v="8633"/>
    <s v="CA-2013-107783"/>
    <x v="0"/>
    <x v="1062"/>
    <d v="2013-07-30T00:00:00"/>
    <x v="2"/>
    <s v="OT-18730"/>
    <x v="220"/>
    <x v="0"/>
    <s v="United States"/>
    <s v="Bethlehem"/>
    <x v="9"/>
    <n v="18018"/>
    <x v="3"/>
    <s v="OFF-BI-10000545"/>
    <x v="1"/>
    <x v="8"/>
    <x v="685"/>
    <x v="5341"/>
    <n v="6"/>
    <n v="0.7"/>
    <n v="-913.17599999999993"/>
  </r>
  <r>
    <n v="8634"/>
    <s v="CA-2013-107783"/>
    <x v="0"/>
    <x v="1062"/>
    <d v="2013-07-30T00:00:00"/>
    <x v="2"/>
    <s v="OT-18730"/>
    <x v="220"/>
    <x v="0"/>
    <s v="United States"/>
    <s v="Bethlehem"/>
    <x v="9"/>
    <n v="18018"/>
    <x v="3"/>
    <s v="OFF-AP-10004052"/>
    <x v="1"/>
    <x v="9"/>
    <x v="1662"/>
    <x v="5408"/>
    <n v="3"/>
    <n v="0.2"/>
    <n v="0.7110000000000003"/>
  </r>
  <r>
    <n v="8635"/>
    <s v="CA-2014-159793"/>
    <x v="3"/>
    <x v="326"/>
    <d v="2014-08-30T00:00:00"/>
    <x v="1"/>
    <s v="SV-20365"/>
    <x v="277"/>
    <x v="0"/>
    <s v="United States"/>
    <s v="Philadelphia"/>
    <x v="9"/>
    <n v="19140"/>
    <x v="3"/>
    <s v="FUR-BO-10001798"/>
    <x v="0"/>
    <x v="0"/>
    <x v="0"/>
    <x v="5532"/>
    <n v="2"/>
    <n v="0.5"/>
    <n v="-89.066399999999987"/>
  </r>
  <r>
    <n v="8636"/>
    <s v="CA-2011-160094"/>
    <x v="2"/>
    <x v="1013"/>
    <d v="2011-05-02T00:00:00"/>
    <x v="2"/>
    <s v="JM-16195"/>
    <x v="594"/>
    <x v="0"/>
    <s v="United States"/>
    <s v="Louisville"/>
    <x v="0"/>
    <n v="40214"/>
    <x v="0"/>
    <s v="OFF-AR-10004010"/>
    <x v="1"/>
    <x v="6"/>
    <x v="1734"/>
    <x v="5368"/>
    <n v="5"/>
    <n v="0"/>
    <n v="45.487000000000002"/>
  </r>
  <r>
    <n v="8637"/>
    <s v="CA-2011-160094"/>
    <x v="2"/>
    <x v="1013"/>
    <d v="2011-05-02T00:00:00"/>
    <x v="2"/>
    <s v="JM-16195"/>
    <x v="594"/>
    <x v="0"/>
    <s v="United States"/>
    <s v="Louisville"/>
    <x v="0"/>
    <n v="40214"/>
    <x v="0"/>
    <s v="OFF-ST-10000585"/>
    <x v="1"/>
    <x v="4"/>
    <x v="541"/>
    <x v="5533"/>
    <n v="5"/>
    <n v="0"/>
    <n v="214.76"/>
  </r>
  <r>
    <n v="8638"/>
    <s v="CA-2014-151281"/>
    <x v="3"/>
    <x v="842"/>
    <d v="2014-05-03T00:00:00"/>
    <x v="1"/>
    <s v="HM-14980"/>
    <x v="31"/>
    <x v="0"/>
    <s v="United States"/>
    <s v="Seattle"/>
    <x v="4"/>
    <n v="98105"/>
    <x v="1"/>
    <s v="FUR-FU-10000397"/>
    <x v="0"/>
    <x v="5"/>
    <x v="63"/>
    <x v="5534"/>
    <n v="7"/>
    <n v="0"/>
    <n v="39.082400000000007"/>
  </r>
  <r>
    <n v="8639"/>
    <s v="CA-2014-118346"/>
    <x v="3"/>
    <x v="283"/>
    <d v="2014-07-25T00:00:00"/>
    <x v="2"/>
    <s v="PO-19180"/>
    <x v="178"/>
    <x v="2"/>
    <s v="United States"/>
    <s v="Kenosha"/>
    <x v="6"/>
    <n v="53142"/>
    <x v="2"/>
    <s v="TEC-AC-10000736"/>
    <x v="2"/>
    <x v="11"/>
    <x v="1085"/>
    <x v="4516"/>
    <n v="5"/>
    <n v="0"/>
    <n v="143.982"/>
  </r>
  <r>
    <n v="8640"/>
    <s v="CA-2011-129819"/>
    <x v="2"/>
    <x v="736"/>
    <d v="2011-12-15T00:00:00"/>
    <x v="0"/>
    <s v="KC-16675"/>
    <x v="169"/>
    <x v="1"/>
    <s v="United States"/>
    <s v="Henderson"/>
    <x v="0"/>
    <n v="42420"/>
    <x v="0"/>
    <s v="OFF-BI-10004970"/>
    <x v="1"/>
    <x v="8"/>
    <x v="908"/>
    <x v="714"/>
    <n v="3"/>
    <n v="0"/>
    <n v="5.8232999999999997"/>
  </r>
  <r>
    <n v="8641"/>
    <s v="US-2014-148551"/>
    <x v="3"/>
    <x v="602"/>
    <d v="2014-01-17T00:00:00"/>
    <x v="1"/>
    <s v="DB-13120"/>
    <x v="106"/>
    <x v="1"/>
    <s v="United States"/>
    <s v="Dallas"/>
    <x v="5"/>
    <n v="75217"/>
    <x v="2"/>
    <s v="OFF-BI-10000545"/>
    <x v="1"/>
    <x v="8"/>
    <x v="685"/>
    <x v="5535"/>
    <n v="5"/>
    <n v="0.8"/>
    <n v="-1141.47"/>
  </r>
  <r>
    <n v="8642"/>
    <s v="CA-2014-147767"/>
    <x v="3"/>
    <x v="574"/>
    <d v="2014-12-03T00:00:00"/>
    <x v="3"/>
    <s v="SV-20935"/>
    <x v="603"/>
    <x v="0"/>
    <s v="United States"/>
    <s v="Peoria"/>
    <x v="16"/>
    <n v="85345"/>
    <x v="1"/>
    <s v="OFF-BI-10001670"/>
    <x v="1"/>
    <x v="8"/>
    <x v="438"/>
    <x v="5536"/>
    <n v="6"/>
    <n v="0.7"/>
    <n v="-45.239999999999995"/>
  </r>
  <r>
    <n v="8643"/>
    <s v="CA-2012-108259"/>
    <x v="1"/>
    <x v="627"/>
    <d v="2012-11-15T00:00:00"/>
    <x v="1"/>
    <s v="NS-18640"/>
    <x v="374"/>
    <x v="1"/>
    <s v="United States"/>
    <s v="Jacksonville"/>
    <x v="3"/>
    <n v="28540"/>
    <x v="0"/>
    <s v="OFF-FA-10000624"/>
    <x v="1"/>
    <x v="13"/>
    <x v="291"/>
    <x v="5305"/>
    <n v="11"/>
    <n v="0.2"/>
    <n v="11.814"/>
  </r>
  <r>
    <n v="8644"/>
    <s v="CA-2012-108259"/>
    <x v="1"/>
    <x v="627"/>
    <d v="2012-11-15T00:00:00"/>
    <x v="1"/>
    <s v="NS-18640"/>
    <x v="374"/>
    <x v="1"/>
    <s v="United States"/>
    <s v="Jacksonville"/>
    <x v="3"/>
    <n v="28540"/>
    <x v="0"/>
    <s v="OFF-LA-10002945"/>
    <x v="1"/>
    <x v="2"/>
    <x v="1603"/>
    <x v="1325"/>
    <n v="1"/>
    <n v="0.2"/>
    <n v="1.6379999999999997"/>
  </r>
  <r>
    <n v="8645"/>
    <s v="CA-2012-108259"/>
    <x v="1"/>
    <x v="627"/>
    <d v="2012-11-15T00:00:00"/>
    <x v="1"/>
    <s v="NS-18640"/>
    <x v="374"/>
    <x v="1"/>
    <s v="United States"/>
    <s v="Jacksonville"/>
    <x v="3"/>
    <n v="28540"/>
    <x v="0"/>
    <s v="OFF-BI-10000315"/>
    <x v="1"/>
    <x v="8"/>
    <x v="407"/>
    <x v="5537"/>
    <n v="7"/>
    <n v="0.7"/>
    <n v="-29.244599999999991"/>
  </r>
  <r>
    <n v="8646"/>
    <s v="CA-2012-108259"/>
    <x v="1"/>
    <x v="627"/>
    <d v="2012-11-15T00:00:00"/>
    <x v="1"/>
    <s v="NS-18640"/>
    <x v="374"/>
    <x v="1"/>
    <s v="United States"/>
    <s v="Jacksonville"/>
    <x v="3"/>
    <n v="28540"/>
    <x v="0"/>
    <s v="FUR-FU-10000023"/>
    <x v="0"/>
    <x v="5"/>
    <x v="322"/>
    <x v="5364"/>
    <n v="1"/>
    <n v="0.2"/>
    <n v="1.4136000000000002"/>
  </r>
  <r>
    <n v="8647"/>
    <s v="CA-2013-113341"/>
    <x v="0"/>
    <x v="881"/>
    <d v="2013-11-30T00:00:00"/>
    <x v="1"/>
    <s v="MH-17455"/>
    <x v="708"/>
    <x v="0"/>
    <s v="United States"/>
    <s v="Los Angeles"/>
    <x v="1"/>
    <n v="90032"/>
    <x v="1"/>
    <s v="FUR-CH-10004698"/>
    <x v="0"/>
    <x v="1"/>
    <x v="166"/>
    <x v="4934"/>
    <n v="3"/>
    <n v="0.2"/>
    <n v="19.435200000000009"/>
  </r>
  <r>
    <n v="8648"/>
    <s v="US-2012-131842"/>
    <x v="1"/>
    <x v="901"/>
    <d v="2012-12-08T00:00:00"/>
    <x v="2"/>
    <s v="RR-19525"/>
    <x v="645"/>
    <x v="1"/>
    <s v="United States"/>
    <s v="Nashville"/>
    <x v="18"/>
    <n v="37211"/>
    <x v="0"/>
    <s v="FUR-CH-10004477"/>
    <x v="0"/>
    <x v="1"/>
    <x v="211"/>
    <x v="5538"/>
    <n v="2"/>
    <n v="0.2"/>
    <n v="10.960199999999993"/>
  </r>
  <r>
    <n v="8649"/>
    <s v="CA-2013-164574"/>
    <x v="0"/>
    <x v="875"/>
    <d v="2013-08-04T00:00:00"/>
    <x v="1"/>
    <s v="RH-19555"/>
    <x v="653"/>
    <x v="0"/>
    <s v="United States"/>
    <s v="Charlotte"/>
    <x v="3"/>
    <n v="28205"/>
    <x v="0"/>
    <s v="OFF-ST-10003816"/>
    <x v="1"/>
    <x v="4"/>
    <x v="710"/>
    <x v="3327"/>
    <n v="5"/>
    <n v="0.2"/>
    <n v="26.428499999999957"/>
  </r>
  <r>
    <n v="8650"/>
    <s v="CA-2013-164574"/>
    <x v="0"/>
    <x v="875"/>
    <d v="2013-08-04T00:00:00"/>
    <x v="1"/>
    <s v="RH-19555"/>
    <x v="653"/>
    <x v="0"/>
    <s v="United States"/>
    <s v="Charlotte"/>
    <x v="3"/>
    <n v="28205"/>
    <x v="0"/>
    <s v="OFF-BI-10002429"/>
    <x v="1"/>
    <x v="8"/>
    <x v="467"/>
    <x v="5539"/>
    <n v="3"/>
    <n v="0.7"/>
    <n v="-20.090399999999995"/>
  </r>
  <r>
    <n v="8651"/>
    <s v="CA-2011-142769"/>
    <x v="2"/>
    <x v="103"/>
    <d v="2011-09-13T00:00:00"/>
    <x v="3"/>
    <s v="RP-19390"/>
    <x v="261"/>
    <x v="0"/>
    <s v="United States"/>
    <s v="Seattle"/>
    <x v="4"/>
    <n v="98103"/>
    <x v="1"/>
    <s v="OFF-FA-10000840"/>
    <x v="1"/>
    <x v="13"/>
    <x v="1685"/>
    <x v="5540"/>
    <n v="5"/>
    <n v="0"/>
    <n v="2.6789999999999998"/>
  </r>
  <r>
    <n v="8652"/>
    <s v="CA-2011-142769"/>
    <x v="2"/>
    <x v="103"/>
    <d v="2011-09-13T00:00:00"/>
    <x v="3"/>
    <s v="RP-19390"/>
    <x v="261"/>
    <x v="0"/>
    <s v="United States"/>
    <s v="Seattle"/>
    <x v="4"/>
    <n v="98103"/>
    <x v="1"/>
    <s v="FUR-FU-10001918"/>
    <x v="0"/>
    <x v="5"/>
    <x v="280"/>
    <x v="5541"/>
    <n v="3"/>
    <n v="0"/>
    <n v="5.5341000000000014"/>
  </r>
  <r>
    <n v="8653"/>
    <s v="CA-2011-142769"/>
    <x v="2"/>
    <x v="103"/>
    <d v="2011-09-13T00:00:00"/>
    <x v="3"/>
    <s v="RP-19390"/>
    <x v="261"/>
    <x v="0"/>
    <s v="United States"/>
    <s v="Seattle"/>
    <x v="4"/>
    <n v="98103"/>
    <x v="1"/>
    <s v="OFF-SU-10001574"/>
    <x v="1"/>
    <x v="14"/>
    <x v="498"/>
    <x v="549"/>
    <n v="2"/>
    <n v="0"/>
    <n v="2.1899999999999995"/>
  </r>
  <r>
    <n v="8654"/>
    <s v="CA-2011-142769"/>
    <x v="2"/>
    <x v="103"/>
    <d v="2011-09-13T00:00:00"/>
    <x v="3"/>
    <s v="RP-19390"/>
    <x v="261"/>
    <x v="0"/>
    <s v="United States"/>
    <s v="Seattle"/>
    <x v="4"/>
    <n v="98103"/>
    <x v="1"/>
    <s v="TEC-AC-10001606"/>
    <x v="2"/>
    <x v="11"/>
    <x v="585"/>
    <x v="1664"/>
    <n v="2"/>
    <n v="0"/>
    <n v="75.992400000000004"/>
  </r>
  <r>
    <n v="8655"/>
    <s v="CA-2011-142769"/>
    <x v="2"/>
    <x v="103"/>
    <d v="2011-09-13T00:00:00"/>
    <x v="3"/>
    <s v="RP-19390"/>
    <x v="261"/>
    <x v="0"/>
    <s v="United States"/>
    <s v="Seattle"/>
    <x v="4"/>
    <n v="98103"/>
    <x v="1"/>
    <s v="TEC-AC-10003399"/>
    <x v="2"/>
    <x v="11"/>
    <x v="1497"/>
    <x v="5542"/>
    <n v="4"/>
    <n v="0"/>
    <n v="60.883200000000002"/>
  </r>
  <r>
    <n v="8656"/>
    <s v="CA-2011-142769"/>
    <x v="2"/>
    <x v="103"/>
    <d v="2011-09-13T00:00:00"/>
    <x v="3"/>
    <s v="RP-19390"/>
    <x v="261"/>
    <x v="0"/>
    <s v="United States"/>
    <s v="Seattle"/>
    <x v="4"/>
    <n v="98103"/>
    <x v="1"/>
    <s v="TEC-AC-10000865"/>
    <x v="2"/>
    <x v="11"/>
    <x v="996"/>
    <x v="5543"/>
    <n v="2"/>
    <n v="0"/>
    <n v="20.059999999999988"/>
  </r>
  <r>
    <n v="8657"/>
    <s v="CA-2011-142769"/>
    <x v="2"/>
    <x v="103"/>
    <d v="2011-09-13T00:00:00"/>
    <x v="3"/>
    <s v="RP-19390"/>
    <x v="261"/>
    <x v="0"/>
    <s v="United States"/>
    <s v="Seattle"/>
    <x v="4"/>
    <n v="98103"/>
    <x v="1"/>
    <s v="OFF-PA-10002923"/>
    <x v="1"/>
    <x v="10"/>
    <x v="1417"/>
    <x v="1553"/>
    <n v="1"/>
    <n v="0"/>
    <n v="24.47"/>
  </r>
  <r>
    <n v="8658"/>
    <s v="CA-2011-142769"/>
    <x v="2"/>
    <x v="103"/>
    <d v="2011-09-13T00:00:00"/>
    <x v="3"/>
    <s v="RP-19390"/>
    <x v="261"/>
    <x v="0"/>
    <s v="United States"/>
    <s v="Seattle"/>
    <x v="4"/>
    <n v="98103"/>
    <x v="1"/>
    <s v="OFF-AP-10004785"/>
    <x v="1"/>
    <x v="9"/>
    <x v="1177"/>
    <x v="5544"/>
    <n v="2"/>
    <n v="0"/>
    <n v="9.743800000000002"/>
  </r>
  <r>
    <n v="8659"/>
    <s v="CA-2013-168361"/>
    <x v="0"/>
    <x v="1028"/>
    <d v="2013-06-26T00:00:00"/>
    <x v="1"/>
    <s v="KB-16600"/>
    <x v="33"/>
    <x v="1"/>
    <s v="United States"/>
    <s v="Chicago"/>
    <x v="10"/>
    <n v="60623"/>
    <x v="2"/>
    <s v="OFF-BI-10003727"/>
    <x v="1"/>
    <x v="8"/>
    <x v="797"/>
    <x v="5545"/>
    <n v="1"/>
    <n v="0.8"/>
    <n v="-1.3376000000000001"/>
  </r>
  <r>
    <n v="8660"/>
    <s v="CA-2013-153185"/>
    <x v="0"/>
    <x v="323"/>
    <d v="2013-09-09T00:00:00"/>
    <x v="1"/>
    <s v="MH-17620"/>
    <x v="588"/>
    <x v="1"/>
    <s v="United States"/>
    <s v="Cincinnati"/>
    <x v="24"/>
    <n v="45231"/>
    <x v="3"/>
    <s v="OFF-PA-10002246"/>
    <x v="1"/>
    <x v="10"/>
    <x v="1386"/>
    <x v="2733"/>
    <n v="6"/>
    <n v="0.2"/>
    <n v="11.223000000000001"/>
  </r>
  <r>
    <n v="8661"/>
    <s v="CA-2014-124765"/>
    <x v="3"/>
    <x v="920"/>
    <d v="2014-12-01T00:00:00"/>
    <x v="1"/>
    <s v="HZ-14950"/>
    <x v="521"/>
    <x v="0"/>
    <s v="United States"/>
    <s v="Fort Lauderdale"/>
    <x v="2"/>
    <n v="33311"/>
    <x v="0"/>
    <s v="FUR-BO-10003965"/>
    <x v="0"/>
    <x v="0"/>
    <x v="1083"/>
    <x v="1937"/>
    <n v="5"/>
    <n v="0.2"/>
    <n v="-81.440999999999946"/>
  </r>
  <r>
    <n v="8662"/>
    <s v="CA-2012-131856"/>
    <x v="1"/>
    <x v="793"/>
    <d v="2012-05-17T00:00:00"/>
    <x v="1"/>
    <s v="JG-15160"/>
    <x v="506"/>
    <x v="0"/>
    <s v="United States"/>
    <s v="Houston"/>
    <x v="5"/>
    <n v="77041"/>
    <x v="2"/>
    <s v="FUR-FU-10000175"/>
    <x v="0"/>
    <x v="5"/>
    <x v="1629"/>
    <x v="5546"/>
    <n v="4"/>
    <n v="0.6"/>
    <n v="-15.9268"/>
  </r>
  <r>
    <n v="8663"/>
    <s v="CA-2012-131856"/>
    <x v="1"/>
    <x v="793"/>
    <d v="2012-05-17T00:00:00"/>
    <x v="1"/>
    <s v="JG-15160"/>
    <x v="506"/>
    <x v="0"/>
    <s v="United States"/>
    <s v="Houston"/>
    <x v="5"/>
    <n v="77041"/>
    <x v="2"/>
    <s v="TEC-PH-10001336"/>
    <x v="2"/>
    <x v="7"/>
    <x v="941"/>
    <x v="5547"/>
    <n v="6"/>
    <n v="0.2"/>
    <n v="69.654599999999988"/>
  </r>
  <r>
    <n v="8664"/>
    <s v="CA-2012-131856"/>
    <x v="1"/>
    <x v="793"/>
    <d v="2012-05-17T00:00:00"/>
    <x v="1"/>
    <s v="JG-15160"/>
    <x v="506"/>
    <x v="0"/>
    <s v="United States"/>
    <s v="Houston"/>
    <x v="5"/>
    <n v="77041"/>
    <x v="2"/>
    <s v="OFF-PA-10001954"/>
    <x v="1"/>
    <x v="10"/>
    <x v="595"/>
    <x v="5548"/>
    <n v="7"/>
    <n v="0.2"/>
    <n v="41.568799999999996"/>
  </r>
  <r>
    <n v="8665"/>
    <s v="CA-2014-126634"/>
    <x v="3"/>
    <x v="983"/>
    <d v="2014-04-02T00:00:00"/>
    <x v="0"/>
    <s v="AB-10165"/>
    <x v="269"/>
    <x v="0"/>
    <s v="United States"/>
    <s v="Lakewood"/>
    <x v="1"/>
    <n v="90712"/>
    <x v="1"/>
    <s v="FUR-FU-10004973"/>
    <x v="0"/>
    <x v="5"/>
    <x v="1134"/>
    <x v="5549"/>
    <n v="5"/>
    <n v="0"/>
    <n v="39.564000000000007"/>
  </r>
  <r>
    <n v="8666"/>
    <s v="CA-2013-118500"/>
    <x v="0"/>
    <x v="1019"/>
    <d v="2013-11-19T00:00:00"/>
    <x v="2"/>
    <s v="HJ-14875"/>
    <x v="707"/>
    <x v="2"/>
    <s v="United States"/>
    <s v="San Francisco"/>
    <x v="1"/>
    <n v="94122"/>
    <x v="1"/>
    <s v="OFF-SU-10004231"/>
    <x v="1"/>
    <x v="14"/>
    <x v="552"/>
    <x v="5550"/>
    <n v="5"/>
    <n v="0"/>
    <n v="13.365"/>
  </r>
  <r>
    <n v="8667"/>
    <s v="CA-2013-163951"/>
    <x v="0"/>
    <x v="945"/>
    <d v="2014-01-03T00:00:00"/>
    <x v="2"/>
    <s v="CJ-11875"/>
    <x v="788"/>
    <x v="1"/>
    <s v="United States"/>
    <s v="Philadelphia"/>
    <x v="9"/>
    <n v="19140"/>
    <x v="3"/>
    <s v="OFF-AR-10004269"/>
    <x v="1"/>
    <x v="6"/>
    <x v="1541"/>
    <x v="1053"/>
    <n v="5"/>
    <n v="0.2"/>
    <n v="1.6519999999999992"/>
  </r>
  <r>
    <n v="8668"/>
    <s v="CA-2013-149916"/>
    <x v="0"/>
    <x v="596"/>
    <d v="2013-12-25T00:00:00"/>
    <x v="0"/>
    <s v="ED-13885"/>
    <x v="525"/>
    <x v="2"/>
    <s v="United States"/>
    <s v="Seattle"/>
    <x v="4"/>
    <n v="98115"/>
    <x v="1"/>
    <s v="OFF-BI-10004002"/>
    <x v="1"/>
    <x v="8"/>
    <x v="152"/>
    <x v="2444"/>
    <n v="4"/>
    <n v="0.2"/>
    <n v="19.375999999999998"/>
  </r>
  <r>
    <n v="8669"/>
    <s v="CA-2013-149916"/>
    <x v="0"/>
    <x v="596"/>
    <d v="2013-12-25T00:00:00"/>
    <x v="0"/>
    <s v="ED-13885"/>
    <x v="525"/>
    <x v="2"/>
    <s v="United States"/>
    <s v="Seattle"/>
    <x v="4"/>
    <n v="98115"/>
    <x v="1"/>
    <s v="TEC-MA-10000752"/>
    <x v="2"/>
    <x v="15"/>
    <x v="1683"/>
    <x v="1057"/>
    <n v="1"/>
    <n v="0.2"/>
    <n v="3.7569999999999992"/>
  </r>
  <r>
    <n v="8670"/>
    <s v="CA-2012-158918"/>
    <x v="1"/>
    <x v="139"/>
    <d v="2012-12-25T00:00:00"/>
    <x v="0"/>
    <s v="AI-10855"/>
    <x v="482"/>
    <x v="0"/>
    <s v="United States"/>
    <s v="Los Angeles"/>
    <x v="1"/>
    <n v="90036"/>
    <x v="1"/>
    <s v="OFF-PA-10004947"/>
    <x v="1"/>
    <x v="10"/>
    <x v="33"/>
    <x v="860"/>
    <n v="4"/>
    <n v="0"/>
    <n v="7.7039999999999988"/>
  </r>
  <r>
    <n v="8671"/>
    <s v="US-2011-159611"/>
    <x v="2"/>
    <x v="422"/>
    <d v="2012-01-01T00:00:00"/>
    <x v="0"/>
    <s v="KB-16315"/>
    <x v="41"/>
    <x v="0"/>
    <s v="United States"/>
    <s v="Cleveland"/>
    <x v="24"/>
    <n v="44105"/>
    <x v="3"/>
    <s v="FUR-FU-10004904"/>
    <x v="0"/>
    <x v="5"/>
    <x v="1580"/>
    <x v="5551"/>
    <n v="3"/>
    <n v="0.2"/>
    <n v="-18.23520000000002"/>
  </r>
  <r>
    <n v="8672"/>
    <s v="US-2011-159611"/>
    <x v="2"/>
    <x v="422"/>
    <d v="2012-01-01T00:00:00"/>
    <x v="0"/>
    <s v="KB-16315"/>
    <x v="41"/>
    <x v="0"/>
    <s v="United States"/>
    <s v="Cleveland"/>
    <x v="24"/>
    <n v="44105"/>
    <x v="3"/>
    <s v="OFF-ST-10002790"/>
    <x v="1"/>
    <x v="4"/>
    <x v="233"/>
    <x v="5092"/>
    <n v="2"/>
    <n v="0.2"/>
    <n v="-25.108999999999988"/>
  </r>
  <r>
    <n v="8673"/>
    <s v="CA-2014-163265"/>
    <x v="3"/>
    <x v="911"/>
    <d v="2014-02-22T00:00:00"/>
    <x v="1"/>
    <s v="JS-16030"/>
    <x v="559"/>
    <x v="0"/>
    <s v="United States"/>
    <s v="Decatur"/>
    <x v="10"/>
    <n v="62521"/>
    <x v="2"/>
    <s v="OFF-FA-10004854"/>
    <x v="1"/>
    <x v="13"/>
    <x v="268"/>
    <x v="5385"/>
    <n v="2"/>
    <n v="0.2"/>
    <n v="6.1991999999999994"/>
  </r>
  <r>
    <n v="8674"/>
    <s v="CA-2014-163265"/>
    <x v="3"/>
    <x v="911"/>
    <d v="2014-02-22T00:00:00"/>
    <x v="1"/>
    <s v="JS-16030"/>
    <x v="559"/>
    <x v="0"/>
    <s v="United States"/>
    <s v="Decatur"/>
    <x v="10"/>
    <n v="62521"/>
    <x v="2"/>
    <s v="FUR-CH-10004063"/>
    <x v="0"/>
    <x v="1"/>
    <x v="120"/>
    <x v="121"/>
    <n v="3"/>
    <n v="0.3"/>
    <n v="-8.5794000000000779"/>
  </r>
  <r>
    <n v="8675"/>
    <s v="CA-2014-163265"/>
    <x v="3"/>
    <x v="911"/>
    <d v="2014-02-22T00:00:00"/>
    <x v="1"/>
    <s v="JS-16030"/>
    <x v="559"/>
    <x v="0"/>
    <s v="United States"/>
    <s v="Decatur"/>
    <x v="10"/>
    <n v="62521"/>
    <x v="2"/>
    <s v="OFF-ST-10000642"/>
    <x v="1"/>
    <x v="4"/>
    <x v="192"/>
    <x v="4503"/>
    <n v="3"/>
    <n v="0.2"/>
    <n v="-8.1822000000000052"/>
  </r>
  <r>
    <n v="8676"/>
    <s v="CA-2014-163265"/>
    <x v="3"/>
    <x v="911"/>
    <d v="2014-02-22T00:00:00"/>
    <x v="1"/>
    <s v="JS-16030"/>
    <x v="559"/>
    <x v="0"/>
    <s v="United States"/>
    <s v="Decatur"/>
    <x v="10"/>
    <n v="62521"/>
    <x v="2"/>
    <s v="OFF-AR-10004078"/>
    <x v="1"/>
    <x v="6"/>
    <x v="507"/>
    <x v="5552"/>
    <n v="6"/>
    <n v="0.2"/>
    <n v="3.5039999999999996"/>
  </r>
  <r>
    <n v="8677"/>
    <s v="CA-2014-163265"/>
    <x v="3"/>
    <x v="911"/>
    <d v="2014-02-22T00:00:00"/>
    <x v="1"/>
    <s v="JS-16030"/>
    <x v="559"/>
    <x v="0"/>
    <s v="United States"/>
    <s v="Decatur"/>
    <x v="10"/>
    <n v="62521"/>
    <x v="2"/>
    <s v="FUR-FU-10004270"/>
    <x v="0"/>
    <x v="5"/>
    <x v="1372"/>
    <x v="5553"/>
    <n v="1"/>
    <n v="0.6"/>
    <n v="-3.6536999999999988"/>
  </r>
  <r>
    <n v="8678"/>
    <s v="CA-2014-141705"/>
    <x v="3"/>
    <x v="1200"/>
    <d v="2014-10-27T00:00:00"/>
    <x v="2"/>
    <s v="PO-18850"/>
    <x v="138"/>
    <x v="0"/>
    <s v="United States"/>
    <s v="Mansfield"/>
    <x v="5"/>
    <n v="76063"/>
    <x v="2"/>
    <s v="FUR-TA-10004607"/>
    <x v="0"/>
    <x v="3"/>
    <x v="1095"/>
    <x v="5554"/>
    <n v="5"/>
    <n v="0.3"/>
    <n v="-81.306500000000028"/>
  </r>
  <r>
    <n v="8679"/>
    <s v="CA-2013-112739"/>
    <x v="0"/>
    <x v="476"/>
    <d v="2013-09-08T00:00:00"/>
    <x v="0"/>
    <s v="RD-19810"/>
    <x v="279"/>
    <x v="2"/>
    <s v="United States"/>
    <s v="Houston"/>
    <x v="5"/>
    <n v="77070"/>
    <x v="2"/>
    <s v="OFF-BI-10001132"/>
    <x v="1"/>
    <x v="8"/>
    <x v="630"/>
    <x v="5555"/>
    <n v="8"/>
    <n v="0.8"/>
    <n v="-13.342400000000001"/>
  </r>
  <r>
    <n v="8680"/>
    <s v="CA-2013-112739"/>
    <x v="0"/>
    <x v="476"/>
    <d v="2013-09-08T00:00:00"/>
    <x v="0"/>
    <s v="RD-19810"/>
    <x v="279"/>
    <x v="2"/>
    <s v="United States"/>
    <s v="Houston"/>
    <x v="5"/>
    <n v="77070"/>
    <x v="2"/>
    <s v="TEC-AC-10001714"/>
    <x v="2"/>
    <x v="11"/>
    <x v="678"/>
    <x v="4703"/>
    <n v="5"/>
    <n v="0.2"/>
    <n v="33.906499999999994"/>
  </r>
  <r>
    <n v="8681"/>
    <s v="CA-2013-143805"/>
    <x v="0"/>
    <x v="49"/>
    <d v="2013-12-04T00:00:00"/>
    <x v="0"/>
    <s v="JD-15895"/>
    <x v="63"/>
    <x v="1"/>
    <s v="United States"/>
    <s v="Richmond"/>
    <x v="17"/>
    <n v="23223"/>
    <x v="0"/>
    <s v="OFF-AP-10002945"/>
    <x v="1"/>
    <x v="9"/>
    <x v="225"/>
    <x v="5556"/>
    <n v="7"/>
    <n v="0"/>
    <n v="694.50149999999985"/>
  </r>
  <r>
    <n v="8682"/>
    <s v="CA-2013-143805"/>
    <x v="0"/>
    <x v="49"/>
    <d v="2013-12-04T00:00:00"/>
    <x v="0"/>
    <s v="JD-15895"/>
    <x v="63"/>
    <x v="1"/>
    <s v="United States"/>
    <s v="Richmond"/>
    <x v="17"/>
    <n v="23223"/>
    <x v="0"/>
    <s v="OFF-SU-10004664"/>
    <x v="1"/>
    <x v="14"/>
    <x v="592"/>
    <x v="5557"/>
    <n v="5"/>
    <n v="0"/>
    <n v="11.802999999999999"/>
  </r>
  <r>
    <n v="8683"/>
    <s v="CA-2011-133634"/>
    <x v="2"/>
    <x v="1127"/>
    <d v="2011-11-10T00:00:00"/>
    <x v="1"/>
    <s v="SR-20740"/>
    <x v="256"/>
    <x v="2"/>
    <s v="United States"/>
    <s v="Arlington"/>
    <x v="17"/>
    <n v="22204"/>
    <x v="0"/>
    <s v="TEC-AC-10002550"/>
    <x v="2"/>
    <x v="11"/>
    <x v="1342"/>
    <x v="3706"/>
    <n v="3"/>
    <n v="0"/>
    <n v="16.2486"/>
  </r>
  <r>
    <n v="8684"/>
    <s v="CA-2014-101665"/>
    <x v="3"/>
    <x v="920"/>
    <d v="2014-12-02T00:00:00"/>
    <x v="1"/>
    <s v="TZ-21580"/>
    <x v="356"/>
    <x v="0"/>
    <s v="United States"/>
    <s v="San Francisco"/>
    <x v="1"/>
    <n v="94122"/>
    <x v="1"/>
    <s v="OFF-AR-10002335"/>
    <x v="1"/>
    <x v="6"/>
    <x v="673"/>
    <x v="788"/>
    <n v="2"/>
    <n v="0"/>
    <n v="1.3416000000000001"/>
  </r>
  <r>
    <n v="8685"/>
    <s v="CA-2013-155446"/>
    <x v="0"/>
    <x v="186"/>
    <d v="2013-12-24T00:00:00"/>
    <x v="1"/>
    <s v="TN-21040"/>
    <x v="184"/>
    <x v="2"/>
    <s v="United States"/>
    <s v="San Diego"/>
    <x v="1"/>
    <n v="92024"/>
    <x v="1"/>
    <s v="TEC-AC-10001445"/>
    <x v="2"/>
    <x v="11"/>
    <x v="422"/>
    <x v="5558"/>
    <n v="7"/>
    <n v="0"/>
    <n v="4.4540999999999986"/>
  </r>
  <r>
    <n v="8686"/>
    <s v="CA-2014-137323"/>
    <x v="3"/>
    <x v="237"/>
    <d v="2014-11-19T00:00:00"/>
    <x v="0"/>
    <s v="PW-19030"/>
    <x v="463"/>
    <x v="1"/>
    <s v="United States"/>
    <s v="Watertown"/>
    <x v="15"/>
    <n v="13601"/>
    <x v="3"/>
    <s v="OFF-ST-10003996"/>
    <x v="1"/>
    <x v="4"/>
    <x v="1203"/>
    <x v="5559"/>
    <n v="6"/>
    <n v="0"/>
    <n v="25.053599999999996"/>
  </r>
  <r>
    <n v="8687"/>
    <s v="CA-2013-144015"/>
    <x v="0"/>
    <x v="190"/>
    <d v="2013-06-27T00:00:00"/>
    <x v="3"/>
    <s v="AH-10075"/>
    <x v="340"/>
    <x v="1"/>
    <s v="United States"/>
    <s v="Los Angeles"/>
    <x v="1"/>
    <n v="90036"/>
    <x v="1"/>
    <s v="OFF-SU-10003505"/>
    <x v="1"/>
    <x v="14"/>
    <x v="408"/>
    <x v="4540"/>
    <n v="2"/>
    <n v="0"/>
    <n v="11.585999999999984"/>
  </r>
  <r>
    <n v="8688"/>
    <s v="CA-2013-144015"/>
    <x v="0"/>
    <x v="190"/>
    <d v="2013-06-27T00:00:00"/>
    <x v="3"/>
    <s v="AH-10075"/>
    <x v="340"/>
    <x v="1"/>
    <s v="United States"/>
    <s v="Los Angeles"/>
    <x v="1"/>
    <n v="90036"/>
    <x v="1"/>
    <s v="OFF-FA-10000624"/>
    <x v="1"/>
    <x v="13"/>
    <x v="291"/>
    <x v="1511"/>
    <n v="5"/>
    <n v="0"/>
    <n v="8.9499999999999993"/>
  </r>
  <r>
    <n v="8689"/>
    <s v="CA-2013-144015"/>
    <x v="0"/>
    <x v="190"/>
    <d v="2013-06-27T00:00:00"/>
    <x v="3"/>
    <s v="AH-10075"/>
    <x v="340"/>
    <x v="1"/>
    <s v="United States"/>
    <s v="Los Angeles"/>
    <x v="1"/>
    <n v="90036"/>
    <x v="1"/>
    <s v="OFF-PA-10002870"/>
    <x v="1"/>
    <x v="10"/>
    <x v="893"/>
    <x v="1140"/>
    <n v="2"/>
    <n v="0"/>
    <n v="5.6159999999999997"/>
  </r>
  <r>
    <n v="8690"/>
    <s v="CA-2011-101427"/>
    <x v="2"/>
    <x v="58"/>
    <d v="2011-12-30T00:00:00"/>
    <x v="1"/>
    <s v="AY-10555"/>
    <x v="672"/>
    <x v="1"/>
    <s v="United States"/>
    <s v="Philadelphia"/>
    <x v="9"/>
    <n v="19140"/>
    <x v="3"/>
    <s v="OFF-AR-10002257"/>
    <x v="1"/>
    <x v="6"/>
    <x v="1191"/>
    <x v="2245"/>
    <n v="3"/>
    <n v="0.2"/>
    <n v="1.102199999999999"/>
  </r>
  <r>
    <n v="8691"/>
    <s v="CA-2013-136770"/>
    <x v="0"/>
    <x v="1041"/>
    <d v="2013-08-19T00:00:00"/>
    <x v="1"/>
    <s v="SP-20650"/>
    <x v="70"/>
    <x v="1"/>
    <s v="United States"/>
    <s v="Akron"/>
    <x v="24"/>
    <n v="44312"/>
    <x v="3"/>
    <s v="TEC-PH-10003580"/>
    <x v="2"/>
    <x v="7"/>
    <x v="997"/>
    <x v="4688"/>
    <n v="2"/>
    <n v="0.4"/>
    <n v="-56.310799999999972"/>
  </r>
  <r>
    <n v="8692"/>
    <s v="CA-2013-136770"/>
    <x v="0"/>
    <x v="1041"/>
    <d v="2013-08-19T00:00:00"/>
    <x v="1"/>
    <s v="SP-20650"/>
    <x v="70"/>
    <x v="1"/>
    <s v="United States"/>
    <s v="Akron"/>
    <x v="24"/>
    <n v="44312"/>
    <x v="3"/>
    <s v="TEC-PH-10001530"/>
    <x v="2"/>
    <x v="7"/>
    <x v="752"/>
    <x v="5560"/>
    <n v="2"/>
    <n v="0.4"/>
    <n v="-49.437600000000032"/>
  </r>
  <r>
    <n v="8693"/>
    <s v="CA-2013-136770"/>
    <x v="0"/>
    <x v="1041"/>
    <d v="2013-08-19T00:00:00"/>
    <x v="1"/>
    <s v="SP-20650"/>
    <x v="70"/>
    <x v="1"/>
    <s v="United States"/>
    <s v="Akron"/>
    <x v="24"/>
    <n v="44312"/>
    <x v="3"/>
    <s v="TEC-AC-10000420"/>
    <x v="2"/>
    <x v="11"/>
    <x v="1487"/>
    <x v="463"/>
    <n v="5"/>
    <n v="0.2"/>
    <n v="48.992999999999995"/>
  </r>
  <r>
    <n v="8694"/>
    <s v="CA-2013-118311"/>
    <x v="0"/>
    <x v="1057"/>
    <d v="2013-10-29T00:00:00"/>
    <x v="1"/>
    <s v="ED-13885"/>
    <x v="525"/>
    <x v="2"/>
    <s v="United States"/>
    <s v="San Francisco"/>
    <x v="1"/>
    <n v="94110"/>
    <x v="1"/>
    <s v="TEC-AC-10000892"/>
    <x v="2"/>
    <x v="11"/>
    <x v="290"/>
    <x v="5561"/>
    <n v="5"/>
    <n v="0"/>
    <n v="162"/>
  </r>
  <r>
    <n v="8695"/>
    <s v="US-2011-112795"/>
    <x v="2"/>
    <x v="709"/>
    <d v="2011-08-28T00:00:00"/>
    <x v="0"/>
    <s v="CR-12625"/>
    <x v="128"/>
    <x v="2"/>
    <s v="United States"/>
    <s v="Grand Rapids"/>
    <x v="12"/>
    <n v="49505"/>
    <x v="2"/>
    <s v="OFF-PA-10001934"/>
    <x v="1"/>
    <x v="10"/>
    <x v="543"/>
    <x v="541"/>
    <n v="3"/>
    <n v="0"/>
    <n v="9.5256000000000007"/>
  </r>
  <r>
    <n v="8696"/>
    <s v="CA-2014-127096"/>
    <x v="3"/>
    <x v="175"/>
    <d v="2014-09-18T00:00:00"/>
    <x v="0"/>
    <s v="CS-12400"/>
    <x v="37"/>
    <x v="2"/>
    <s v="United States"/>
    <s v="San Francisco"/>
    <x v="1"/>
    <n v="94109"/>
    <x v="1"/>
    <s v="FUR-TA-10003473"/>
    <x v="0"/>
    <x v="3"/>
    <x v="214"/>
    <x v="1216"/>
    <n v="1"/>
    <n v="0.2"/>
    <n v="11.283900000000017"/>
  </r>
  <r>
    <n v="8697"/>
    <s v="CA-2014-119284"/>
    <x v="3"/>
    <x v="140"/>
    <d v="2014-06-21T00:00:00"/>
    <x v="1"/>
    <s v="TS-21205"/>
    <x v="131"/>
    <x v="1"/>
    <s v="United States"/>
    <s v="Nashville"/>
    <x v="18"/>
    <n v="37211"/>
    <x v="0"/>
    <s v="TEC-PH-10001051"/>
    <x v="2"/>
    <x v="7"/>
    <x v="1254"/>
    <x v="1977"/>
    <n v="3"/>
    <n v="0.2"/>
    <n v="26.997299999999967"/>
  </r>
  <r>
    <n v="8698"/>
    <s v="CA-2014-119284"/>
    <x v="3"/>
    <x v="140"/>
    <d v="2014-06-21T00:00:00"/>
    <x v="1"/>
    <s v="TS-21205"/>
    <x v="131"/>
    <x v="1"/>
    <s v="United States"/>
    <s v="Nashville"/>
    <x v="18"/>
    <n v="37211"/>
    <x v="0"/>
    <s v="FUR-FU-10004351"/>
    <x v="0"/>
    <x v="5"/>
    <x v="33"/>
    <x v="5562"/>
    <n v="4"/>
    <n v="0.2"/>
    <n v="9.3504000000000005"/>
  </r>
  <r>
    <n v="8699"/>
    <s v="CA-2014-119284"/>
    <x v="3"/>
    <x v="140"/>
    <d v="2014-06-21T00:00:00"/>
    <x v="1"/>
    <s v="TS-21205"/>
    <x v="131"/>
    <x v="1"/>
    <s v="United States"/>
    <s v="Nashville"/>
    <x v="18"/>
    <n v="37211"/>
    <x v="0"/>
    <s v="FUR-TA-10004152"/>
    <x v="0"/>
    <x v="3"/>
    <x v="1507"/>
    <x v="5563"/>
    <n v="2"/>
    <n v="0.4"/>
    <n v="-28.224000000000004"/>
  </r>
  <r>
    <n v="8700"/>
    <s v="CA-2014-119284"/>
    <x v="3"/>
    <x v="140"/>
    <d v="2014-06-21T00:00:00"/>
    <x v="1"/>
    <s v="TS-21205"/>
    <x v="131"/>
    <x v="1"/>
    <s v="United States"/>
    <s v="Nashville"/>
    <x v="18"/>
    <n v="37211"/>
    <x v="0"/>
    <s v="TEC-PH-10000560"/>
    <x v="2"/>
    <x v="7"/>
    <x v="745"/>
    <x v="5564"/>
    <n v="8"/>
    <n v="0.2"/>
    <n v="223.99360000000013"/>
  </r>
  <r>
    <n v="8701"/>
    <s v="CA-2014-119284"/>
    <x v="3"/>
    <x v="140"/>
    <d v="2014-06-21T00:00:00"/>
    <x v="1"/>
    <s v="TS-21205"/>
    <x v="131"/>
    <x v="1"/>
    <s v="United States"/>
    <s v="Nashville"/>
    <x v="18"/>
    <n v="37211"/>
    <x v="0"/>
    <s v="OFF-AP-10004249"/>
    <x v="1"/>
    <x v="9"/>
    <x v="33"/>
    <x v="5565"/>
    <n v="8"/>
    <n v="0.2"/>
    <n v="6.7031999999999954"/>
  </r>
  <r>
    <n v="8702"/>
    <s v="CA-2014-119284"/>
    <x v="3"/>
    <x v="140"/>
    <d v="2014-06-21T00:00:00"/>
    <x v="1"/>
    <s v="TS-21205"/>
    <x v="131"/>
    <x v="1"/>
    <s v="United States"/>
    <s v="Nashville"/>
    <x v="18"/>
    <n v="37211"/>
    <x v="0"/>
    <s v="OFF-ST-10001490"/>
    <x v="1"/>
    <x v="4"/>
    <x v="513"/>
    <x v="573"/>
    <n v="1"/>
    <n v="0.2"/>
    <n v="17.84699999999998"/>
  </r>
  <r>
    <n v="8703"/>
    <s v="CA-2014-119284"/>
    <x v="3"/>
    <x v="140"/>
    <d v="2014-06-21T00:00:00"/>
    <x v="1"/>
    <s v="TS-21205"/>
    <x v="131"/>
    <x v="1"/>
    <s v="United States"/>
    <s v="Nashville"/>
    <x v="18"/>
    <n v="37211"/>
    <x v="0"/>
    <s v="OFF-PA-10000312"/>
    <x v="1"/>
    <x v="10"/>
    <x v="1820"/>
    <x v="5566"/>
    <n v="5"/>
    <n v="0.2"/>
    <n v="29.691999999999993"/>
  </r>
  <r>
    <n v="8704"/>
    <s v="CA-2012-133494"/>
    <x v="1"/>
    <x v="1201"/>
    <d v="2012-03-05T00:00:00"/>
    <x v="1"/>
    <s v="RP-19390"/>
    <x v="261"/>
    <x v="0"/>
    <s v="United States"/>
    <s v="Philadelphia"/>
    <x v="9"/>
    <n v="19120"/>
    <x v="3"/>
    <s v="OFF-AP-10002906"/>
    <x v="1"/>
    <x v="9"/>
    <x v="1088"/>
    <x v="1503"/>
    <n v="2"/>
    <n v="0.2"/>
    <n v="0.44399999999999973"/>
  </r>
  <r>
    <n v="8705"/>
    <s v="CA-2013-111318"/>
    <x v="0"/>
    <x v="310"/>
    <d v="2013-07-27T00:00:00"/>
    <x v="2"/>
    <s v="IL-15100"/>
    <x v="582"/>
    <x v="0"/>
    <s v="United States"/>
    <s v="Houston"/>
    <x v="5"/>
    <n v="77041"/>
    <x v="2"/>
    <s v="TEC-PH-10004100"/>
    <x v="2"/>
    <x v="7"/>
    <x v="1743"/>
    <x v="5567"/>
    <n v="8"/>
    <n v="0.2"/>
    <n v="11.513600000000004"/>
  </r>
  <r>
    <n v="8706"/>
    <s v="US-2011-132745"/>
    <x v="2"/>
    <x v="1202"/>
    <d v="2011-10-05T00:00:00"/>
    <x v="1"/>
    <s v="NF-18475"/>
    <x v="739"/>
    <x v="2"/>
    <s v="United States"/>
    <s v="Reno"/>
    <x v="33"/>
    <n v="89502"/>
    <x v="1"/>
    <s v="OFF-FA-10000254"/>
    <x v="1"/>
    <x v="13"/>
    <x v="1814"/>
    <x v="5568"/>
    <n v="1"/>
    <n v="0"/>
    <n v="0"/>
  </r>
  <r>
    <n v="8707"/>
    <s v="CA-2011-146815"/>
    <x v="2"/>
    <x v="78"/>
    <d v="2011-09-13T00:00:00"/>
    <x v="1"/>
    <s v="PP-18955"/>
    <x v="452"/>
    <x v="2"/>
    <s v="United States"/>
    <s v="New York City"/>
    <x v="15"/>
    <n v="10009"/>
    <x v="3"/>
    <s v="FUR-CH-10004289"/>
    <x v="0"/>
    <x v="1"/>
    <x v="975"/>
    <x v="3140"/>
    <n v="2"/>
    <n v="0.1"/>
    <n v="13.437199999999986"/>
  </r>
  <r>
    <n v="8708"/>
    <s v="CA-2011-146815"/>
    <x v="2"/>
    <x v="78"/>
    <d v="2011-09-13T00:00:00"/>
    <x v="1"/>
    <s v="PP-18955"/>
    <x v="452"/>
    <x v="2"/>
    <s v="United States"/>
    <s v="New York City"/>
    <x v="15"/>
    <n v="10009"/>
    <x v="3"/>
    <s v="OFF-AR-10003469"/>
    <x v="1"/>
    <x v="6"/>
    <x v="1249"/>
    <x v="2872"/>
    <n v="2"/>
    <n v="0"/>
    <n v="1.6896"/>
  </r>
  <r>
    <n v="8709"/>
    <s v="CA-2011-119144"/>
    <x v="2"/>
    <x v="912"/>
    <d v="2011-11-18T00:00:00"/>
    <x v="2"/>
    <s v="JD-16150"/>
    <x v="251"/>
    <x v="1"/>
    <s v="United States"/>
    <s v="Los Angeles"/>
    <x v="1"/>
    <n v="90008"/>
    <x v="1"/>
    <s v="TEC-PH-10004188"/>
    <x v="2"/>
    <x v="7"/>
    <x v="763"/>
    <x v="5569"/>
    <n v="4"/>
    <n v="0.2"/>
    <n v="-17.992799999999999"/>
  </r>
  <r>
    <n v="8710"/>
    <s v="CA-2011-119144"/>
    <x v="2"/>
    <x v="912"/>
    <d v="2011-11-18T00:00:00"/>
    <x v="2"/>
    <s v="JD-16150"/>
    <x v="251"/>
    <x v="1"/>
    <s v="United States"/>
    <s v="Los Angeles"/>
    <x v="1"/>
    <n v="90008"/>
    <x v="1"/>
    <s v="FUR-BO-10004015"/>
    <x v="0"/>
    <x v="0"/>
    <x v="569"/>
    <x v="5570"/>
    <n v="3"/>
    <n v="0.15"/>
    <n v="25.197899999999969"/>
  </r>
  <r>
    <n v="8711"/>
    <s v="CA-2011-119144"/>
    <x v="2"/>
    <x v="912"/>
    <d v="2011-11-18T00:00:00"/>
    <x v="2"/>
    <s v="JD-16150"/>
    <x v="251"/>
    <x v="1"/>
    <s v="United States"/>
    <s v="Los Angeles"/>
    <x v="1"/>
    <n v="90008"/>
    <x v="1"/>
    <s v="OFF-ST-10000991"/>
    <x v="1"/>
    <x v="4"/>
    <x v="155"/>
    <x v="3216"/>
    <n v="3"/>
    <n v="0"/>
    <n v="10.347300000000004"/>
  </r>
  <r>
    <n v="8712"/>
    <s v="CA-2011-105648"/>
    <x v="2"/>
    <x v="223"/>
    <d v="2011-03-07T00:00:00"/>
    <x v="1"/>
    <s v="EJ-14155"/>
    <x v="412"/>
    <x v="0"/>
    <s v="United States"/>
    <s v="San Diego"/>
    <x v="1"/>
    <n v="92037"/>
    <x v="1"/>
    <s v="FUR-TA-10002958"/>
    <x v="0"/>
    <x v="3"/>
    <x v="956"/>
    <x v="188"/>
    <n v="3"/>
    <n v="0.2"/>
    <n v="-23.488200000000091"/>
  </r>
  <r>
    <n v="8713"/>
    <s v="US-2012-145422"/>
    <x v="1"/>
    <x v="155"/>
    <d v="2012-12-07T00:00:00"/>
    <x v="1"/>
    <s v="PW-19240"/>
    <x v="617"/>
    <x v="0"/>
    <s v="United States"/>
    <s v="San Francisco"/>
    <x v="1"/>
    <n v="94110"/>
    <x v="1"/>
    <s v="FUR-BO-10002213"/>
    <x v="0"/>
    <x v="0"/>
    <x v="1325"/>
    <x v="3754"/>
    <n v="3"/>
    <n v="0.15"/>
    <n v="-29.605799999999981"/>
  </r>
  <r>
    <n v="8714"/>
    <s v="CA-2014-136623"/>
    <x v="3"/>
    <x v="497"/>
    <d v="2014-07-17T00:00:00"/>
    <x v="1"/>
    <s v="TS-21430"/>
    <x v="747"/>
    <x v="1"/>
    <s v="United States"/>
    <s v="San Diego"/>
    <x v="1"/>
    <n v="92105"/>
    <x v="1"/>
    <s v="TEC-PH-10000004"/>
    <x v="2"/>
    <x v="7"/>
    <x v="606"/>
    <x v="5571"/>
    <n v="6"/>
    <n v="0.2"/>
    <n v="5.3963999999999963"/>
  </r>
  <r>
    <n v="8715"/>
    <s v="CA-2014-136623"/>
    <x v="3"/>
    <x v="497"/>
    <d v="2014-07-17T00:00:00"/>
    <x v="1"/>
    <s v="TS-21430"/>
    <x v="747"/>
    <x v="1"/>
    <s v="United States"/>
    <s v="San Diego"/>
    <x v="1"/>
    <n v="92105"/>
    <x v="1"/>
    <s v="OFF-BI-10003708"/>
    <x v="1"/>
    <x v="8"/>
    <x v="969"/>
    <x v="1278"/>
    <n v="5"/>
    <n v="0.2"/>
    <n v="9.3124999999999982"/>
  </r>
  <r>
    <n v="8716"/>
    <s v="CA-2014-121678"/>
    <x v="3"/>
    <x v="673"/>
    <d v="2014-11-21T00:00:00"/>
    <x v="0"/>
    <s v="BM-11650"/>
    <x v="312"/>
    <x v="1"/>
    <s v="United States"/>
    <s v="Elyria"/>
    <x v="24"/>
    <n v="44035"/>
    <x v="3"/>
    <s v="OFF-BI-10002949"/>
    <x v="1"/>
    <x v="8"/>
    <x v="520"/>
    <x v="5572"/>
    <n v="1"/>
    <n v="0.7"/>
    <n v="-1.3983999999999996"/>
  </r>
  <r>
    <n v="8717"/>
    <s v="CA-2013-120824"/>
    <x v="0"/>
    <x v="1"/>
    <d v="2013-06-17T00:00:00"/>
    <x v="0"/>
    <s v="AW-10930"/>
    <x v="585"/>
    <x v="2"/>
    <s v="United States"/>
    <s v="Houston"/>
    <x v="5"/>
    <n v="77070"/>
    <x v="2"/>
    <s v="OFF-AP-10001242"/>
    <x v="1"/>
    <x v="9"/>
    <x v="1408"/>
    <x v="5573"/>
    <n v="4"/>
    <n v="0.8"/>
    <n v="-160.96"/>
  </r>
  <r>
    <n v="8718"/>
    <s v="CA-2013-120824"/>
    <x v="0"/>
    <x v="1"/>
    <d v="2013-06-17T00:00:00"/>
    <x v="0"/>
    <s v="AW-10930"/>
    <x v="585"/>
    <x v="2"/>
    <s v="United States"/>
    <s v="Houston"/>
    <x v="5"/>
    <n v="77070"/>
    <x v="2"/>
    <s v="FUR-FU-10001424"/>
    <x v="0"/>
    <x v="5"/>
    <x v="691"/>
    <x v="1913"/>
    <n v="2"/>
    <n v="0.6"/>
    <n v="-4.5396000000000019"/>
  </r>
  <r>
    <n v="8719"/>
    <s v="CA-2013-120824"/>
    <x v="0"/>
    <x v="1"/>
    <d v="2013-06-17T00:00:00"/>
    <x v="0"/>
    <s v="AW-10930"/>
    <x v="585"/>
    <x v="2"/>
    <s v="United States"/>
    <s v="Houston"/>
    <x v="5"/>
    <n v="77070"/>
    <x v="2"/>
    <s v="OFF-AR-10003469"/>
    <x v="1"/>
    <x v="6"/>
    <x v="1249"/>
    <x v="2437"/>
    <n v="8"/>
    <n v="0.2"/>
    <n v="3.9423999999999997"/>
  </r>
  <r>
    <n v="8720"/>
    <s v="CA-2013-120824"/>
    <x v="0"/>
    <x v="1"/>
    <d v="2013-06-17T00:00:00"/>
    <x v="0"/>
    <s v="AW-10930"/>
    <x v="585"/>
    <x v="2"/>
    <s v="United States"/>
    <s v="Houston"/>
    <x v="5"/>
    <n v="77070"/>
    <x v="2"/>
    <s v="OFF-PA-10000232"/>
    <x v="1"/>
    <x v="10"/>
    <x v="1622"/>
    <x v="12"/>
    <n v="3"/>
    <n v="0.2"/>
    <n v="5.6375999999999999"/>
  </r>
  <r>
    <n v="8721"/>
    <s v="CA-2013-120824"/>
    <x v="0"/>
    <x v="1"/>
    <d v="2013-06-17T00:00:00"/>
    <x v="0"/>
    <s v="AW-10930"/>
    <x v="585"/>
    <x v="2"/>
    <s v="United States"/>
    <s v="Houston"/>
    <x v="5"/>
    <n v="77070"/>
    <x v="2"/>
    <s v="FUR-CH-10000229"/>
    <x v="0"/>
    <x v="1"/>
    <x v="1612"/>
    <x v="5574"/>
    <n v="2"/>
    <n v="0.3"/>
    <n v="-119.23120000000003"/>
  </r>
  <r>
    <n v="8722"/>
    <s v="CA-2013-120824"/>
    <x v="0"/>
    <x v="1"/>
    <d v="2013-06-17T00:00:00"/>
    <x v="0"/>
    <s v="AW-10930"/>
    <x v="585"/>
    <x v="2"/>
    <s v="United States"/>
    <s v="Houston"/>
    <x v="5"/>
    <n v="77070"/>
    <x v="2"/>
    <s v="OFF-ST-10002562"/>
    <x v="1"/>
    <x v="4"/>
    <x v="33"/>
    <x v="5575"/>
    <n v="9"/>
    <n v="0.2"/>
    <n v="6.7535999999999987"/>
  </r>
  <r>
    <n v="8723"/>
    <s v="CA-2013-120824"/>
    <x v="0"/>
    <x v="1"/>
    <d v="2013-06-17T00:00:00"/>
    <x v="0"/>
    <s v="AW-10930"/>
    <x v="585"/>
    <x v="2"/>
    <s v="United States"/>
    <s v="Houston"/>
    <x v="5"/>
    <n v="77070"/>
    <x v="2"/>
    <s v="OFF-BI-10001525"/>
    <x v="1"/>
    <x v="8"/>
    <x v="31"/>
    <x v="5576"/>
    <n v="2"/>
    <n v="0.8"/>
    <n v="-2.6670000000000007"/>
  </r>
  <r>
    <n v="8724"/>
    <s v="US-2013-135209"/>
    <x v="0"/>
    <x v="723"/>
    <d v="2014-01-01T00:00:00"/>
    <x v="0"/>
    <s v="MH-17290"/>
    <x v="762"/>
    <x v="2"/>
    <s v="United States"/>
    <s v="Miami"/>
    <x v="2"/>
    <n v="33178"/>
    <x v="0"/>
    <s v="OFF-PA-10002986"/>
    <x v="1"/>
    <x v="10"/>
    <x v="477"/>
    <x v="5577"/>
    <n v="7"/>
    <n v="0.2"/>
    <n v="13.0928"/>
  </r>
  <r>
    <n v="8725"/>
    <s v="US-2013-135209"/>
    <x v="0"/>
    <x v="723"/>
    <d v="2014-01-01T00:00:00"/>
    <x v="0"/>
    <s v="MH-17290"/>
    <x v="762"/>
    <x v="2"/>
    <s v="United States"/>
    <s v="Miami"/>
    <x v="2"/>
    <n v="33178"/>
    <x v="0"/>
    <s v="OFF-PA-10000143"/>
    <x v="1"/>
    <x v="10"/>
    <x v="1692"/>
    <x v="869"/>
    <n v="6"/>
    <n v="0.2"/>
    <n v="8.8704000000000018"/>
  </r>
  <r>
    <n v="8726"/>
    <s v="CA-2014-148145"/>
    <x v="3"/>
    <x v="257"/>
    <d v="2014-03-24T00:00:00"/>
    <x v="1"/>
    <s v="SW-20275"/>
    <x v="349"/>
    <x v="0"/>
    <s v="United States"/>
    <s v="Seattle"/>
    <x v="4"/>
    <n v="98115"/>
    <x v="1"/>
    <s v="OFF-AR-10003752"/>
    <x v="1"/>
    <x v="6"/>
    <x v="677"/>
    <x v="849"/>
    <n v="4"/>
    <n v="0"/>
    <n v="21.251999999999999"/>
  </r>
  <r>
    <n v="8727"/>
    <s v="CA-2012-103870"/>
    <x v="1"/>
    <x v="17"/>
    <d v="2012-12-31T00:00:00"/>
    <x v="1"/>
    <s v="SP-20860"/>
    <x v="133"/>
    <x v="1"/>
    <s v="United States"/>
    <s v="Murfreesboro"/>
    <x v="18"/>
    <n v="37130"/>
    <x v="0"/>
    <s v="TEC-AC-10002370"/>
    <x v="2"/>
    <x v="11"/>
    <x v="1816"/>
    <x v="5578"/>
    <n v="3"/>
    <n v="0.2"/>
    <n v="0.70919999999999961"/>
  </r>
  <r>
    <n v="8728"/>
    <s v="CA-2012-103870"/>
    <x v="1"/>
    <x v="17"/>
    <d v="2012-12-31T00:00:00"/>
    <x v="1"/>
    <s v="SP-20860"/>
    <x v="133"/>
    <x v="1"/>
    <s v="United States"/>
    <s v="Murfreesboro"/>
    <x v="18"/>
    <n v="37130"/>
    <x v="0"/>
    <s v="FUR-FU-10002030"/>
    <x v="0"/>
    <x v="5"/>
    <x v="1813"/>
    <x v="5579"/>
    <n v="3"/>
    <n v="0.2"/>
    <n v="16.005600000000005"/>
  </r>
  <r>
    <n v="8729"/>
    <s v="CA-2012-103870"/>
    <x v="1"/>
    <x v="17"/>
    <d v="2012-12-31T00:00:00"/>
    <x v="1"/>
    <s v="SP-20860"/>
    <x v="133"/>
    <x v="1"/>
    <s v="United States"/>
    <s v="Murfreesboro"/>
    <x v="18"/>
    <n v="37130"/>
    <x v="0"/>
    <s v="FUR-BO-10002853"/>
    <x v="0"/>
    <x v="0"/>
    <x v="1613"/>
    <x v="5580"/>
    <n v="2"/>
    <n v="0.2"/>
    <n v="8.1939999999999955"/>
  </r>
  <r>
    <n v="8730"/>
    <s v="CA-2012-103870"/>
    <x v="1"/>
    <x v="17"/>
    <d v="2012-12-31T00:00:00"/>
    <x v="1"/>
    <s v="SP-20860"/>
    <x v="133"/>
    <x v="1"/>
    <s v="United States"/>
    <s v="Murfreesboro"/>
    <x v="18"/>
    <n v="37130"/>
    <x v="0"/>
    <s v="OFF-ST-10002562"/>
    <x v="1"/>
    <x v="4"/>
    <x v="33"/>
    <x v="2752"/>
    <n v="3"/>
    <n v="0.2"/>
    <n v="2.2511999999999999"/>
  </r>
  <r>
    <n v="8731"/>
    <s v="CA-2012-103870"/>
    <x v="1"/>
    <x v="17"/>
    <d v="2012-12-31T00:00:00"/>
    <x v="1"/>
    <s v="SP-20860"/>
    <x v="133"/>
    <x v="1"/>
    <s v="United States"/>
    <s v="Murfreesboro"/>
    <x v="18"/>
    <n v="37130"/>
    <x v="0"/>
    <s v="TEC-AC-10004227"/>
    <x v="2"/>
    <x v="11"/>
    <x v="1400"/>
    <x v="3145"/>
    <n v="7"/>
    <n v="0.2"/>
    <n v="-12.730200000000011"/>
  </r>
  <r>
    <n v="8732"/>
    <s v="CA-2012-111017"/>
    <x v="1"/>
    <x v="374"/>
    <d v="2012-08-06T00:00:00"/>
    <x v="1"/>
    <s v="SC-20695"/>
    <x v="281"/>
    <x v="1"/>
    <s v="United States"/>
    <s v="Saint Louis"/>
    <x v="25"/>
    <n v="63116"/>
    <x v="2"/>
    <s v="OFF-SU-10002573"/>
    <x v="1"/>
    <x v="14"/>
    <x v="350"/>
    <x v="5581"/>
    <n v="3"/>
    <n v="0"/>
    <n v="15.776999999999996"/>
  </r>
  <r>
    <n v="8733"/>
    <s v="CA-2014-116988"/>
    <x v="3"/>
    <x v="818"/>
    <d v="2014-06-30T00:00:00"/>
    <x v="0"/>
    <s v="PW-19030"/>
    <x v="463"/>
    <x v="1"/>
    <s v="United States"/>
    <s v="Seattle"/>
    <x v="4"/>
    <n v="98105"/>
    <x v="1"/>
    <s v="OFF-PA-10003848"/>
    <x v="1"/>
    <x v="10"/>
    <x v="1442"/>
    <x v="541"/>
    <n v="3"/>
    <n v="0"/>
    <n v="9.3312000000000008"/>
  </r>
  <r>
    <n v="8734"/>
    <s v="CA-2014-116988"/>
    <x v="3"/>
    <x v="818"/>
    <d v="2014-06-30T00:00:00"/>
    <x v="0"/>
    <s v="PW-19030"/>
    <x v="463"/>
    <x v="1"/>
    <s v="United States"/>
    <s v="Seattle"/>
    <x v="4"/>
    <n v="98105"/>
    <x v="1"/>
    <s v="FUR-FU-10001290"/>
    <x v="0"/>
    <x v="5"/>
    <x v="447"/>
    <x v="487"/>
    <n v="3"/>
    <n v="0"/>
    <n v="40.415999999999997"/>
  </r>
  <r>
    <n v="8735"/>
    <s v="CA-2014-116988"/>
    <x v="3"/>
    <x v="818"/>
    <d v="2014-06-30T00:00:00"/>
    <x v="0"/>
    <s v="PW-19030"/>
    <x v="463"/>
    <x v="1"/>
    <s v="United States"/>
    <s v="Seattle"/>
    <x v="4"/>
    <n v="98105"/>
    <x v="1"/>
    <s v="TEC-AC-10003832"/>
    <x v="2"/>
    <x v="11"/>
    <x v="216"/>
    <x v="2694"/>
    <n v="5"/>
    <n v="0"/>
    <n v="244.61549999999988"/>
  </r>
  <r>
    <n v="8736"/>
    <s v="US-2011-169390"/>
    <x v="2"/>
    <x v="315"/>
    <d v="2011-02-11T00:00:00"/>
    <x v="0"/>
    <s v="CS-12250"/>
    <x v="294"/>
    <x v="1"/>
    <s v="United States"/>
    <s v="New York City"/>
    <x v="15"/>
    <n v="10024"/>
    <x v="3"/>
    <s v="OFF-ST-10001558"/>
    <x v="1"/>
    <x v="4"/>
    <x v="712"/>
    <x v="647"/>
    <n v="4"/>
    <n v="0"/>
    <n v="9.7439999999999998"/>
  </r>
  <r>
    <n v="8737"/>
    <s v="CA-2013-168774"/>
    <x v="0"/>
    <x v="913"/>
    <d v="2013-09-10T00:00:00"/>
    <x v="1"/>
    <s v="RP-19855"/>
    <x v="532"/>
    <x v="1"/>
    <s v="United States"/>
    <s v="Woodbury"/>
    <x v="11"/>
    <n v="55125"/>
    <x v="2"/>
    <s v="OFF-ST-10001490"/>
    <x v="1"/>
    <x v="4"/>
    <x v="513"/>
    <x v="3469"/>
    <n v="3"/>
    <n v="0"/>
    <n v="160.62299999999993"/>
  </r>
  <r>
    <n v="8738"/>
    <s v="CA-2014-161592"/>
    <x v="3"/>
    <x v="1191"/>
    <d v="2014-04-11T00:00:00"/>
    <x v="1"/>
    <s v="CS-12175"/>
    <x v="728"/>
    <x v="1"/>
    <s v="United States"/>
    <s v="Chattanooga"/>
    <x v="18"/>
    <n v="37421"/>
    <x v="0"/>
    <s v="OFF-BI-10003669"/>
    <x v="1"/>
    <x v="8"/>
    <x v="796"/>
    <x v="5582"/>
    <n v="5"/>
    <n v="0.7"/>
    <n v="-5.9399999999999977"/>
  </r>
  <r>
    <n v="8739"/>
    <s v="US-2014-131961"/>
    <x v="3"/>
    <x v="166"/>
    <d v="2014-12-12T00:00:00"/>
    <x v="2"/>
    <s v="MJ-17740"/>
    <x v="77"/>
    <x v="0"/>
    <s v="United States"/>
    <s v="Philadelphia"/>
    <x v="9"/>
    <n v="19140"/>
    <x v="3"/>
    <s v="OFF-AR-10004441"/>
    <x v="1"/>
    <x v="6"/>
    <x v="153"/>
    <x v="2153"/>
    <n v="4"/>
    <n v="0.2"/>
    <n v="3.6431999999999998"/>
  </r>
  <r>
    <n v="8740"/>
    <s v="US-2014-131961"/>
    <x v="3"/>
    <x v="166"/>
    <d v="2014-12-12T00:00:00"/>
    <x v="2"/>
    <s v="MJ-17740"/>
    <x v="77"/>
    <x v="0"/>
    <s v="United States"/>
    <s v="Philadelphia"/>
    <x v="9"/>
    <n v="19140"/>
    <x v="3"/>
    <s v="TEC-PH-10001924"/>
    <x v="2"/>
    <x v="7"/>
    <x v="426"/>
    <x v="5583"/>
    <n v="2"/>
    <n v="0.4"/>
    <n v="-20.996999999999993"/>
  </r>
  <r>
    <n v="8741"/>
    <s v="CA-2013-102498"/>
    <x v="0"/>
    <x v="1131"/>
    <d v="2013-07-26T00:00:00"/>
    <x v="2"/>
    <s v="JG-15160"/>
    <x v="506"/>
    <x v="0"/>
    <s v="United States"/>
    <s v="Lafayette"/>
    <x v="28"/>
    <n v="70506"/>
    <x v="0"/>
    <s v="OFF-AR-10004456"/>
    <x v="1"/>
    <x v="6"/>
    <x v="1044"/>
    <x v="1411"/>
    <n v="5"/>
    <n v="0"/>
    <n v="21.227999999999998"/>
  </r>
  <r>
    <n v="8742"/>
    <s v="CA-2012-113222"/>
    <x v="1"/>
    <x v="529"/>
    <d v="2012-11-09T00:00:00"/>
    <x v="3"/>
    <s v="AG-10765"/>
    <x v="326"/>
    <x v="2"/>
    <s v="United States"/>
    <s v="Lawrence"/>
    <x v="14"/>
    <n v="46226"/>
    <x v="2"/>
    <s v="OFF-BI-10001890"/>
    <x v="1"/>
    <x v="8"/>
    <x v="174"/>
    <x v="631"/>
    <n v="3"/>
    <n v="0"/>
    <n v="5.1551999999999998"/>
  </r>
  <r>
    <n v="8743"/>
    <s v="US-2012-144771"/>
    <x v="1"/>
    <x v="653"/>
    <d v="2012-10-04T00:00:00"/>
    <x v="2"/>
    <s v="CK-12205"/>
    <x v="237"/>
    <x v="0"/>
    <s v="United States"/>
    <s v="Hillsboro"/>
    <x v="21"/>
    <n v="97123"/>
    <x v="1"/>
    <s v="FUR-FU-10000629"/>
    <x v="0"/>
    <x v="5"/>
    <x v="93"/>
    <x v="5584"/>
    <n v="1"/>
    <n v="0.2"/>
    <n v="3.0338000000000003"/>
  </r>
  <r>
    <n v="8744"/>
    <s v="US-2012-144771"/>
    <x v="1"/>
    <x v="653"/>
    <d v="2012-10-04T00:00:00"/>
    <x v="2"/>
    <s v="CK-12205"/>
    <x v="237"/>
    <x v="0"/>
    <s v="United States"/>
    <s v="Hillsboro"/>
    <x v="21"/>
    <n v="97123"/>
    <x v="1"/>
    <s v="TEC-AC-10002323"/>
    <x v="2"/>
    <x v="11"/>
    <x v="175"/>
    <x v="4035"/>
    <n v="3"/>
    <n v="0.2"/>
    <n v="-4.6409999999999982"/>
  </r>
  <r>
    <n v="8745"/>
    <s v="CA-2012-162376"/>
    <x v="1"/>
    <x v="6"/>
    <d v="2012-11-25T00:00:00"/>
    <x v="0"/>
    <s v="HD-14785"/>
    <x v="787"/>
    <x v="2"/>
    <s v="United States"/>
    <s v="Cambridge"/>
    <x v="31"/>
    <n v="2138"/>
    <x v="3"/>
    <s v="OFF-AR-10003056"/>
    <x v="1"/>
    <x v="6"/>
    <x v="18"/>
    <x v="860"/>
    <n v="4"/>
    <n v="0"/>
    <n v="4.9647999999999985"/>
  </r>
  <r>
    <n v="8746"/>
    <s v="CA-2012-162376"/>
    <x v="1"/>
    <x v="6"/>
    <d v="2012-11-25T00:00:00"/>
    <x v="0"/>
    <s v="HD-14785"/>
    <x v="787"/>
    <x v="2"/>
    <s v="United States"/>
    <s v="Cambridge"/>
    <x v="31"/>
    <n v="2138"/>
    <x v="3"/>
    <s v="OFF-PA-10000300"/>
    <x v="1"/>
    <x v="10"/>
    <x v="1766"/>
    <x v="731"/>
    <n v="3"/>
    <n v="0"/>
    <n v="28.171799999999998"/>
  </r>
  <r>
    <n v="8747"/>
    <s v="CA-2014-128076"/>
    <x v="3"/>
    <x v="62"/>
    <d v="2014-02-08T00:00:00"/>
    <x v="1"/>
    <s v="BO-11350"/>
    <x v="635"/>
    <x v="1"/>
    <s v="United States"/>
    <s v="San Diego"/>
    <x v="1"/>
    <n v="92105"/>
    <x v="1"/>
    <s v="FUR-FU-10000293"/>
    <x v="0"/>
    <x v="5"/>
    <x v="783"/>
    <x v="5585"/>
    <n v="2"/>
    <n v="0"/>
    <n v="12.634799999999984"/>
  </r>
  <r>
    <n v="8748"/>
    <s v="CA-2014-128076"/>
    <x v="3"/>
    <x v="62"/>
    <d v="2014-02-08T00:00:00"/>
    <x v="1"/>
    <s v="BO-11350"/>
    <x v="635"/>
    <x v="1"/>
    <s v="United States"/>
    <s v="San Diego"/>
    <x v="1"/>
    <n v="92105"/>
    <x v="1"/>
    <s v="OFF-BI-10003638"/>
    <x v="1"/>
    <x v="8"/>
    <x v="607"/>
    <x v="5586"/>
    <n v="2"/>
    <n v="0.2"/>
    <n v="10.061999999999998"/>
  </r>
  <r>
    <n v="8749"/>
    <s v="CA-2014-128076"/>
    <x v="3"/>
    <x v="62"/>
    <d v="2014-02-08T00:00:00"/>
    <x v="1"/>
    <s v="BO-11350"/>
    <x v="635"/>
    <x v="1"/>
    <s v="United States"/>
    <s v="San Diego"/>
    <x v="1"/>
    <n v="92105"/>
    <x v="1"/>
    <s v="TEC-MA-10002109"/>
    <x v="2"/>
    <x v="15"/>
    <x v="1729"/>
    <x v="2562"/>
    <n v="2"/>
    <n v="0.2"/>
    <n v="38.997399999999971"/>
  </r>
  <r>
    <n v="8750"/>
    <s v="US-2012-163825"/>
    <x v="1"/>
    <x v="382"/>
    <d v="2012-06-19T00:00:00"/>
    <x v="2"/>
    <s v="LC-16885"/>
    <x v="62"/>
    <x v="0"/>
    <s v="United States"/>
    <s v="New York City"/>
    <x v="15"/>
    <n v="10009"/>
    <x v="3"/>
    <s v="OFF-BI-10003527"/>
    <x v="1"/>
    <x v="8"/>
    <x v="446"/>
    <x v="5587"/>
    <n v="3"/>
    <n v="0.2"/>
    <n v="1143.8910000000001"/>
  </r>
  <r>
    <n v="8751"/>
    <s v="US-2012-163825"/>
    <x v="1"/>
    <x v="382"/>
    <d v="2012-06-19T00:00:00"/>
    <x v="2"/>
    <s v="LC-16885"/>
    <x v="62"/>
    <x v="0"/>
    <s v="United States"/>
    <s v="New York City"/>
    <x v="15"/>
    <n v="10009"/>
    <x v="3"/>
    <s v="TEC-PH-10004922"/>
    <x v="2"/>
    <x v="7"/>
    <x v="1067"/>
    <x v="5588"/>
    <n v="2"/>
    <n v="0"/>
    <n v="33.495000000000005"/>
  </r>
  <r>
    <n v="8752"/>
    <s v="CA-2013-105662"/>
    <x v="0"/>
    <x v="465"/>
    <d v="2013-05-10T00:00:00"/>
    <x v="1"/>
    <s v="RB-19465"/>
    <x v="46"/>
    <x v="2"/>
    <s v="United States"/>
    <s v="Tallahassee"/>
    <x v="2"/>
    <n v="32303"/>
    <x v="0"/>
    <s v="OFF-PA-10001001"/>
    <x v="1"/>
    <x v="10"/>
    <x v="1821"/>
    <x v="5589"/>
    <n v="4"/>
    <n v="0.2"/>
    <n v="31.4712"/>
  </r>
  <r>
    <n v="8753"/>
    <s v="CA-2013-105662"/>
    <x v="0"/>
    <x v="465"/>
    <d v="2013-05-10T00:00:00"/>
    <x v="1"/>
    <s v="RB-19465"/>
    <x v="46"/>
    <x v="2"/>
    <s v="United States"/>
    <s v="Tallahassee"/>
    <x v="2"/>
    <n v="32303"/>
    <x v="0"/>
    <s v="TEC-PH-10001198"/>
    <x v="2"/>
    <x v="7"/>
    <x v="1168"/>
    <x v="1665"/>
    <n v="3"/>
    <n v="0.2"/>
    <n v="19.966499999999982"/>
  </r>
  <r>
    <n v="8754"/>
    <s v="CA-2014-152198"/>
    <x v="3"/>
    <x v="428"/>
    <d v="2014-09-11T00:00:00"/>
    <x v="2"/>
    <s v="JD-16015"/>
    <x v="557"/>
    <x v="0"/>
    <s v="United States"/>
    <s v="Toledo"/>
    <x v="24"/>
    <n v="43615"/>
    <x v="3"/>
    <s v="OFF-LA-10000443"/>
    <x v="1"/>
    <x v="2"/>
    <x v="1118"/>
    <x v="1173"/>
    <n v="6"/>
    <n v="0.2"/>
    <n v="5.9777999999999993"/>
  </r>
  <r>
    <n v="8755"/>
    <s v="CA-2014-152198"/>
    <x v="3"/>
    <x v="428"/>
    <d v="2014-09-11T00:00:00"/>
    <x v="2"/>
    <s v="JD-16015"/>
    <x v="557"/>
    <x v="0"/>
    <s v="United States"/>
    <s v="Toledo"/>
    <x v="24"/>
    <n v="43615"/>
    <x v="3"/>
    <s v="OFF-BI-10003669"/>
    <x v="1"/>
    <x v="8"/>
    <x v="796"/>
    <x v="5590"/>
    <n v="3"/>
    <n v="0.7"/>
    <n v="-3.5640000000000001"/>
  </r>
  <r>
    <n v="8756"/>
    <s v="CA-2014-152198"/>
    <x v="3"/>
    <x v="428"/>
    <d v="2014-09-11T00:00:00"/>
    <x v="2"/>
    <s v="JD-16015"/>
    <x v="557"/>
    <x v="0"/>
    <s v="United States"/>
    <s v="Toledo"/>
    <x v="24"/>
    <n v="43615"/>
    <x v="3"/>
    <s v="OFF-BI-10001628"/>
    <x v="1"/>
    <x v="8"/>
    <x v="1103"/>
    <x v="5591"/>
    <n v="2"/>
    <n v="0.7"/>
    <n v="-5.2149999999999999"/>
  </r>
  <r>
    <n v="8757"/>
    <s v="CA-2013-114307"/>
    <x v="0"/>
    <x v="405"/>
    <d v="2013-07-27T00:00:00"/>
    <x v="1"/>
    <s v="MF-17665"/>
    <x v="716"/>
    <x v="1"/>
    <s v="United States"/>
    <s v="Columbia"/>
    <x v="39"/>
    <n v="21044"/>
    <x v="3"/>
    <s v="OFF-AP-10002350"/>
    <x v="1"/>
    <x v="9"/>
    <x v="545"/>
    <x v="1023"/>
    <n v="2"/>
    <n v="0"/>
    <n v="10.5504"/>
  </r>
  <r>
    <n v="8758"/>
    <s v="CA-2013-114307"/>
    <x v="0"/>
    <x v="405"/>
    <d v="2013-07-27T00:00:00"/>
    <x v="1"/>
    <s v="MF-17665"/>
    <x v="716"/>
    <x v="1"/>
    <s v="United States"/>
    <s v="Columbia"/>
    <x v="39"/>
    <n v="21044"/>
    <x v="3"/>
    <s v="OFF-PA-10004100"/>
    <x v="1"/>
    <x v="10"/>
    <x v="257"/>
    <x v="187"/>
    <n v="8"/>
    <n v="0"/>
    <n v="24.883200000000002"/>
  </r>
  <r>
    <n v="8759"/>
    <s v="CA-2013-114307"/>
    <x v="0"/>
    <x v="405"/>
    <d v="2013-07-27T00:00:00"/>
    <x v="1"/>
    <s v="MF-17665"/>
    <x v="716"/>
    <x v="1"/>
    <s v="United States"/>
    <s v="Columbia"/>
    <x v="39"/>
    <n v="21044"/>
    <x v="3"/>
    <s v="FUR-FU-10000794"/>
    <x v="0"/>
    <x v="5"/>
    <x v="639"/>
    <x v="1877"/>
    <n v="3"/>
    <n v="0"/>
    <n v="9.3227999999999991"/>
  </r>
  <r>
    <n v="8760"/>
    <s v="CA-2013-114307"/>
    <x v="0"/>
    <x v="405"/>
    <d v="2013-07-27T00:00:00"/>
    <x v="1"/>
    <s v="MF-17665"/>
    <x v="716"/>
    <x v="1"/>
    <s v="United States"/>
    <s v="Columbia"/>
    <x v="39"/>
    <n v="21044"/>
    <x v="3"/>
    <s v="OFF-BI-10002012"/>
    <x v="1"/>
    <x v="8"/>
    <x v="742"/>
    <x v="5592"/>
    <n v="3"/>
    <n v="0"/>
    <n v="2.5920000000000001"/>
  </r>
  <r>
    <n v="8761"/>
    <s v="CA-2013-159891"/>
    <x v="0"/>
    <x v="1011"/>
    <d v="2013-02-06T00:00:00"/>
    <x v="1"/>
    <s v="BF-11170"/>
    <x v="408"/>
    <x v="2"/>
    <s v="United States"/>
    <s v="Atlanta"/>
    <x v="32"/>
    <n v="30318"/>
    <x v="0"/>
    <s v="OFF-BI-10003527"/>
    <x v="1"/>
    <x v="8"/>
    <x v="446"/>
    <x v="5593"/>
    <n v="1"/>
    <n v="0"/>
    <n v="635.495"/>
  </r>
  <r>
    <n v="8762"/>
    <s v="CA-2013-159891"/>
    <x v="0"/>
    <x v="1011"/>
    <d v="2013-02-06T00:00:00"/>
    <x v="1"/>
    <s v="BF-11170"/>
    <x v="408"/>
    <x v="2"/>
    <s v="United States"/>
    <s v="Atlanta"/>
    <x v="32"/>
    <n v="30318"/>
    <x v="0"/>
    <s v="OFF-EN-10004483"/>
    <x v="1"/>
    <x v="12"/>
    <x v="1335"/>
    <x v="5594"/>
    <n v="8"/>
    <n v="0"/>
    <n v="58.919199999999989"/>
  </r>
  <r>
    <n v="8763"/>
    <s v="CA-2013-112578"/>
    <x v="0"/>
    <x v="723"/>
    <d v="2014-01-03T00:00:00"/>
    <x v="1"/>
    <s v="FO-14305"/>
    <x v="383"/>
    <x v="0"/>
    <s v="United States"/>
    <s v="Sacramento"/>
    <x v="1"/>
    <n v="95823"/>
    <x v="1"/>
    <s v="OFF-ST-10003722"/>
    <x v="1"/>
    <x v="4"/>
    <x v="760"/>
    <x v="919"/>
    <n v="1"/>
    <n v="0"/>
    <n v="4.068699999999998"/>
  </r>
  <r>
    <n v="8764"/>
    <s v="CA-2013-112578"/>
    <x v="0"/>
    <x v="723"/>
    <d v="2014-01-03T00:00:00"/>
    <x v="1"/>
    <s v="FO-14305"/>
    <x v="383"/>
    <x v="0"/>
    <s v="United States"/>
    <s v="Sacramento"/>
    <x v="1"/>
    <n v="95823"/>
    <x v="1"/>
    <s v="OFF-SU-10002557"/>
    <x v="1"/>
    <x v="14"/>
    <x v="1329"/>
    <x v="5482"/>
    <n v="2"/>
    <n v="0"/>
    <n v="7.2696000000000005"/>
  </r>
  <r>
    <n v="8765"/>
    <s v="CA-2012-107083"/>
    <x v="1"/>
    <x v="82"/>
    <d v="2012-11-27T00:00:00"/>
    <x v="1"/>
    <s v="BB-11545"/>
    <x v="179"/>
    <x v="1"/>
    <s v="United States"/>
    <s v="Fort Worth"/>
    <x v="5"/>
    <n v="76106"/>
    <x v="2"/>
    <s v="OFF-AR-10002257"/>
    <x v="1"/>
    <x v="6"/>
    <x v="1191"/>
    <x v="758"/>
    <n v="2"/>
    <n v="0.2"/>
    <n v="0.73479999999999923"/>
  </r>
  <r>
    <n v="8766"/>
    <s v="CA-2012-107083"/>
    <x v="1"/>
    <x v="82"/>
    <d v="2012-11-27T00:00:00"/>
    <x v="1"/>
    <s v="BB-11545"/>
    <x v="179"/>
    <x v="1"/>
    <s v="United States"/>
    <s v="Fort Worth"/>
    <x v="5"/>
    <n v="76106"/>
    <x v="2"/>
    <s v="OFF-BI-10000756"/>
    <x v="1"/>
    <x v="8"/>
    <x v="15"/>
    <x v="5595"/>
    <n v="2"/>
    <n v="0.8"/>
    <n v="-2.5440000000000005"/>
  </r>
  <r>
    <n v="8767"/>
    <s v="CA-2012-107083"/>
    <x v="1"/>
    <x v="82"/>
    <d v="2012-11-27T00:00:00"/>
    <x v="1"/>
    <s v="BB-11545"/>
    <x v="179"/>
    <x v="1"/>
    <s v="United States"/>
    <s v="Fort Worth"/>
    <x v="5"/>
    <n v="76106"/>
    <x v="2"/>
    <s v="OFF-AP-10004136"/>
    <x v="1"/>
    <x v="9"/>
    <x v="1815"/>
    <x v="4396"/>
    <n v="3"/>
    <n v="0.8"/>
    <n v="-67.617000000000019"/>
  </r>
  <r>
    <n v="8768"/>
    <s v="CA-2012-107083"/>
    <x v="1"/>
    <x v="82"/>
    <d v="2012-11-27T00:00:00"/>
    <x v="1"/>
    <s v="BB-11545"/>
    <x v="179"/>
    <x v="1"/>
    <s v="United States"/>
    <s v="Fort Worth"/>
    <x v="5"/>
    <n v="76106"/>
    <x v="2"/>
    <s v="OFF-BI-10002194"/>
    <x v="1"/>
    <x v="8"/>
    <x v="411"/>
    <x v="5596"/>
    <n v="5"/>
    <n v="0.8"/>
    <n v="-13.167000000000002"/>
  </r>
  <r>
    <n v="8769"/>
    <s v="CA-2012-151722"/>
    <x v="1"/>
    <x v="348"/>
    <d v="2012-10-09T00:00:00"/>
    <x v="1"/>
    <s v="IL-15100"/>
    <x v="582"/>
    <x v="0"/>
    <s v="United States"/>
    <s v="Columbus"/>
    <x v="24"/>
    <n v="43229"/>
    <x v="3"/>
    <s v="TEC-AC-10000892"/>
    <x v="2"/>
    <x v="11"/>
    <x v="290"/>
    <x v="5597"/>
    <n v="4"/>
    <n v="0.2"/>
    <n v="57.599999999999994"/>
  </r>
  <r>
    <n v="8770"/>
    <s v="CA-2013-151148"/>
    <x v="0"/>
    <x v="126"/>
    <d v="2013-09-14T00:00:00"/>
    <x v="3"/>
    <s v="PO-19180"/>
    <x v="178"/>
    <x v="2"/>
    <s v="United States"/>
    <s v="Louisville"/>
    <x v="22"/>
    <n v="80027"/>
    <x v="1"/>
    <s v="TEC-PH-10001870"/>
    <x v="2"/>
    <x v="7"/>
    <x v="1731"/>
    <x v="5598"/>
    <n v="3"/>
    <n v="0.2"/>
    <n v="9.1844999999999928"/>
  </r>
  <r>
    <n v="8771"/>
    <s v="CA-2013-151148"/>
    <x v="0"/>
    <x v="126"/>
    <d v="2013-09-14T00:00:00"/>
    <x v="3"/>
    <s v="PO-19180"/>
    <x v="178"/>
    <x v="2"/>
    <s v="United States"/>
    <s v="Louisville"/>
    <x v="22"/>
    <n v="80027"/>
    <x v="1"/>
    <s v="FUR-CH-10002304"/>
    <x v="0"/>
    <x v="1"/>
    <x v="782"/>
    <x v="5599"/>
    <n v="4"/>
    <n v="0.2"/>
    <n v="5.1960000000000015"/>
  </r>
  <r>
    <n v="8772"/>
    <s v="CA-2014-115882"/>
    <x v="3"/>
    <x v="32"/>
    <d v="2014-09-18T00:00:00"/>
    <x v="2"/>
    <s v="DB-13555"/>
    <x v="587"/>
    <x v="1"/>
    <s v="United States"/>
    <s v="Raleigh"/>
    <x v="3"/>
    <n v="27604"/>
    <x v="0"/>
    <s v="OFF-AP-10002534"/>
    <x v="1"/>
    <x v="9"/>
    <x v="1193"/>
    <x v="5600"/>
    <n v="4"/>
    <n v="0.2"/>
    <n v="94.278400000000033"/>
  </r>
  <r>
    <n v="8773"/>
    <s v="CA-2014-115882"/>
    <x v="3"/>
    <x v="32"/>
    <d v="2014-09-18T00:00:00"/>
    <x v="2"/>
    <s v="DB-13555"/>
    <x v="587"/>
    <x v="1"/>
    <s v="United States"/>
    <s v="Raleigh"/>
    <x v="3"/>
    <n v="27604"/>
    <x v="0"/>
    <s v="OFF-PA-10001125"/>
    <x v="1"/>
    <x v="10"/>
    <x v="1012"/>
    <x v="1355"/>
    <n v="3"/>
    <n v="0.2"/>
    <n v="23.234999999999992"/>
  </r>
  <r>
    <n v="8774"/>
    <s v="CA-2012-132276"/>
    <x v="1"/>
    <x v="1203"/>
    <d v="2012-02-28T00:00:00"/>
    <x v="1"/>
    <s v="LC-16960"/>
    <x v="784"/>
    <x v="2"/>
    <s v="United States"/>
    <s v="New York City"/>
    <x v="15"/>
    <n v="10024"/>
    <x v="3"/>
    <s v="OFF-AP-10000804"/>
    <x v="1"/>
    <x v="9"/>
    <x v="561"/>
    <x v="2051"/>
    <n v="6"/>
    <n v="0"/>
    <n v="6.7200000000000006"/>
  </r>
  <r>
    <n v="8775"/>
    <s v="CA-2012-132276"/>
    <x v="1"/>
    <x v="1203"/>
    <d v="2012-02-28T00:00:00"/>
    <x v="1"/>
    <s v="LC-16960"/>
    <x v="784"/>
    <x v="2"/>
    <s v="United States"/>
    <s v="New York City"/>
    <x v="15"/>
    <n v="10024"/>
    <x v="3"/>
    <s v="OFF-BI-10002982"/>
    <x v="1"/>
    <x v="8"/>
    <x v="1258"/>
    <x v="3023"/>
    <n v="2"/>
    <n v="0.2"/>
    <n v="3.8135999999999992"/>
  </r>
  <r>
    <n v="8776"/>
    <s v="CA-2013-163636"/>
    <x v="0"/>
    <x v="5"/>
    <d v="2013-12-10T00:00:00"/>
    <x v="0"/>
    <s v="MP-18175"/>
    <x v="486"/>
    <x v="2"/>
    <s v="United States"/>
    <s v="Chicago"/>
    <x v="10"/>
    <n v="60623"/>
    <x v="2"/>
    <s v="OFF-AR-10001547"/>
    <x v="1"/>
    <x v="6"/>
    <x v="147"/>
    <x v="5601"/>
    <n v="2"/>
    <n v="0.2"/>
    <n v="0.30940000000000001"/>
  </r>
  <r>
    <n v="8777"/>
    <s v="CA-2013-102813"/>
    <x v="0"/>
    <x v="415"/>
    <d v="2013-07-04T00:00:00"/>
    <x v="2"/>
    <s v="EA-14035"/>
    <x v="105"/>
    <x v="1"/>
    <s v="United States"/>
    <s v="Huntsville"/>
    <x v="5"/>
    <n v="77340"/>
    <x v="2"/>
    <s v="FUR-CH-10000665"/>
    <x v="0"/>
    <x v="1"/>
    <x v="656"/>
    <x v="2568"/>
    <n v="5"/>
    <n v="0.3"/>
    <n v="0"/>
  </r>
  <r>
    <n v="8778"/>
    <s v="CA-2013-102813"/>
    <x v="0"/>
    <x v="415"/>
    <d v="2013-07-04T00:00:00"/>
    <x v="2"/>
    <s v="EA-14035"/>
    <x v="105"/>
    <x v="1"/>
    <s v="United States"/>
    <s v="Huntsville"/>
    <x v="5"/>
    <n v="77340"/>
    <x v="2"/>
    <s v="OFF-PA-10000520"/>
    <x v="1"/>
    <x v="10"/>
    <x v="1419"/>
    <x v="759"/>
    <n v="8"/>
    <n v="0.2"/>
    <n v="14.5152"/>
  </r>
  <r>
    <n v="8779"/>
    <s v="CA-2014-135377"/>
    <x v="3"/>
    <x v="1096"/>
    <d v="2014-12-19T00:00:00"/>
    <x v="1"/>
    <s v="BP-11095"/>
    <x v="162"/>
    <x v="1"/>
    <s v="United States"/>
    <s v="New York City"/>
    <x v="15"/>
    <n v="10024"/>
    <x v="3"/>
    <s v="FUR-BO-10004015"/>
    <x v="0"/>
    <x v="0"/>
    <x v="569"/>
    <x v="5602"/>
    <n v="3"/>
    <n v="0.2"/>
    <n v="7.1993999999999687"/>
  </r>
  <r>
    <n v="8780"/>
    <s v="CA-2012-165813"/>
    <x v="1"/>
    <x v="305"/>
    <d v="2012-03-22T00:00:00"/>
    <x v="0"/>
    <s v="BM-11785"/>
    <x v="298"/>
    <x v="0"/>
    <s v="United States"/>
    <s v="Salem"/>
    <x v="21"/>
    <n v="97301"/>
    <x v="1"/>
    <s v="OFF-ST-10004258"/>
    <x v="1"/>
    <x v="4"/>
    <x v="754"/>
    <x v="5603"/>
    <n v="3"/>
    <n v="0.2"/>
    <n v="2.5641000000000034"/>
  </r>
  <r>
    <n v="8781"/>
    <s v="CA-2012-133585"/>
    <x v="1"/>
    <x v="1201"/>
    <d v="2012-03-04T00:00:00"/>
    <x v="2"/>
    <s v="CM-12715"/>
    <x v="782"/>
    <x v="1"/>
    <s v="United States"/>
    <s v="Houston"/>
    <x v="5"/>
    <n v="77070"/>
    <x v="2"/>
    <s v="OFF-AR-10003696"/>
    <x v="1"/>
    <x v="6"/>
    <x v="1236"/>
    <x v="5604"/>
    <n v="2"/>
    <n v="0.2"/>
    <n v="6.2243999999999957"/>
  </r>
  <r>
    <n v="8782"/>
    <s v="CA-2012-133585"/>
    <x v="1"/>
    <x v="1201"/>
    <d v="2012-03-04T00:00:00"/>
    <x v="2"/>
    <s v="CM-12715"/>
    <x v="782"/>
    <x v="1"/>
    <s v="United States"/>
    <s v="Houston"/>
    <x v="5"/>
    <n v="77070"/>
    <x v="2"/>
    <s v="FUR-BO-10001811"/>
    <x v="0"/>
    <x v="0"/>
    <x v="779"/>
    <x v="5605"/>
    <n v="6"/>
    <n v="0.32"/>
    <n v="-36.117600000000152"/>
  </r>
  <r>
    <n v="8783"/>
    <s v="CA-2013-116911"/>
    <x v="0"/>
    <x v="306"/>
    <d v="2013-09-21T00:00:00"/>
    <x v="1"/>
    <s v="JD-16150"/>
    <x v="251"/>
    <x v="1"/>
    <s v="United States"/>
    <s v="Twin Falls"/>
    <x v="45"/>
    <n v="83301"/>
    <x v="1"/>
    <s v="OFF-BI-10001249"/>
    <x v="1"/>
    <x v="8"/>
    <x v="1182"/>
    <x v="5606"/>
    <n v="4"/>
    <n v="0.2"/>
    <n v="6.6351999999999984"/>
  </r>
  <r>
    <n v="8784"/>
    <s v="CA-2013-116911"/>
    <x v="0"/>
    <x v="306"/>
    <d v="2013-09-21T00:00:00"/>
    <x v="1"/>
    <s v="JD-16150"/>
    <x v="251"/>
    <x v="1"/>
    <s v="United States"/>
    <s v="Twin Falls"/>
    <x v="45"/>
    <n v="83301"/>
    <x v="1"/>
    <s v="FUR-TA-10003473"/>
    <x v="0"/>
    <x v="3"/>
    <x v="214"/>
    <x v="5607"/>
    <n v="3"/>
    <n v="0"/>
    <n v="259.52970000000005"/>
  </r>
  <r>
    <n v="8785"/>
    <s v="US-2014-129224"/>
    <x v="3"/>
    <x v="294"/>
    <d v="2014-03-24T00:00:00"/>
    <x v="1"/>
    <s v="AS-10630"/>
    <x v="357"/>
    <x v="2"/>
    <s v="United States"/>
    <s v="Knoxville"/>
    <x v="18"/>
    <n v="37918"/>
    <x v="0"/>
    <s v="OFF-LA-10003190"/>
    <x v="1"/>
    <x v="2"/>
    <x v="1163"/>
    <x v="877"/>
    <n v="2"/>
    <n v="0.2"/>
    <n v="1.6704000000000001"/>
  </r>
  <r>
    <n v="8786"/>
    <s v="CA-2014-145765"/>
    <x v="3"/>
    <x v="39"/>
    <d v="2014-06-03T00:00:00"/>
    <x v="1"/>
    <s v="CM-11815"/>
    <x v="698"/>
    <x v="1"/>
    <s v="United States"/>
    <s v="Phoenix"/>
    <x v="16"/>
    <n v="85023"/>
    <x v="1"/>
    <s v="TEC-PH-10001305"/>
    <x v="2"/>
    <x v="7"/>
    <x v="1671"/>
    <x v="4398"/>
    <n v="5"/>
    <n v="0.2"/>
    <n v="19.596000000000018"/>
  </r>
  <r>
    <n v="8787"/>
    <s v="CA-2014-145765"/>
    <x v="3"/>
    <x v="39"/>
    <d v="2014-06-03T00:00:00"/>
    <x v="1"/>
    <s v="CM-11815"/>
    <x v="698"/>
    <x v="1"/>
    <s v="United States"/>
    <s v="Phoenix"/>
    <x v="16"/>
    <n v="85023"/>
    <x v="1"/>
    <s v="OFF-PA-10001534"/>
    <x v="1"/>
    <x v="10"/>
    <x v="1461"/>
    <x v="12"/>
    <n v="3"/>
    <n v="0.2"/>
    <n v="5.4432"/>
  </r>
  <r>
    <n v="8788"/>
    <s v="CA-2014-145765"/>
    <x v="3"/>
    <x v="39"/>
    <d v="2014-06-03T00:00:00"/>
    <x v="1"/>
    <s v="CM-11815"/>
    <x v="698"/>
    <x v="1"/>
    <s v="United States"/>
    <s v="Phoenix"/>
    <x v="16"/>
    <n v="85023"/>
    <x v="1"/>
    <s v="TEC-AC-10000844"/>
    <x v="2"/>
    <x v="11"/>
    <x v="106"/>
    <x v="5608"/>
    <n v="4"/>
    <n v="0.2"/>
    <n v="54.393599999999978"/>
  </r>
  <r>
    <n v="8789"/>
    <s v="CA-2014-126914"/>
    <x v="3"/>
    <x v="140"/>
    <d v="2014-06-20T00:00:00"/>
    <x v="1"/>
    <s v="JE-15715"/>
    <x v="555"/>
    <x v="0"/>
    <s v="United States"/>
    <s v="Monroe"/>
    <x v="3"/>
    <n v="28110"/>
    <x v="0"/>
    <s v="FUR-CH-10000847"/>
    <x v="0"/>
    <x v="1"/>
    <x v="986"/>
    <x v="327"/>
    <n v="3"/>
    <n v="0.2"/>
    <n v="52.376399999999961"/>
  </r>
  <r>
    <n v="8790"/>
    <s v="CA-2014-126914"/>
    <x v="3"/>
    <x v="140"/>
    <d v="2014-06-20T00:00:00"/>
    <x v="1"/>
    <s v="JE-15715"/>
    <x v="555"/>
    <x v="0"/>
    <s v="United States"/>
    <s v="Monroe"/>
    <x v="3"/>
    <n v="28110"/>
    <x v="0"/>
    <s v="FUR-BO-10000468"/>
    <x v="0"/>
    <x v="0"/>
    <x v="1171"/>
    <x v="5609"/>
    <n v="2"/>
    <n v="0.2"/>
    <n v="-3.8863999999999947"/>
  </r>
  <r>
    <n v="8791"/>
    <s v="CA-2012-169572"/>
    <x v="1"/>
    <x v="684"/>
    <d v="2012-09-12T00:00:00"/>
    <x v="1"/>
    <s v="AG-10525"/>
    <x v="132"/>
    <x v="1"/>
    <s v="United States"/>
    <s v="Richmond"/>
    <x v="17"/>
    <n v="23223"/>
    <x v="0"/>
    <s v="OFF-BI-10002799"/>
    <x v="1"/>
    <x v="8"/>
    <x v="1450"/>
    <x v="5610"/>
    <n v="9"/>
    <n v="0"/>
    <n v="21.445199999999996"/>
  </r>
  <r>
    <n v="8792"/>
    <s v="CA-2014-162075"/>
    <x v="3"/>
    <x v="257"/>
    <d v="2014-03-25T00:00:00"/>
    <x v="1"/>
    <s v="TT-21220"/>
    <x v="627"/>
    <x v="0"/>
    <s v="United States"/>
    <s v="Houston"/>
    <x v="5"/>
    <n v="77041"/>
    <x v="2"/>
    <s v="TEC-PH-10001557"/>
    <x v="2"/>
    <x v="7"/>
    <x v="658"/>
    <x v="3431"/>
    <n v="7"/>
    <n v="0.2"/>
    <n v="47.035099999999971"/>
  </r>
  <r>
    <n v="8793"/>
    <s v="CA-2011-162992"/>
    <x v="2"/>
    <x v="174"/>
    <d v="2011-12-21T00:00:00"/>
    <x v="2"/>
    <s v="BP-11095"/>
    <x v="162"/>
    <x v="1"/>
    <s v="United States"/>
    <s v="Los Angeles"/>
    <x v="1"/>
    <n v="90008"/>
    <x v="1"/>
    <s v="OFF-LA-10001934"/>
    <x v="1"/>
    <x v="2"/>
    <x v="568"/>
    <x v="2"/>
    <n v="2"/>
    <n v="0"/>
    <n v="6.8713999999999995"/>
  </r>
  <r>
    <n v="8794"/>
    <s v="CA-2011-162992"/>
    <x v="2"/>
    <x v="174"/>
    <d v="2011-12-21T00:00:00"/>
    <x v="2"/>
    <s v="BP-11095"/>
    <x v="162"/>
    <x v="1"/>
    <s v="United States"/>
    <s v="Los Angeles"/>
    <x v="1"/>
    <n v="90008"/>
    <x v="1"/>
    <s v="OFF-FA-10004248"/>
    <x v="1"/>
    <x v="13"/>
    <x v="480"/>
    <x v="5611"/>
    <n v="5"/>
    <n v="0"/>
    <n v="8.7945000000000011"/>
  </r>
  <r>
    <n v="8795"/>
    <s v="CA-2011-162992"/>
    <x v="2"/>
    <x v="174"/>
    <d v="2011-12-21T00:00:00"/>
    <x v="2"/>
    <s v="BP-11095"/>
    <x v="162"/>
    <x v="1"/>
    <s v="United States"/>
    <s v="Los Angeles"/>
    <x v="1"/>
    <n v="90008"/>
    <x v="1"/>
    <s v="TEC-PH-10001944"/>
    <x v="2"/>
    <x v="7"/>
    <x v="1262"/>
    <x v="5612"/>
    <n v="5"/>
    <n v="0.2"/>
    <n v="72.974999999999909"/>
  </r>
  <r>
    <n v="8796"/>
    <s v="CA-2011-162992"/>
    <x v="2"/>
    <x v="174"/>
    <d v="2011-12-21T00:00:00"/>
    <x v="2"/>
    <s v="BP-11095"/>
    <x v="162"/>
    <x v="1"/>
    <s v="United States"/>
    <s v="Los Angeles"/>
    <x v="1"/>
    <n v="90008"/>
    <x v="1"/>
    <s v="TEC-PH-10002085"/>
    <x v="2"/>
    <x v="7"/>
    <x v="659"/>
    <x v="2005"/>
    <n v="4"/>
    <n v="0.2"/>
    <n v="15.837600000000009"/>
  </r>
  <r>
    <n v="8797"/>
    <s v="CA-2013-106397"/>
    <x v="0"/>
    <x v="274"/>
    <d v="2013-07-14T00:00:00"/>
    <x v="1"/>
    <s v="MJ-17740"/>
    <x v="77"/>
    <x v="0"/>
    <s v="United States"/>
    <s v="Orem"/>
    <x v="7"/>
    <n v="84057"/>
    <x v="1"/>
    <s v="OFF-PA-10003441"/>
    <x v="1"/>
    <x v="10"/>
    <x v="485"/>
    <x v="91"/>
    <n v="2"/>
    <n v="0"/>
    <n v="6.2208000000000006"/>
  </r>
  <r>
    <n v="8798"/>
    <s v="CA-2013-106397"/>
    <x v="0"/>
    <x v="274"/>
    <d v="2013-07-14T00:00:00"/>
    <x v="1"/>
    <s v="MJ-17740"/>
    <x v="77"/>
    <x v="0"/>
    <s v="United States"/>
    <s v="Orem"/>
    <x v="7"/>
    <n v="84057"/>
    <x v="1"/>
    <s v="OFF-AR-10004602"/>
    <x v="1"/>
    <x v="6"/>
    <x v="1217"/>
    <x v="44"/>
    <n v="2"/>
    <n v="0"/>
    <n v="12.874400000000001"/>
  </r>
  <r>
    <n v="8799"/>
    <s v="US-2013-150140"/>
    <x v="0"/>
    <x v="1204"/>
    <d v="2013-04-11T00:00:00"/>
    <x v="1"/>
    <s v="VM-21685"/>
    <x v="91"/>
    <x v="2"/>
    <s v="United States"/>
    <s v="Burlington"/>
    <x v="42"/>
    <s v="05408"/>
    <x v="3"/>
    <s v="TEC-PH-10002555"/>
    <x v="2"/>
    <x v="7"/>
    <x v="1343"/>
    <x v="5613"/>
    <n v="5"/>
    <n v="0"/>
    <n v="336.63499999999999"/>
  </r>
  <r>
    <n v="8800"/>
    <s v="CA-2011-116666"/>
    <x v="2"/>
    <x v="1205"/>
    <d v="2011-05-10T00:00:00"/>
    <x v="2"/>
    <s v="KT-16480"/>
    <x v="409"/>
    <x v="0"/>
    <s v="United States"/>
    <s v="Philadelphia"/>
    <x v="9"/>
    <n v="19134"/>
    <x v="3"/>
    <s v="TEC-CO-10001449"/>
    <x v="2"/>
    <x v="16"/>
    <x v="303"/>
    <x v="5614"/>
    <n v="5"/>
    <n v="0.4"/>
    <n v="239.99600000000009"/>
  </r>
  <r>
    <n v="8801"/>
    <s v="CA-2014-148992"/>
    <x v="3"/>
    <x v="51"/>
    <d v="2014-11-28T00:00:00"/>
    <x v="1"/>
    <s v="CS-12250"/>
    <x v="294"/>
    <x v="1"/>
    <s v="United States"/>
    <s v="Chicago"/>
    <x v="10"/>
    <n v="60623"/>
    <x v="2"/>
    <s v="OFF-PA-10004285"/>
    <x v="1"/>
    <x v="10"/>
    <x v="1259"/>
    <x v="1432"/>
    <n v="2"/>
    <n v="0.2"/>
    <n v="3.7407999999999997"/>
  </r>
  <r>
    <n v="8802"/>
    <s v="CA-2013-140935"/>
    <x v="0"/>
    <x v="338"/>
    <d v="2013-11-13T00:00:00"/>
    <x v="2"/>
    <s v="AB-10015"/>
    <x v="755"/>
    <x v="0"/>
    <s v="United States"/>
    <s v="Oklahoma City"/>
    <x v="26"/>
    <n v="73120"/>
    <x v="2"/>
    <s v="TEC-PH-10000562"/>
    <x v="2"/>
    <x v="7"/>
    <x v="1698"/>
    <x v="5615"/>
    <n v="2"/>
    <n v="0"/>
    <n v="62.15440000000001"/>
  </r>
  <r>
    <n v="8803"/>
    <s v="CA-2013-140935"/>
    <x v="0"/>
    <x v="338"/>
    <d v="2013-11-13T00:00:00"/>
    <x v="2"/>
    <s v="AB-10015"/>
    <x v="755"/>
    <x v="0"/>
    <s v="United States"/>
    <s v="Oklahoma City"/>
    <x v="26"/>
    <n v="73120"/>
    <x v="2"/>
    <s v="FUR-BO-10003966"/>
    <x v="0"/>
    <x v="0"/>
    <x v="1086"/>
    <x v="2661"/>
    <n v="2"/>
    <n v="0"/>
    <n v="54.713599999999985"/>
  </r>
  <r>
    <n v="8804"/>
    <s v="CA-2011-157644"/>
    <x v="2"/>
    <x v="520"/>
    <d v="2012-01-01T00:00:00"/>
    <x v="2"/>
    <s v="AH-10030"/>
    <x v="692"/>
    <x v="1"/>
    <s v="United States"/>
    <s v="New York City"/>
    <x v="15"/>
    <n v="10035"/>
    <x v="3"/>
    <s v="TEC-AC-10003614"/>
    <x v="2"/>
    <x v="11"/>
    <x v="562"/>
    <x v="5616"/>
    <n v="3"/>
    <n v="0"/>
    <n v="11.474099999999996"/>
  </r>
  <r>
    <n v="8805"/>
    <s v="CA-2011-157644"/>
    <x v="2"/>
    <x v="520"/>
    <d v="2012-01-01T00:00:00"/>
    <x v="2"/>
    <s v="AH-10030"/>
    <x v="692"/>
    <x v="1"/>
    <s v="United States"/>
    <s v="New York City"/>
    <x v="15"/>
    <n v="10035"/>
    <x v="3"/>
    <s v="OFF-LA-10003148"/>
    <x v="1"/>
    <x v="2"/>
    <x v="164"/>
    <x v="1381"/>
    <n v="3"/>
    <n v="0"/>
    <n v="8.6939999999999991"/>
  </r>
  <r>
    <n v="8806"/>
    <s v="US-2014-100398"/>
    <x v="3"/>
    <x v="971"/>
    <d v="2014-08-24T00:00:00"/>
    <x v="1"/>
    <s v="DO-13435"/>
    <x v="157"/>
    <x v="0"/>
    <s v="United States"/>
    <s v="Salt Lake City"/>
    <x v="7"/>
    <n v="84106"/>
    <x v="1"/>
    <s v="OFF-BI-10002133"/>
    <x v="1"/>
    <x v="8"/>
    <x v="1138"/>
    <x v="5617"/>
    <n v="3"/>
    <n v="0.2"/>
    <n v="37.235999999999997"/>
  </r>
  <r>
    <n v="8807"/>
    <s v="CA-2013-113082"/>
    <x v="0"/>
    <x v="126"/>
    <d v="2013-09-17T00:00:00"/>
    <x v="1"/>
    <s v="MC-17590"/>
    <x v="565"/>
    <x v="1"/>
    <s v="United States"/>
    <s v="Utica"/>
    <x v="15"/>
    <n v="13501"/>
    <x v="3"/>
    <s v="FUR-FU-10002813"/>
    <x v="0"/>
    <x v="5"/>
    <x v="1682"/>
    <x v="586"/>
    <n v="2"/>
    <n v="0"/>
    <n v="14.572799999999997"/>
  </r>
  <r>
    <n v="8808"/>
    <s v="US-2014-110646"/>
    <x v="3"/>
    <x v="40"/>
    <d v="2014-11-01T00:00:00"/>
    <x v="1"/>
    <s v="JF-15190"/>
    <x v="440"/>
    <x v="0"/>
    <s v="United States"/>
    <s v="Philadelphia"/>
    <x v="9"/>
    <n v="19134"/>
    <x v="3"/>
    <s v="OFF-BI-10004330"/>
    <x v="1"/>
    <x v="8"/>
    <x v="795"/>
    <x v="5618"/>
    <n v="3"/>
    <n v="0.7"/>
    <n v="-27.734999999999992"/>
  </r>
  <r>
    <n v="8809"/>
    <s v="US-2014-110646"/>
    <x v="3"/>
    <x v="40"/>
    <d v="2014-11-01T00:00:00"/>
    <x v="1"/>
    <s v="JF-15190"/>
    <x v="440"/>
    <x v="0"/>
    <s v="United States"/>
    <s v="Philadelphia"/>
    <x v="9"/>
    <n v="19134"/>
    <x v="3"/>
    <s v="TEC-PH-10002807"/>
    <x v="2"/>
    <x v="7"/>
    <x v="1230"/>
    <x v="5619"/>
    <n v="5"/>
    <n v="0.4"/>
    <n v="19.775000000000006"/>
  </r>
  <r>
    <n v="8810"/>
    <s v="US-2014-110646"/>
    <x v="3"/>
    <x v="40"/>
    <d v="2014-11-01T00:00:00"/>
    <x v="1"/>
    <s v="JF-15190"/>
    <x v="440"/>
    <x v="0"/>
    <s v="United States"/>
    <s v="Philadelphia"/>
    <x v="9"/>
    <n v="19134"/>
    <x v="3"/>
    <s v="OFF-LA-10001404"/>
    <x v="1"/>
    <x v="2"/>
    <x v="916"/>
    <x v="1816"/>
    <n v="5"/>
    <n v="0.2"/>
    <n v="4.9815000000000005"/>
  </r>
  <r>
    <n v="8811"/>
    <s v="CA-2014-120614"/>
    <x v="3"/>
    <x v="1109"/>
    <d v="2014-06-05T00:00:00"/>
    <x v="1"/>
    <s v="SM-20950"/>
    <x v="416"/>
    <x v="1"/>
    <s v="United States"/>
    <s v="Los Angeles"/>
    <x v="1"/>
    <n v="90004"/>
    <x v="1"/>
    <s v="OFF-PA-10004911"/>
    <x v="1"/>
    <x v="10"/>
    <x v="929"/>
    <x v="5620"/>
    <n v="4"/>
    <n v="0"/>
    <n v="18.009600000000002"/>
  </r>
  <r>
    <n v="8812"/>
    <s v="US-2013-140172"/>
    <x v="0"/>
    <x v="387"/>
    <d v="2013-03-14T00:00:00"/>
    <x v="1"/>
    <s v="SP-20650"/>
    <x v="70"/>
    <x v="1"/>
    <s v="United States"/>
    <s v="Jackson"/>
    <x v="12"/>
    <n v="49201"/>
    <x v="2"/>
    <s v="OFF-AP-10004233"/>
    <x v="1"/>
    <x v="9"/>
    <x v="1122"/>
    <x v="5621"/>
    <n v="3"/>
    <n v="0.1"/>
    <n v="48.333599999999976"/>
  </r>
  <r>
    <n v="8813"/>
    <s v="US-2013-140172"/>
    <x v="0"/>
    <x v="387"/>
    <d v="2013-03-14T00:00:00"/>
    <x v="1"/>
    <s v="SP-20650"/>
    <x v="70"/>
    <x v="1"/>
    <s v="United States"/>
    <s v="Jackson"/>
    <x v="12"/>
    <n v="49201"/>
    <x v="2"/>
    <s v="OFF-AR-10002766"/>
    <x v="1"/>
    <x v="6"/>
    <x v="1041"/>
    <x v="2255"/>
    <n v="5"/>
    <n v="0"/>
    <n v="3.7529999999999997"/>
  </r>
  <r>
    <n v="8814"/>
    <s v="CA-2012-127754"/>
    <x v="1"/>
    <x v="353"/>
    <d v="2012-07-31T00:00:00"/>
    <x v="1"/>
    <s v="CK-12760"/>
    <x v="316"/>
    <x v="1"/>
    <s v="United States"/>
    <s v="Glendale"/>
    <x v="16"/>
    <n v="85301"/>
    <x v="1"/>
    <s v="FUR-CH-10003199"/>
    <x v="0"/>
    <x v="1"/>
    <x v="631"/>
    <x v="4602"/>
    <n v="3"/>
    <n v="0.2"/>
    <n v="13.317599999999985"/>
  </r>
  <r>
    <n v="8815"/>
    <s v="CA-2012-144274"/>
    <x v="1"/>
    <x v="521"/>
    <d v="2012-11-25T00:00:00"/>
    <x v="0"/>
    <s v="PW-19240"/>
    <x v="617"/>
    <x v="0"/>
    <s v="United States"/>
    <s v="Wilmington"/>
    <x v="13"/>
    <n v="19805"/>
    <x v="3"/>
    <s v="TEC-PH-10003012"/>
    <x v="2"/>
    <x v="7"/>
    <x v="344"/>
    <x v="673"/>
    <n v="2"/>
    <n v="0"/>
    <n v="89.314199999999971"/>
  </r>
  <r>
    <n v="8816"/>
    <s v="CA-2012-144274"/>
    <x v="1"/>
    <x v="521"/>
    <d v="2012-11-25T00:00:00"/>
    <x v="0"/>
    <s v="PW-19240"/>
    <x v="617"/>
    <x v="0"/>
    <s v="United States"/>
    <s v="Wilmington"/>
    <x v="13"/>
    <n v="19805"/>
    <x v="3"/>
    <s v="OFF-PA-10001583"/>
    <x v="1"/>
    <x v="10"/>
    <x v="1822"/>
    <x v="5622"/>
    <n v="6"/>
    <n v="0"/>
    <n v="20.726999999999997"/>
  </r>
  <r>
    <n v="8817"/>
    <s v="CA-2012-144274"/>
    <x v="1"/>
    <x v="521"/>
    <d v="2012-11-25T00:00:00"/>
    <x v="0"/>
    <s v="PW-19240"/>
    <x v="617"/>
    <x v="0"/>
    <s v="United States"/>
    <s v="Wilmington"/>
    <x v="13"/>
    <n v="19805"/>
    <x v="3"/>
    <s v="OFF-AR-10001940"/>
    <x v="1"/>
    <x v="6"/>
    <x v="168"/>
    <x v="2805"/>
    <n v="4"/>
    <n v="0"/>
    <n v="5.6416000000000004"/>
  </r>
  <r>
    <n v="8818"/>
    <s v="CA-2012-144274"/>
    <x v="1"/>
    <x v="521"/>
    <d v="2012-11-25T00:00:00"/>
    <x v="0"/>
    <s v="PW-19240"/>
    <x v="617"/>
    <x v="0"/>
    <s v="United States"/>
    <s v="Wilmington"/>
    <x v="13"/>
    <n v="19805"/>
    <x v="3"/>
    <s v="OFF-EN-10003286"/>
    <x v="1"/>
    <x v="12"/>
    <x v="33"/>
    <x v="3416"/>
    <n v="2"/>
    <n v="0"/>
    <n v="7.783199999999999"/>
  </r>
  <r>
    <n v="8819"/>
    <s v="CA-2012-144274"/>
    <x v="1"/>
    <x v="521"/>
    <d v="2012-11-25T00:00:00"/>
    <x v="0"/>
    <s v="PW-19240"/>
    <x v="617"/>
    <x v="0"/>
    <s v="United States"/>
    <s v="Wilmington"/>
    <x v="13"/>
    <n v="19805"/>
    <x v="3"/>
    <s v="OFF-PA-10003441"/>
    <x v="1"/>
    <x v="10"/>
    <x v="485"/>
    <x v="789"/>
    <n v="6"/>
    <n v="0"/>
    <n v="18.662400000000002"/>
  </r>
  <r>
    <n v="8820"/>
    <s v="CA-2012-142930"/>
    <x v="1"/>
    <x v="109"/>
    <d v="2012-12-02T00:00:00"/>
    <x v="1"/>
    <s v="EB-14170"/>
    <x v="432"/>
    <x v="0"/>
    <s v="United States"/>
    <s v="Austin"/>
    <x v="5"/>
    <n v="78745"/>
    <x v="2"/>
    <s v="OFF-PA-10003395"/>
    <x v="1"/>
    <x v="10"/>
    <x v="650"/>
    <x v="763"/>
    <n v="4"/>
    <n v="0.2"/>
    <n v="117.43199999999999"/>
  </r>
  <r>
    <n v="8821"/>
    <s v="CA-2014-100622"/>
    <x v="3"/>
    <x v="132"/>
    <d v="2014-11-08T00:00:00"/>
    <x v="1"/>
    <s v="DK-13090"/>
    <x v="54"/>
    <x v="0"/>
    <s v="United States"/>
    <s v="Orlando"/>
    <x v="2"/>
    <n v="32839"/>
    <x v="0"/>
    <s v="TEC-CO-10003236"/>
    <x v="2"/>
    <x v="16"/>
    <x v="451"/>
    <x v="324"/>
    <n v="2"/>
    <n v="0.2"/>
    <n v="311.99479999999994"/>
  </r>
  <r>
    <n v="8822"/>
    <s v="CA-2014-100622"/>
    <x v="3"/>
    <x v="132"/>
    <d v="2014-11-08T00:00:00"/>
    <x v="1"/>
    <s v="DK-13090"/>
    <x v="54"/>
    <x v="0"/>
    <s v="United States"/>
    <s v="Orlando"/>
    <x v="2"/>
    <n v="32839"/>
    <x v="0"/>
    <s v="OFF-BI-10002982"/>
    <x v="1"/>
    <x v="8"/>
    <x v="1258"/>
    <x v="5623"/>
    <n v="2"/>
    <n v="0.7"/>
    <n v="-2.9963999999999995"/>
  </r>
  <r>
    <n v="8823"/>
    <s v="CA-2014-100622"/>
    <x v="3"/>
    <x v="132"/>
    <d v="2014-11-08T00:00:00"/>
    <x v="1"/>
    <s v="DK-13090"/>
    <x v="54"/>
    <x v="0"/>
    <s v="United States"/>
    <s v="Orlando"/>
    <x v="2"/>
    <n v="32839"/>
    <x v="0"/>
    <s v="OFF-AR-10004010"/>
    <x v="1"/>
    <x v="6"/>
    <x v="1734"/>
    <x v="4029"/>
    <n v="2"/>
    <n v="0.2"/>
    <n v="4.1987999999999985"/>
  </r>
  <r>
    <n v="8824"/>
    <s v="CA-2014-100622"/>
    <x v="3"/>
    <x v="132"/>
    <d v="2014-11-08T00:00:00"/>
    <x v="1"/>
    <s v="DK-13090"/>
    <x v="54"/>
    <x v="0"/>
    <s v="United States"/>
    <s v="Orlando"/>
    <x v="2"/>
    <n v="32839"/>
    <x v="0"/>
    <s v="OFF-PA-10002947"/>
    <x v="1"/>
    <x v="10"/>
    <x v="703"/>
    <x v="1432"/>
    <n v="2"/>
    <n v="0.2"/>
    <n v="3.7407999999999997"/>
  </r>
  <r>
    <n v="8825"/>
    <s v="CA-2014-117156"/>
    <x v="3"/>
    <x v="708"/>
    <d v="2014-03-24T00:00:00"/>
    <x v="0"/>
    <s v="TB-21055"/>
    <x v="26"/>
    <x v="0"/>
    <s v="United States"/>
    <s v="Reading"/>
    <x v="9"/>
    <n v="19601"/>
    <x v="3"/>
    <s v="OFF-EN-10003845"/>
    <x v="1"/>
    <x v="12"/>
    <x v="431"/>
    <x v="3179"/>
    <n v="3"/>
    <n v="0.2"/>
    <n v="2.8781999999999992"/>
  </r>
  <r>
    <n v="8826"/>
    <s v="CA-2012-115399"/>
    <x v="1"/>
    <x v="546"/>
    <d v="2012-12-22T00:00:00"/>
    <x v="2"/>
    <s v="AG-10900"/>
    <x v="151"/>
    <x v="0"/>
    <s v="United States"/>
    <s v="Philadelphia"/>
    <x v="9"/>
    <n v="19134"/>
    <x v="3"/>
    <s v="OFF-LA-10003190"/>
    <x v="1"/>
    <x v="2"/>
    <x v="1163"/>
    <x v="2789"/>
    <n v="3"/>
    <n v="0.2"/>
    <n v="2.5056000000000003"/>
  </r>
  <r>
    <n v="8827"/>
    <s v="US-2011-157847"/>
    <x v="2"/>
    <x v="1063"/>
    <d v="2011-04-06T00:00:00"/>
    <x v="0"/>
    <s v="SC-20020"/>
    <x v="710"/>
    <x v="0"/>
    <s v="United States"/>
    <s v="Houston"/>
    <x v="5"/>
    <n v="77095"/>
    <x v="2"/>
    <s v="OFF-PA-10002986"/>
    <x v="1"/>
    <x v="10"/>
    <x v="477"/>
    <x v="3059"/>
    <n v="5"/>
    <n v="0.2"/>
    <n v="9.3520000000000003"/>
  </r>
  <r>
    <n v="8828"/>
    <s v="US-2011-157847"/>
    <x v="2"/>
    <x v="1063"/>
    <d v="2011-04-06T00:00:00"/>
    <x v="0"/>
    <s v="SC-20020"/>
    <x v="710"/>
    <x v="0"/>
    <s v="United States"/>
    <s v="Houston"/>
    <x v="5"/>
    <n v="77095"/>
    <x v="2"/>
    <s v="OFF-PA-10001593"/>
    <x v="1"/>
    <x v="10"/>
    <x v="1755"/>
    <x v="1399"/>
    <n v="7"/>
    <n v="0.2"/>
    <n v="10.464999999999998"/>
  </r>
  <r>
    <n v="8829"/>
    <s v="CA-2012-115168"/>
    <x v="1"/>
    <x v="1117"/>
    <d v="2012-06-09T00:00:00"/>
    <x v="1"/>
    <s v="BB-11545"/>
    <x v="179"/>
    <x v="1"/>
    <s v="United States"/>
    <s v="Saint Charles"/>
    <x v="25"/>
    <n v="63301"/>
    <x v="2"/>
    <s v="OFF-PA-10000528"/>
    <x v="1"/>
    <x v="10"/>
    <x v="1136"/>
    <x v="232"/>
    <n v="2"/>
    <n v="0"/>
    <n v="4.7519999999999998"/>
  </r>
  <r>
    <n v="8830"/>
    <s v="CA-2011-109680"/>
    <x v="2"/>
    <x v="191"/>
    <d v="2011-10-09T00:00:00"/>
    <x v="2"/>
    <s v="VP-21760"/>
    <x v="778"/>
    <x v="1"/>
    <s v="United States"/>
    <s v="Indianapolis"/>
    <x v="14"/>
    <n v="46203"/>
    <x v="2"/>
    <s v="OFF-ST-10001932"/>
    <x v="1"/>
    <x v="4"/>
    <x v="1641"/>
    <x v="5624"/>
    <n v="2"/>
    <n v="0"/>
    <n v="54.087600000000009"/>
  </r>
  <r>
    <n v="8831"/>
    <s v="CA-2013-167983"/>
    <x v="0"/>
    <x v="1036"/>
    <d v="2013-08-25T00:00:00"/>
    <x v="0"/>
    <s v="RP-19270"/>
    <x v="345"/>
    <x v="1"/>
    <s v="United States"/>
    <s v="Seattle"/>
    <x v="4"/>
    <n v="98115"/>
    <x v="1"/>
    <s v="OFF-BI-10003727"/>
    <x v="1"/>
    <x v="8"/>
    <x v="797"/>
    <x v="5625"/>
    <n v="10"/>
    <n v="0.2"/>
    <n v="11.703999999999997"/>
  </r>
  <r>
    <n v="8832"/>
    <s v="CA-2012-145324"/>
    <x v="1"/>
    <x v="219"/>
    <d v="2012-11-19T00:00:00"/>
    <x v="1"/>
    <s v="DH-13675"/>
    <x v="723"/>
    <x v="2"/>
    <s v="United States"/>
    <s v="Harrisonburg"/>
    <x v="17"/>
    <n v="22801"/>
    <x v="0"/>
    <s v="FUR-FU-10002759"/>
    <x v="0"/>
    <x v="5"/>
    <x v="555"/>
    <x v="792"/>
    <n v="2"/>
    <n v="0"/>
    <n v="14.3856"/>
  </r>
  <r>
    <n v="8833"/>
    <s v="CA-2012-153423"/>
    <x v="1"/>
    <x v="137"/>
    <d v="2012-06-27T00:00:00"/>
    <x v="1"/>
    <s v="SW-20455"/>
    <x v="517"/>
    <x v="0"/>
    <s v="United States"/>
    <s v="Rochester"/>
    <x v="15"/>
    <n v="14609"/>
    <x v="3"/>
    <s v="OFF-BI-10000545"/>
    <x v="1"/>
    <x v="8"/>
    <x v="685"/>
    <x v="1396"/>
    <n v="2"/>
    <n v="0.2"/>
    <n v="456.58800000000002"/>
  </r>
  <r>
    <n v="8834"/>
    <s v="US-2014-132675"/>
    <x v="3"/>
    <x v="241"/>
    <d v="2014-09-29T00:00:00"/>
    <x v="1"/>
    <s v="KF-16285"/>
    <x v="580"/>
    <x v="2"/>
    <s v="United States"/>
    <s v="Sandy Springs"/>
    <x v="32"/>
    <n v="30328"/>
    <x v="0"/>
    <s v="OFF-ST-10004950"/>
    <x v="1"/>
    <x v="4"/>
    <x v="1510"/>
    <x v="4729"/>
    <n v="1"/>
    <n v="0"/>
    <n v="3.8774999999999995"/>
  </r>
  <r>
    <n v="8835"/>
    <s v="US-2014-132675"/>
    <x v="3"/>
    <x v="241"/>
    <d v="2014-09-29T00:00:00"/>
    <x v="1"/>
    <s v="KF-16285"/>
    <x v="580"/>
    <x v="2"/>
    <s v="United States"/>
    <s v="Sandy Springs"/>
    <x v="32"/>
    <n v="30328"/>
    <x v="0"/>
    <s v="TEC-PH-10003171"/>
    <x v="2"/>
    <x v="7"/>
    <x v="1495"/>
    <x v="5626"/>
    <n v="2"/>
    <n v="0"/>
    <n v="25.171999999999997"/>
  </r>
  <r>
    <n v="8836"/>
    <s v="US-2014-132675"/>
    <x v="3"/>
    <x v="241"/>
    <d v="2014-09-29T00:00:00"/>
    <x v="1"/>
    <s v="KF-16285"/>
    <x v="580"/>
    <x v="2"/>
    <s v="United States"/>
    <s v="Sandy Springs"/>
    <x v="32"/>
    <n v="30328"/>
    <x v="0"/>
    <s v="OFF-AR-10000614"/>
    <x v="1"/>
    <x v="6"/>
    <x v="1722"/>
    <x v="293"/>
    <n v="4"/>
    <n v="0"/>
    <n v="3.7127999999999997"/>
  </r>
  <r>
    <n v="8837"/>
    <s v="US-2014-132675"/>
    <x v="3"/>
    <x v="241"/>
    <d v="2014-09-29T00:00:00"/>
    <x v="1"/>
    <s v="KF-16285"/>
    <x v="580"/>
    <x v="2"/>
    <s v="United States"/>
    <s v="Sandy Springs"/>
    <x v="32"/>
    <n v="30328"/>
    <x v="0"/>
    <s v="OFF-AR-10000034"/>
    <x v="1"/>
    <x v="6"/>
    <x v="744"/>
    <x v="1936"/>
    <n v="3"/>
    <n v="0"/>
    <n v="4.9607999999999999"/>
  </r>
  <r>
    <n v="8838"/>
    <s v="US-2014-132675"/>
    <x v="3"/>
    <x v="241"/>
    <d v="2014-09-29T00:00:00"/>
    <x v="1"/>
    <s v="KF-16285"/>
    <x v="580"/>
    <x v="2"/>
    <s v="United States"/>
    <s v="Sandy Springs"/>
    <x v="32"/>
    <n v="30328"/>
    <x v="0"/>
    <s v="OFF-LA-10003766"/>
    <x v="1"/>
    <x v="2"/>
    <x v="360"/>
    <x v="2143"/>
    <n v="5"/>
    <n v="0"/>
    <n v="7.5600000000000005"/>
  </r>
  <r>
    <n v="8839"/>
    <s v="CA-2011-153808"/>
    <x v="2"/>
    <x v="322"/>
    <d v="2011-04-10T00:00:00"/>
    <x v="0"/>
    <s v="FH-14275"/>
    <x v="395"/>
    <x v="1"/>
    <s v="United States"/>
    <s v="Los Angeles"/>
    <x v="1"/>
    <n v="90004"/>
    <x v="1"/>
    <s v="OFF-AR-10001725"/>
    <x v="1"/>
    <x v="6"/>
    <x v="1540"/>
    <x v="421"/>
    <n v="3"/>
    <n v="0"/>
    <n v="18.447000000000003"/>
  </r>
  <r>
    <n v="8840"/>
    <s v="CA-2011-153808"/>
    <x v="2"/>
    <x v="322"/>
    <d v="2011-04-10T00:00:00"/>
    <x v="0"/>
    <s v="FH-14275"/>
    <x v="395"/>
    <x v="1"/>
    <s v="United States"/>
    <s v="Los Angeles"/>
    <x v="1"/>
    <n v="90004"/>
    <x v="1"/>
    <s v="OFF-BI-10002794"/>
    <x v="1"/>
    <x v="8"/>
    <x v="102"/>
    <x v="959"/>
    <n v="2"/>
    <n v="0.2"/>
    <n v="23.768399999999996"/>
  </r>
  <r>
    <n v="8841"/>
    <s v="CA-2011-153808"/>
    <x v="2"/>
    <x v="322"/>
    <d v="2011-04-10T00:00:00"/>
    <x v="0"/>
    <s v="FH-14275"/>
    <x v="395"/>
    <x v="1"/>
    <s v="United States"/>
    <s v="Los Angeles"/>
    <x v="1"/>
    <n v="90004"/>
    <x v="1"/>
    <s v="TEC-AC-10004171"/>
    <x v="2"/>
    <x v="11"/>
    <x v="1312"/>
    <x v="674"/>
    <n v="3"/>
    <n v="0"/>
    <n v="131.98680000000002"/>
  </r>
  <r>
    <n v="8842"/>
    <s v="US-2013-112396"/>
    <x v="0"/>
    <x v="1206"/>
    <d v="2013-02-13T00:00:00"/>
    <x v="1"/>
    <s v="JR-16210"/>
    <x v="335"/>
    <x v="1"/>
    <s v="United States"/>
    <s v="San Francisco"/>
    <x v="1"/>
    <n v="94110"/>
    <x v="1"/>
    <s v="TEC-AC-10003628"/>
    <x v="2"/>
    <x v="11"/>
    <x v="244"/>
    <x v="1324"/>
    <n v="3"/>
    <n v="0"/>
    <n v="39.586800000000011"/>
  </r>
  <r>
    <n v="8843"/>
    <s v="US-2013-112396"/>
    <x v="0"/>
    <x v="1206"/>
    <d v="2013-02-13T00:00:00"/>
    <x v="1"/>
    <s v="JR-16210"/>
    <x v="335"/>
    <x v="1"/>
    <s v="United States"/>
    <s v="San Francisco"/>
    <x v="1"/>
    <n v="94110"/>
    <x v="1"/>
    <s v="TEC-AC-10004761"/>
    <x v="2"/>
    <x v="11"/>
    <x v="778"/>
    <x v="945"/>
    <n v="2"/>
    <n v="0"/>
    <n v="11.151"/>
  </r>
  <r>
    <n v="8844"/>
    <s v="CA-2011-141173"/>
    <x v="2"/>
    <x v="728"/>
    <d v="2011-11-20T00:00:00"/>
    <x v="0"/>
    <s v="JC-16105"/>
    <x v="36"/>
    <x v="1"/>
    <s v="United States"/>
    <s v="Minneapolis"/>
    <x v="11"/>
    <n v="55407"/>
    <x v="2"/>
    <s v="OFF-ST-10000885"/>
    <x v="1"/>
    <x v="4"/>
    <x v="1657"/>
    <x v="5335"/>
    <n v="5"/>
    <n v="0"/>
    <n v="16.787500000000001"/>
  </r>
  <r>
    <n v="8845"/>
    <s v="CA-2014-156664"/>
    <x v="3"/>
    <x v="404"/>
    <d v="2014-12-24T00:00:00"/>
    <x v="1"/>
    <s v="BP-11290"/>
    <x v="443"/>
    <x v="0"/>
    <s v="United States"/>
    <s v="Columbus"/>
    <x v="24"/>
    <n v="43229"/>
    <x v="3"/>
    <s v="OFF-BI-10004209"/>
    <x v="1"/>
    <x v="8"/>
    <x v="1206"/>
    <x v="5627"/>
    <n v="3"/>
    <n v="0.7"/>
    <n v="-6.0299999999999976"/>
  </r>
  <r>
    <n v="8846"/>
    <s v="CA-2014-156664"/>
    <x v="3"/>
    <x v="404"/>
    <d v="2014-12-24T00:00:00"/>
    <x v="1"/>
    <s v="BP-11290"/>
    <x v="443"/>
    <x v="0"/>
    <s v="United States"/>
    <s v="Columbus"/>
    <x v="24"/>
    <n v="43229"/>
    <x v="3"/>
    <s v="OFF-FA-10002988"/>
    <x v="1"/>
    <x v="13"/>
    <x v="131"/>
    <x v="5628"/>
    <n v="3"/>
    <n v="0.2"/>
    <n v="1.7486999999999999"/>
  </r>
  <r>
    <n v="8847"/>
    <s v="CA-2014-156664"/>
    <x v="3"/>
    <x v="404"/>
    <d v="2014-12-24T00:00:00"/>
    <x v="1"/>
    <s v="BP-11290"/>
    <x v="443"/>
    <x v="0"/>
    <s v="United States"/>
    <s v="Columbus"/>
    <x v="24"/>
    <n v="43229"/>
    <x v="3"/>
    <s v="OFF-PA-10002222"/>
    <x v="1"/>
    <x v="10"/>
    <x v="389"/>
    <x v="5566"/>
    <n v="5"/>
    <n v="0.2"/>
    <n v="29.691999999999993"/>
  </r>
  <r>
    <n v="8848"/>
    <s v="CA-2014-156664"/>
    <x v="3"/>
    <x v="404"/>
    <d v="2014-12-24T00:00:00"/>
    <x v="1"/>
    <s v="BP-11290"/>
    <x v="443"/>
    <x v="0"/>
    <s v="United States"/>
    <s v="Columbus"/>
    <x v="24"/>
    <n v="43229"/>
    <x v="3"/>
    <s v="OFF-AP-10004487"/>
    <x v="1"/>
    <x v="9"/>
    <x v="715"/>
    <x v="5629"/>
    <n v="2"/>
    <n v="0.2"/>
    <n v="13.011199999999995"/>
  </r>
  <r>
    <n v="8849"/>
    <s v="CA-2012-140718"/>
    <x v="1"/>
    <x v="740"/>
    <d v="2012-07-04T00:00:00"/>
    <x v="2"/>
    <s v="FA-14230"/>
    <x v="135"/>
    <x v="1"/>
    <s v="United States"/>
    <s v="Raleigh"/>
    <x v="3"/>
    <n v="27604"/>
    <x v="0"/>
    <s v="TEC-PH-10003505"/>
    <x v="2"/>
    <x v="7"/>
    <x v="901"/>
    <x v="5630"/>
    <n v="1"/>
    <n v="0.2"/>
    <n v="8.3519999999999932"/>
  </r>
  <r>
    <n v="8850"/>
    <s v="CA-2012-140718"/>
    <x v="1"/>
    <x v="740"/>
    <d v="2012-07-04T00:00:00"/>
    <x v="2"/>
    <s v="FA-14230"/>
    <x v="135"/>
    <x v="1"/>
    <s v="United States"/>
    <s v="Raleigh"/>
    <x v="3"/>
    <n v="27604"/>
    <x v="0"/>
    <s v="FUR-FU-10000076"/>
    <x v="0"/>
    <x v="5"/>
    <x v="875"/>
    <x v="5631"/>
    <n v="10"/>
    <n v="0.2"/>
    <n v="45.954000000000008"/>
  </r>
  <r>
    <n v="8851"/>
    <s v="CA-2012-140718"/>
    <x v="1"/>
    <x v="740"/>
    <d v="2012-07-04T00:00:00"/>
    <x v="2"/>
    <s v="FA-14230"/>
    <x v="135"/>
    <x v="1"/>
    <s v="United States"/>
    <s v="Raleigh"/>
    <x v="3"/>
    <n v="27604"/>
    <x v="0"/>
    <s v="OFF-BI-10004728"/>
    <x v="1"/>
    <x v="8"/>
    <x v="539"/>
    <x v="5632"/>
    <n v="2"/>
    <n v="0.7"/>
    <n v="-2.3136000000000001"/>
  </r>
  <r>
    <n v="8852"/>
    <s v="CA-2012-140718"/>
    <x v="1"/>
    <x v="740"/>
    <d v="2012-07-04T00:00:00"/>
    <x v="2"/>
    <s v="FA-14230"/>
    <x v="135"/>
    <x v="1"/>
    <s v="United States"/>
    <s v="Raleigh"/>
    <x v="3"/>
    <n v="27604"/>
    <x v="0"/>
    <s v="OFF-PA-10002250"/>
    <x v="1"/>
    <x v="10"/>
    <x v="699"/>
    <x v="1746"/>
    <n v="2"/>
    <n v="0.2"/>
    <n v="3.2871999999999999"/>
  </r>
  <r>
    <n v="8853"/>
    <s v="CA-2011-119977"/>
    <x v="2"/>
    <x v="1169"/>
    <d v="2011-10-13T00:00:00"/>
    <x v="0"/>
    <s v="DN-13690"/>
    <x v="35"/>
    <x v="0"/>
    <s v="United States"/>
    <s v="New York City"/>
    <x v="15"/>
    <n v="10011"/>
    <x v="3"/>
    <s v="OFF-PA-10003823"/>
    <x v="1"/>
    <x v="10"/>
    <x v="1001"/>
    <x v="1862"/>
    <n v="4"/>
    <n v="0"/>
    <n v="55.763999999999996"/>
  </r>
  <r>
    <n v="8854"/>
    <s v="US-2012-115343"/>
    <x v="1"/>
    <x v="357"/>
    <d v="2012-09-25T00:00:00"/>
    <x v="2"/>
    <s v="FO-14305"/>
    <x v="383"/>
    <x v="0"/>
    <s v="United States"/>
    <s v="Philadelphia"/>
    <x v="9"/>
    <n v="19143"/>
    <x v="3"/>
    <s v="OFF-SU-10000898"/>
    <x v="1"/>
    <x v="14"/>
    <x v="1181"/>
    <x v="5633"/>
    <n v="5"/>
    <n v="0.2"/>
    <n v="6.2549999999999919"/>
  </r>
  <r>
    <n v="8855"/>
    <s v="US-2012-115343"/>
    <x v="1"/>
    <x v="357"/>
    <d v="2012-09-25T00:00:00"/>
    <x v="2"/>
    <s v="FO-14305"/>
    <x v="383"/>
    <x v="0"/>
    <s v="United States"/>
    <s v="Philadelphia"/>
    <x v="9"/>
    <n v="19143"/>
    <x v="3"/>
    <s v="TEC-AC-10003832"/>
    <x v="2"/>
    <x v="11"/>
    <x v="216"/>
    <x v="231"/>
    <n v="3"/>
    <n v="0.2"/>
    <n v="-7.724700000000098"/>
  </r>
  <r>
    <n v="8856"/>
    <s v="CA-2014-163671"/>
    <x v="3"/>
    <x v="165"/>
    <d v="2014-12-31T00:00:00"/>
    <x v="1"/>
    <s v="DP-13105"/>
    <x v="317"/>
    <x v="1"/>
    <s v="United States"/>
    <s v="Meridian"/>
    <x v="45"/>
    <n v="83642"/>
    <x v="1"/>
    <s v="OFF-BI-10001679"/>
    <x v="1"/>
    <x v="8"/>
    <x v="212"/>
    <x v="3406"/>
    <n v="3"/>
    <n v="0.2"/>
    <n v="7.9919999999999991"/>
  </r>
  <r>
    <n v="8857"/>
    <s v="CA-2014-135909"/>
    <x v="3"/>
    <x v="119"/>
    <d v="2014-10-21T00:00:00"/>
    <x v="1"/>
    <s v="JW-15220"/>
    <x v="478"/>
    <x v="1"/>
    <s v="United States"/>
    <s v="Sacramento"/>
    <x v="1"/>
    <n v="95823"/>
    <x v="1"/>
    <s v="TEC-AC-10002335"/>
    <x v="2"/>
    <x v="11"/>
    <x v="339"/>
    <x v="4552"/>
    <n v="6"/>
    <n v="0"/>
    <n v="39.888599999999997"/>
  </r>
  <r>
    <n v="8858"/>
    <s v="CA-2014-135909"/>
    <x v="3"/>
    <x v="119"/>
    <d v="2014-10-21T00:00:00"/>
    <x v="1"/>
    <s v="JW-15220"/>
    <x v="478"/>
    <x v="1"/>
    <s v="United States"/>
    <s v="Sacramento"/>
    <x v="1"/>
    <n v="95823"/>
    <x v="1"/>
    <s v="TEC-PH-10003187"/>
    <x v="2"/>
    <x v="7"/>
    <x v="1410"/>
    <x v="236"/>
    <n v="2"/>
    <n v="0.2"/>
    <n v="-7.9959999999999996"/>
  </r>
  <r>
    <n v="8859"/>
    <s v="CA-2014-135909"/>
    <x v="3"/>
    <x v="119"/>
    <d v="2014-10-21T00:00:00"/>
    <x v="1"/>
    <s v="JW-15220"/>
    <x v="478"/>
    <x v="1"/>
    <s v="United States"/>
    <s v="Sacramento"/>
    <x v="1"/>
    <n v="95823"/>
    <x v="1"/>
    <s v="OFF-BI-10003527"/>
    <x v="1"/>
    <x v="8"/>
    <x v="446"/>
    <x v="5634"/>
    <n v="5"/>
    <n v="0.2"/>
    <n v="1906.4849999999999"/>
  </r>
  <r>
    <n v="8860"/>
    <s v="US-2014-114356"/>
    <x v="3"/>
    <x v="648"/>
    <d v="2014-08-27T00:00:00"/>
    <x v="1"/>
    <s v="TT-21460"/>
    <x v="499"/>
    <x v="2"/>
    <s v="United States"/>
    <s v="Charlotte"/>
    <x v="3"/>
    <n v="28205"/>
    <x v="0"/>
    <s v="TEC-PH-10003171"/>
    <x v="2"/>
    <x v="7"/>
    <x v="1495"/>
    <x v="3651"/>
    <n v="1"/>
    <n v="0.2"/>
    <n v="3.5959999999999983"/>
  </r>
  <r>
    <n v="8861"/>
    <s v="CA-2012-125934"/>
    <x v="1"/>
    <x v="861"/>
    <d v="2012-09-18T00:00:00"/>
    <x v="1"/>
    <s v="SN-20560"/>
    <x v="381"/>
    <x v="2"/>
    <s v="United States"/>
    <s v="Paterson"/>
    <x v="30"/>
    <n v="7501"/>
    <x v="3"/>
    <s v="OFF-LA-10000414"/>
    <x v="1"/>
    <x v="2"/>
    <x v="1634"/>
    <x v="2551"/>
    <n v="3"/>
    <n v="0"/>
    <n v="14.904"/>
  </r>
  <r>
    <n v="8862"/>
    <s v="CA-2012-125934"/>
    <x v="1"/>
    <x v="861"/>
    <d v="2012-09-18T00:00:00"/>
    <x v="1"/>
    <s v="SN-20560"/>
    <x v="381"/>
    <x v="2"/>
    <s v="United States"/>
    <s v="Paterson"/>
    <x v="30"/>
    <n v="7501"/>
    <x v="3"/>
    <s v="FUR-FU-10002107"/>
    <x v="0"/>
    <x v="5"/>
    <x v="1324"/>
    <x v="4206"/>
    <n v="4"/>
    <n v="0"/>
    <n v="3.9248000000000003"/>
  </r>
  <r>
    <n v="8863"/>
    <s v="CA-2012-125934"/>
    <x v="1"/>
    <x v="861"/>
    <d v="2012-09-18T00:00:00"/>
    <x v="1"/>
    <s v="SN-20560"/>
    <x v="381"/>
    <x v="2"/>
    <s v="United States"/>
    <s v="Paterson"/>
    <x v="30"/>
    <n v="7501"/>
    <x v="3"/>
    <s v="OFF-BI-10004593"/>
    <x v="1"/>
    <x v="8"/>
    <x v="267"/>
    <x v="5635"/>
    <n v="4"/>
    <n v="0"/>
    <n v="96.415999999999997"/>
  </r>
  <r>
    <n v="8864"/>
    <s v="CA-2012-125934"/>
    <x v="1"/>
    <x v="861"/>
    <d v="2012-09-18T00:00:00"/>
    <x v="1"/>
    <s v="SN-20560"/>
    <x v="381"/>
    <x v="2"/>
    <s v="United States"/>
    <s v="Paterson"/>
    <x v="30"/>
    <n v="7501"/>
    <x v="3"/>
    <s v="OFF-AP-10003860"/>
    <x v="1"/>
    <x v="9"/>
    <x v="1089"/>
    <x v="5636"/>
    <n v="4"/>
    <n v="0"/>
    <n v="29.980800000000002"/>
  </r>
  <r>
    <n v="8865"/>
    <s v="CA-2012-125934"/>
    <x v="1"/>
    <x v="861"/>
    <d v="2012-09-18T00:00:00"/>
    <x v="1"/>
    <s v="SN-20560"/>
    <x v="381"/>
    <x v="2"/>
    <s v="United States"/>
    <s v="Paterson"/>
    <x v="30"/>
    <n v="7501"/>
    <x v="3"/>
    <s v="OFF-PA-10000556"/>
    <x v="1"/>
    <x v="10"/>
    <x v="1630"/>
    <x v="789"/>
    <n v="6"/>
    <n v="0"/>
    <n v="18.662400000000002"/>
  </r>
  <r>
    <n v="8866"/>
    <s v="CA-2012-158148"/>
    <x v="1"/>
    <x v="139"/>
    <d v="2012-12-26T00:00:00"/>
    <x v="1"/>
    <s v="JM-15865"/>
    <x v="622"/>
    <x v="0"/>
    <s v="United States"/>
    <s v="Arlington"/>
    <x v="17"/>
    <n v="22204"/>
    <x v="0"/>
    <s v="OFF-AP-10003281"/>
    <x v="1"/>
    <x v="9"/>
    <x v="1180"/>
    <x v="2311"/>
    <n v="3"/>
    <n v="0"/>
    <n v="10.880999999999997"/>
  </r>
  <r>
    <n v="8867"/>
    <s v="CA-2011-120411"/>
    <x v="2"/>
    <x v="59"/>
    <d v="2011-09-23T00:00:00"/>
    <x v="2"/>
    <s v="SB-20185"/>
    <x v="766"/>
    <x v="0"/>
    <s v="United States"/>
    <s v="Chicago"/>
    <x v="10"/>
    <n v="60653"/>
    <x v="2"/>
    <s v="FUR-BO-10004218"/>
    <x v="0"/>
    <x v="0"/>
    <x v="1584"/>
    <x v="5637"/>
    <n v="5"/>
    <n v="0.3"/>
    <n v="-70.489999999999981"/>
  </r>
  <r>
    <n v="8868"/>
    <s v="CA-2011-120411"/>
    <x v="2"/>
    <x v="59"/>
    <d v="2011-09-23T00:00:00"/>
    <x v="2"/>
    <s v="SB-20185"/>
    <x v="766"/>
    <x v="0"/>
    <s v="United States"/>
    <s v="Chicago"/>
    <x v="10"/>
    <n v="60653"/>
    <x v="2"/>
    <s v="TEC-PH-10002185"/>
    <x v="2"/>
    <x v="7"/>
    <x v="1072"/>
    <x v="3988"/>
    <n v="2"/>
    <n v="0.2"/>
    <n v="3.4749999999999996"/>
  </r>
  <r>
    <n v="8869"/>
    <s v="CA-2013-158260"/>
    <x v="0"/>
    <x v="254"/>
    <d v="2013-11-09T00:00:00"/>
    <x v="1"/>
    <s v="CC-12475"/>
    <x v="693"/>
    <x v="0"/>
    <s v="United States"/>
    <s v="San Diego"/>
    <x v="1"/>
    <n v="92037"/>
    <x v="1"/>
    <s v="TEC-MA-10003176"/>
    <x v="2"/>
    <x v="15"/>
    <x v="1752"/>
    <x v="5638"/>
    <n v="2"/>
    <n v="0.2"/>
    <n v="77.219999999999914"/>
  </r>
  <r>
    <n v="8870"/>
    <s v="CA-2014-101805"/>
    <x v="3"/>
    <x v="96"/>
    <d v="2014-12-07T00:00:00"/>
    <x v="1"/>
    <s v="SH-19975"/>
    <x v="64"/>
    <x v="1"/>
    <s v="United States"/>
    <s v="Seattle"/>
    <x v="4"/>
    <n v="98105"/>
    <x v="1"/>
    <s v="OFF-BI-10002003"/>
    <x v="1"/>
    <x v="8"/>
    <x v="1384"/>
    <x v="482"/>
    <n v="5"/>
    <n v="0.2"/>
    <n v="5.3729999999999993"/>
  </r>
  <r>
    <n v="8871"/>
    <s v="CA-2014-101805"/>
    <x v="3"/>
    <x v="96"/>
    <d v="2014-12-07T00:00:00"/>
    <x v="1"/>
    <s v="SH-19975"/>
    <x v="64"/>
    <x v="1"/>
    <s v="United States"/>
    <s v="Seattle"/>
    <x v="4"/>
    <n v="98105"/>
    <x v="1"/>
    <s v="FUR-FU-10000023"/>
    <x v="0"/>
    <x v="5"/>
    <x v="322"/>
    <x v="5639"/>
    <n v="12"/>
    <n v="0"/>
    <n v="31.099200000000003"/>
  </r>
  <r>
    <n v="8872"/>
    <s v="CA-2014-101805"/>
    <x v="3"/>
    <x v="96"/>
    <d v="2014-12-07T00:00:00"/>
    <x v="1"/>
    <s v="SH-19975"/>
    <x v="64"/>
    <x v="1"/>
    <s v="United States"/>
    <s v="Seattle"/>
    <x v="4"/>
    <n v="98105"/>
    <x v="1"/>
    <s v="OFF-ST-10002756"/>
    <x v="1"/>
    <x v="4"/>
    <x v="270"/>
    <x v="5248"/>
    <n v="4"/>
    <n v="0"/>
    <n v="5.4124000000000478"/>
  </r>
  <r>
    <n v="8873"/>
    <s v="US-2011-105137"/>
    <x v="2"/>
    <x v="982"/>
    <d v="2011-10-10T00:00:00"/>
    <x v="3"/>
    <s v="RB-19435"/>
    <x v="579"/>
    <x v="0"/>
    <s v="United States"/>
    <s v="Columbus"/>
    <x v="24"/>
    <n v="43229"/>
    <x v="3"/>
    <s v="TEC-MA-10002694"/>
    <x v="2"/>
    <x v="15"/>
    <x v="1823"/>
    <x v="5640"/>
    <n v="2"/>
    <n v="0.7"/>
    <n v="-71.39579999999998"/>
  </r>
  <r>
    <n v="8874"/>
    <s v="US-2011-105137"/>
    <x v="2"/>
    <x v="982"/>
    <d v="2011-10-10T00:00:00"/>
    <x v="3"/>
    <s v="RB-19435"/>
    <x v="579"/>
    <x v="0"/>
    <s v="United States"/>
    <s v="Columbus"/>
    <x v="24"/>
    <n v="43229"/>
    <x v="3"/>
    <s v="OFF-BI-10002429"/>
    <x v="1"/>
    <x v="8"/>
    <x v="467"/>
    <x v="3594"/>
    <n v="2"/>
    <n v="0.7"/>
    <n v="-13.393599999999999"/>
  </r>
  <r>
    <n v="8875"/>
    <s v="CA-2014-142489"/>
    <x v="3"/>
    <x v="237"/>
    <d v="2014-11-17T00:00:00"/>
    <x v="0"/>
    <s v="TC-21295"/>
    <x v="646"/>
    <x v="0"/>
    <s v="United States"/>
    <s v="Houston"/>
    <x v="5"/>
    <n v="77095"/>
    <x v="2"/>
    <s v="OFF-BI-10003684"/>
    <x v="1"/>
    <x v="8"/>
    <x v="707"/>
    <x v="5641"/>
    <n v="5"/>
    <n v="0.8"/>
    <n v="-32.984999999999999"/>
  </r>
  <r>
    <n v="8876"/>
    <s v="US-2013-141264"/>
    <x v="0"/>
    <x v="572"/>
    <d v="2013-08-20T00:00:00"/>
    <x v="1"/>
    <s v="CT-11995"/>
    <x v="564"/>
    <x v="0"/>
    <s v="United States"/>
    <s v="Irving"/>
    <x v="5"/>
    <n v="75061"/>
    <x v="2"/>
    <s v="OFF-SU-10003505"/>
    <x v="1"/>
    <x v="14"/>
    <x v="408"/>
    <x v="442"/>
    <n v="2"/>
    <n v="0.2"/>
    <n v="-34.758000000000017"/>
  </r>
  <r>
    <n v="8877"/>
    <s v="US-2013-141264"/>
    <x v="0"/>
    <x v="572"/>
    <d v="2013-08-20T00:00:00"/>
    <x v="1"/>
    <s v="CT-11995"/>
    <x v="564"/>
    <x v="0"/>
    <s v="United States"/>
    <s v="Irving"/>
    <x v="5"/>
    <n v="75061"/>
    <x v="2"/>
    <s v="OFF-AP-10002534"/>
    <x v="1"/>
    <x v="9"/>
    <x v="1193"/>
    <x v="5642"/>
    <n v="1"/>
    <n v="0.8"/>
    <n v="-153.20240000000001"/>
  </r>
  <r>
    <n v="8878"/>
    <s v="CA-2014-126928"/>
    <x v="3"/>
    <x v="697"/>
    <d v="2014-09-24T00:00:00"/>
    <x v="1"/>
    <s v="GZ-14470"/>
    <x v="47"/>
    <x v="0"/>
    <s v="United States"/>
    <s v="Morristown"/>
    <x v="30"/>
    <n v="7960"/>
    <x v="3"/>
    <s v="TEC-MA-10004626"/>
    <x v="2"/>
    <x v="15"/>
    <x v="1824"/>
    <x v="5643"/>
    <n v="4"/>
    <n v="0"/>
    <n v="225.6"/>
  </r>
  <r>
    <n v="8879"/>
    <s v="CA-2014-126928"/>
    <x v="3"/>
    <x v="697"/>
    <d v="2014-09-24T00:00:00"/>
    <x v="1"/>
    <s v="GZ-14470"/>
    <x v="47"/>
    <x v="0"/>
    <s v="United States"/>
    <s v="Morristown"/>
    <x v="30"/>
    <n v="7960"/>
    <x v="3"/>
    <s v="OFF-ST-10000615"/>
    <x v="1"/>
    <x v="4"/>
    <x v="75"/>
    <x v="4024"/>
    <n v="3"/>
    <n v="0"/>
    <n v="9.5340000000000025"/>
  </r>
  <r>
    <n v="8880"/>
    <s v="US-2012-107944"/>
    <x v="1"/>
    <x v="391"/>
    <d v="2012-03-25T00:00:00"/>
    <x v="2"/>
    <s v="AM-10360"/>
    <x v="87"/>
    <x v="1"/>
    <s v="United States"/>
    <s v="Los Angeles"/>
    <x v="1"/>
    <n v="90008"/>
    <x v="1"/>
    <s v="OFF-PA-10000659"/>
    <x v="1"/>
    <x v="10"/>
    <x v="1286"/>
    <x v="5644"/>
    <n v="11"/>
    <n v="0"/>
    <n v="92.505599999999987"/>
  </r>
  <r>
    <n v="8881"/>
    <s v="US-2012-107944"/>
    <x v="1"/>
    <x v="391"/>
    <d v="2012-03-25T00:00:00"/>
    <x v="2"/>
    <s v="AM-10360"/>
    <x v="87"/>
    <x v="1"/>
    <s v="United States"/>
    <s v="Los Angeles"/>
    <x v="1"/>
    <n v="90008"/>
    <x v="1"/>
    <s v="TEC-AC-10000736"/>
    <x v="2"/>
    <x v="11"/>
    <x v="1085"/>
    <x v="764"/>
    <n v="3"/>
    <n v="0"/>
    <n v="86.389199999999988"/>
  </r>
  <r>
    <n v="8882"/>
    <s v="CA-2013-135594"/>
    <x v="0"/>
    <x v="1186"/>
    <d v="2013-07-04T00:00:00"/>
    <x v="0"/>
    <s v="AH-10120"/>
    <x v="571"/>
    <x v="2"/>
    <s v="United States"/>
    <s v="Aurora"/>
    <x v="10"/>
    <n v="60505"/>
    <x v="2"/>
    <s v="TEC-AC-10003038"/>
    <x v="2"/>
    <x v="11"/>
    <x v="1024"/>
    <x v="2298"/>
    <n v="7"/>
    <n v="0.2"/>
    <n v="-0.62650000000000716"/>
  </r>
  <r>
    <n v="8883"/>
    <s v="US-2014-115252"/>
    <x v="3"/>
    <x v="179"/>
    <d v="2014-10-26T00:00:00"/>
    <x v="1"/>
    <s v="MY-18295"/>
    <x v="501"/>
    <x v="1"/>
    <s v="United States"/>
    <s v="Durham"/>
    <x v="3"/>
    <n v="27707"/>
    <x v="0"/>
    <s v="TEC-PH-10004071"/>
    <x v="2"/>
    <x v="7"/>
    <x v="1537"/>
    <x v="2992"/>
    <n v="2"/>
    <n v="0.2"/>
    <n v="1.3986000000000001"/>
  </r>
  <r>
    <n v="8884"/>
    <s v="US-2014-115252"/>
    <x v="3"/>
    <x v="179"/>
    <d v="2014-10-26T00:00:00"/>
    <x v="1"/>
    <s v="MY-18295"/>
    <x v="501"/>
    <x v="1"/>
    <s v="United States"/>
    <s v="Durham"/>
    <x v="3"/>
    <n v="27707"/>
    <x v="0"/>
    <s v="OFF-PA-10001667"/>
    <x v="1"/>
    <x v="10"/>
    <x v="453"/>
    <x v="646"/>
    <n v="3"/>
    <n v="0.2"/>
    <n v="4.4849999999999994"/>
  </r>
  <r>
    <n v="8885"/>
    <s v="CA-2011-107398"/>
    <x v="2"/>
    <x v="55"/>
    <d v="2011-08-30T00:00:00"/>
    <x v="1"/>
    <s v="BS-11590"/>
    <x v="29"/>
    <x v="1"/>
    <s v="United States"/>
    <s v="Columbus"/>
    <x v="24"/>
    <n v="43229"/>
    <x v="3"/>
    <s v="OFF-BI-10001982"/>
    <x v="1"/>
    <x v="8"/>
    <x v="301"/>
    <x v="5645"/>
    <n v="4"/>
    <n v="0.7"/>
    <n v="-4.5695999999999994"/>
  </r>
  <r>
    <n v="8886"/>
    <s v="CA-2011-107398"/>
    <x v="2"/>
    <x v="55"/>
    <d v="2011-08-30T00:00:00"/>
    <x v="1"/>
    <s v="BS-11590"/>
    <x v="29"/>
    <x v="1"/>
    <s v="United States"/>
    <s v="Columbus"/>
    <x v="24"/>
    <n v="43229"/>
    <x v="3"/>
    <s v="OFF-BI-10004141"/>
    <x v="1"/>
    <x v="8"/>
    <x v="1287"/>
    <x v="5646"/>
    <n v="3"/>
    <n v="0.7"/>
    <n v="-2.2896000000000001"/>
  </r>
  <r>
    <n v="8887"/>
    <s v="CA-2011-107398"/>
    <x v="2"/>
    <x v="55"/>
    <d v="2011-08-30T00:00:00"/>
    <x v="1"/>
    <s v="BS-11590"/>
    <x v="29"/>
    <x v="1"/>
    <s v="United States"/>
    <s v="Columbus"/>
    <x v="24"/>
    <n v="43229"/>
    <x v="3"/>
    <s v="OFF-BI-10002103"/>
    <x v="1"/>
    <x v="8"/>
    <x v="525"/>
    <x v="5647"/>
    <n v="8"/>
    <n v="0.7"/>
    <n v="-16.684799999999996"/>
  </r>
  <r>
    <n v="8888"/>
    <s v="CA-2011-169642"/>
    <x v="2"/>
    <x v="923"/>
    <d v="2011-07-30T00:00:00"/>
    <x v="0"/>
    <s v="BB-10990"/>
    <x v="121"/>
    <x v="1"/>
    <s v="United States"/>
    <s v="Los Angeles"/>
    <x v="1"/>
    <n v="90036"/>
    <x v="1"/>
    <s v="OFF-ST-10002574"/>
    <x v="1"/>
    <x v="4"/>
    <x v="926"/>
    <x v="5648"/>
    <n v="2"/>
    <n v="0"/>
    <n v="0"/>
  </r>
  <r>
    <n v="8889"/>
    <s v="CA-2014-103968"/>
    <x v="3"/>
    <x v="96"/>
    <d v="2014-12-08T00:00:00"/>
    <x v="1"/>
    <s v="ML-17755"/>
    <x v="529"/>
    <x v="2"/>
    <s v="United States"/>
    <s v="Stockton"/>
    <x v="1"/>
    <n v="95207"/>
    <x v="1"/>
    <s v="FUR-FU-10003394"/>
    <x v="0"/>
    <x v="5"/>
    <x v="578"/>
    <x v="5649"/>
    <n v="9"/>
    <n v="0"/>
    <n v="107.03879999999994"/>
  </r>
  <r>
    <n v="8890"/>
    <s v="CA-2013-147256"/>
    <x v="0"/>
    <x v="508"/>
    <d v="2013-10-22T00:00:00"/>
    <x v="0"/>
    <s v="FC-14245"/>
    <x v="763"/>
    <x v="2"/>
    <s v="United States"/>
    <s v="Columbia"/>
    <x v="25"/>
    <n v="65203"/>
    <x v="2"/>
    <s v="TEC-PH-10003072"/>
    <x v="2"/>
    <x v="7"/>
    <x v="1310"/>
    <x v="5650"/>
    <n v="3"/>
    <n v="0"/>
    <n v="220.48530000000002"/>
  </r>
  <r>
    <n v="8891"/>
    <s v="CA-2013-147256"/>
    <x v="0"/>
    <x v="508"/>
    <d v="2013-10-22T00:00:00"/>
    <x v="0"/>
    <s v="FC-14245"/>
    <x v="763"/>
    <x v="2"/>
    <s v="United States"/>
    <s v="Columbia"/>
    <x v="25"/>
    <n v="65203"/>
    <x v="2"/>
    <s v="OFF-AP-10003057"/>
    <x v="1"/>
    <x v="9"/>
    <x v="1317"/>
    <x v="5651"/>
    <n v="7"/>
    <n v="0"/>
    <n v="751.76010000000008"/>
  </r>
  <r>
    <n v="8892"/>
    <s v="CA-2013-162159"/>
    <x v="0"/>
    <x v="1142"/>
    <d v="2013-09-19T00:00:00"/>
    <x v="2"/>
    <s v="CR-12625"/>
    <x v="128"/>
    <x v="2"/>
    <s v="United States"/>
    <s v="Columbus"/>
    <x v="32"/>
    <n v="31907"/>
    <x v="0"/>
    <s v="FUR-CH-10001146"/>
    <x v="0"/>
    <x v="1"/>
    <x v="64"/>
    <x v="5652"/>
    <n v="2"/>
    <n v="0"/>
    <n v="30.444999999999993"/>
  </r>
  <r>
    <n v="8893"/>
    <s v="CA-2012-111038"/>
    <x v="1"/>
    <x v="494"/>
    <d v="2012-12-06T00:00:00"/>
    <x v="1"/>
    <s v="LC-16960"/>
    <x v="784"/>
    <x v="2"/>
    <s v="United States"/>
    <s v="San Diego"/>
    <x v="1"/>
    <n v="92037"/>
    <x v="1"/>
    <s v="FUR-CH-10003973"/>
    <x v="0"/>
    <x v="1"/>
    <x v="858"/>
    <x v="5653"/>
    <n v="9"/>
    <n v="0.2"/>
    <n v="267.66720000000009"/>
  </r>
  <r>
    <n v="8894"/>
    <s v="CA-2011-124723"/>
    <x v="2"/>
    <x v="79"/>
    <d v="2011-08-12T00:00:00"/>
    <x v="1"/>
    <s v="GZ-14470"/>
    <x v="47"/>
    <x v="0"/>
    <s v="United States"/>
    <s v="Texas City"/>
    <x v="5"/>
    <n v="77590"/>
    <x v="2"/>
    <s v="FUR-TA-10001307"/>
    <x v="0"/>
    <x v="3"/>
    <x v="1090"/>
    <x v="5654"/>
    <n v="2"/>
    <n v="0.3"/>
    <n v="41.933999999999997"/>
  </r>
  <r>
    <n v="8895"/>
    <s v="CA-2013-167241"/>
    <x v="0"/>
    <x v="243"/>
    <d v="2013-08-23T00:00:00"/>
    <x v="1"/>
    <s v="BD-11320"/>
    <x v="217"/>
    <x v="0"/>
    <s v="United States"/>
    <s v="Los Angeles"/>
    <x v="1"/>
    <n v="90004"/>
    <x v="1"/>
    <s v="FUR-FU-10004071"/>
    <x v="0"/>
    <x v="5"/>
    <x v="570"/>
    <x v="5655"/>
    <n v="3"/>
    <n v="0"/>
    <n v="43.684200000000018"/>
  </r>
  <r>
    <n v="8896"/>
    <s v="CA-2013-167241"/>
    <x v="0"/>
    <x v="243"/>
    <d v="2013-08-23T00:00:00"/>
    <x v="1"/>
    <s v="BD-11320"/>
    <x v="217"/>
    <x v="0"/>
    <s v="United States"/>
    <s v="Los Angeles"/>
    <x v="1"/>
    <n v="90004"/>
    <x v="1"/>
    <s v="OFF-ST-10001505"/>
    <x v="1"/>
    <x v="4"/>
    <x v="1174"/>
    <x v="1465"/>
    <n v="3"/>
    <n v="0"/>
    <n v="3.0497999999999985"/>
  </r>
  <r>
    <n v="8897"/>
    <s v="CA-2013-167241"/>
    <x v="0"/>
    <x v="243"/>
    <d v="2013-08-23T00:00:00"/>
    <x v="1"/>
    <s v="BD-11320"/>
    <x v="217"/>
    <x v="0"/>
    <s v="United States"/>
    <s v="Los Angeles"/>
    <x v="1"/>
    <n v="90004"/>
    <x v="1"/>
    <s v="TEC-PH-10004614"/>
    <x v="2"/>
    <x v="7"/>
    <x v="299"/>
    <x v="5441"/>
    <n v="3"/>
    <n v="0.2"/>
    <n v="10.349999999999994"/>
  </r>
  <r>
    <n v="8898"/>
    <s v="CA-2013-167241"/>
    <x v="0"/>
    <x v="243"/>
    <d v="2013-08-23T00:00:00"/>
    <x v="1"/>
    <s v="BD-11320"/>
    <x v="217"/>
    <x v="0"/>
    <s v="United States"/>
    <s v="Los Angeles"/>
    <x v="1"/>
    <n v="90004"/>
    <x v="1"/>
    <s v="OFF-PA-10004911"/>
    <x v="1"/>
    <x v="10"/>
    <x v="929"/>
    <x v="5620"/>
    <n v="4"/>
    <n v="0"/>
    <n v="18.009600000000002"/>
  </r>
  <r>
    <n v="8899"/>
    <s v="CA-2012-163237"/>
    <x v="1"/>
    <x v="976"/>
    <d v="2012-08-09T00:00:00"/>
    <x v="0"/>
    <s v="EM-14095"/>
    <x v="313"/>
    <x v="1"/>
    <s v="United States"/>
    <s v="Springfield"/>
    <x v="17"/>
    <n v="22153"/>
    <x v="0"/>
    <s v="TEC-PH-10003601"/>
    <x v="2"/>
    <x v="7"/>
    <x v="1383"/>
    <x v="4678"/>
    <n v="3"/>
    <n v="0"/>
    <n v="148.49099999999996"/>
  </r>
  <r>
    <n v="8900"/>
    <s v="CA-2012-163237"/>
    <x v="1"/>
    <x v="976"/>
    <d v="2012-08-09T00:00:00"/>
    <x v="0"/>
    <s v="EM-14095"/>
    <x v="313"/>
    <x v="1"/>
    <s v="United States"/>
    <s v="Springfield"/>
    <x v="17"/>
    <n v="22153"/>
    <x v="0"/>
    <s v="OFF-LA-10004545"/>
    <x v="1"/>
    <x v="2"/>
    <x v="1328"/>
    <x v="2989"/>
    <n v="2"/>
    <n v="0"/>
    <n v="11.778199999999998"/>
  </r>
  <r>
    <n v="8901"/>
    <s v="CA-2013-150483"/>
    <x v="0"/>
    <x v="1207"/>
    <d v="2013-06-05T00:00:00"/>
    <x v="1"/>
    <s v="BP-11290"/>
    <x v="443"/>
    <x v="0"/>
    <s v="United States"/>
    <s v="Decatur"/>
    <x v="10"/>
    <n v="62521"/>
    <x v="2"/>
    <s v="FUR-FU-10001379"/>
    <x v="0"/>
    <x v="5"/>
    <x v="1810"/>
    <x v="164"/>
    <n v="3"/>
    <n v="0.6"/>
    <n v="-12.825599999999994"/>
  </r>
  <r>
    <n v="8902"/>
    <s v="CA-2013-150483"/>
    <x v="0"/>
    <x v="1207"/>
    <d v="2013-06-05T00:00:00"/>
    <x v="1"/>
    <s v="BP-11290"/>
    <x v="443"/>
    <x v="0"/>
    <s v="United States"/>
    <s v="Decatur"/>
    <x v="10"/>
    <n v="62521"/>
    <x v="2"/>
    <s v="OFF-PA-10001846"/>
    <x v="1"/>
    <x v="10"/>
    <x v="1807"/>
    <x v="282"/>
    <n v="4"/>
    <n v="0.2"/>
    <n v="6.7048000000000005"/>
  </r>
  <r>
    <n v="8903"/>
    <s v="CA-2013-150483"/>
    <x v="0"/>
    <x v="1207"/>
    <d v="2013-06-05T00:00:00"/>
    <x v="1"/>
    <s v="BP-11290"/>
    <x v="443"/>
    <x v="0"/>
    <s v="United States"/>
    <s v="Decatur"/>
    <x v="10"/>
    <n v="62521"/>
    <x v="2"/>
    <s v="FUR-CH-10000422"/>
    <x v="0"/>
    <x v="1"/>
    <x v="1432"/>
    <x v="5656"/>
    <n v="3"/>
    <n v="0.3"/>
    <n v="-38.215799999999973"/>
  </r>
  <r>
    <n v="8904"/>
    <s v="CA-2013-150483"/>
    <x v="0"/>
    <x v="1207"/>
    <d v="2013-06-05T00:00:00"/>
    <x v="1"/>
    <s v="BP-11290"/>
    <x v="443"/>
    <x v="0"/>
    <s v="United States"/>
    <s v="Decatur"/>
    <x v="10"/>
    <n v="62521"/>
    <x v="2"/>
    <s v="OFF-PA-10004621"/>
    <x v="1"/>
    <x v="10"/>
    <x v="738"/>
    <x v="563"/>
    <n v="2"/>
    <n v="0.2"/>
    <n v="3.6288"/>
  </r>
  <r>
    <n v="8905"/>
    <s v="US-2013-126431"/>
    <x v="0"/>
    <x v="949"/>
    <d v="2013-07-02T00:00:00"/>
    <x v="3"/>
    <s v="SU-20665"/>
    <x v="711"/>
    <x v="2"/>
    <s v="United States"/>
    <s v="New York City"/>
    <x v="15"/>
    <n v="10009"/>
    <x v="3"/>
    <s v="OFF-LA-10001474"/>
    <x v="1"/>
    <x v="2"/>
    <x v="917"/>
    <x v="5657"/>
    <n v="1"/>
    <n v="0"/>
    <n v="14.043800000000001"/>
  </r>
  <r>
    <n v="8906"/>
    <s v="US-2013-126431"/>
    <x v="0"/>
    <x v="949"/>
    <d v="2013-07-02T00:00:00"/>
    <x v="3"/>
    <s v="SU-20665"/>
    <x v="711"/>
    <x v="2"/>
    <s v="United States"/>
    <s v="New York City"/>
    <x v="15"/>
    <n v="10009"/>
    <x v="3"/>
    <s v="TEC-AC-10001635"/>
    <x v="2"/>
    <x v="11"/>
    <x v="1363"/>
    <x v="5658"/>
    <n v="3"/>
    <n v="0"/>
    <n v="6.1679999999999975"/>
  </r>
  <r>
    <n v="8907"/>
    <s v="US-2013-126431"/>
    <x v="0"/>
    <x v="949"/>
    <d v="2013-07-02T00:00:00"/>
    <x v="3"/>
    <s v="SU-20665"/>
    <x v="711"/>
    <x v="2"/>
    <s v="United States"/>
    <s v="New York City"/>
    <x v="15"/>
    <n v="10009"/>
    <x v="3"/>
    <s v="OFF-PA-10001950"/>
    <x v="1"/>
    <x v="10"/>
    <x v="144"/>
    <x v="5659"/>
    <n v="9"/>
    <n v="0"/>
    <n v="33.776999999999994"/>
  </r>
  <r>
    <n v="8908"/>
    <s v="CA-2013-139934"/>
    <x v="0"/>
    <x v="122"/>
    <d v="2013-12-21T00:00:00"/>
    <x v="2"/>
    <s v="AY-10555"/>
    <x v="672"/>
    <x v="1"/>
    <s v="United States"/>
    <s v="San Francisco"/>
    <x v="1"/>
    <n v="94110"/>
    <x v="1"/>
    <s v="TEC-PH-10001552"/>
    <x v="2"/>
    <x v="7"/>
    <x v="178"/>
    <x v="5660"/>
    <n v="7"/>
    <n v="0.2"/>
    <n v="6.6976000000000013"/>
  </r>
  <r>
    <n v="8909"/>
    <s v="CA-2012-109603"/>
    <x v="1"/>
    <x v="1208"/>
    <d v="2012-02-01T00:00:00"/>
    <x v="1"/>
    <s v="EM-13825"/>
    <x v="605"/>
    <x v="1"/>
    <s v="United States"/>
    <s v="Moreno Valley"/>
    <x v="1"/>
    <n v="92553"/>
    <x v="1"/>
    <s v="OFF-PA-10003790"/>
    <x v="1"/>
    <x v="10"/>
    <x v="1250"/>
    <x v="685"/>
    <n v="8"/>
    <n v="0"/>
    <n v="84.051199999999994"/>
  </r>
  <r>
    <n v="8910"/>
    <s v="CA-2014-160661"/>
    <x v="3"/>
    <x v="960"/>
    <d v="2014-11-02T00:00:00"/>
    <x v="1"/>
    <s v="SA-20830"/>
    <x v="193"/>
    <x v="0"/>
    <s v="United States"/>
    <s v="Everett"/>
    <x v="31"/>
    <n v="2149"/>
    <x v="3"/>
    <s v="OFF-LA-10002475"/>
    <x v="1"/>
    <x v="2"/>
    <x v="148"/>
    <x v="2521"/>
    <n v="3"/>
    <n v="0"/>
    <n v="10.307099999999998"/>
  </r>
  <r>
    <n v="8911"/>
    <s v="CA-2014-102610"/>
    <x v="3"/>
    <x v="259"/>
    <d v="2014-11-09T00:00:00"/>
    <x v="1"/>
    <s v="CA-12265"/>
    <x v="244"/>
    <x v="0"/>
    <s v="United States"/>
    <s v="Chattanooga"/>
    <x v="18"/>
    <n v="37421"/>
    <x v="0"/>
    <s v="TEC-AC-10000303"/>
    <x v="2"/>
    <x v="11"/>
    <x v="429"/>
    <x v="98"/>
    <n v="3"/>
    <n v="0.2"/>
    <n v="15.596099999999996"/>
  </r>
  <r>
    <n v="8912"/>
    <s v="CA-2014-102610"/>
    <x v="3"/>
    <x v="259"/>
    <d v="2014-11-09T00:00:00"/>
    <x v="1"/>
    <s v="CA-12265"/>
    <x v="244"/>
    <x v="0"/>
    <s v="United States"/>
    <s v="Chattanooga"/>
    <x v="18"/>
    <n v="37421"/>
    <x v="0"/>
    <s v="TEC-PH-10000127"/>
    <x v="2"/>
    <x v="7"/>
    <x v="1758"/>
    <x v="5661"/>
    <n v="9"/>
    <n v="0.2"/>
    <n v="-32.383800000000008"/>
  </r>
  <r>
    <n v="8913"/>
    <s v="CA-2014-102610"/>
    <x v="3"/>
    <x v="259"/>
    <d v="2014-11-09T00:00:00"/>
    <x v="1"/>
    <s v="CA-12265"/>
    <x v="244"/>
    <x v="0"/>
    <s v="United States"/>
    <s v="Chattanooga"/>
    <x v="18"/>
    <n v="37421"/>
    <x v="0"/>
    <s v="OFF-BI-10004364"/>
    <x v="1"/>
    <x v="8"/>
    <x v="302"/>
    <x v="5662"/>
    <n v="2"/>
    <n v="0.7"/>
    <n v="-2.9700000000000006"/>
  </r>
  <r>
    <n v="8914"/>
    <s v="CA-2014-102610"/>
    <x v="3"/>
    <x v="259"/>
    <d v="2014-11-09T00:00:00"/>
    <x v="1"/>
    <s v="CA-12265"/>
    <x v="244"/>
    <x v="0"/>
    <s v="United States"/>
    <s v="Chattanooga"/>
    <x v="18"/>
    <n v="37421"/>
    <x v="0"/>
    <s v="OFF-LA-10002195"/>
    <x v="1"/>
    <x v="2"/>
    <x v="1019"/>
    <x v="1268"/>
    <n v="2"/>
    <n v="0.2"/>
    <n v="1.7247999999999997"/>
  </r>
  <r>
    <n v="8915"/>
    <s v="US-2013-144057"/>
    <x v="0"/>
    <x v="195"/>
    <d v="2013-05-14T00:00:00"/>
    <x v="1"/>
    <s v="CV-12805"/>
    <x v="51"/>
    <x v="1"/>
    <s v="United States"/>
    <s v="Austin"/>
    <x v="5"/>
    <n v="78745"/>
    <x v="2"/>
    <s v="OFF-ST-10001490"/>
    <x v="1"/>
    <x v="4"/>
    <x v="513"/>
    <x v="5663"/>
    <n v="6"/>
    <n v="0.2"/>
    <n v="107.08199999999985"/>
  </r>
  <r>
    <n v="8916"/>
    <s v="US-2013-144057"/>
    <x v="0"/>
    <x v="195"/>
    <d v="2013-05-14T00:00:00"/>
    <x v="1"/>
    <s v="CV-12805"/>
    <x v="51"/>
    <x v="1"/>
    <s v="United States"/>
    <s v="Austin"/>
    <x v="5"/>
    <n v="78745"/>
    <x v="2"/>
    <s v="OFF-BI-10002852"/>
    <x v="1"/>
    <x v="8"/>
    <x v="91"/>
    <x v="5664"/>
    <n v="4"/>
    <n v="0.8"/>
    <n v="-20.435200000000002"/>
  </r>
  <r>
    <n v="8917"/>
    <s v="US-2013-144057"/>
    <x v="0"/>
    <x v="195"/>
    <d v="2013-05-14T00:00:00"/>
    <x v="1"/>
    <s v="CV-12805"/>
    <x v="51"/>
    <x v="1"/>
    <s v="United States"/>
    <s v="Austin"/>
    <x v="5"/>
    <n v="78745"/>
    <x v="2"/>
    <s v="OFF-AP-10000390"/>
    <x v="1"/>
    <x v="9"/>
    <x v="1691"/>
    <x v="5665"/>
    <n v="4"/>
    <n v="0.8"/>
    <n v="-131.71680000000001"/>
  </r>
  <r>
    <n v="8918"/>
    <s v="US-2013-144057"/>
    <x v="0"/>
    <x v="195"/>
    <d v="2013-05-14T00:00:00"/>
    <x v="1"/>
    <s v="CV-12805"/>
    <x v="51"/>
    <x v="1"/>
    <s v="United States"/>
    <s v="Austin"/>
    <x v="5"/>
    <n v="78745"/>
    <x v="2"/>
    <s v="OFF-PA-10004327"/>
    <x v="1"/>
    <x v="10"/>
    <x v="136"/>
    <x v="5201"/>
    <n v="2"/>
    <n v="0.2"/>
    <n v="26.823999999999995"/>
  </r>
  <r>
    <n v="8919"/>
    <s v="US-2013-144057"/>
    <x v="0"/>
    <x v="195"/>
    <d v="2013-05-14T00:00:00"/>
    <x v="1"/>
    <s v="CV-12805"/>
    <x v="51"/>
    <x v="1"/>
    <s v="United States"/>
    <s v="Austin"/>
    <x v="5"/>
    <n v="78745"/>
    <x v="2"/>
    <s v="OFF-BI-10002353"/>
    <x v="1"/>
    <x v="8"/>
    <x v="1068"/>
    <x v="5666"/>
    <n v="6"/>
    <n v="0.8"/>
    <n v="-27.791999999999994"/>
  </r>
  <r>
    <n v="8920"/>
    <s v="CA-2011-160276"/>
    <x v="2"/>
    <x v="1063"/>
    <d v="2011-04-08T00:00:00"/>
    <x v="1"/>
    <s v="AH-10690"/>
    <x v="706"/>
    <x v="1"/>
    <s v="United States"/>
    <s v="Virginia Beach"/>
    <x v="17"/>
    <n v="23464"/>
    <x v="0"/>
    <s v="FUR-FU-10003192"/>
    <x v="0"/>
    <x v="5"/>
    <x v="1720"/>
    <x v="5667"/>
    <n v="2"/>
    <n v="0"/>
    <n v="46.196799999999996"/>
  </r>
  <r>
    <n v="8921"/>
    <s v="CA-2011-132983"/>
    <x v="2"/>
    <x v="582"/>
    <d v="2011-05-03T00:00:00"/>
    <x v="1"/>
    <s v="DS-13180"/>
    <x v="103"/>
    <x v="1"/>
    <s v="United States"/>
    <s v="Jamestown"/>
    <x v="15"/>
    <n v="14701"/>
    <x v="3"/>
    <s v="TEC-AC-10000736"/>
    <x v="2"/>
    <x v="11"/>
    <x v="1085"/>
    <x v="460"/>
    <n v="2"/>
    <n v="0"/>
    <n v="57.592799999999997"/>
  </r>
  <r>
    <n v="8922"/>
    <s v="CA-2013-145709"/>
    <x v="0"/>
    <x v="964"/>
    <d v="2013-10-09T00:00:00"/>
    <x v="1"/>
    <s v="AH-10690"/>
    <x v="706"/>
    <x v="1"/>
    <s v="United States"/>
    <s v="Coral Gables"/>
    <x v="2"/>
    <n v="33134"/>
    <x v="0"/>
    <s v="TEC-PH-10003095"/>
    <x v="2"/>
    <x v="7"/>
    <x v="1491"/>
    <x v="2672"/>
    <n v="3"/>
    <n v="0.2"/>
    <n v="19.754999999999999"/>
  </r>
  <r>
    <n v="8923"/>
    <s v="CA-2013-145709"/>
    <x v="0"/>
    <x v="964"/>
    <d v="2013-10-09T00:00:00"/>
    <x v="1"/>
    <s v="AH-10690"/>
    <x v="706"/>
    <x v="1"/>
    <s v="United States"/>
    <s v="Coral Gables"/>
    <x v="2"/>
    <n v="33134"/>
    <x v="0"/>
    <s v="FUR-FU-10002885"/>
    <x v="0"/>
    <x v="5"/>
    <x v="755"/>
    <x v="5668"/>
    <n v="3"/>
    <n v="0.2"/>
    <n v="2.6028000000000011"/>
  </r>
  <r>
    <n v="8924"/>
    <s v="CA-2014-133928"/>
    <x v="3"/>
    <x v="532"/>
    <d v="2014-06-18T00:00:00"/>
    <x v="1"/>
    <s v="ZC-21910"/>
    <x v="233"/>
    <x v="0"/>
    <s v="United States"/>
    <s v="Hickory"/>
    <x v="3"/>
    <n v="28601"/>
    <x v="0"/>
    <s v="OFF-BI-10001525"/>
    <x v="1"/>
    <x v="8"/>
    <x v="31"/>
    <x v="5669"/>
    <n v="4"/>
    <n v="0.7"/>
    <n v="-3.8100000000000005"/>
  </r>
  <r>
    <n v="8925"/>
    <s v="CA-2013-168032"/>
    <x v="0"/>
    <x v="806"/>
    <d v="2013-02-03T00:00:00"/>
    <x v="1"/>
    <s v="DF-13135"/>
    <x v="650"/>
    <x v="0"/>
    <s v="United States"/>
    <s v="Rockford"/>
    <x v="10"/>
    <n v="61107"/>
    <x v="2"/>
    <s v="TEC-PH-10004241"/>
    <x v="2"/>
    <x v="7"/>
    <x v="1825"/>
    <x v="4345"/>
    <n v="4"/>
    <n v="0.2"/>
    <n v="143.99680000000006"/>
  </r>
  <r>
    <n v="8926"/>
    <s v="CA-2013-168032"/>
    <x v="0"/>
    <x v="806"/>
    <d v="2013-02-03T00:00:00"/>
    <x v="1"/>
    <s v="DF-13135"/>
    <x v="650"/>
    <x v="0"/>
    <s v="United States"/>
    <s v="Rockford"/>
    <x v="10"/>
    <n v="61107"/>
    <x v="2"/>
    <s v="OFF-BI-10000546"/>
    <x v="1"/>
    <x v="8"/>
    <x v="609"/>
    <x v="5670"/>
    <n v="3"/>
    <n v="0.8"/>
    <n v="-2.678399999999999"/>
  </r>
  <r>
    <n v="8927"/>
    <s v="CA-2013-168032"/>
    <x v="0"/>
    <x v="806"/>
    <d v="2013-02-03T00:00:00"/>
    <x v="1"/>
    <s v="DF-13135"/>
    <x v="650"/>
    <x v="0"/>
    <s v="United States"/>
    <s v="Rockford"/>
    <x v="10"/>
    <n v="61107"/>
    <x v="2"/>
    <s v="FUR-TA-10004256"/>
    <x v="0"/>
    <x v="3"/>
    <x v="484"/>
    <x v="5671"/>
    <n v="3"/>
    <n v="0.5"/>
    <n v="-538.44600000000003"/>
  </r>
  <r>
    <n v="8928"/>
    <s v="CA-2012-143616"/>
    <x v="1"/>
    <x v="874"/>
    <d v="2012-09-29T00:00:00"/>
    <x v="0"/>
    <s v="SS-20140"/>
    <x v="164"/>
    <x v="1"/>
    <s v="United States"/>
    <s v="Seattle"/>
    <x v="4"/>
    <n v="98103"/>
    <x v="1"/>
    <s v="OFF-AR-10002067"/>
    <x v="1"/>
    <x v="6"/>
    <x v="1145"/>
    <x v="1618"/>
    <n v="5"/>
    <n v="0"/>
    <n v="25.792000000000002"/>
  </r>
  <r>
    <n v="8929"/>
    <s v="US-2012-168704"/>
    <x v="1"/>
    <x v="657"/>
    <d v="2012-04-17T00:00:00"/>
    <x v="1"/>
    <s v="FP-14320"/>
    <x v="224"/>
    <x v="0"/>
    <s v="United States"/>
    <s v="Huntsville"/>
    <x v="5"/>
    <n v="77340"/>
    <x v="2"/>
    <s v="FUR-TA-10000688"/>
    <x v="0"/>
    <x v="3"/>
    <x v="556"/>
    <x v="5672"/>
    <n v="4"/>
    <n v="0.3"/>
    <n v="-113.28200000000004"/>
  </r>
  <r>
    <n v="8930"/>
    <s v="US-2012-168704"/>
    <x v="1"/>
    <x v="657"/>
    <d v="2012-04-17T00:00:00"/>
    <x v="1"/>
    <s v="FP-14320"/>
    <x v="224"/>
    <x v="0"/>
    <s v="United States"/>
    <s v="Huntsville"/>
    <x v="5"/>
    <n v="77340"/>
    <x v="2"/>
    <s v="FUR-TA-10002530"/>
    <x v="0"/>
    <x v="3"/>
    <x v="983"/>
    <x v="5673"/>
    <n v="2"/>
    <n v="0.3"/>
    <n v="-45.294000000000011"/>
  </r>
  <r>
    <n v="8931"/>
    <s v="US-2012-168704"/>
    <x v="1"/>
    <x v="657"/>
    <d v="2012-04-17T00:00:00"/>
    <x v="1"/>
    <s v="FP-14320"/>
    <x v="224"/>
    <x v="0"/>
    <s v="United States"/>
    <s v="Huntsville"/>
    <x v="5"/>
    <n v="77340"/>
    <x v="2"/>
    <s v="TEC-PH-10001061"/>
    <x v="2"/>
    <x v="7"/>
    <x v="822"/>
    <x v="1977"/>
    <n v="3"/>
    <n v="0.2"/>
    <n v="17.998199999999997"/>
  </r>
  <r>
    <n v="8932"/>
    <s v="CA-2014-143252"/>
    <x v="3"/>
    <x v="404"/>
    <d v="2014-12-25T00:00:00"/>
    <x v="1"/>
    <s v="HE-14800"/>
    <x v="785"/>
    <x v="1"/>
    <s v="United States"/>
    <s v="Milwaukee"/>
    <x v="6"/>
    <n v="53209"/>
    <x v="2"/>
    <s v="FUR-FU-10001057"/>
    <x v="0"/>
    <x v="5"/>
    <x v="1782"/>
    <x v="5674"/>
    <n v="5"/>
    <n v="0"/>
    <n v="22.988499999999998"/>
  </r>
  <r>
    <n v="8933"/>
    <s v="CA-2014-143252"/>
    <x v="3"/>
    <x v="404"/>
    <d v="2014-12-25T00:00:00"/>
    <x v="1"/>
    <s v="HE-14800"/>
    <x v="785"/>
    <x v="1"/>
    <s v="United States"/>
    <s v="Milwaukee"/>
    <x v="6"/>
    <n v="53209"/>
    <x v="2"/>
    <s v="TEC-AC-10002331"/>
    <x v="2"/>
    <x v="11"/>
    <x v="1582"/>
    <x v="1624"/>
    <n v="3"/>
    <n v="0"/>
    <n v="10.855799999999999"/>
  </r>
  <r>
    <n v="8934"/>
    <s v="CA-2013-102134"/>
    <x v="0"/>
    <x v="560"/>
    <d v="2013-03-20T00:00:00"/>
    <x v="1"/>
    <s v="SP-20545"/>
    <x v="259"/>
    <x v="1"/>
    <s v="United States"/>
    <s v="Green Bay"/>
    <x v="6"/>
    <n v="54302"/>
    <x v="2"/>
    <s v="FUR-FU-10003724"/>
    <x v="0"/>
    <x v="5"/>
    <x v="887"/>
    <x v="2499"/>
    <n v="2"/>
    <n v="0"/>
    <n v="4.3523999999999994"/>
  </r>
  <r>
    <n v="8935"/>
    <s v="CA-2014-130036"/>
    <x v="3"/>
    <x v="151"/>
    <d v="2014-08-28T00:00:00"/>
    <x v="3"/>
    <s v="BP-11185"/>
    <x v="130"/>
    <x v="1"/>
    <s v="United States"/>
    <s v="Philadelphia"/>
    <x v="9"/>
    <n v="19120"/>
    <x v="3"/>
    <s v="OFF-PA-10000528"/>
    <x v="1"/>
    <x v="10"/>
    <x v="1136"/>
    <x v="2538"/>
    <n v="3"/>
    <n v="0.2"/>
    <n v="3.96"/>
  </r>
  <r>
    <n v="8936"/>
    <s v="CA-2014-130036"/>
    <x v="3"/>
    <x v="151"/>
    <d v="2014-08-28T00:00:00"/>
    <x v="3"/>
    <s v="BP-11185"/>
    <x v="130"/>
    <x v="1"/>
    <s v="United States"/>
    <s v="Philadelphia"/>
    <x v="9"/>
    <n v="19120"/>
    <x v="3"/>
    <s v="TEC-AC-10001908"/>
    <x v="2"/>
    <x v="11"/>
    <x v="292"/>
    <x v="5675"/>
    <n v="14"/>
    <n v="0.2"/>
    <n v="209.97899999999993"/>
  </r>
  <r>
    <n v="8937"/>
    <s v="CA-2012-134117"/>
    <x v="1"/>
    <x v="997"/>
    <d v="2012-12-19T00:00:00"/>
    <x v="0"/>
    <s v="PG-18895"/>
    <x v="38"/>
    <x v="0"/>
    <s v="United States"/>
    <s v="Los Angeles"/>
    <x v="1"/>
    <n v="90008"/>
    <x v="1"/>
    <s v="OFF-AR-10003903"/>
    <x v="1"/>
    <x v="6"/>
    <x v="878"/>
    <x v="3135"/>
    <n v="5"/>
    <n v="0"/>
    <n v="53.261000000000003"/>
  </r>
  <r>
    <n v="8938"/>
    <s v="CA-2012-134117"/>
    <x v="1"/>
    <x v="997"/>
    <d v="2012-12-19T00:00:00"/>
    <x v="0"/>
    <s v="PG-18895"/>
    <x v="38"/>
    <x v="0"/>
    <s v="United States"/>
    <s v="Los Angeles"/>
    <x v="1"/>
    <n v="90008"/>
    <x v="1"/>
    <s v="TEC-PH-10004908"/>
    <x v="2"/>
    <x v="7"/>
    <x v="1474"/>
    <x v="5676"/>
    <n v="2"/>
    <n v="0.2"/>
    <n v="16.997999999999983"/>
  </r>
  <r>
    <n v="8939"/>
    <s v="CA-2012-134117"/>
    <x v="1"/>
    <x v="997"/>
    <d v="2012-12-19T00:00:00"/>
    <x v="0"/>
    <s v="PG-18895"/>
    <x v="38"/>
    <x v="0"/>
    <s v="United States"/>
    <s v="Los Angeles"/>
    <x v="1"/>
    <n v="90008"/>
    <x v="1"/>
    <s v="OFF-AR-10001940"/>
    <x v="1"/>
    <x v="6"/>
    <x v="168"/>
    <x v="1235"/>
    <n v="5"/>
    <n v="0"/>
    <n v="7.0520000000000005"/>
  </r>
  <r>
    <n v="8940"/>
    <s v="CA-2012-134117"/>
    <x v="1"/>
    <x v="997"/>
    <d v="2012-12-19T00:00:00"/>
    <x v="0"/>
    <s v="PG-18895"/>
    <x v="38"/>
    <x v="0"/>
    <s v="United States"/>
    <s v="Los Angeles"/>
    <x v="1"/>
    <n v="90008"/>
    <x v="1"/>
    <s v="OFF-BI-10002026"/>
    <x v="1"/>
    <x v="8"/>
    <x v="903"/>
    <x v="5677"/>
    <n v="2"/>
    <n v="0.2"/>
    <n v="31.373999999999995"/>
  </r>
  <r>
    <n v="8941"/>
    <s v="CA-2011-130918"/>
    <x v="2"/>
    <x v="963"/>
    <d v="2011-08-24T00:00:00"/>
    <x v="0"/>
    <s v="JP-15520"/>
    <x v="187"/>
    <x v="0"/>
    <s v="United States"/>
    <s v="North Miami"/>
    <x v="2"/>
    <n v="33161"/>
    <x v="0"/>
    <s v="OFF-SU-10003936"/>
    <x v="1"/>
    <x v="14"/>
    <x v="1826"/>
    <x v="5678"/>
    <n v="3"/>
    <n v="0.2"/>
    <n v="-1.8126000000000002"/>
  </r>
  <r>
    <n v="8942"/>
    <s v="CA-2013-159023"/>
    <x v="0"/>
    <x v="54"/>
    <d v="2013-11-06T00:00:00"/>
    <x v="2"/>
    <s v="NW-18400"/>
    <x v="508"/>
    <x v="0"/>
    <s v="United States"/>
    <s v="Portland"/>
    <x v="21"/>
    <n v="97206"/>
    <x v="1"/>
    <s v="OFF-BI-10002813"/>
    <x v="1"/>
    <x v="8"/>
    <x v="905"/>
    <x v="4909"/>
    <n v="7"/>
    <n v="0.7"/>
    <n v="-3.4649999999999999"/>
  </r>
  <r>
    <n v="8943"/>
    <s v="CA-2013-159023"/>
    <x v="0"/>
    <x v="54"/>
    <d v="2013-11-06T00:00:00"/>
    <x v="2"/>
    <s v="NW-18400"/>
    <x v="508"/>
    <x v="0"/>
    <s v="United States"/>
    <s v="Portland"/>
    <x v="21"/>
    <n v="97206"/>
    <x v="1"/>
    <s v="TEC-MA-10003337"/>
    <x v="2"/>
    <x v="15"/>
    <x v="1827"/>
    <x v="5679"/>
    <n v="3"/>
    <n v="0.7"/>
    <n v="-251.98739999999992"/>
  </r>
  <r>
    <n v="8944"/>
    <s v="CA-2014-111717"/>
    <x v="3"/>
    <x v="1209"/>
    <d v="2014-10-17T00:00:00"/>
    <x v="1"/>
    <s v="SW-20245"/>
    <x v="573"/>
    <x v="0"/>
    <s v="United States"/>
    <s v="Aurora"/>
    <x v="10"/>
    <n v="60505"/>
    <x v="2"/>
    <s v="FUR-CH-10001545"/>
    <x v="0"/>
    <x v="1"/>
    <x v="1737"/>
    <x v="5680"/>
    <n v="3"/>
    <n v="0.3"/>
    <n v="-47.871600000000001"/>
  </r>
  <r>
    <n v="8945"/>
    <s v="CA-2011-154592"/>
    <x v="2"/>
    <x v="1035"/>
    <d v="2011-12-08T00:00:00"/>
    <x v="2"/>
    <s v="EH-14005"/>
    <x v="382"/>
    <x v="2"/>
    <s v="United States"/>
    <s v="San Francisco"/>
    <x v="1"/>
    <n v="94109"/>
    <x v="1"/>
    <s v="OFF-PA-10000062"/>
    <x v="1"/>
    <x v="10"/>
    <x v="1375"/>
    <x v="2210"/>
    <n v="3"/>
    <n v="0"/>
    <n v="80.791200000000003"/>
  </r>
  <r>
    <n v="8946"/>
    <s v="CA-2011-128622"/>
    <x v="2"/>
    <x v="647"/>
    <d v="2011-11-17T00:00:00"/>
    <x v="0"/>
    <s v="SC-20260"/>
    <x v="609"/>
    <x v="1"/>
    <s v="United States"/>
    <s v="San Francisco"/>
    <x v="1"/>
    <n v="94110"/>
    <x v="1"/>
    <s v="OFF-SU-10001574"/>
    <x v="1"/>
    <x v="14"/>
    <x v="498"/>
    <x v="1031"/>
    <n v="3"/>
    <n v="0"/>
    <n v="3.2849999999999993"/>
  </r>
  <r>
    <n v="8947"/>
    <s v="CA-2014-148355"/>
    <x v="3"/>
    <x v="165"/>
    <d v="2014-12-29T00:00:00"/>
    <x v="1"/>
    <s v="NC-18535"/>
    <x v="714"/>
    <x v="1"/>
    <s v="United States"/>
    <s v="New Bedford"/>
    <x v="31"/>
    <n v="2740"/>
    <x v="3"/>
    <s v="OFF-PA-10001972"/>
    <x v="1"/>
    <x v="10"/>
    <x v="1169"/>
    <x v="541"/>
    <n v="3"/>
    <n v="0"/>
    <n v="9.3312000000000008"/>
  </r>
  <r>
    <n v="8948"/>
    <s v="CA-2014-148355"/>
    <x v="3"/>
    <x v="165"/>
    <d v="2014-12-29T00:00:00"/>
    <x v="1"/>
    <s v="NC-18535"/>
    <x v="714"/>
    <x v="1"/>
    <s v="United States"/>
    <s v="New Bedford"/>
    <x v="31"/>
    <n v="2740"/>
    <x v="3"/>
    <s v="OFF-BI-10000201"/>
    <x v="1"/>
    <x v="8"/>
    <x v="1678"/>
    <x v="5681"/>
    <n v="5"/>
    <n v="0"/>
    <n v="6.15"/>
  </r>
  <r>
    <n v="8949"/>
    <s v="CA-2011-132913"/>
    <x v="2"/>
    <x v="163"/>
    <d v="2011-12-26T00:00:00"/>
    <x v="2"/>
    <s v="AS-10090"/>
    <x v="548"/>
    <x v="0"/>
    <s v="United States"/>
    <s v="San Diego"/>
    <x v="1"/>
    <n v="92037"/>
    <x v="1"/>
    <s v="OFF-AP-10003278"/>
    <x v="1"/>
    <x v="9"/>
    <x v="1784"/>
    <x v="5682"/>
    <n v="1"/>
    <n v="0"/>
    <n v="3.632200000000001"/>
  </r>
  <r>
    <n v="8950"/>
    <s v="CA-2014-150910"/>
    <x v="3"/>
    <x v="66"/>
    <d v="2014-12-29T00:00:00"/>
    <x v="1"/>
    <s v="JL-15130"/>
    <x v="691"/>
    <x v="0"/>
    <s v="United States"/>
    <s v="Jackson"/>
    <x v="18"/>
    <n v="38301"/>
    <x v="0"/>
    <s v="FUR-TA-10002903"/>
    <x v="0"/>
    <x v="3"/>
    <x v="255"/>
    <x v="5683"/>
    <n v="6"/>
    <n v="0.4"/>
    <n v="-249.32159999999999"/>
  </r>
  <r>
    <n v="8951"/>
    <s v="CA-2014-150910"/>
    <x v="3"/>
    <x v="66"/>
    <d v="2014-12-29T00:00:00"/>
    <x v="1"/>
    <s v="JL-15130"/>
    <x v="691"/>
    <x v="0"/>
    <s v="United States"/>
    <s v="Jackson"/>
    <x v="18"/>
    <n v="38301"/>
    <x v="0"/>
    <s v="TEC-AC-10001013"/>
    <x v="2"/>
    <x v="11"/>
    <x v="813"/>
    <x v="1525"/>
    <n v="2"/>
    <n v="0.2"/>
    <n v="7.615399999999994"/>
  </r>
  <r>
    <n v="8952"/>
    <s v="CA-2014-150910"/>
    <x v="3"/>
    <x v="66"/>
    <d v="2014-12-29T00:00:00"/>
    <x v="1"/>
    <s v="JL-15130"/>
    <x v="691"/>
    <x v="0"/>
    <s v="United States"/>
    <s v="Jackson"/>
    <x v="18"/>
    <n v="38301"/>
    <x v="0"/>
    <s v="OFF-ST-10000918"/>
    <x v="1"/>
    <x v="4"/>
    <x v="372"/>
    <x v="4322"/>
    <n v="3"/>
    <n v="0.2"/>
    <n v="1.961999999999998"/>
  </r>
  <r>
    <n v="8953"/>
    <s v="CA-2014-150910"/>
    <x v="3"/>
    <x v="66"/>
    <d v="2014-12-29T00:00:00"/>
    <x v="1"/>
    <s v="JL-15130"/>
    <x v="691"/>
    <x v="0"/>
    <s v="United States"/>
    <s v="Jackson"/>
    <x v="18"/>
    <n v="38301"/>
    <x v="0"/>
    <s v="OFF-AR-10001419"/>
    <x v="1"/>
    <x v="6"/>
    <x v="1006"/>
    <x v="5684"/>
    <n v="7"/>
    <n v="0.2"/>
    <n v="2.8909999999999982"/>
  </r>
  <r>
    <n v="8954"/>
    <s v="CA-2014-150910"/>
    <x v="3"/>
    <x v="66"/>
    <d v="2014-12-29T00:00:00"/>
    <x v="1"/>
    <s v="JL-15130"/>
    <x v="691"/>
    <x v="0"/>
    <s v="United States"/>
    <s v="Jackson"/>
    <x v="18"/>
    <n v="38301"/>
    <x v="0"/>
    <s v="OFF-AP-10003266"/>
    <x v="1"/>
    <x v="9"/>
    <x v="661"/>
    <x v="5685"/>
    <n v="5"/>
    <n v="0.2"/>
    <n v="16.290999999999997"/>
  </r>
  <r>
    <n v="8955"/>
    <s v="CA-2011-156790"/>
    <x v="2"/>
    <x v="233"/>
    <d v="2011-08-10T00:00:00"/>
    <x v="0"/>
    <s v="VG-21790"/>
    <x v="364"/>
    <x v="0"/>
    <s v="United States"/>
    <s v="Jacksonville"/>
    <x v="2"/>
    <n v="32216"/>
    <x v="0"/>
    <s v="FUR-BO-10000468"/>
    <x v="0"/>
    <x v="0"/>
    <x v="1171"/>
    <x v="5686"/>
    <n v="4"/>
    <n v="0.2"/>
    <n v="-7.7727999999999895"/>
  </r>
  <r>
    <n v="8956"/>
    <s v="CA-2011-126480"/>
    <x v="2"/>
    <x v="59"/>
    <d v="2011-09-24T00:00:00"/>
    <x v="1"/>
    <s v="HG-14965"/>
    <x v="428"/>
    <x v="1"/>
    <s v="United States"/>
    <s v="San Diego"/>
    <x v="1"/>
    <n v="92024"/>
    <x v="1"/>
    <s v="OFF-PA-10004610"/>
    <x v="1"/>
    <x v="10"/>
    <x v="1511"/>
    <x v="18"/>
    <n v="2"/>
    <n v="0"/>
    <n v="3.8519999999999994"/>
  </r>
  <r>
    <n v="8957"/>
    <s v="CA-2014-105620"/>
    <x v="3"/>
    <x v="53"/>
    <d v="2014-12-29T00:00:00"/>
    <x v="2"/>
    <s v="JH-15430"/>
    <x v="371"/>
    <x v="0"/>
    <s v="United States"/>
    <s v="Hialeah"/>
    <x v="2"/>
    <n v="33012"/>
    <x v="0"/>
    <s v="FUR-FU-10004963"/>
    <x v="0"/>
    <x v="5"/>
    <x v="1434"/>
    <x v="5687"/>
    <n v="3"/>
    <n v="0.2"/>
    <n v="5.7750000000000021"/>
  </r>
  <r>
    <n v="8958"/>
    <s v="CA-2014-105620"/>
    <x v="3"/>
    <x v="53"/>
    <d v="2014-12-29T00:00:00"/>
    <x v="2"/>
    <s v="JH-15430"/>
    <x v="371"/>
    <x v="0"/>
    <s v="United States"/>
    <s v="Hialeah"/>
    <x v="2"/>
    <n v="33012"/>
    <x v="0"/>
    <s v="TEC-MA-10004626"/>
    <x v="2"/>
    <x v="15"/>
    <x v="1824"/>
    <x v="5253"/>
    <n v="2"/>
    <n v="0.5"/>
    <n v="-7.2000000000000028"/>
  </r>
  <r>
    <n v="8959"/>
    <s v="CA-2014-150266"/>
    <x v="3"/>
    <x v="920"/>
    <d v="2014-12-01T00:00:00"/>
    <x v="1"/>
    <s v="RO-19780"/>
    <x v="197"/>
    <x v="0"/>
    <s v="United States"/>
    <s v="Houston"/>
    <x v="5"/>
    <n v="77070"/>
    <x v="2"/>
    <s v="TEC-PH-10003437"/>
    <x v="2"/>
    <x v="7"/>
    <x v="913"/>
    <x v="5688"/>
    <n v="5"/>
    <n v="0.2"/>
    <n v="37.494999999999962"/>
  </r>
  <r>
    <n v="8960"/>
    <s v="CA-2014-150266"/>
    <x v="3"/>
    <x v="920"/>
    <d v="2014-12-01T00:00:00"/>
    <x v="1"/>
    <s v="RO-19780"/>
    <x v="197"/>
    <x v="0"/>
    <s v="United States"/>
    <s v="Houston"/>
    <x v="5"/>
    <n v="77070"/>
    <x v="2"/>
    <s v="OFF-AP-10002867"/>
    <x v="1"/>
    <x v="9"/>
    <x v="1505"/>
    <x v="5689"/>
    <n v="5"/>
    <n v="0.8"/>
    <n v="-179.77600000000001"/>
  </r>
  <r>
    <n v="8961"/>
    <s v="CA-2014-150266"/>
    <x v="3"/>
    <x v="920"/>
    <d v="2014-12-01T00:00:00"/>
    <x v="1"/>
    <s v="RO-19780"/>
    <x v="197"/>
    <x v="0"/>
    <s v="United States"/>
    <s v="Houston"/>
    <x v="5"/>
    <n v="77070"/>
    <x v="2"/>
    <s v="FUR-CH-10002126"/>
    <x v="0"/>
    <x v="1"/>
    <x v="841"/>
    <x v="3122"/>
    <n v="5"/>
    <n v="0.3"/>
    <n v="-24.397999999999911"/>
  </r>
  <r>
    <n v="8962"/>
    <s v="CA-2014-150266"/>
    <x v="3"/>
    <x v="920"/>
    <d v="2014-12-01T00:00:00"/>
    <x v="1"/>
    <s v="RO-19780"/>
    <x v="197"/>
    <x v="0"/>
    <s v="United States"/>
    <s v="Houston"/>
    <x v="5"/>
    <n v="77070"/>
    <x v="2"/>
    <s v="OFF-AR-10001761"/>
    <x v="1"/>
    <x v="6"/>
    <x v="1642"/>
    <x v="4061"/>
    <n v="4"/>
    <n v="0.2"/>
    <n v="3.7375999999999996"/>
  </r>
  <r>
    <n v="8963"/>
    <s v="CA-2013-157280"/>
    <x v="0"/>
    <x v="732"/>
    <d v="2013-11-08T00:00:00"/>
    <x v="2"/>
    <s v="LW-17125"/>
    <x v="752"/>
    <x v="0"/>
    <s v="United States"/>
    <s v="Virginia Beach"/>
    <x v="17"/>
    <n v="23464"/>
    <x v="0"/>
    <s v="FUR-FU-10004665"/>
    <x v="0"/>
    <x v="5"/>
    <x v="1345"/>
    <x v="2963"/>
    <n v="2"/>
    <n v="0"/>
    <n v="71.229600000000005"/>
  </r>
  <r>
    <n v="8964"/>
    <s v="CA-2013-157280"/>
    <x v="0"/>
    <x v="732"/>
    <d v="2013-11-08T00:00:00"/>
    <x v="2"/>
    <s v="LW-17125"/>
    <x v="752"/>
    <x v="0"/>
    <s v="United States"/>
    <s v="Virginia Beach"/>
    <x v="17"/>
    <n v="23464"/>
    <x v="0"/>
    <s v="TEC-AC-10000057"/>
    <x v="2"/>
    <x v="11"/>
    <x v="626"/>
    <x v="1324"/>
    <n v="3"/>
    <n v="0"/>
    <n v="18.893699999999995"/>
  </r>
  <r>
    <n v="8965"/>
    <s v="CA-2013-157280"/>
    <x v="0"/>
    <x v="732"/>
    <d v="2013-11-08T00:00:00"/>
    <x v="2"/>
    <s v="LW-17125"/>
    <x v="752"/>
    <x v="0"/>
    <s v="United States"/>
    <s v="Virginia Beach"/>
    <x v="17"/>
    <n v="23464"/>
    <x v="0"/>
    <s v="FUR-FU-10003806"/>
    <x v="0"/>
    <x v="5"/>
    <x v="1795"/>
    <x v="4850"/>
    <n v="5"/>
    <n v="0"/>
    <n v="75.679999999999978"/>
  </r>
  <r>
    <n v="8966"/>
    <s v="CA-2014-106691"/>
    <x v="3"/>
    <x v="44"/>
    <d v="2014-11-13T00:00:00"/>
    <x v="1"/>
    <s v="CC-12370"/>
    <x v="666"/>
    <x v="0"/>
    <s v="United States"/>
    <s v="Houston"/>
    <x v="5"/>
    <n v="77070"/>
    <x v="2"/>
    <s v="OFF-BI-10000145"/>
    <x v="1"/>
    <x v="8"/>
    <x v="735"/>
    <x v="75"/>
    <n v="2"/>
    <n v="0.8"/>
    <n v="-1.934400000000001"/>
  </r>
  <r>
    <n v="8967"/>
    <s v="CA-2013-134180"/>
    <x v="0"/>
    <x v="54"/>
    <d v="2013-11-08T00:00:00"/>
    <x v="1"/>
    <s v="JP-16135"/>
    <x v="655"/>
    <x v="2"/>
    <s v="United States"/>
    <s v="Philadelphia"/>
    <x v="9"/>
    <n v="19120"/>
    <x v="3"/>
    <s v="TEC-AC-10000892"/>
    <x v="2"/>
    <x v="11"/>
    <x v="290"/>
    <x v="2775"/>
    <n v="1"/>
    <n v="0.2"/>
    <n v="14.399999999999999"/>
  </r>
  <r>
    <n v="8968"/>
    <s v="CA-2013-134180"/>
    <x v="0"/>
    <x v="54"/>
    <d v="2013-11-08T00:00:00"/>
    <x v="1"/>
    <s v="JP-16135"/>
    <x v="655"/>
    <x v="2"/>
    <s v="United States"/>
    <s v="Philadelphia"/>
    <x v="9"/>
    <n v="19120"/>
    <x v="3"/>
    <s v="FUR-CH-10004886"/>
    <x v="0"/>
    <x v="1"/>
    <x v="366"/>
    <x v="5690"/>
    <n v="7"/>
    <n v="0.3"/>
    <n v="-13.432999999999993"/>
  </r>
  <r>
    <n v="8969"/>
    <s v="CA-2011-166730"/>
    <x v="2"/>
    <x v="125"/>
    <d v="2012-01-01T00:00:00"/>
    <x v="2"/>
    <s v="DD-13570"/>
    <x v="732"/>
    <x v="0"/>
    <s v="United States"/>
    <s v="Memphis"/>
    <x v="18"/>
    <n v="38109"/>
    <x v="0"/>
    <s v="OFF-ST-10002554"/>
    <x v="1"/>
    <x v="4"/>
    <x v="1144"/>
    <x v="5691"/>
    <n v="1"/>
    <n v="0.2"/>
    <n v="-8.803799999999999"/>
  </r>
  <r>
    <n v="8970"/>
    <s v="CA-2014-157469"/>
    <x v="3"/>
    <x v="574"/>
    <d v="2014-12-08T00:00:00"/>
    <x v="1"/>
    <s v="ES-14080"/>
    <x v="20"/>
    <x v="1"/>
    <s v="United States"/>
    <s v="Lakewood"/>
    <x v="24"/>
    <n v="44107"/>
    <x v="3"/>
    <s v="OFF-AR-10001662"/>
    <x v="1"/>
    <x v="6"/>
    <x v="443"/>
    <x v="5692"/>
    <n v="9"/>
    <n v="0.2"/>
    <n v="1.7262000000000022"/>
  </r>
  <r>
    <n v="8971"/>
    <s v="CA-2014-157469"/>
    <x v="3"/>
    <x v="574"/>
    <d v="2014-12-08T00:00:00"/>
    <x v="1"/>
    <s v="ES-14080"/>
    <x v="20"/>
    <x v="1"/>
    <s v="United States"/>
    <s v="Lakewood"/>
    <x v="24"/>
    <n v="44107"/>
    <x v="3"/>
    <s v="TEC-PH-10004531"/>
    <x v="2"/>
    <x v="7"/>
    <x v="1395"/>
    <x v="5693"/>
    <n v="2"/>
    <n v="0.4"/>
    <n v="-25.198000000000008"/>
  </r>
  <r>
    <n v="8972"/>
    <s v="CA-2014-122308"/>
    <x v="3"/>
    <x v="668"/>
    <d v="2014-03-29T00:00:00"/>
    <x v="1"/>
    <s v="MV-17485"/>
    <x v="597"/>
    <x v="0"/>
    <s v="United States"/>
    <s v="New York City"/>
    <x v="15"/>
    <n v="10011"/>
    <x v="3"/>
    <s v="FUR-CH-10000665"/>
    <x v="0"/>
    <x v="1"/>
    <x v="656"/>
    <x v="2659"/>
    <n v="2"/>
    <n v="0.1"/>
    <n v="60.391999999999967"/>
  </r>
  <r>
    <n v="8973"/>
    <s v="US-2011-149034"/>
    <x v="2"/>
    <x v="84"/>
    <d v="2011-11-21T00:00:00"/>
    <x v="2"/>
    <s v="RD-19900"/>
    <x v="76"/>
    <x v="0"/>
    <s v="United States"/>
    <s v="Philadelphia"/>
    <x v="9"/>
    <n v="19120"/>
    <x v="3"/>
    <s v="TEC-AC-10003023"/>
    <x v="2"/>
    <x v="11"/>
    <x v="1070"/>
    <x v="5694"/>
    <n v="1"/>
    <n v="0.2"/>
    <n v="-1.187400000000002"/>
  </r>
  <r>
    <n v="8974"/>
    <s v="CA-2014-159226"/>
    <x v="3"/>
    <x v="1016"/>
    <d v="2014-04-28T00:00:00"/>
    <x v="0"/>
    <s v="RL-19615"/>
    <x v="210"/>
    <x v="0"/>
    <s v="United States"/>
    <s v="Los Angeles"/>
    <x v="1"/>
    <n v="90008"/>
    <x v="1"/>
    <s v="FUR-BO-10004709"/>
    <x v="0"/>
    <x v="0"/>
    <x v="263"/>
    <x v="5695"/>
    <n v="7"/>
    <n v="0.15"/>
    <n v="28.410200000000017"/>
  </r>
  <r>
    <n v="8975"/>
    <s v="CA-2014-156622"/>
    <x v="3"/>
    <x v="51"/>
    <d v="2014-11-27T00:00:00"/>
    <x v="2"/>
    <s v="JP-15460"/>
    <x v="687"/>
    <x v="1"/>
    <s v="United States"/>
    <s v="Dallas"/>
    <x v="5"/>
    <n v="75220"/>
    <x v="2"/>
    <s v="OFF-PA-10000477"/>
    <x v="1"/>
    <x v="10"/>
    <x v="1261"/>
    <x v="1590"/>
    <n v="7"/>
    <n v="0.2"/>
    <n v="12.700800000000001"/>
  </r>
  <r>
    <n v="8976"/>
    <s v="CA-2014-156622"/>
    <x v="3"/>
    <x v="51"/>
    <d v="2014-11-27T00:00:00"/>
    <x v="2"/>
    <s v="JP-15460"/>
    <x v="687"/>
    <x v="1"/>
    <s v="United States"/>
    <s v="Dallas"/>
    <x v="5"/>
    <n v="75220"/>
    <x v="2"/>
    <s v="OFF-PA-10002923"/>
    <x v="1"/>
    <x v="10"/>
    <x v="1417"/>
    <x v="128"/>
    <n v="2"/>
    <n v="0.2"/>
    <n v="29.363999999999997"/>
  </r>
  <r>
    <n v="8977"/>
    <s v="CA-2014-156622"/>
    <x v="3"/>
    <x v="51"/>
    <d v="2014-11-27T00:00:00"/>
    <x v="2"/>
    <s v="JP-15460"/>
    <x v="687"/>
    <x v="1"/>
    <s v="United States"/>
    <s v="Dallas"/>
    <x v="5"/>
    <n v="75220"/>
    <x v="2"/>
    <s v="FUR-TA-10003008"/>
    <x v="0"/>
    <x v="3"/>
    <x v="946"/>
    <x v="5696"/>
    <n v="1"/>
    <n v="0.3"/>
    <n v="-31.033499999999989"/>
  </r>
  <r>
    <n v="8978"/>
    <s v="CA-2014-156622"/>
    <x v="3"/>
    <x v="51"/>
    <d v="2014-11-27T00:00:00"/>
    <x v="2"/>
    <s v="JP-15460"/>
    <x v="687"/>
    <x v="1"/>
    <s v="United States"/>
    <s v="Dallas"/>
    <x v="5"/>
    <n v="75220"/>
    <x v="2"/>
    <s v="OFF-BI-10003707"/>
    <x v="1"/>
    <x v="8"/>
    <x v="776"/>
    <x v="5697"/>
    <n v="2"/>
    <n v="0.8"/>
    <n v="-9.1560000000000006"/>
  </r>
  <r>
    <n v="8979"/>
    <s v="CA-2011-119529"/>
    <x v="2"/>
    <x v="935"/>
    <d v="2011-11-05T00:00:00"/>
    <x v="0"/>
    <s v="DM-13345"/>
    <x v="664"/>
    <x v="1"/>
    <s v="United States"/>
    <s v="Orange"/>
    <x v="30"/>
    <n v="7050"/>
    <x v="3"/>
    <s v="OFF-BI-10000546"/>
    <x v="1"/>
    <x v="8"/>
    <x v="609"/>
    <x v="1784"/>
    <n v="2"/>
    <n v="0"/>
    <n v="2.8224"/>
  </r>
  <r>
    <n v="8980"/>
    <s v="CA-2012-150413"/>
    <x v="1"/>
    <x v="324"/>
    <d v="2012-10-24T00:00:00"/>
    <x v="0"/>
    <s v="CS-11860"/>
    <x v="750"/>
    <x v="0"/>
    <s v="United States"/>
    <s v="Dallas"/>
    <x v="5"/>
    <n v="75220"/>
    <x v="2"/>
    <s v="OFF-BI-10000404"/>
    <x v="1"/>
    <x v="8"/>
    <x v="476"/>
    <x v="5698"/>
    <n v="1"/>
    <n v="0.8"/>
    <n v="-2.8380000000000001"/>
  </r>
  <r>
    <n v="8981"/>
    <s v="CA-2011-108182"/>
    <x v="2"/>
    <x v="644"/>
    <d v="2011-02-11T00:00:00"/>
    <x v="0"/>
    <s v="DL-13315"/>
    <x v="111"/>
    <x v="0"/>
    <s v="United States"/>
    <s v="Romeoville"/>
    <x v="10"/>
    <n v="60441"/>
    <x v="2"/>
    <s v="OFF-BI-10001196"/>
    <x v="1"/>
    <x v="8"/>
    <x v="1381"/>
    <x v="5699"/>
    <n v="2"/>
    <n v="0.8"/>
    <n v="-14.770800000000001"/>
  </r>
  <r>
    <n v="8982"/>
    <s v="CA-2013-110898"/>
    <x v="0"/>
    <x v="1193"/>
    <d v="2013-03-13T00:00:00"/>
    <x v="1"/>
    <s v="LC-16870"/>
    <x v="48"/>
    <x v="0"/>
    <s v="United States"/>
    <s v="Chicago"/>
    <x v="10"/>
    <n v="60623"/>
    <x v="2"/>
    <s v="OFF-AP-10001626"/>
    <x v="1"/>
    <x v="9"/>
    <x v="1016"/>
    <x v="5700"/>
    <n v="3"/>
    <n v="0.8"/>
    <n v="-6.3018000000000001"/>
  </r>
  <r>
    <n v="8983"/>
    <s v="CA-2013-110898"/>
    <x v="0"/>
    <x v="1193"/>
    <d v="2013-03-13T00:00:00"/>
    <x v="1"/>
    <s v="LC-16870"/>
    <x v="48"/>
    <x v="0"/>
    <s v="United States"/>
    <s v="Chicago"/>
    <x v="10"/>
    <n v="60623"/>
    <x v="2"/>
    <s v="OFF-BI-10004656"/>
    <x v="1"/>
    <x v="8"/>
    <x v="855"/>
    <x v="5701"/>
    <n v="4"/>
    <n v="0.8"/>
    <n v="-2.764800000000001"/>
  </r>
  <r>
    <n v="8984"/>
    <s v="CA-2013-110898"/>
    <x v="0"/>
    <x v="1193"/>
    <d v="2013-03-13T00:00:00"/>
    <x v="1"/>
    <s v="LC-16870"/>
    <x v="48"/>
    <x v="0"/>
    <s v="United States"/>
    <s v="Chicago"/>
    <x v="10"/>
    <n v="60623"/>
    <x v="2"/>
    <s v="FUR-FU-10003773"/>
    <x v="0"/>
    <x v="5"/>
    <x v="125"/>
    <x v="5702"/>
    <n v="5"/>
    <n v="0.6"/>
    <n v="-194.82400000000001"/>
  </r>
  <r>
    <n v="8985"/>
    <s v="CA-2013-110898"/>
    <x v="0"/>
    <x v="1193"/>
    <d v="2013-03-13T00:00:00"/>
    <x v="1"/>
    <s v="LC-16870"/>
    <x v="48"/>
    <x v="0"/>
    <s v="United States"/>
    <s v="Chicago"/>
    <x v="10"/>
    <n v="60623"/>
    <x v="2"/>
    <s v="FUR-TA-10000849"/>
    <x v="0"/>
    <x v="3"/>
    <x v="1318"/>
    <x v="2044"/>
    <n v="2"/>
    <n v="0.5"/>
    <n v="-99.266399999999976"/>
  </r>
  <r>
    <n v="8986"/>
    <s v="CA-2012-123092"/>
    <x v="1"/>
    <x v="155"/>
    <d v="2012-12-07T00:00:00"/>
    <x v="1"/>
    <s v="JG-15115"/>
    <x v="161"/>
    <x v="0"/>
    <s v="United States"/>
    <s v="Jacksonville"/>
    <x v="3"/>
    <n v="28540"/>
    <x v="0"/>
    <s v="FUR-FU-10000222"/>
    <x v="0"/>
    <x v="5"/>
    <x v="591"/>
    <x v="2540"/>
    <n v="3"/>
    <n v="0.2"/>
    <n v="12.667199999999994"/>
  </r>
  <r>
    <n v="8987"/>
    <s v="CA-2012-123092"/>
    <x v="1"/>
    <x v="155"/>
    <d v="2012-12-07T00:00:00"/>
    <x v="1"/>
    <s v="JG-15115"/>
    <x v="161"/>
    <x v="0"/>
    <s v="United States"/>
    <s v="Jacksonville"/>
    <x v="3"/>
    <n v="28540"/>
    <x v="0"/>
    <s v="OFF-BI-10001718"/>
    <x v="1"/>
    <x v="8"/>
    <x v="1216"/>
    <x v="5703"/>
    <n v="5"/>
    <n v="0.7"/>
    <n v="-73.57699999999997"/>
  </r>
  <r>
    <n v="8988"/>
    <s v="CA-2012-123092"/>
    <x v="1"/>
    <x v="155"/>
    <d v="2012-12-07T00:00:00"/>
    <x v="1"/>
    <s v="JG-15115"/>
    <x v="161"/>
    <x v="0"/>
    <s v="United States"/>
    <s v="Jacksonville"/>
    <x v="3"/>
    <n v="28540"/>
    <x v="0"/>
    <s v="TEC-PH-10001700"/>
    <x v="2"/>
    <x v="7"/>
    <x v="193"/>
    <x v="554"/>
    <n v="2"/>
    <n v="0.2"/>
    <n v="9.2386000000000053"/>
  </r>
  <r>
    <n v="8989"/>
    <s v="CA-2012-123092"/>
    <x v="1"/>
    <x v="155"/>
    <d v="2012-12-07T00:00:00"/>
    <x v="1"/>
    <s v="JG-15115"/>
    <x v="161"/>
    <x v="0"/>
    <s v="United States"/>
    <s v="Jacksonville"/>
    <x v="3"/>
    <n v="28540"/>
    <x v="0"/>
    <s v="OFF-AR-10004078"/>
    <x v="1"/>
    <x v="6"/>
    <x v="507"/>
    <x v="564"/>
    <n v="2"/>
    <n v="0.2"/>
    <n v="1.1679999999999997"/>
  </r>
  <r>
    <n v="8990"/>
    <s v="US-2012-128587"/>
    <x v="1"/>
    <x v="100"/>
    <d v="2012-12-30T00:00:00"/>
    <x v="1"/>
    <s v="HM-14860"/>
    <x v="447"/>
    <x v="1"/>
    <s v="United States"/>
    <s v="Springfield"/>
    <x v="25"/>
    <n v="65807"/>
    <x v="2"/>
    <s v="FUR-FU-10003026"/>
    <x v="0"/>
    <x v="5"/>
    <x v="1555"/>
    <x v="390"/>
    <n v="2"/>
    <n v="0"/>
    <n v="3.7751999999999999"/>
  </r>
  <r>
    <n v="8991"/>
    <s v="US-2012-128587"/>
    <x v="1"/>
    <x v="100"/>
    <d v="2012-12-30T00:00:00"/>
    <x v="1"/>
    <s v="HM-14860"/>
    <x v="447"/>
    <x v="1"/>
    <s v="United States"/>
    <s v="Springfield"/>
    <x v="25"/>
    <n v="65807"/>
    <x v="2"/>
    <s v="TEC-CO-10003763"/>
    <x v="2"/>
    <x v="16"/>
    <x v="1270"/>
    <x v="980"/>
    <n v="7"/>
    <n v="0"/>
    <n v="2302.9670999999998"/>
  </r>
  <r>
    <n v="8992"/>
    <s v="US-2014-139577"/>
    <x v="3"/>
    <x v="172"/>
    <d v="2014-10-07T00:00:00"/>
    <x v="1"/>
    <s v="TN-21040"/>
    <x v="184"/>
    <x v="2"/>
    <s v="United States"/>
    <s v="San Francisco"/>
    <x v="1"/>
    <n v="94110"/>
    <x v="1"/>
    <s v="TEC-AC-10004708"/>
    <x v="2"/>
    <x v="11"/>
    <x v="337"/>
    <x v="5704"/>
    <n v="5"/>
    <n v="0"/>
    <n v="21.997499999999999"/>
  </r>
  <r>
    <n v="8993"/>
    <s v="CA-2014-159100"/>
    <x v="3"/>
    <x v="524"/>
    <d v="2014-10-22T00:00:00"/>
    <x v="1"/>
    <s v="VP-21760"/>
    <x v="778"/>
    <x v="1"/>
    <s v="United States"/>
    <s v="Columbia"/>
    <x v="18"/>
    <n v="38401"/>
    <x v="0"/>
    <s v="TEC-AC-10003499"/>
    <x v="2"/>
    <x v="11"/>
    <x v="103"/>
    <x v="5183"/>
    <n v="2"/>
    <n v="0.2"/>
    <n v="4.4004000000000003"/>
  </r>
  <r>
    <n v="8994"/>
    <s v="CA-2014-159100"/>
    <x v="3"/>
    <x v="524"/>
    <d v="2014-10-22T00:00:00"/>
    <x v="1"/>
    <s v="VP-21760"/>
    <x v="778"/>
    <x v="1"/>
    <s v="United States"/>
    <s v="Columbia"/>
    <x v="18"/>
    <n v="38401"/>
    <x v="0"/>
    <s v="FUR-TA-10001950"/>
    <x v="0"/>
    <x v="3"/>
    <x v="1275"/>
    <x v="5705"/>
    <n v="7"/>
    <n v="0.4"/>
    <n v="-968.88329999999996"/>
  </r>
  <r>
    <n v="8995"/>
    <s v="CA-2011-109043"/>
    <x v="2"/>
    <x v="860"/>
    <d v="2011-08-17T00:00:00"/>
    <x v="2"/>
    <s v="CS-12355"/>
    <x v="394"/>
    <x v="0"/>
    <s v="United States"/>
    <s v="Hollywood"/>
    <x v="2"/>
    <n v="33021"/>
    <x v="0"/>
    <s v="OFF-PA-10000312"/>
    <x v="1"/>
    <x v="10"/>
    <x v="1820"/>
    <x v="5566"/>
    <n v="5"/>
    <n v="0.2"/>
    <n v="29.691999999999993"/>
  </r>
  <r>
    <n v="8996"/>
    <s v="CA-2011-109043"/>
    <x v="2"/>
    <x v="860"/>
    <d v="2011-08-17T00:00:00"/>
    <x v="2"/>
    <s v="CS-12355"/>
    <x v="394"/>
    <x v="0"/>
    <s v="United States"/>
    <s v="Hollywood"/>
    <x v="2"/>
    <n v="33021"/>
    <x v="0"/>
    <s v="OFF-AP-10004708"/>
    <x v="1"/>
    <x v="9"/>
    <x v="508"/>
    <x v="5706"/>
    <n v="5"/>
    <n v="0.2"/>
    <n v="17.126999999999988"/>
  </r>
  <r>
    <n v="8997"/>
    <s v="US-2014-116491"/>
    <x v="3"/>
    <x v="343"/>
    <d v="2014-11-14T00:00:00"/>
    <x v="2"/>
    <s v="PG-18820"/>
    <x v="310"/>
    <x v="0"/>
    <s v="United States"/>
    <s v="Dallas"/>
    <x v="5"/>
    <n v="75081"/>
    <x v="2"/>
    <s v="TEC-PH-10004531"/>
    <x v="2"/>
    <x v="7"/>
    <x v="714"/>
    <x v="5707"/>
    <n v="2"/>
    <n v="0.2"/>
    <n v="12.314399999999999"/>
  </r>
  <r>
    <n v="8998"/>
    <s v="CA-2014-122763"/>
    <x v="3"/>
    <x v="177"/>
    <d v="2014-03-21T00:00:00"/>
    <x v="3"/>
    <s v="HG-14845"/>
    <x v="668"/>
    <x v="0"/>
    <s v="United States"/>
    <s v="Houston"/>
    <x v="5"/>
    <n v="77041"/>
    <x v="2"/>
    <s v="OFF-PA-10000474"/>
    <x v="1"/>
    <x v="10"/>
    <x v="33"/>
    <x v="3987"/>
    <n v="2"/>
    <n v="0.2"/>
    <n v="19.137599999999992"/>
  </r>
  <r>
    <n v="8999"/>
    <s v="CA-2014-122763"/>
    <x v="3"/>
    <x v="177"/>
    <d v="2014-03-21T00:00:00"/>
    <x v="3"/>
    <s v="HG-14845"/>
    <x v="668"/>
    <x v="0"/>
    <s v="United States"/>
    <s v="Houston"/>
    <x v="5"/>
    <n v="77041"/>
    <x v="2"/>
    <s v="OFF-PA-10002377"/>
    <x v="1"/>
    <x v="10"/>
    <x v="127"/>
    <x v="5708"/>
    <n v="7"/>
    <n v="0.2"/>
    <n v="102.77399999999999"/>
  </r>
  <r>
    <n v="9000"/>
    <s v="CA-2014-137785"/>
    <x v="3"/>
    <x v="726"/>
    <d v="2014-05-18T00:00:00"/>
    <x v="1"/>
    <s v="MH-18115"/>
    <x v="414"/>
    <x v="2"/>
    <s v="United States"/>
    <s v="Philadelphia"/>
    <x v="9"/>
    <n v="19140"/>
    <x v="3"/>
    <s v="FUR-CH-10001482"/>
    <x v="0"/>
    <x v="1"/>
    <x v="536"/>
    <x v="4237"/>
    <n v="5"/>
    <n v="0.3"/>
    <n v="-124.431"/>
  </r>
  <r>
    <n v="9001"/>
    <s v="CA-2011-133389"/>
    <x v="2"/>
    <x v="169"/>
    <d v="2011-06-22T00:00:00"/>
    <x v="3"/>
    <s v="TB-21280"/>
    <x v="509"/>
    <x v="0"/>
    <s v="United States"/>
    <s v="Phoenix"/>
    <x v="16"/>
    <n v="85023"/>
    <x v="1"/>
    <s v="OFF-BI-10001553"/>
    <x v="1"/>
    <x v="8"/>
    <x v="1293"/>
    <x v="2281"/>
    <n v="3"/>
    <n v="0.7"/>
    <n v="-6.0323999999999991"/>
  </r>
  <r>
    <n v="9002"/>
    <s v="CA-2011-103807"/>
    <x v="2"/>
    <x v="266"/>
    <d v="2011-12-09T00:00:00"/>
    <x v="1"/>
    <s v="EM-13825"/>
    <x v="605"/>
    <x v="1"/>
    <s v="United States"/>
    <s v="Sandy Springs"/>
    <x v="32"/>
    <n v="30328"/>
    <x v="0"/>
    <s v="TEC-AC-10000199"/>
    <x v="2"/>
    <x v="11"/>
    <x v="1609"/>
    <x v="5709"/>
    <n v="1"/>
    <n v="0"/>
    <n v="0.83300000000000018"/>
  </r>
  <r>
    <n v="9003"/>
    <s v="CA-2011-103807"/>
    <x v="2"/>
    <x v="266"/>
    <d v="2011-12-09T00:00:00"/>
    <x v="1"/>
    <s v="EM-13825"/>
    <x v="605"/>
    <x v="1"/>
    <s v="United States"/>
    <s v="Sandy Springs"/>
    <x v="32"/>
    <n v="30328"/>
    <x v="0"/>
    <s v="OFF-PA-10002195"/>
    <x v="1"/>
    <x v="10"/>
    <x v="719"/>
    <x v="597"/>
    <n v="3"/>
    <n v="0"/>
    <n v="7.1627999999999998"/>
  </r>
  <r>
    <n v="9004"/>
    <s v="CA-2012-102855"/>
    <x v="1"/>
    <x v="57"/>
    <d v="2012-04-06T00:00:00"/>
    <x v="3"/>
    <s v="JF-15415"/>
    <x v="226"/>
    <x v="0"/>
    <s v="United States"/>
    <s v="Spokane"/>
    <x v="4"/>
    <n v="99207"/>
    <x v="1"/>
    <s v="TEC-AC-10001767"/>
    <x v="2"/>
    <x v="11"/>
    <x v="97"/>
    <x v="5710"/>
    <n v="6"/>
    <n v="0"/>
    <n v="26.393399999999986"/>
  </r>
  <r>
    <n v="9005"/>
    <s v="CA-2012-102855"/>
    <x v="1"/>
    <x v="57"/>
    <d v="2012-04-06T00:00:00"/>
    <x v="3"/>
    <s v="JF-15415"/>
    <x v="226"/>
    <x v="0"/>
    <s v="United States"/>
    <s v="Spokane"/>
    <x v="4"/>
    <n v="99207"/>
    <x v="1"/>
    <s v="OFF-AR-10002467"/>
    <x v="1"/>
    <x v="6"/>
    <x v="1681"/>
    <x v="5711"/>
    <n v="8"/>
    <n v="0"/>
    <n v="6.4368000000000016"/>
  </r>
  <r>
    <n v="9006"/>
    <s v="CA-2014-107825"/>
    <x v="3"/>
    <x v="551"/>
    <d v="2014-11-19T00:00:00"/>
    <x v="3"/>
    <s v="NB-18655"/>
    <x v="240"/>
    <x v="1"/>
    <s v="United States"/>
    <s v="Milwaukee"/>
    <x v="6"/>
    <n v="53209"/>
    <x v="2"/>
    <s v="OFF-ST-10001321"/>
    <x v="1"/>
    <x v="4"/>
    <x v="416"/>
    <x v="451"/>
    <n v="6"/>
    <n v="0"/>
    <n v="24.980400000000007"/>
  </r>
  <r>
    <n v="9007"/>
    <s v="CA-2014-107825"/>
    <x v="3"/>
    <x v="551"/>
    <d v="2014-11-19T00:00:00"/>
    <x v="3"/>
    <s v="NB-18655"/>
    <x v="240"/>
    <x v="1"/>
    <s v="United States"/>
    <s v="Milwaukee"/>
    <x v="6"/>
    <n v="53209"/>
    <x v="2"/>
    <s v="OFF-ST-10000777"/>
    <x v="1"/>
    <x v="4"/>
    <x v="117"/>
    <x v="5712"/>
    <n v="1"/>
    <n v="0"/>
    <n v="10.572800000000001"/>
  </r>
  <r>
    <n v="9008"/>
    <s v="CA-2014-107825"/>
    <x v="3"/>
    <x v="551"/>
    <d v="2014-11-19T00:00:00"/>
    <x v="3"/>
    <s v="NB-18655"/>
    <x v="240"/>
    <x v="1"/>
    <s v="United States"/>
    <s v="Milwaukee"/>
    <x v="6"/>
    <n v="53209"/>
    <x v="2"/>
    <s v="OFF-LA-10003720"/>
    <x v="1"/>
    <x v="2"/>
    <x v="1627"/>
    <x v="1576"/>
    <n v="2"/>
    <n v="0"/>
    <n v="3.4685999999999999"/>
  </r>
  <r>
    <n v="9009"/>
    <s v="CA-2014-107825"/>
    <x v="3"/>
    <x v="551"/>
    <d v="2014-11-19T00:00:00"/>
    <x v="3"/>
    <s v="NB-18655"/>
    <x v="240"/>
    <x v="1"/>
    <s v="United States"/>
    <s v="Milwaukee"/>
    <x v="6"/>
    <n v="53209"/>
    <x v="2"/>
    <s v="FUR-FU-10000206"/>
    <x v="0"/>
    <x v="5"/>
    <x v="392"/>
    <x v="5713"/>
    <n v="2"/>
    <n v="0"/>
    <n v="2.7353999999999998"/>
  </r>
  <r>
    <n v="9010"/>
    <s v="CA-2014-106047"/>
    <x v="3"/>
    <x v="1210"/>
    <d v="2014-07-19T00:00:00"/>
    <x v="1"/>
    <s v="CS-11860"/>
    <x v="750"/>
    <x v="0"/>
    <s v="United States"/>
    <s v="Fairfield"/>
    <x v="24"/>
    <n v="45014"/>
    <x v="3"/>
    <s v="OFF-PA-10000791"/>
    <x v="1"/>
    <x v="10"/>
    <x v="1424"/>
    <x v="5714"/>
    <n v="1"/>
    <n v="0.2"/>
    <n v="1.1924999999999997"/>
  </r>
  <r>
    <n v="9011"/>
    <s v="CA-2014-127803"/>
    <x v="3"/>
    <x v="240"/>
    <d v="2014-05-24T00:00:00"/>
    <x v="1"/>
    <s v="ND-18460"/>
    <x v="540"/>
    <x v="1"/>
    <s v="United States"/>
    <s v="Huntsville"/>
    <x v="19"/>
    <n v="35810"/>
    <x v="0"/>
    <s v="OFF-BI-10001787"/>
    <x v="1"/>
    <x v="8"/>
    <x v="1482"/>
    <x v="5715"/>
    <n v="4"/>
    <n v="0"/>
    <n v="12.8184"/>
  </r>
  <r>
    <n v="9012"/>
    <s v="CA-2012-137071"/>
    <x v="1"/>
    <x v="139"/>
    <d v="2012-12-21T00:00:00"/>
    <x v="2"/>
    <s v="ED-13885"/>
    <x v="525"/>
    <x v="2"/>
    <s v="United States"/>
    <s v="Houston"/>
    <x v="5"/>
    <n v="77036"/>
    <x v="2"/>
    <s v="TEC-AC-10004353"/>
    <x v="2"/>
    <x v="11"/>
    <x v="717"/>
    <x v="4649"/>
    <n v="2"/>
    <n v="0.2"/>
    <n v="21.42"/>
  </r>
  <r>
    <n v="9013"/>
    <s v="CA-2013-121447"/>
    <x v="0"/>
    <x v="823"/>
    <d v="2013-02-22T00:00:00"/>
    <x v="2"/>
    <s v="EA-14035"/>
    <x v="105"/>
    <x v="1"/>
    <s v="United States"/>
    <s v="New York City"/>
    <x v="15"/>
    <n v="10011"/>
    <x v="3"/>
    <s v="FUR-FU-10001861"/>
    <x v="0"/>
    <x v="5"/>
    <x v="272"/>
    <x v="5716"/>
    <n v="7"/>
    <n v="0"/>
    <n v="66.541999999999987"/>
  </r>
  <r>
    <n v="9014"/>
    <s v="CA-2014-143084"/>
    <x v="3"/>
    <x v="257"/>
    <d v="2014-03-23T00:00:00"/>
    <x v="1"/>
    <s v="BP-11050"/>
    <x v="771"/>
    <x v="1"/>
    <s v="United States"/>
    <s v="Los Angeles"/>
    <x v="1"/>
    <n v="90008"/>
    <x v="1"/>
    <s v="OFF-AR-10002766"/>
    <x v="1"/>
    <x v="6"/>
    <x v="1041"/>
    <x v="2255"/>
    <n v="5"/>
    <n v="0"/>
    <n v="3.7529999999999997"/>
  </r>
  <r>
    <n v="9015"/>
    <s v="CA-2014-143084"/>
    <x v="3"/>
    <x v="257"/>
    <d v="2014-03-23T00:00:00"/>
    <x v="1"/>
    <s v="BP-11050"/>
    <x v="771"/>
    <x v="1"/>
    <s v="United States"/>
    <s v="Los Angeles"/>
    <x v="1"/>
    <n v="90008"/>
    <x v="1"/>
    <s v="OFF-EN-10003072"/>
    <x v="1"/>
    <x v="12"/>
    <x v="767"/>
    <x v="5717"/>
    <n v="5"/>
    <n v="0"/>
    <n v="9.3120000000000012"/>
  </r>
  <r>
    <n v="9016"/>
    <s v="CA-2013-131639"/>
    <x v="0"/>
    <x v="907"/>
    <d v="2013-12-24T00:00:00"/>
    <x v="1"/>
    <s v="NS-18640"/>
    <x v="374"/>
    <x v="1"/>
    <s v="United States"/>
    <s v="Carlsbad"/>
    <x v="27"/>
    <n v="88220"/>
    <x v="1"/>
    <s v="OFF-BI-10001636"/>
    <x v="1"/>
    <x v="8"/>
    <x v="668"/>
    <x v="5718"/>
    <n v="2"/>
    <n v="0.2"/>
    <n v="4.3835999999999995"/>
  </r>
  <r>
    <n v="9017"/>
    <s v="CA-2013-131639"/>
    <x v="0"/>
    <x v="907"/>
    <d v="2013-12-24T00:00:00"/>
    <x v="1"/>
    <s v="NS-18640"/>
    <x v="374"/>
    <x v="1"/>
    <s v="United States"/>
    <s v="Carlsbad"/>
    <x v="27"/>
    <n v="88220"/>
    <x v="1"/>
    <s v="OFF-BI-10000948"/>
    <x v="1"/>
    <x v="8"/>
    <x v="1373"/>
    <x v="5719"/>
    <n v="1"/>
    <n v="0.2"/>
    <n v="3.8528999999999991"/>
  </r>
  <r>
    <n v="9018"/>
    <s v="CA-2013-161361"/>
    <x v="0"/>
    <x v="253"/>
    <d v="2013-03-29T00:00:00"/>
    <x v="0"/>
    <s v="MV-17485"/>
    <x v="597"/>
    <x v="0"/>
    <s v="United States"/>
    <s v="Pocatello"/>
    <x v="45"/>
    <n v="83201"/>
    <x v="1"/>
    <s v="OFF-PA-10001838"/>
    <x v="1"/>
    <x v="10"/>
    <x v="999"/>
    <x v="4634"/>
    <n v="3"/>
    <n v="0"/>
    <n v="8.6435999999999993"/>
  </r>
  <r>
    <n v="9019"/>
    <s v="CA-2013-161361"/>
    <x v="0"/>
    <x v="253"/>
    <d v="2013-03-29T00:00:00"/>
    <x v="0"/>
    <s v="MV-17485"/>
    <x v="597"/>
    <x v="0"/>
    <s v="United States"/>
    <s v="Pocatello"/>
    <x v="45"/>
    <n v="83201"/>
    <x v="1"/>
    <s v="OFF-BI-10002215"/>
    <x v="1"/>
    <x v="8"/>
    <x v="20"/>
    <x v="342"/>
    <n v="3"/>
    <n v="0.2"/>
    <n v="5.5379999999999985"/>
  </r>
  <r>
    <n v="9020"/>
    <s v="CA-2011-100706"/>
    <x v="2"/>
    <x v="757"/>
    <d v="2011-12-18T00:00:00"/>
    <x v="0"/>
    <s v="LE-16810"/>
    <x v="97"/>
    <x v="0"/>
    <s v="United States"/>
    <s v="Springfield"/>
    <x v="17"/>
    <n v="22153"/>
    <x v="0"/>
    <s v="TEC-AC-10001314"/>
    <x v="2"/>
    <x v="11"/>
    <x v="943"/>
    <x v="2622"/>
    <n v="2"/>
    <n v="0"/>
    <n v="7.9983999999999895"/>
  </r>
  <r>
    <n v="9021"/>
    <s v="CA-2011-100706"/>
    <x v="2"/>
    <x v="757"/>
    <d v="2011-12-18T00:00:00"/>
    <x v="0"/>
    <s v="LE-16810"/>
    <x v="97"/>
    <x v="0"/>
    <s v="United States"/>
    <s v="Springfield"/>
    <x v="17"/>
    <n v="22153"/>
    <x v="0"/>
    <s v="FUR-FU-10002268"/>
    <x v="0"/>
    <x v="5"/>
    <x v="860"/>
    <x v="2111"/>
    <n v="6"/>
    <n v="0"/>
    <n v="9.7217999999999982"/>
  </r>
  <r>
    <n v="9022"/>
    <s v="CA-2012-129525"/>
    <x v="1"/>
    <x v="219"/>
    <d v="2012-11-20T00:00:00"/>
    <x v="1"/>
    <s v="VP-21760"/>
    <x v="778"/>
    <x v="1"/>
    <s v="United States"/>
    <s v="Toledo"/>
    <x v="24"/>
    <n v="43615"/>
    <x v="3"/>
    <s v="OFF-BI-10002133"/>
    <x v="1"/>
    <x v="8"/>
    <x v="1138"/>
    <x v="5720"/>
    <n v="13"/>
    <n v="0.7"/>
    <n v="-116.84399999999999"/>
  </r>
  <r>
    <n v="9023"/>
    <s v="US-2013-141880"/>
    <x v="0"/>
    <x v="250"/>
    <d v="2013-08-24T00:00:00"/>
    <x v="2"/>
    <s v="TC-21475"/>
    <x v="679"/>
    <x v="2"/>
    <s v="United States"/>
    <s v="Fort Collins"/>
    <x v="22"/>
    <n v="80525"/>
    <x v="1"/>
    <s v="FUR-FU-10001979"/>
    <x v="0"/>
    <x v="5"/>
    <x v="509"/>
    <x v="5721"/>
    <n v="3"/>
    <n v="0.2"/>
    <n v="9.832800000000006"/>
  </r>
  <r>
    <n v="9024"/>
    <s v="CA-2012-165799"/>
    <x v="1"/>
    <x v="685"/>
    <d v="2012-07-02T00:00:00"/>
    <x v="2"/>
    <s v="SG-20470"/>
    <x v="495"/>
    <x v="0"/>
    <s v="United States"/>
    <s v="New York City"/>
    <x v="15"/>
    <n v="10024"/>
    <x v="3"/>
    <s v="FUR-CH-10001482"/>
    <x v="0"/>
    <x v="1"/>
    <x v="536"/>
    <x v="5722"/>
    <n v="1"/>
    <n v="0.1"/>
    <n v="1.3097999999999956"/>
  </r>
  <r>
    <n v="9025"/>
    <s v="CA-2013-102127"/>
    <x v="0"/>
    <x v="190"/>
    <d v="2013-07-03T00:00:00"/>
    <x v="1"/>
    <s v="VP-21760"/>
    <x v="778"/>
    <x v="1"/>
    <s v="United States"/>
    <s v="New York City"/>
    <x v="15"/>
    <n v="10035"/>
    <x v="3"/>
    <s v="TEC-AC-10002018"/>
    <x v="2"/>
    <x v="11"/>
    <x v="1674"/>
    <x v="5723"/>
    <n v="3"/>
    <n v="0"/>
    <n v="9.017100000000001"/>
  </r>
  <r>
    <n v="9026"/>
    <s v="CA-2013-102127"/>
    <x v="0"/>
    <x v="190"/>
    <d v="2013-07-03T00:00:00"/>
    <x v="1"/>
    <s v="VP-21760"/>
    <x v="778"/>
    <x v="1"/>
    <s v="United States"/>
    <s v="New York City"/>
    <x v="15"/>
    <n v="10035"/>
    <x v="3"/>
    <s v="TEC-AC-10000397"/>
    <x v="2"/>
    <x v="11"/>
    <x v="1459"/>
    <x v="5724"/>
    <n v="4"/>
    <n v="0"/>
    <n v="9.7972000000000037"/>
  </r>
  <r>
    <n v="9027"/>
    <s v="CA-2013-102127"/>
    <x v="0"/>
    <x v="190"/>
    <d v="2013-07-03T00:00:00"/>
    <x v="1"/>
    <s v="VP-21760"/>
    <x v="778"/>
    <x v="1"/>
    <s v="United States"/>
    <s v="New York City"/>
    <x v="15"/>
    <n v="10035"/>
    <x v="3"/>
    <s v="FUR-FU-10003976"/>
    <x v="0"/>
    <x v="5"/>
    <x v="964"/>
    <x v="1265"/>
    <n v="3"/>
    <n v="0"/>
    <n v="12.831599999999996"/>
  </r>
  <r>
    <n v="9028"/>
    <s v="US-2013-152415"/>
    <x v="0"/>
    <x v="42"/>
    <d v="2013-09-23T00:00:00"/>
    <x v="1"/>
    <s v="PO-18865"/>
    <x v="22"/>
    <x v="0"/>
    <s v="United States"/>
    <s v="Marlborough"/>
    <x v="31"/>
    <n v="1752"/>
    <x v="3"/>
    <s v="FUR-FU-10002597"/>
    <x v="0"/>
    <x v="5"/>
    <x v="621"/>
    <x v="1471"/>
    <n v="3"/>
    <n v="0"/>
    <n v="6.224400000000001"/>
  </r>
  <r>
    <n v="9029"/>
    <s v="US-2013-152415"/>
    <x v="0"/>
    <x v="42"/>
    <d v="2013-09-23T00:00:00"/>
    <x v="1"/>
    <s v="PO-18865"/>
    <x v="22"/>
    <x v="0"/>
    <s v="United States"/>
    <s v="Marlborough"/>
    <x v="31"/>
    <n v="1752"/>
    <x v="3"/>
    <s v="FUR-FU-10004864"/>
    <x v="0"/>
    <x v="5"/>
    <x v="436"/>
    <x v="1868"/>
    <n v="3"/>
    <n v="0"/>
    <n v="61.382399999999997"/>
  </r>
  <r>
    <n v="9030"/>
    <s v="CA-2011-138198"/>
    <x v="2"/>
    <x v="667"/>
    <d v="2011-07-23T00:00:00"/>
    <x v="1"/>
    <s v="JL-15130"/>
    <x v="691"/>
    <x v="0"/>
    <s v="United States"/>
    <s v="New Rochelle"/>
    <x v="15"/>
    <n v="10801"/>
    <x v="3"/>
    <s v="OFF-BI-10002103"/>
    <x v="1"/>
    <x v="8"/>
    <x v="525"/>
    <x v="1162"/>
    <n v="2"/>
    <n v="0.2"/>
    <n v="4.5187999999999997"/>
  </r>
  <r>
    <n v="9031"/>
    <s v="CA-2014-128041"/>
    <x v="3"/>
    <x v="853"/>
    <d v="2014-09-02T00:00:00"/>
    <x v="3"/>
    <s v="RW-19540"/>
    <x v="459"/>
    <x v="1"/>
    <s v="United States"/>
    <s v="Seattle"/>
    <x v="4"/>
    <n v="98103"/>
    <x v="1"/>
    <s v="OFF-AP-10001005"/>
    <x v="1"/>
    <x v="9"/>
    <x v="1131"/>
    <x v="5725"/>
    <n v="4"/>
    <n v="0"/>
    <n v="103.81799999999998"/>
  </r>
  <r>
    <n v="9032"/>
    <s v="CA-2014-128041"/>
    <x v="3"/>
    <x v="853"/>
    <d v="2014-09-02T00:00:00"/>
    <x v="3"/>
    <s v="RW-19540"/>
    <x v="459"/>
    <x v="1"/>
    <s v="United States"/>
    <s v="Seattle"/>
    <x v="4"/>
    <n v="98103"/>
    <x v="1"/>
    <s v="FUR-TA-10002607"/>
    <x v="0"/>
    <x v="3"/>
    <x v="221"/>
    <x v="5726"/>
    <n v="4"/>
    <n v="0"/>
    <n v="45.36960000000002"/>
  </r>
  <r>
    <n v="9033"/>
    <s v="CA-2014-105823"/>
    <x v="3"/>
    <x v="738"/>
    <d v="2014-06-27T00:00:00"/>
    <x v="1"/>
    <s v="RB-19465"/>
    <x v="46"/>
    <x v="2"/>
    <s v="United States"/>
    <s v="Detroit"/>
    <x v="12"/>
    <n v="48227"/>
    <x v="2"/>
    <s v="FUR-CH-10000454"/>
    <x v="0"/>
    <x v="1"/>
    <x v="1"/>
    <x v="5727"/>
    <n v="2"/>
    <n v="0"/>
    <n v="146.38799999999998"/>
  </r>
  <r>
    <n v="9034"/>
    <s v="CA-2011-152268"/>
    <x v="2"/>
    <x v="814"/>
    <d v="2011-09-07T00:00:00"/>
    <x v="1"/>
    <s v="SC-20095"/>
    <x v="183"/>
    <x v="0"/>
    <s v="United States"/>
    <s v="Fayetteville"/>
    <x v="36"/>
    <n v="72701"/>
    <x v="0"/>
    <s v="OFF-BI-10001359"/>
    <x v="1"/>
    <x v="8"/>
    <x v="1153"/>
    <x v="1639"/>
    <n v="2"/>
    <n v="0"/>
    <n v="843.17059999999992"/>
  </r>
  <r>
    <n v="9035"/>
    <s v="CA-2012-148873"/>
    <x v="1"/>
    <x v="486"/>
    <d v="2012-10-05T00:00:00"/>
    <x v="1"/>
    <s v="EM-13960"/>
    <x v="75"/>
    <x v="0"/>
    <s v="United States"/>
    <s v="Quincy"/>
    <x v="10"/>
    <n v="62301"/>
    <x v="2"/>
    <s v="OFF-BI-10003196"/>
    <x v="1"/>
    <x v="8"/>
    <x v="1367"/>
    <x v="5728"/>
    <n v="4"/>
    <n v="0.8"/>
    <n v="-4.4880000000000013"/>
  </r>
  <r>
    <n v="9036"/>
    <s v="CA-2012-148873"/>
    <x v="1"/>
    <x v="486"/>
    <d v="2012-10-05T00:00:00"/>
    <x v="1"/>
    <s v="EM-13960"/>
    <x v="75"/>
    <x v="0"/>
    <s v="United States"/>
    <s v="Quincy"/>
    <x v="10"/>
    <n v="62301"/>
    <x v="2"/>
    <s v="TEC-AC-10003657"/>
    <x v="2"/>
    <x v="11"/>
    <x v="151"/>
    <x v="5729"/>
    <n v="4"/>
    <n v="0.2"/>
    <n v="2.7191999999999901"/>
  </r>
  <r>
    <n v="9037"/>
    <s v="CA-2012-166492"/>
    <x v="1"/>
    <x v="1003"/>
    <d v="2012-04-10T00:00:00"/>
    <x v="2"/>
    <s v="RP-19390"/>
    <x v="261"/>
    <x v="0"/>
    <s v="United States"/>
    <s v="New York City"/>
    <x v="15"/>
    <n v="10035"/>
    <x v="3"/>
    <s v="OFF-PA-10002262"/>
    <x v="1"/>
    <x v="10"/>
    <x v="992"/>
    <x v="243"/>
    <n v="4"/>
    <n v="0"/>
    <n v="12.441600000000001"/>
  </r>
  <r>
    <n v="9038"/>
    <s v="CA-2012-166492"/>
    <x v="1"/>
    <x v="1003"/>
    <d v="2012-04-10T00:00:00"/>
    <x v="2"/>
    <s v="RP-19390"/>
    <x v="261"/>
    <x v="0"/>
    <s v="United States"/>
    <s v="New York City"/>
    <x v="15"/>
    <n v="10035"/>
    <x v="3"/>
    <s v="OFF-ST-10002214"/>
    <x v="1"/>
    <x v="4"/>
    <x v="994"/>
    <x v="2433"/>
    <n v="2"/>
    <n v="0"/>
    <n v="5.8707999999999991"/>
  </r>
  <r>
    <n v="9039"/>
    <s v="CA-2014-157420"/>
    <x v="3"/>
    <x v="610"/>
    <d v="2014-11-22T00:00:00"/>
    <x v="3"/>
    <s v="HZ-14950"/>
    <x v="521"/>
    <x v="0"/>
    <s v="United States"/>
    <s v="Houston"/>
    <x v="5"/>
    <n v="77095"/>
    <x v="2"/>
    <s v="TEC-PH-10003555"/>
    <x v="2"/>
    <x v="7"/>
    <x v="457"/>
    <x v="498"/>
    <n v="3"/>
    <n v="0.2"/>
    <n v="-12.414599999999997"/>
  </r>
  <r>
    <n v="9040"/>
    <s v="CA-2013-117121"/>
    <x v="0"/>
    <x v="907"/>
    <d v="2013-12-22T00:00:00"/>
    <x v="1"/>
    <s v="AB-10105"/>
    <x v="455"/>
    <x v="0"/>
    <s v="United States"/>
    <s v="Detroit"/>
    <x v="12"/>
    <n v="48205"/>
    <x v="2"/>
    <s v="OFF-BI-10000545"/>
    <x v="1"/>
    <x v="8"/>
    <x v="685"/>
    <x v="5730"/>
    <n v="13"/>
    <n v="0"/>
    <n v="4946.37"/>
  </r>
  <r>
    <n v="9041"/>
    <s v="CA-2011-138177"/>
    <x v="2"/>
    <x v="111"/>
    <d v="2011-09-24T00:00:00"/>
    <x v="1"/>
    <s v="ND-18460"/>
    <x v="540"/>
    <x v="1"/>
    <s v="United States"/>
    <s v="Chandler"/>
    <x v="16"/>
    <n v="85224"/>
    <x v="1"/>
    <s v="FUR-TA-10004607"/>
    <x v="0"/>
    <x v="3"/>
    <x v="1095"/>
    <x v="5731"/>
    <n v="1"/>
    <n v="0.5"/>
    <n v="-45.827300000000008"/>
  </r>
  <r>
    <n v="9042"/>
    <s v="CA-2011-114335"/>
    <x v="2"/>
    <x v="450"/>
    <d v="2011-10-03T00:00:00"/>
    <x v="1"/>
    <s v="XP-21865"/>
    <x v="190"/>
    <x v="0"/>
    <s v="United States"/>
    <s v="Hollywood"/>
    <x v="2"/>
    <n v="33021"/>
    <x v="0"/>
    <s v="FUR-FU-10000277"/>
    <x v="0"/>
    <x v="5"/>
    <x v="1786"/>
    <x v="5732"/>
    <n v="4"/>
    <n v="0.2"/>
    <n v="16.854399999999984"/>
  </r>
  <r>
    <n v="9043"/>
    <s v="CA-2012-168760"/>
    <x v="1"/>
    <x v="357"/>
    <d v="2012-09-26T00:00:00"/>
    <x v="0"/>
    <s v="MM-18280"/>
    <x v="152"/>
    <x v="1"/>
    <s v="United States"/>
    <s v="Los Angeles"/>
    <x v="1"/>
    <n v="90049"/>
    <x v="1"/>
    <s v="OFF-AP-10004532"/>
    <x v="1"/>
    <x v="9"/>
    <x v="559"/>
    <x v="639"/>
    <n v="3"/>
    <n v="0"/>
    <n v="16.588799999999999"/>
  </r>
  <r>
    <n v="9044"/>
    <s v="CA-2013-168830"/>
    <x v="0"/>
    <x v="77"/>
    <d v="2013-11-14T00:00:00"/>
    <x v="1"/>
    <s v="ML-17395"/>
    <x v="504"/>
    <x v="1"/>
    <s v="United States"/>
    <s v="San Francisco"/>
    <x v="1"/>
    <n v="94122"/>
    <x v="1"/>
    <s v="TEC-AC-10003911"/>
    <x v="2"/>
    <x v="11"/>
    <x v="327"/>
    <x v="651"/>
    <n v="3"/>
    <n v="0"/>
    <n v="163.18979999999999"/>
  </r>
  <r>
    <n v="9045"/>
    <s v="CA-2014-137463"/>
    <x v="3"/>
    <x v="819"/>
    <d v="2014-12-21T00:00:00"/>
    <x v="0"/>
    <s v="KM-16225"/>
    <x v="366"/>
    <x v="1"/>
    <s v="United States"/>
    <s v="Sunnyvale"/>
    <x v="1"/>
    <n v="94086"/>
    <x v="1"/>
    <s v="OFF-BI-10003196"/>
    <x v="1"/>
    <x v="8"/>
    <x v="1367"/>
    <x v="4452"/>
    <n v="2"/>
    <n v="0.2"/>
    <n v="2.2439999999999998"/>
  </r>
  <r>
    <n v="9046"/>
    <s v="CA-2014-137463"/>
    <x v="3"/>
    <x v="819"/>
    <d v="2014-12-21T00:00:00"/>
    <x v="0"/>
    <s v="KM-16225"/>
    <x v="366"/>
    <x v="1"/>
    <s v="United States"/>
    <s v="Sunnyvale"/>
    <x v="1"/>
    <n v="94086"/>
    <x v="1"/>
    <s v="TEC-AC-10000358"/>
    <x v="2"/>
    <x v="11"/>
    <x v="1278"/>
    <x v="5733"/>
    <n v="5"/>
    <n v="0"/>
    <n v="45.587999999999994"/>
  </r>
  <r>
    <n v="9047"/>
    <s v="CA-2014-137463"/>
    <x v="3"/>
    <x v="819"/>
    <d v="2014-12-21T00:00:00"/>
    <x v="0"/>
    <s v="KM-16225"/>
    <x v="366"/>
    <x v="1"/>
    <s v="United States"/>
    <s v="Sunnyvale"/>
    <x v="1"/>
    <n v="94086"/>
    <x v="1"/>
    <s v="TEC-AC-10000057"/>
    <x v="2"/>
    <x v="11"/>
    <x v="626"/>
    <x v="179"/>
    <n v="5"/>
    <n v="0"/>
    <n v="31.489499999999992"/>
  </r>
  <r>
    <n v="9048"/>
    <s v="CA-2014-137463"/>
    <x v="3"/>
    <x v="819"/>
    <d v="2014-12-21T00:00:00"/>
    <x v="0"/>
    <s v="KM-16225"/>
    <x v="366"/>
    <x v="1"/>
    <s v="United States"/>
    <s v="Sunnyvale"/>
    <x v="1"/>
    <n v="94086"/>
    <x v="1"/>
    <s v="OFF-AR-10001988"/>
    <x v="1"/>
    <x v="6"/>
    <x v="749"/>
    <x v="5734"/>
    <n v="5"/>
    <n v="0"/>
    <n v="8.6854999999999993"/>
  </r>
  <r>
    <n v="9049"/>
    <s v="CA-2014-137463"/>
    <x v="3"/>
    <x v="819"/>
    <d v="2014-12-21T00:00:00"/>
    <x v="0"/>
    <s v="KM-16225"/>
    <x v="366"/>
    <x v="1"/>
    <s v="United States"/>
    <s v="Sunnyvale"/>
    <x v="1"/>
    <n v="94086"/>
    <x v="1"/>
    <s v="OFF-LA-10003498"/>
    <x v="1"/>
    <x v="2"/>
    <x v="1740"/>
    <x v="1851"/>
    <n v="3"/>
    <n v="0"/>
    <n v="22.200000000000003"/>
  </r>
  <r>
    <n v="9050"/>
    <s v="CA-2011-124513"/>
    <x v="2"/>
    <x v="158"/>
    <d v="2011-09-25T00:00:00"/>
    <x v="1"/>
    <s v="SL-20155"/>
    <x v="359"/>
    <x v="2"/>
    <s v="United States"/>
    <s v="New York City"/>
    <x v="15"/>
    <n v="10011"/>
    <x v="3"/>
    <s v="OFF-AR-10002956"/>
    <x v="1"/>
    <x v="6"/>
    <x v="660"/>
    <x v="5735"/>
    <n v="3"/>
    <n v="0"/>
    <n v="17.1678"/>
  </r>
  <r>
    <n v="9051"/>
    <s v="CA-2012-165554"/>
    <x v="1"/>
    <x v="1211"/>
    <d v="2012-05-22T00:00:00"/>
    <x v="1"/>
    <s v="AJ-10780"/>
    <x v="321"/>
    <x v="1"/>
    <s v="United States"/>
    <s v="Los Angeles"/>
    <x v="1"/>
    <n v="90004"/>
    <x v="1"/>
    <s v="OFF-PA-10003724"/>
    <x v="1"/>
    <x v="10"/>
    <x v="357"/>
    <x v="139"/>
    <n v="2"/>
    <n v="0"/>
    <n v="5.3213999999999997"/>
  </r>
  <r>
    <n v="9052"/>
    <s v="CA-2011-141838"/>
    <x v="2"/>
    <x v="959"/>
    <d v="2011-03-31T00:00:00"/>
    <x v="0"/>
    <s v="DK-12835"/>
    <x v="460"/>
    <x v="1"/>
    <s v="United States"/>
    <s v="San Francisco"/>
    <x v="1"/>
    <n v="94122"/>
    <x v="1"/>
    <s v="OFF-AR-10004272"/>
    <x v="1"/>
    <x v="6"/>
    <x v="1220"/>
    <x v="3636"/>
    <n v="2"/>
    <n v="0"/>
    <n v="0.83999999999999986"/>
  </r>
  <r>
    <n v="9053"/>
    <s v="CA-2011-141838"/>
    <x v="2"/>
    <x v="959"/>
    <d v="2011-03-31T00:00:00"/>
    <x v="0"/>
    <s v="DK-12835"/>
    <x v="460"/>
    <x v="1"/>
    <s v="United States"/>
    <s v="San Francisco"/>
    <x v="1"/>
    <n v="94122"/>
    <x v="1"/>
    <s v="OFF-BI-10003291"/>
    <x v="1"/>
    <x v="8"/>
    <x v="44"/>
    <x v="692"/>
    <n v="4"/>
    <n v="0.2"/>
    <n v="9.4283999999999963"/>
  </r>
  <r>
    <n v="9054"/>
    <s v="CA-2011-141838"/>
    <x v="2"/>
    <x v="959"/>
    <d v="2011-03-31T00:00:00"/>
    <x v="0"/>
    <s v="DK-12835"/>
    <x v="460"/>
    <x v="1"/>
    <s v="United States"/>
    <s v="San Francisco"/>
    <x v="1"/>
    <n v="94122"/>
    <x v="1"/>
    <s v="TEC-PH-10004100"/>
    <x v="2"/>
    <x v="7"/>
    <x v="1743"/>
    <x v="5736"/>
    <n v="2"/>
    <n v="0.2"/>
    <n v="2.878400000000001"/>
  </r>
  <r>
    <n v="9055"/>
    <s v="CA-2014-117009"/>
    <x v="3"/>
    <x v="585"/>
    <d v="2014-09-29T00:00:00"/>
    <x v="1"/>
    <s v="BK-11260"/>
    <x v="318"/>
    <x v="0"/>
    <s v="United States"/>
    <s v="Santa Ana"/>
    <x v="1"/>
    <n v="92704"/>
    <x v="1"/>
    <s v="OFF-SU-10001218"/>
    <x v="1"/>
    <x v="14"/>
    <x v="133"/>
    <x v="2138"/>
    <n v="2"/>
    <n v="0"/>
    <n v="6.1488000000000014"/>
  </r>
  <r>
    <n v="9056"/>
    <s v="CA-2012-128993"/>
    <x v="1"/>
    <x v="811"/>
    <d v="2012-09-17T00:00:00"/>
    <x v="0"/>
    <s v="CC-12670"/>
    <x v="113"/>
    <x v="0"/>
    <s v="United States"/>
    <s v="Seattle"/>
    <x v="4"/>
    <n v="98103"/>
    <x v="1"/>
    <s v="TEC-AC-10004209"/>
    <x v="2"/>
    <x v="11"/>
    <x v="899"/>
    <x v="223"/>
    <n v="2"/>
    <n v="0"/>
    <n v="8.5722000000000005"/>
  </r>
  <r>
    <n v="9057"/>
    <s v="CA-2012-160227"/>
    <x v="1"/>
    <x v="121"/>
    <d v="2012-11-04T00:00:00"/>
    <x v="2"/>
    <s v="ED-13885"/>
    <x v="525"/>
    <x v="2"/>
    <s v="United States"/>
    <s v="New York City"/>
    <x v="15"/>
    <n v="10011"/>
    <x v="3"/>
    <s v="FUR-CH-10002073"/>
    <x v="0"/>
    <x v="1"/>
    <x v="1783"/>
    <x v="5737"/>
    <n v="11"/>
    <n v="0.1"/>
    <n v="553.39019999999982"/>
  </r>
  <r>
    <n v="9058"/>
    <s v="CA-2012-149097"/>
    <x v="1"/>
    <x v="1182"/>
    <d v="2012-10-24T00:00:00"/>
    <x v="1"/>
    <s v="SV-20785"/>
    <x v="647"/>
    <x v="0"/>
    <s v="United States"/>
    <s v="Los Angeles"/>
    <x v="1"/>
    <n v="90045"/>
    <x v="1"/>
    <s v="FUR-FU-10003424"/>
    <x v="0"/>
    <x v="5"/>
    <x v="1659"/>
    <x v="5738"/>
    <n v="7"/>
    <n v="0"/>
    <n v="23.923199999999994"/>
  </r>
  <r>
    <n v="9059"/>
    <s v="CA-2012-149097"/>
    <x v="1"/>
    <x v="1182"/>
    <d v="2012-10-24T00:00:00"/>
    <x v="1"/>
    <s v="SV-20785"/>
    <x v="647"/>
    <x v="0"/>
    <s v="United States"/>
    <s v="Los Angeles"/>
    <x v="1"/>
    <n v="90045"/>
    <x v="1"/>
    <s v="FUR-TA-10001086"/>
    <x v="0"/>
    <x v="3"/>
    <x v="1727"/>
    <x v="5739"/>
    <n v="3"/>
    <n v="0.2"/>
    <n v="27.358200000000011"/>
  </r>
  <r>
    <n v="9060"/>
    <s v="CA-2013-132304"/>
    <x v="0"/>
    <x v="403"/>
    <d v="2013-06-19T00:00:00"/>
    <x v="1"/>
    <s v="AR-10825"/>
    <x v="255"/>
    <x v="1"/>
    <s v="United States"/>
    <s v="Seattle"/>
    <x v="4"/>
    <n v="98103"/>
    <x v="1"/>
    <s v="FUR-TA-10004619"/>
    <x v="0"/>
    <x v="3"/>
    <x v="882"/>
    <x v="5740"/>
    <n v="7"/>
    <n v="0"/>
    <n v="334.55099999999993"/>
  </r>
  <r>
    <n v="9061"/>
    <s v="CA-2012-136420"/>
    <x v="1"/>
    <x v="312"/>
    <d v="2012-11-21T00:00:00"/>
    <x v="2"/>
    <s v="CS-12250"/>
    <x v="294"/>
    <x v="1"/>
    <s v="United States"/>
    <s v="San Diego"/>
    <x v="1"/>
    <n v="92024"/>
    <x v="1"/>
    <s v="OFF-BI-10002854"/>
    <x v="1"/>
    <x v="8"/>
    <x v="895"/>
    <x v="5741"/>
    <n v="4"/>
    <n v="0.2"/>
    <n v="33.635999999999996"/>
  </r>
  <r>
    <n v="9062"/>
    <s v="CA-2012-136420"/>
    <x v="1"/>
    <x v="312"/>
    <d v="2012-11-21T00:00:00"/>
    <x v="2"/>
    <s v="CS-12250"/>
    <x v="294"/>
    <x v="1"/>
    <s v="United States"/>
    <s v="San Diego"/>
    <x v="1"/>
    <n v="92024"/>
    <x v="1"/>
    <s v="OFF-LA-10002762"/>
    <x v="1"/>
    <x v="2"/>
    <x v="49"/>
    <x v="5742"/>
    <n v="4"/>
    <n v="0"/>
    <n v="23.556399999999996"/>
  </r>
  <r>
    <n v="9063"/>
    <s v="CA-2013-101623"/>
    <x v="0"/>
    <x v="1212"/>
    <d v="2013-03-07T00:00:00"/>
    <x v="1"/>
    <s v="RR-19525"/>
    <x v="645"/>
    <x v="1"/>
    <s v="United States"/>
    <s v="New York City"/>
    <x v="15"/>
    <n v="10035"/>
    <x v="3"/>
    <s v="OFF-FA-10003495"/>
    <x v="1"/>
    <x v="13"/>
    <x v="33"/>
    <x v="5743"/>
    <n v="6"/>
    <n v="0"/>
    <n v="18.240000000000002"/>
  </r>
  <r>
    <n v="9064"/>
    <s v="US-2011-151015"/>
    <x v="2"/>
    <x v="1005"/>
    <d v="2011-10-20T00:00:00"/>
    <x v="1"/>
    <s v="BD-11500"/>
    <x v="214"/>
    <x v="0"/>
    <s v="United States"/>
    <s v="Chicago"/>
    <x v="10"/>
    <n v="60653"/>
    <x v="2"/>
    <s v="OFF-PA-10002581"/>
    <x v="1"/>
    <x v="10"/>
    <x v="1300"/>
    <x v="5744"/>
    <n v="13"/>
    <n v="0.2"/>
    <n v="100.68499999999997"/>
  </r>
  <r>
    <n v="9065"/>
    <s v="US-2011-151015"/>
    <x v="2"/>
    <x v="1005"/>
    <d v="2011-10-20T00:00:00"/>
    <x v="1"/>
    <s v="BD-11500"/>
    <x v="214"/>
    <x v="0"/>
    <s v="United States"/>
    <s v="Chicago"/>
    <x v="10"/>
    <n v="60653"/>
    <x v="2"/>
    <s v="OFF-BI-10000343"/>
    <x v="1"/>
    <x v="8"/>
    <x v="184"/>
    <x v="5745"/>
    <n v="3"/>
    <n v="0.8"/>
    <n v="-4.8609000000000009"/>
  </r>
  <r>
    <n v="9066"/>
    <s v="US-2011-151015"/>
    <x v="2"/>
    <x v="1005"/>
    <d v="2011-10-20T00:00:00"/>
    <x v="1"/>
    <s v="BD-11500"/>
    <x v="214"/>
    <x v="0"/>
    <s v="United States"/>
    <s v="Chicago"/>
    <x v="10"/>
    <n v="60653"/>
    <x v="2"/>
    <s v="OFF-PA-10001184"/>
    <x v="1"/>
    <x v="10"/>
    <x v="1307"/>
    <x v="4501"/>
    <n v="4"/>
    <n v="0.2"/>
    <n v="6.9367999999999999"/>
  </r>
  <r>
    <n v="9067"/>
    <s v="CA-2014-152968"/>
    <x v="3"/>
    <x v="1143"/>
    <d v="2014-05-31T00:00:00"/>
    <x v="1"/>
    <s v="BM-11785"/>
    <x v="298"/>
    <x v="0"/>
    <s v="United States"/>
    <s v="Harrisonburg"/>
    <x v="17"/>
    <n v="22801"/>
    <x v="0"/>
    <s v="TEC-AC-10000521"/>
    <x v="2"/>
    <x v="11"/>
    <x v="1557"/>
    <x v="5746"/>
    <n v="2"/>
    <n v="0"/>
    <n v="6.9239999999999995"/>
  </r>
  <r>
    <n v="9068"/>
    <s v="CA-2013-150077"/>
    <x v="0"/>
    <x v="1084"/>
    <d v="2013-02-10T00:00:00"/>
    <x v="1"/>
    <s v="MS-17365"/>
    <x v="333"/>
    <x v="0"/>
    <s v="United States"/>
    <s v="Rockville"/>
    <x v="39"/>
    <n v="20852"/>
    <x v="3"/>
    <s v="TEC-PH-10002890"/>
    <x v="2"/>
    <x v="7"/>
    <x v="1387"/>
    <x v="3658"/>
    <n v="2"/>
    <n v="0"/>
    <n v="23.524799999999999"/>
  </r>
  <r>
    <n v="9069"/>
    <s v="CA-2013-106278"/>
    <x v="0"/>
    <x v="476"/>
    <d v="2013-09-06T00:00:00"/>
    <x v="0"/>
    <s v="BM-11140"/>
    <x v="78"/>
    <x v="0"/>
    <s v="United States"/>
    <s v="Des Moines"/>
    <x v="4"/>
    <n v="98198"/>
    <x v="1"/>
    <s v="FUR-CH-10003061"/>
    <x v="0"/>
    <x v="1"/>
    <x v="51"/>
    <x v="1804"/>
    <n v="3"/>
    <n v="0.2"/>
    <n v="-2.6997000000000355"/>
  </r>
  <r>
    <n v="9070"/>
    <s v="CA-2013-106278"/>
    <x v="0"/>
    <x v="476"/>
    <d v="2013-09-06T00:00:00"/>
    <x v="0"/>
    <s v="BM-11140"/>
    <x v="78"/>
    <x v="0"/>
    <s v="United States"/>
    <s v="Des Moines"/>
    <x v="4"/>
    <n v="98198"/>
    <x v="1"/>
    <s v="OFF-EN-10003567"/>
    <x v="1"/>
    <x v="12"/>
    <x v="1643"/>
    <x v="4353"/>
    <n v="3"/>
    <n v="0"/>
    <n v="30.991800000000001"/>
  </r>
  <r>
    <n v="9071"/>
    <s v="CA-2014-147550"/>
    <x v="3"/>
    <x v="769"/>
    <d v="2014-12-06T00:00:00"/>
    <x v="2"/>
    <s v="KE-16420"/>
    <x v="722"/>
    <x v="1"/>
    <s v="United States"/>
    <s v="Philadelphia"/>
    <x v="9"/>
    <n v="19134"/>
    <x v="3"/>
    <s v="FUR-FU-10001918"/>
    <x v="0"/>
    <x v="5"/>
    <x v="280"/>
    <x v="1382"/>
    <n v="3"/>
    <n v="0.2"/>
    <n v="2.6961000000000008"/>
  </r>
  <r>
    <n v="9072"/>
    <s v="CA-2012-136105"/>
    <x v="1"/>
    <x v="821"/>
    <d v="2012-06-16T00:00:00"/>
    <x v="1"/>
    <s v="SZ-20035"/>
    <x v="449"/>
    <x v="2"/>
    <s v="United States"/>
    <s v="Columbus"/>
    <x v="14"/>
    <n v="47201"/>
    <x v="2"/>
    <s v="OFF-ST-10002444"/>
    <x v="1"/>
    <x v="4"/>
    <x v="571"/>
    <x v="335"/>
    <n v="2"/>
    <n v="0"/>
    <n v="6.8767999999999994"/>
  </r>
  <r>
    <n v="9073"/>
    <s v="CA-2013-142524"/>
    <x v="0"/>
    <x v="913"/>
    <d v="2013-09-09T00:00:00"/>
    <x v="1"/>
    <s v="MB-18085"/>
    <x v="469"/>
    <x v="0"/>
    <s v="United States"/>
    <s v="Springfield"/>
    <x v="25"/>
    <n v="65807"/>
    <x v="2"/>
    <s v="OFF-EN-10003286"/>
    <x v="1"/>
    <x v="12"/>
    <x v="33"/>
    <x v="3416"/>
    <n v="2"/>
    <n v="0"/>
    <n v="7.783199999999999"/>
  </r>
  <r>
    <n v="9074"/>
    <s v="CA-2013-142524"/>
    <x v="0"/>
    <x v="913"/>
    <d v="2013-09-09T00:00:00"/>
    <x v="1"/>
    <s v="MB-18085"/>
    <x v="469"/>
    <x v="0"/>
    <s v="United States"/>
    <s v="Springfield"/>
    <x v="25"/>
    <n v="65807"/>
    <x v="2"/>
    <s v="TEC-AC-10000109"/>
    <x v="2"/>
    <x v="11"/>
    <x v="200"/>
    <x v="5747"/>
    <n v="5"/>
    <n v="0"/>
    <n v="67.188000000000017"/>
  </r>
  <r>
    <n v="9075"/>
    <s v="CA-2011-136336"/>
    <x v="2"/>
    <x v="419"/>
    <d v="2011-04-26T00:00:00"/>
    <x v="1"/>
    <s v="DB-13555"/>
    <x v="587"/>
    <x v="1"/>
    <s v="United States"/>
    <s v="Henderson"/>
    <x v="0"/>
    <n v="42420"/>
    <x v="0"/>
    <s v="OFF-ST-10002574"/>
    <x v="1"/>
    <x v="4"/>
    <x v="926"/>
    <x v="5748"/>
    <n v="6"/>
    <n v="0"/>
    <n v="0"/>
  </r>
  <r>
    <n v="9076"/>
    <s v="US-2012-136259"/>
    <x v="1"/>
    <x v="599"/>
    <d v="2012-11-08T00:00:00"/>
    <x v="2"/>
    <s v="CB-12415"/>
    <x v="558"/>
    <x v="0"/>
    <s v="United States"/>
    <s v="Lakewood"/>
    <x v="24"/>
    <n v="44107"/>
    <x v="3"/>
    <s v="OFF-BI-10000773"/>
    <x v="1"/>
    <x v="8"/>
    <x v="381"/>
    <x v="574"/>
    <n v="3"/>
    <n v="0.7"/>
    <n v="-5.5338000000000012"/>
  </r>
  <r>
    <n v="9077"/>
    <s v="US-2012-136259"/>
    <x v="1"/>
    <x v="599"/>
    <d v="2012-11-08T00:00:00"/>
    <x v="2"/>
    <s v="CB-12415"/>
    <x v="558"/>
    <x v="0"/>
    <s v="United States"/>
    <s v="Lakewood"/>
    <x v="24"/>
    <n v="44107"/>
    <x v="3"/>
    <s v="OFF-SU-10004661"/>
    <x v="1"/>
    <x v="14"/>
    <x v="1748"/>
    <x v="5749"/>
    <n v="4"/>
    <n v="0.2"/>
    <n v="2.0399999999999991"/>
  </r>
  <r>
    <n v="9078"/>
    <s v="US-2011-124625"/>
    <x v="2"/>
    <x v="935"/>
    <d v="2011-11-07T00:00:00"/>
    <x v="1"/>
    <s v="SP-20650"/>
    <x v="70"/>
    <x v="1"/>
    <s v="United States"/>
    <s v="Omaha"/>
    <x v="8"/>
    <n v="68104"/>
    <x v="2"/>
    <s v="TEC-AC-10003280"/>
    <x v="2"/>
    <x v="11"/>
    <x v="1028"/>
    <x v="1324"/>
    <n v="3"/>
    <n v="0"/>
    <n v="18.893699999999995"/>
  </r>
  <r>
    <n v="9079"/>
    <s v="CA-2013-108105"/>
    <x v="0"/>
    <x v="595"/>
    <d v="2013-02-23T00:00:00"/>
    <x v="1"/>
    <s v="GW-14605"/>
    <x v="543"/>
    <x v="0"/>
    <s v="United States"/>
    <s v="Henderson"/>
    <x v="0"/>
    <n v="42420"/>
    <x v="0"/>
    <s v="FUR-FU-10003773"/>
    <x v="0"/>
    <x v="5"/>
    <x v="125"/>
    <x v="5750"/>
    <n v="4"/>
    <n v="0"/>
    <n v="34.988799999999969"/>
  </r>
  <r>
    <n v="9080"/>
    <s v="CA-2013-108105"/>
    <x v="0"/>
    <x v="595"/>
    <d v="2013-02-23T00:00:00"/>
    <x v="1"/>
    <s v="GW-14605"/>
    <x v="543"/>
    <x v="0"/>
    <s v="United States"/>
    <s v="Henderson"/>
    <x v="0"/>
    <n v="42420"/>
    <x v="0"/>
    <s v="OFF-BI-10002412"/>
    <x v="1"/>
    <x v="8"/>
    <x v="323"/>
    <x v="5751"/>
    <n v="1"/>
    <n v="0"/>
    <n v="2.61"/>
  </r>
  <r>
    <n v="9081"/>
    <s v="CA-2014-166898"/>
    <x v="3"/>
    <x v="220"/>
    <d v="2014-09-14T00:00:00"/>
    <x v="0"/>
    <s v="KH-16630"/>
    <x v="175"/>
    <x v="1"/>
    <s v="United States"/>
    <s v="Santa Ana"/>
    <x v="1"/>
    <n v="92704"/>
    <x v="1"/>
    <s v="TEC-PH-10002564"/>
    <x v="2"/>
    <x v="7"/>
    <x v="976"/>
    <x v="2130"/>
    <n v="6"/>
    <n v="0.2"/>
    <n v="17.993999999999978"/>
  </r>
  <r>
    <n v="9082"/>
    <s v="CA-2014-166898"/>
    <x v="3"/>
    <x v="220"/>
    <d v="2014-09-14T00:00:00"/>
    <x v="0"/>
    <s v="KH-16630"/>
    <x v="175"/>
    <x v="1"/>
    <s v="United States"/>
    <s v="Santa Ana"/>
    <x v="1"/>
    <n v="92704"/>
    <x v="1"/>
    <s v="OFF-PA-10002262"/>
    <x v="1"/>
    <x v="10"/>
    <x v="992"/>
    <x v="541"/>
    <n v="3"/>
    <n v="0"/>
    <n v="9.3312000000000008"/>
  </r>
  <r>
    <n v="9083"/>
    <s v="CA-2014-169005"/>
    <x v="3"/>
    <x v="808"/>
    <d v="2014-11-07T00:00:00"/>
    <x v="1"/>
    <s v="BG-11035"/>
    <x v="767"/>
    <x v="0"/>
    <s v="United States"/>
    <s v="Springfield"/>
    <x v="17"/>
    <n v="22153"/>
    <x v="0"/>
    <s v="OFF-AR-10000246"/>
    <x v="1"/>
    <x v="6"/>
    <x v="21"/>
    <x v="348"/>
    <n v="2"/>
    <n v="0"/>
    <n v="1.4455999999999998"/>
  </r>
  <r>
    <n v="9084"/>
    <s v="CA-2012-104038"/>
    <x v="1"/>
    <x v="525"/>
    <d v="2012-02-08T00:00:00"/>
    <x v="2"/>
    <s v="LO-17170"/>
    <x v="628"/>
    <x v="1"/>
    <s v="United States"/>
    <s v="Suffolk"/>
    <x v="17"/>
    <n v="23434"/>
    <x v="0"/>
    <s v="OFF-ST-10002554"/>
    <x v="1"/>
    <x v="4"/>
    <x v="1144"/>
    <x v="64"/>
    <n v="3"/>
    <n v="0"/>
    <n v="2.9346000000000032"/>
  </r>
  <r>
    <n v="9085"/>
    <s v="CA-2012-104038"/>
    <x v="1"/>
    <x v="525"/>
    <d v="2012-02-08T00:00:00"/>
    <x v="2"/>
    <s v="LO-17170"/>
    <x v="628"/>
    <x v="1"/>
    <s v="United States"/>
    <s v="Suffolk"/>
    <x v="17"/>
    <n v="23434"/>
    <x v="0"/>
    <s v="OFF-PA-10002751"/>
    <x v="1"/>
    <x v="10"/>
    <x v="150"/>
    <x v="2744"/>
    <n v="5"/>
    <n v="0"/>
    <n v="13.454999999999998"/>
  </r>
  <r>
    <n v="9086"/>
    <s v="CA-2013-126102"/>
    <x v="0"/>
    <x v="545"/>
    <d v="2013-09-13T00:00:00"/>
    <x v="0"/>
    <s v="DV-13465"/>
    <x v="231"/>
    <x v="0"/>
    <s v="United States"/>
    <s v="Los Angeles"/>
    <x v="1"/>
    <n v="90049"/>
    <x v="1"/>
    <s v="OFF-BI-10004318"/>
    <x v="1"/>
    <x v="8"/>
    <x v="1574"/>
    <x v="4795"/>
    <n v="2"/>
    <n v="0.2"/>
    <n v="89.954799999999992"/>
  </r>
  <r>
    <n v="9087"/>
    <s v="CA-2013-143406"/>
    <x v="0"/>
    <x v="182"/>
    <d v="2013-10-01T00:00:00"/>
    <x v="1"/>
    <s v="LR-17035"/>
    <x v="756"/>
    <x v="1"/>
    <s v="United States"/>
    <s v="Houston"/>
    <x v="5"/>
    <n v="77041"/>
    <x v="2"/>
    <s v="OFF-AP-10001564"/>
    <x v="1"/>
    <x v="9"/>
    <x v="1759"/>
    <x v="5752"/>
    <n v="2"/>
    <n v="0.8"/>
    <n v="-251.18640000000005"/>
  </r>
  <r>
    <n v="9088"/>
    <s v="CA-2013-143406"/>
    <x v="0"/>
    <x v="182"/>
    <d v="2013-10-01T00:00:00"/>
    <x v="1"/>
    <s v="LR-17035"/>
    <x v="756"/>
    <x v="1"/>
    <s v="United States"/>
    <s v="Houston"/>
    <x v="5"/>
    <n v="77041"/>
    <x v="2"/>
    <s v="FUR-CH-10000513"/>
    <x v="0"/>
    <x v="1"/>
    <x v="70"/>
    <x v="5753"/>
    <n v="5"/>
    <n v="0.3"/>
    <n v="-136.48950000000002"/>
  </r>
  <r>
    <n v="9089"/>
    <s v="CA-2012-150308"/>
    <x v="1"/>
    <x v="83"/>
    <d v="2012-12-20T00:00:00"/>
    <x v="1"/>
    <s v="RR-19525"/>
    <x v="645"/>
    <x v="1"/>
    <s v="United States"/>
    <s v="Cary"/>
    <x v="3"/>
    <n v="27511"/>
    <x v="0"/>
    <s v="TEC-PH-10001433"/>
    <x v="2"/>
    <x v="7"/>
    <x v="237"/>
    <x v="2166"/>
    <n v="3"/>
    <n v="0.2"/>
    <n v="21.539699999999996"/>
  </r>
  <r>
    <n v="9090"/>
    <s v="CA-2013-131093"/>
    <x v="0"/>
    <x v="42"/>
    <d v="2013-09-21T00:00:00"/>
    <x v="0"/>
    <s v="TS-21610"/>
    <x v="59"/>
    <x v="0"/>
    <s v="United States"/>
    <s v="Springfield"/>
    <x v="24"/>
    <n v="45503"/>
    <x v="3"/>
    <s v="OFF-ST-10002790"/>
    <x v="1"/>
    <x v="4"/>
    <x v="233"/>
    <x v="5754"/>
    <n v="5"/>
    <n v="0.2"/>
    <n v="-62.772499999999965"/>
  </r>
  <r>
    <n v="9091"/>
    <s v="US-2014-148831"/>
    <x v="3"/>
    <x v="119"/>
    <d v="2014-10-16T00:00:00"/>
    <x v="2"/>
    <s v="AH-10210"/>
    <x v="117"/>
    <x v="0"/>
    <s v="United States"/>
    <s v="Louisville"/>
    <x v="0"/>
    <n v="40214"/>
    <x v="0"/>
    <s v="OFF-ST-10002974"/>
    <x v="1"/>
    <x v="4"/>
    <x v="123"/>
    <x v="5755"/>
    <n v="8"/>
    <n v="0"/>
    <n v="104.56799999999998"/>
  </r>
  <r>
    <n v="9092"/>
    <s v="CA-2012-162950"/>
    <x v="1"/>
    <x v="1141"/>
    <d v="2012-07-03T00:00:00"/>
    <x v="0"/>
    <s v="DW-13585"/>
    <x v="61"/>
    <x v="1"/>
    <s v="United States"/>
    <s v="Troy"/>
    <x v="24"/>
    <n v="45373"/>
    <x v="3"/>
    <s v="OFF-PA-10003177"/>
    <x v="1"/>
    <x v="10"/>
    <x v="89"/>
    <x v="12"/>
    <n v="3"/>
    <n v="0.2"/>
    <n v="5.4432"/>
  </r>
  <r>
    <n v="9093"/>
    <s v="CA-2012-162950"/>
    <x v="1"/>
    <x v="1141"/>
    <d v="2012-07-03T00:00:00"/>
    <x v="0"/>
    <s v="DW-13585"/>
    <x v="61"/>
    <x v="1"/>
    <s v="United States"/>
    <s v="Troy"/>
    <x v="24"/>
    <n v="45373"/>
    <x v="3"/>
    <s v="FUR-BO-10001918"/>
    <x v="0"/>
    <x v="0"/>
    <x v="1140"/>
    <x v="5756"/>
    <n v="6"/>
    <n v="0.5"/>
    <n v="-376.69319999999999"/>
  </r>
  <r>
    <n v="9094"/>
    <s v="US-2012-132836"/>
    <x v="1"/>
    <x v="932"/>
    <d v="2012-06-05T00:00:00"/>
    <x v="1"/>
    <s v="AJ-10945"/>
    <x v="219"/>
    <x v="0"/>
    <s v="United States"/>
    <s v="Detroit"/>
    <x v="12"/>
    <n v="48227"/>
    <x v="2"/>
    <s v="TEC-PH-10001299"/>
    <x v="2"/>
    <x v="7"/>
    <x v="1480"/>
    <x v="3749"/>
    <n v="2"/>
    <n v="0"/>
    <n v="83.994400000000013"/>
  </r>
  <r>
    <n v="9095"/>
    <s v="US-2012-132836"/>
    <x v="1"/>
    <x v="932"/>
    <d v="2012-06-05T00:00:00"/>
    <x v="1"/>
    <s v="AJ-10945"/>
    <x v="219"/>
    <x v="0"/>
    <s v="United States"/>
    <s v="Detroit"/>
    <x v="12"/>
    <n v="48227"/>
    <x v="2"/>
    <s v="OFF-BI-10004224"/>
    <x v="1"/>
    <x v="8"/>
    <x v="1061"/>
    <x v="5757"/>
    <n v="6"/>
    <n v="0"/>
    <n v="181.65599999999998"/>
  </r>
  <r>
    <n v="9096"/>
    <s v="US-2012-132836"/>
    <x v="1"/>
    <x v="932"/>
    <d v="2012-06-05T00:00:00"/>
    <x v="1"/>
    <s v="AJ-10945"/>
    <x v="219"/>
    <x v="0"/>
    <s v="United States"/>
    <s v="Detroit"/>
    <x v="12"/>
    <n v="48227"/>
    <x v="2"/>
    <s v="TEC-PH-10001300"/>
    <x v="2"/>
    <x v="7"/>
    <x v="1002"/>
    <x v="365"/>
    <n v="2"/>
    <n v="0"/>
    <n v="11.731999999999999"/>
  </r>
  <r>
    <n v="9097"/>
    <s v="US-2012-132836"/>
    <x v="1"/>
    <x v="932"/>
    <d v="2012-06-05T00:00:00"/>
    <x v="1"/>
    <s v="AJ-10945"/>
    <x v="219"/>
    <x v="0"/>
    <s v="United States"/>
    <s v="Detroit"/>
    <x v="12"/>
    <n v="48227"/>
    <x v="2"/>
    <s v="OFF-LA-10004178"/>
    <x v="1"/>
    <x v="2"/>
    <x v="1700"/>
    <x v="1316"/>
    <n v="7"/>
    <n v="0"/>
    <n v="13.2986"/>
  </r>
  <r>
    <n v="9098"/>
    <s v="US-2011-158365"/>
    <x v="2"/>
    <x v="791"/>
    <d v="2011-04-17T00:00:00"/>
    <x v="1"/>
    <s v="SV-20785"/>
    <x v="647"/>
    <x v="0"/>
    <s v="United States"/>
    <s v="Bloomington"/>
    <x v="14"/>
    <n v="47401"/>
    <x v="2"/>
    <s v="OFF-PA-10000289"/>
    <x v="1"/>
    <x v="10"/>
    <x v="722"/>
    <x v="56"/>
    <n v="5"/>
    <n v="0"/>
    <n v="15.552000000000001"/>
  </r>
  <r>
    <n v="9099"/>
    <s v="CA-2014-152933"/>
    <x v="3"/>
    <x v="386"/>
    <d v="2014-10-17T00:00:00"/>
    <x v="1"/>
    <s v="MG-17650"/>
    <x v="377"/>
    <x v="2"/>
    <s v="United States"/>
    <s v="Dallas"/>
    <x v="5"/>
    <n v="75081"/>
    <x v="2"/>
    <s v="TEC-PH-10002085"/>
    <x v="2"/>
    <x v="7"/>
    <x v="659"/>
    <x v="4235"/>
    <n v="7"/>
    <n v="0.2"/>
    <n v="27.71580000000003"/>
  </r>
  <r>
    <n v="9100"/>
    <s v="CA-2014-152933"/>
    <x v="3"/>
    <x v="386"/>
    <d v="2014-10-17T00:00:00"/>
    <x v="1"/>
    <s v="MG-17650"/>
    <x v="377"/>
    <x v="2"/>
    <s v="United States"/>
    <s v="Dallas"/>
    <x v="5"/>
    <n v="75081"/>
    <x v="2"/>
    <s v="OFF-PA-10001934"/>
    <x v="1"/>
    <x v="10"/>
    <x v="543"/>
    <x v="563"/>
    <n v="2"/>
    <n v="0.2"/>
    <n v="3.7584"/>
  </r>
  <r>
    <n v="9101"/>
    <s v="CA-2014-152933"/>
    <x v="3"/>
    <x v="386"/>
    <d v="2014-10-17T00:00:00"/>
    <x v="1"/>
    <s v="MG-17650"/>
    <x v="377"/>
    <x v="2"/>
    <s v="United States"/>
    <s v="Dallas"/>
    <x v="5"/>
    <n v="75081"/>
    <x v="2"/>
    <s v="TEC-AC-10003033"/>
    <x v="2"/>
    <x v="11"/>
    <x v="756"/>
    <x v="5758"/>
    <n v="3"/>
    <n v="0.2"/>
    <n v="128.68049999999994"/>
  </r>
  <r>
    <n v="9102"/>
    <s v="CA-2012-163181"/>
    <x v="1"/>
    <x v="209"/>
    <d v="2012-11-12T00:00:00"/>
    <x v="1"/>
    <s v="AB-10105"/>
    <x v="455"/>
    <x v="0"/>
    <s v="United States"/>
    <s v="Houston"/>
    <x v="5"/>
    <n v="77041"/>
    <x v="2"/>
    <s v="OFF-AR-10001683"/>
    <x v="1"/>
    <x v="6"/>
    <x v="32"/>
    <x v="5759"/>
    <n v="3"/>
    <n v="0.2"/>
    <n v="5.3190000000000008"/>
  </r>
  <r>
    <n v="9103"/>
    <s v="CA-2012-163181"/>
    <x v="1"/>
    <x v="209"/>
    <d v="2012-11-12T00:00:00"/>
    <x v="1"/>
    <s v="AB-10105"/>
    <x v="455"/>
    <x v="0"/>
    <s v="United States"/>
    <s v="Houston"/>
    <x v="5"/>
    <n v="77041"/>
    <x v="2"/>
    <s v="OFF-ST-10001713"/>
    <x v="1"/>
    <x v="4"/>
    <x v="45"/>
    <x v="560"/>
    <n v="2"/>
    <n v="0.2"/>
    <n v="-16.956800000000005"/>
  </r>
  <r>
    <n v="9104"/>
    <s v="CA-2012-163181"/>
    <x v="1"/>
    <x v="209"/>
    <d v="2012-11-12T00:00:00"/>
    <x v="1"/>
    <s v="AB-10105"/>
    <x v="455"/>
    <x v="0"/>
    <s v="United States"/>
    <s v="Houston"/>
    <x v="5"/>
    <n v="77041"/>
    <x v="2"/>
    <s v="FUR-FU-10000193"/>
    <x v="0"/>
    <x v="5"/>
    <x v="1503"/>
    <x v="647"/>
    <n v="5"/>
    <n v="0.6"/>
    <n v="-84.447999999999993"/>
  </r>
  <r>
    <n v="9105"/>
    <s v="CA-2012-163181"/>
    <x v="1"/>
    <x v="209"/>
    <d v="2012-11-12T00:00:00"/>
    <x v="1"/>
    <s v="AB-10105"/>
    <x v="455"/>
    <x v="0"/>
    <s v="United States"/>
    <s v="Houston"/>
    <x v="5"/>
    <n v="77041"/>
    <x v="2"/>
    <s v="OFF-BI-10000474"/>
    <x v="1"/>
    <x v="8"/>
    <x v="27"/>
    <x v="5760"/>
    <n v="10"/>
    <n v="0.8"/>
    <n v="-51.296000000000006"/>
  </r>
  <r>
    <n v="9106"/>
    <s v="CA-2012-163181"/>
    <x v="1"/>
    <x v="209"/>
    <d v="2012-11-12T00:00:00"/>
    <x v="1"/>
    <s v="AB-10105"/>
    <x v="455"/>
    <x v="0"/>
    <s v="United States"/>
    <s v="Houston"/>
    <x v="5"/>
    <n v="77041"/>
    <x v="2"/>
    <s v="OFF-ST-10000129"/>
    <x v="1"/>
    <x v="4"/>
    <x v="1646"/>
    <x v="5761"/>
    <n v="2"/>
    <n v="0.2"/>
    <n v="-28.867800000000017"/>
  </r>
  <r>
    <n v="9107"/>
    <s v="CA-2012-163181"/>
    <x v="1"/>
    <x v="209"/>
    <d v="2012-11-12T00:00:00"/>
    <x v="1"/>
    <s v="AB-10105"/>
    <x v="455"/>
    <x v="0"/>
    <s v="United States"/>
    <s v="Houston"/>
    <x v="5"/>
    <n v="77041"/>
    <x v="2"/>
    <s v="TEC-MA-10001016"/>
    <x v="2"/>
    <x v="15"/>
    <x v="1598"/>
    <x v="3110"/>
    <n v="3"/>
    <n v="0.4"/>
    <n v="33.589499999999987"/>
  </r>
  <r>
    <n v="9108"/>
    <s v="CA-2012-132941"/>
    <x v="1"/>
    <x v="442"/>
    <d v="2012-05-28T00:00:00"/>
    <x v="2"/>
    <s v="MM-18280"/>
    <x v="152"/>
    <x v="1"/>
    <s v="United States"/>
    <s v="Haltom City"/>
    <x v="5"/>
    <n v="76117"/>
    <x v="2"/>
    <s v="OFF-SU-10002557"/>
    <x v="1"/>
    <x v="14"/>
    <x v="1329"/>
    <x v="4"/>
    <n v="2"/>
    <n v="0.2"/>
    <n v="1.6776"/>
  </r>
  <r>
    <n v="9109"/>
    <s v="CA-2012-132941"/>
    <x v="1"/>
    <x v="442"/>
    <d v="2012-05-28T00:00:00"/>
    <x v="2"/>
    <s v="MM-18280"/>
    <x v="152"/>
    <x v="1"/>
    <s v="United States"/>
    <s v="Haltom City"/>
    <x v="5"/>
    <n v="76117"/>
    <x v="2"/>
    <s v="OFF-PA-10002160"/>
    <x v="1"/>
    <x v="10"/>
    <x v="1190"/>
    <x v="5762"/>
    <n v="7"/>
    <n v="0.2"/>
    <n v="11.733400000000001"/>
  </r>
  <r>
    <n v="9110"/>
    <s v="CA-2012-132941"/>
    <x v="1"/>
    <x v="442"/>
    <d v="2012-05-28T00:00:00"/>
    <x v="2"/>
    <s v="MM-18280"/>
    <x v="152"/>
    <x v="1"/>
    <s v="United States"/>
    <s v="Haltom City"/>
    <x v="5"/>
    <n v="76117"/>
    <x v="2"/>
    <s v="TEC-AC-10003095"/>
    <x v="2"/>
    <x v="11"/>
    <x v="1277"/>
    <x v="3683"/>
    <n v="2"/>
    <n v="0.2"/>
    <n v="36.397199999999998"/>
  </r>
  <r>
    <n v="9111"/>
    <s v="CA-2011-132010"/>
    <x v="2"/>
    <x v="303"/>
    <d v="2011-10-15T00:00:00"/>
    <x v="2"/>
    <s v="MA-17995"/>
    <x v="671"/>
    <x v="2"/>
    <s v="United States"/>
    <s v="Richmond"/>
    <x v="17"/>
    <n v="23223"/>
    <x v="0"/>
    <s v="OFF-EN-10003160"/>
    <x v="1"/>
    <x v="12"/>
    <x v="1027"/>
    <x v="3441"/>
    <n v="5"/>
    <n v="0"/>
    <n v="17.472000000000001"/>
  </r>
  <r>
    <n v="9112"/>
    <s v="CA-2011-132010"/>
    <x v="2"/>
    <x v="303"/>
    <d v="2011-10-15T00:00:00"/>
    <x v="2"/>
    <s v="MA-17995"/>
    <x v="671"/>
    <x v="2"/>
    <s v="United States"/>
    <s v="Richmond"/>
    <x v="17"/>
    <n v="23223"/>
    <x v="0"/>
    <s v="TEC-AC-10001542"/>
    <x v="2"/>
    <x v="11"/>
    <x v="1669"/>
    <x v="1113"/>
    <n v="2"/>
    <n v="0"/>
    <n v="4.3623999999999974"/>
  </r>
  <r>
    <n v="9113"/>
    <s v="CA-2011-132010"/>
    <x v="2"/>
    <x v="303"/>
    <d v="2011-10-15T00:00:00"/>
    <x v="2"/>
    <s v="MA-17995"/>
    <x v="671"/>
    <x v="2"/>
    <s v="United States"/>
    <s v="Richmond"/>
    <x v="17"/>
    <n v="23223"/>
    <x v="0"/>
    <s v="OFF-ST-10003641"/>
    <x v="1"/>
    <x v="4"/>
    <x v="1799"/>
    <x v="5763"/>
    <n v="4"/>
    <n v="0"/>
    <n v="6.3040000000000305"/>
  </r>
  <r>
    <n v="9114"/>
    <s v="CA-2011-132010"/>
    <x v="2"/>
    <x v="303"/>
    <d v="2011-10-15T00:00:00"/>
    <x v="2"/>
    <s v="MA-17995"/>
    <x v="671"/>
    <x v="2"/>
    <s v="United States"/>
    <s v="Richmond"/>
    <x v="17"/>
    <n v="23223"/>
    <x v="0"/>
    <s v="OFF-BI-10002432"/>
    <x v="1"/>
    <x v="8"/>
    <x v="866"/>
    <x v="5764"/>
    <n v="3"/>
    <n v="0"/>
    <n v="7.1345999999999989"/>
  </r>
  <r>
    <n v="9115"/>
    <s v="CA-2013-135461"/>
    <x v="0"/>
    <x v="569"/>
    <d v="2013-02-10T00:00:00"/>
    <x v="0"/>
    <s v="EB-13975"/>
    <x v="424"/>
    <x v="1"/>
    <s v="United States"/>
    <s v="Los Angeles"/>
    <x v="1"/>
    <n v="90049"/>
    <x v="1"/>
    <s v="TEC-PH-10004094"/>
    <x v="2"/>
    <x v="7"/>
    <x v="1788"/>
    <x v="4723"/>
    <n v="5"/>
    <n v="0.2"/>
    <n v="38.997500000000002"/>
  </r>
  <r>
    <n v="9116"/>
    <s v="CA-2014-153045"/>
    <x v="3"/>
    <x v="617"/>
    <d v="2014-01-25T00:00:00"/>
    <x v="0"/>
    <s v="NS-18505"/>
    <x v="515"/>
    <x v="0"/>
    <s v="United States"/>
    <s v="Philadelphia"/>
    <x v="9"/>
    <n v="19140"/>
    <x v="3"/>
    <s v="TEC-PH-10001817"/>
    <x v="2"/>
    <x v="7"/>
    <x v="1097"/>
    <x v="5765"/>
    <n v="2"/>
    <n v="0.4"/>
    <n v="-93.079999999999984"/>
  </r>
  <r>
    <n v="9117"/>
    <s v="CA-2014-153045"/>
    <x v="3"/>
    <x v="617"/>
    <d v="2014-01-25T00:00:00"/>
    <x v="0"/>
    <s v="NS-18505"/>
    <x v="515"/>
    <x v="0"/>
    <s v="United States"/>
    <s v="Philadelphia"/>
    <x v="9"/>
    <n v="19140"/>
    <x v="3"/>
    <s v="FUR-FU-10002759"/>
    <x v="0"/>
    <x v="5"/>
    <x v="555"/>
    <x v="1318"/>
    <n v="2"/>
    <n v="0.2"/>
    <n v="6.3935999999999993"/>
  </r>
  <r>
    <n v="9118"/>
    <s v="CA-2014-153045"/>
    <x v="3"/>
    <x v="617"/>
    <d v="2014-01-25T00:00:00"/>
    <x v="0"/>
    <s v="NS-18505"/>
    <x v="515"/>
    <x v="0"/>
    <s v="United States"/>
    <s v="Philadelphia"/>
    <x v="9"/>
    <n v="19140"/>
    <x v="3"/>
    <s v="FUR-CH-10000309"/>
    <x v="0"/>
    <x v="1"/>
    <x v="765"/>
    <x v="5052"/>
    <n v="3"/>
    <n v="0.3"/>
    <n v="-63.376499999999965"/>
  </r>
  <r>
    <n v="9119"/>
    <s v="CA-2014-153045"/>
    <x v="3"/>
    <x v="617"/>
    <d v="2014-01-25T00:00:00"/>
    <x v="0"/>
    <s v="NS-18505"/>
    <x v="515"/>
    <x v="0"/>
    <s v="United States"/>
    <s v="Philadelphia"/>
    <x v="9"/>
    <n v="19140"/>
    <x v="3"/>
    <s v="OFF-PA-10003673"/>
    <x v="1"/>
    <x v="10"/>
    <x v="971"/>
    <x v="5766"/>
    <n v="4"/>
    <n v="0.2"/>
    <n v="7.0511999999999988"/>
  </r>
  <r>
    <n v="9120"/>
    <s v="US-2013-155971"/>
    <x v="0"/>
    <x v="112"/>
    <d v="2013-06-13T00:00:00"/>
    <x v="1"/>
    <s v="RB-19795"/>
    <x v="176"/>
    <x v="2"/>
    <s v="United States"/>
    <s v="Los Angeles"/>
    <x v="1"/>
    <n v="90036"/>
    <x v="1"/>
    <s v="OFF-LA-10000452"/>
    <x v="1"/>
    <x v="2"/>
    <x v="804"/>
    <x v="424"/>
    <n v="7"/>
    <n v="0"/>
    <n v="10.584"/>
  </r>
  <r>
    <n v="9121"/>
    <s v="US-2013-155971"/>
    <x v="0"/>
    <x v="112"/>
    <d v="2013-06-13T00:00:00"/>
    <x v="1"/>
    <s v="RB-19795"/>
    <x v="176"/>
    <x v="2"/>
    <s v="United States"/>
    <s v="Los Angeles"/>
    <x v="1"/>
    <n v="90036"/>
    <x v="1"/>
    <s v="OFF-PA-10000210"/>
    <x v="1"/>
    <x v="10"/>
    <x v="1828"/>
    <x v="3421"/>
    <n v="5"/>
    <n v="0"/>
    <n v="46.952999999999996"/>
  </r>
  <r>
    <n v="9122"/>
    <s v="CA-2014-122007"/>
    <x v="3"/>
    <x v="257"/>
    <d v="2014-03-21T00:00:00"/>
    <x v="0"/>
    <s v="JK-15325"/>
    <x v="759"/>
    <x v="1"/>
    <s v="United States"/>
    <s v="Los Angeles"/>
    <x v="1"/>
    <n v="90032"/>
    <x v="1"/>
    <s v="OFF-AP-10000358"/>
    <x v="1"/>
    <x v="9"/>
    <x v="95"/>
    <x v="1779"/>
    <n v="7"/>
    <n v="0"/>
    <n v="26.349399999999992"/>
  </r>
  <r>
    <n v="9123"/>
    <s v="CA-2014-162250"/>
    <x v="3"/>
    <x v="221"/>
    <d v="2014-11-25T00:00:00"/>
    <x v="3"/>
    <s v="PR-18880"/>
    <x v="701"/>
    <x v="0"/>
    <s v="United States"/>
    <s v="San Francisco"/>
    <x v="1"/>
    <n v="94109"/>
    <x v="1"/>
    <s v="OFF-PA-10002137"/>
    <x v="1"/>
    <x v="10"/>
    <x v="560"/>
    <x v="4034"/>
    <n v="1"/>
    <n v="0"/>
    <n v="3.5009999999999994"/>
  </r>
  <r>
    <n v="9124"/>
    <s v="US-2013-158288"/>
    <x v="0"/>
    <x v="491"/>
    <d v="2013-11-29T00:00:00"/>
    <x v="0"/>
    <s v="EH-13945"/>
    <x v="13"/>
    <x v="0"/>
    <s v="United States"/>
    <s v="Philadelphia"/>
    <x v="9"/>
    <n v="19120"/>
    <x v="3"/>
    <s v="OFF-BI-10003364"/>
    <x v="1"/>
    <x v="8"/>
    <x v="698"/>
    <x v="5767"/>
    <n v="9"/>
    <n v="0.7"/>
    <n v="-57.75660000000002"/>
  </r>
  <r>
    <n v="9125"/>
    <s v="CA-2013-128916"/>
    <x v="0"/>
    <x v="298"/>
    <d v="2013-08-21T00:00:00"/>
    <x v="0"/>
    <s v="MA-17560"/>
    <x v="15"/>
    <x v="2"/>
    <s v="United States"/>
    <s v="Houston"/>
    <x v="5"/>
    <n v="77070"/>
    <x v="2"/>
    <s v="FUR-FU-10001940"/>
    <x v="0"/>
    <x v="5"/>
    <x v="33"/>
    <x v="1250"/>
    <n v="3"/>
    <n v="0.6"/>
    <n v="-3.8207999999999984"/>
  </r>
  <r>
    <n v="9126"/>
    <s v="CA-2013-128916"/>
    <x v="0"/>
    <x v="298"/>
    <d v="2013-08-21T00:00:00"/>
    <x v="0"/>
    <s v="MA-17560"/>
    <x v="15"/>
    <x v="2"/>
    <s v="United States"/>
    <s v="Houston"/>
    <x v="5"/>
    <n v="77070"/>
    <x v="2"/>
    <s v="FUR-FU-10000320"/>
    <x v="0"/>
    <x v="5"/>
    <x v="1512"/>
    <x v="758"/>
    <n v="4"/>
    <n v="0.6"/>
    <n v="-2.1375999999999991"/>
  </r>
  <r>
    <n v="9127"/>
    <s v="CA-2012-157028"/>
    <x v="1"/>
    <x v="109"/>
    <d v="2012-12-03T00:00:00"/>
    <x v="1"/>
    <s v="MA-17995"/>
    <x v="671"/>
    <x v="2"/>
    <s v="United States"/>
    <s v="Las Cruces"/>
    <x v="27"/>
    <n v="88001"/>
    <x v="1"/>
    <s v="OFF-AR-10004441"/>
    <x v="1"/>
    <x v="6"/>
    <x v="153"/>
    <x v="5768"/>
    <n v="2"/>
    <n v="0"/>
    <n v="3.4775999999999998"/>
  </r>
  <r>
    <n v="9128"/>
    <s v="CA-2014-112473"/>
    <x v="3"/>
    <x v="1126"/>
    <d v="2014-06-02T00:00:00"/>
    <x v="1"/>
    <s v="JL-15505"/>
    <x v="145"/>
    <x v="0"/>
    <s v="United States"/>
    <s v="Houston"/>
    <x v="5"/>
    <n v="77070"/>
    <x v="2"/>
    <s v="OFF-ST-10002182"/>
    <x v="1"/>
    <x v="4"/>
    <x v="1732"/>
    <x v="5769"/>
    <n v="3"/>
    <n v="0.2"/>
    <n v="-11.2806"/>
  </r>
  <r>
    <n v="9129"/>
    <s v="US-2014-147655"/>
    <x v="3"/>
    <x v="507"/>
    <d v="2014-09-06T00:00:00"/>
    <x v="2"/>
    <s v="AS-10045"/>
    <x v="442"/>
    <x v="1"/>
    <s v="United States"/>
    <s v="Redmond"/>
    <x v="21"/>
    <n v="97756"/>
    <x v="1"/>
    <s v="OFF-BI-10002931"/>
    <x v="1"/>
    <x v="8"/>
    <x v="727"/>
    <x v="5770"/>
    <n v="7"/>
    <n v="0.7"/>
    <n v="-58.71599999999998"/>
  </r>
  <r>
    <n v="9130"/>
    <s v="CA-2013-130911"/>
    <x v="0"/>
    <x v="830"/>
    <d v="2013-03-27T00:00:00"/>
    <x v="0"/>
    <s v="DC-12850"/>
    <x v="419"/>
    <x v="0"/>
    <s v="United States"/>
    <s v="Cleveland"/>
    <x v="24"/>
    <n v="44105"/>
    <x v="3"/>
    <s v="FUR-BO-10004357"/>
    <x v="0"/>
    <x v="0"/>
    <x v="1349"/>
    <x v="5771"/>
    <n v="3"/>
    <n v="0.5"/>
    <n v="-241.17600000000002"/>
  </r>
  <r>
    <n v="9131"/>
    <s v="CA-2013-130911"/>
    <x v="0"/>
    <x v="830"/>
    <d v="2013-03-27T00:00:00"/>
    <x v="0"/>
    <s v="DC-12850"/>
    <x v="419"/>
    <x v="0"/>
    <s v="United States"/>
    <s v="Cleveland"/>
    <x v="24"/>
    <n v="44105"/>
    <x v="3"/>
    <s v="OFF-AR-10000475"/>
    <x v="1"/>
    <x v="6"/>
    <x v="1111"/>
    <x v="4067"/>
    <n v="2"/>
    <n v="0.2"/>
    <n v="1.6324000000000014"/>
  </r>
  <r>
    <n v="9132"/>
    <s v="CA-2014-100055"/>
    <x v="3"/>
    <x v="39"/>
    <d v="2014-06-02T00:00:00"/>
    <x v="1"/>
    <s v="MD-17860"/>
    <x v="550"/>
    <x v="1"/>
    <s v="United States"/>
    <s v="Laurel"/>
    <x v="39"/>
    <n v="20707"/>
    <x v="3"/>
    <s v="FUR-FU-10001473"/>
    <x v="0"/>
    <x v="5"/>
    <x v="984"/>
    <x v="1302"/>
    <n v="2"/>
    <n v="0"/>
    <n v="9.8856000000000002"/>
  </r>
  <r>
    <n v="9133"/>
    <s v="CA-2014-100055"/>
    <x v="3"/>
    <x v="39"/>
    <d v="2014-06-02T00:00:00"/>
    <x v="1"/>
    <s v="MD-17860"/>
    <x v="550"/>
    <x v="1"/>
    <s v="United States"/>
    <s v="Laurel"/>
    <x v="39"/>
    <n v="20707"/>
    <x v="3"/>
    <s v="OFF-AP-10001469"/>
    <x v="1"/>
    <x v="9"/>
    <x v="581"/>
    <x v="5772"/>
    <n v="3"/>
    <n v="0"/>
    <n v="36.287699999999987"/>
  </r>
  <r>
    <n v="9134"/>
    <s v="CA-2012-157805"/>
    <x v="1"/>
    <x v="284"/>
    <d v="2012-09-04T00:00:00"/>
    <x v="1"/>
    <s v="RH-19510"/>
    <x v="563"/>
    <x v="2"/>
    <s v="United States"/>
    <s v="San Diego"/>
    <x v="1"/>
    <n v="92037"/>
    <x v="1"/>
    <s v="TEC-PH-10004447"/>
    <x v="2"/>
    <x v="7"/>
    <x v="857"/>
    <x v="5773"/>
    <n v="5"/>
    <n v="0.2"/>
    <n v="41.697000000000003"/>
  </r>
  <r>
    <n v="9135"/>
    <s v="CA-2013-124254"/>
    <x v="0"/>
    <x v="408"/>
    <d v="2013-04-18T00:00:00"/>
    <x v="1"/>
    <s v="TB-21175"/>
    <x v="533"/>
    <x v="1"/>
    <s v="United States"/>
    <s v="Wilson"/>
    <x v="3"/>
    <n v="27893"/>
    <x v="0"/>
    <s v="OFF-ST-10001469"/>
    <x v="1"/>
    <x v="4"/>
    <x v="394"/>
    <x v="5222"/>
    <n v="3"/>
    <n v="0.2"/>
    <n v="-22.671600000000005"/>
  </r>
  <r>
    <n v="9136"/>
    <s v="CA-2013-124254"/>
    <x v="0"/>
    <x v="408"/>
    <d v="2013-04-18T00:00:00"/>
    <x v="1"/>
    <s v="TB-21175"/>
    <x v="533"/>
    <x v="1"/>
    <s v="United States"/>
    <s v="Wilson"/>
    <x v="3"/>
    <n v="27893"/>
    <x v="0"/>
    <s v="OFF-ST-10000060"/>
    <x v="1"/>
    <x v="4"/>
    <x v="387"/>
    <x v="5774"/>
    <n v="1"/>
    <n v="0.2"/>
    <n v="-5.1983999999999995"/>
  </r>
  <r>
    <n v="9137"/>
    <s v="CA-2013-124254"/>
    <x v="0"/>
    <x v="408"/>
    <d v="2013-04-18T00:00:00"/>
    <x v="1"/>
    <s v="TB-21175"/>
    <x v="533"/>
    <x v="1"/>
    <s v="United States"/>
    <s v="Wilson"/>
    <x v="3"/>
    <n v="27893"/>
    <x v="0"/>
    <s v="OFF-PA-10000807"/>
    <x v="1"/>
    <x v="10"/>
    <x v="1650"/>
    <x v="1518"/>
    <n v="3"/>
    <n v="0.2"/>
    <n v="3.4668000000000001"/>
  </r>
  <r>
    <n v="9138"/>
    <s v="CA-2011-123400"/>
    <x v="2"/>
    <x v="563"/>
    <d v="2011-02-10T00:00:00"/>
    <x v="1"/>
    <s v="EB-13930"/>
    <x v="518"/>
    <x v="0"/>
    <s v="United States"/>
    <s v="Saint Petersburg"/>
    <x v="2"/>
    <n v="33710"/>
    <x v="0"/>
    <s v="OFF-BI-10000666"/>
    <x v="1"/>
    <x v="8"/>
    <x v="980"/>
    <x v="5775"/>
    <n v="2"/>
    <n v="0.7"/>
    <n v="-12.224"/>
  </r>
  <r>
    <n v="9139"/>
    <s v="CA-2011-123400"/>
    <x v="2"/>
    <x v="563"/>
    <d v="2011-02-10T00:00:00"/>
    <x v="1"/>
    <s v="EB-13930"/>
    <x v="518"/>
    <x v="0"/>
    <s v="United States"/>
    <s v="Saint Petersburg"/>
    <x v="2"/>
    <n v="33710"/>
    <x v="0"/>
    <s v="TEC-PH-10002890"/>
    <x v="2"/>
    <x v="7"/>
    <x v="1387"/>
    <x v="2171"/>
    <n v="5"/>
    <n v="0.2"/>
    <n v="13.571999999999996"/>
  </r>
  <r>
    <n v="9140"/>
    <s v="CA-2011-106971"/>
    <x v="2"/>
    <x v="814"/>
    <d v="2011-09-08T00:00:00"/>
    <x v="1"/>
    <s v="BM-11785"/>
    <x v="298"/>
    <x v="0"/>
    <s v="United States"/>
    <s v="Buffalo Grove"/>
    <x v="10"/>
    <n v="60089"/>
    <x v="2"/>
    <s v="TEC-AC-10000844"/>
    <x v="2"/>
    <x v="11"/>
    <x v="106"/>
    <x v="5519"/>
    <n v="7"/>
    <n v="0.2"/>
    <n v="95.188799999999972"/>
  </r>
  <r>
    <n v="9141"/>
    <s v="CA-2014-123029"/>
    <x v="3"/>
    <x v="1033"/>
    <d v="2014-10-03T00:00:00"/>
    <x v="0"/>
    <s v="BT-11530"/>
    <x v="404"/>
    <x v="2"/>
    <s v="United States"/>
    <s v="Los Angeles"/>
    <x v="1"/>
    <n v="90049"/>
    <x v="1"/>
    <s v="TEC-AC-10002402"/>
    <x v="2"/>
    <x v="11"/>
    <x v="651"/>
    <x v="460"/>
    <n v="2"/>
    <n v="0"/>
    <n v="47.993999999999986"/>
  </r>
  <r>
    <n v="9142"/>
    <s v="CA-2013-139409"/>
    <x v="0"/>
    <x v="64"/>
    <d v="2013-09-08T00:00:00"/>
    <x v="2"/>
    <s v="FW-14395"/>
    <x v="783"/>
    <x v="1"/>
    <s v="United States"/>
    <s v="New York City"/>
    <x v="15"/>
    <n v="10011"/>
    <x v="3"/>
    <s v="TEC-PH-10003988"/>
    <x v="2"/>
    <x v="7"/>
    <x v="47"/>
    <x v="3582"/>
    <n v="4"/>
    <n v="0"/>
    <n v="12.208000000000002"/>
  </r>
  <r>
    <n v="9143"/>
    <s v="US-2014-166688"/>
    <x v="3"/>
    <x v="968"/>
    <d v="2014-05-27T00:00:00"/>
    <x v="1"/>
    <s v="RD-19480"/>
    <x v="502"/>
    <x v="0"/>
    <s v="United States"/>
    <s v="Las Vegas"/>
    <x v="33"/>
    <n v="89115"/>
    <x v="1"/>
    <s v="OFF-BI-10004040"/>
    <x v="1"/>
    <x v="8"/>
    <x v="1478"/>
    <x v="1838"/>
    <n v="2"/>
    <n v="0.2"/>
    <n v="3.0043999999999995"/>
  </r>
  <r>
    <n v="9144"/>
    <s v="US-2014-166688"/>
    <x v="3"/>
    <x v="968"/>
    <d v="2014-05-27T00:00:00"/>
    <x v="1"/>
    <s v="RD-19480"/>
    <x v="502"/>
    <x v="0"/>
    <s v="United States"/>
    <s v="Las Vegas"/>
    <x v="33"/>
    <n v="89115"/>
    <x v="1"/>
    <s v="TEC-PH-10004094"/>
    <x v="2"/>
    <x v="7"/>
    <x v="1788"/>
    <x v="5776"/>
    <n v="9"/>
    <n v="0.2"/>
    <n v="70.195499999999981"/>
  </r>
  <r>
    <n v="9145"/>
    <s v="US-2014-166688"/>
    <x v="3"/>
    <x v="968"/>
    <d v="2014-05-27T00:00:00"/>
    <x v="1"/>
    <s v="RD-19480"/>
    <x v="502"/>
    <x v="0"/>
    <s v="United States"/>
    <s v="Las Vegas"/>
    <x v="33"/>
    <n v="89115"/>
    <x v="1"/>
    <s v="OFF-AP-10000358"/>
    <x v="1"/>
    <x v="9"/>
    <x v="95"/>
    <x v="5777"/>
    <n v="5"/>
    <n v="0"/>
    <n v="18.820999999999994"/>
  </r>
  <r>
    <n v="9146"/>
    <s v="CA-2012-126970"/>
    <x v="1"/>
    <x v="1181"/>
    <d v="2012-09-24T00:00:00"/>
    <x v="1"/>
    <s v="TP-21130"/>
    <x v="236"/>
    <x v="0"/>
    <s v="United States"/>
    <s v="Naperville"/>
    <x v="10"/>
    <n v="60540"/>
    <x v="2"/>
    <s v="OFF-BI-10000138"/>
    <x v="1"/>
    <x v="8"/>
    <x v="600"/>
    <x v="5778"/>
    <n v="3"/>
    <n v="0.8"/>
    <n v="-4.492799999999999"/>
  </r>
  <r>
    <n v="9147"/>
    <s v="US-2013-165505"/>
    <x v="0"/>
    <x v="1156"/>
    <d v="2013-01-27T00:00:00"/>
    <x v="1"/>
    <s v="CB-12535"/>
    <x v="118"/>
    <x v="1"/>
    <s v="United States"/>
    <s v="Burlington"/>
    <x v="42"/>
    <s v="05408"/>
    <x v="3"/>
    <s v="TEC-AC-10002926"/>
    <x v="2"/>
    <x v="11"/>
    <x v="1114"/>
    <x v="2622"/>
    <n v="2"/>
    <n v="0"/>
    <n v="42.991400000000006"/>
  </r>
  <r>
    <n v="9148"/>
    <s v="US-2013-165505"/>
    <x v="0"/>
    <x v="1156"/>
    <d v="2013-01-27T00:00:00"/>
    <x v="1"/>
    <s v="CB-12535"/>
    <x v="118"/>
    <x v="1"/>
    <s v="United States"/>
    <s v="Burlington"/>
    <x v="42"/>
    <s v="05408"/>
    <x v="3"/>
    <s v="OFF-AR-10003477"/>
    <x v="1"/>
    <x v="6"/>
    <x v="1829"/>
    <x v="5779"/>
    <n v="6"/>
    <n v="0"/>
    <n v="2.7336"/>
  </r>
  <r>
    <n v="9149"/>
    <s v="US-2013-165505"/>
    <x v="0"/>
    <x v="1156"/>
    <d v="2013-01-27T00:00:00"/>
    <x v="1"/>
    <s v="CB-12535"/>
    <x v="118"/>
    <x v="1"/>
    <s v="United States"/>
    <s v="Burlington"/>
    <x v="42"/>
    <s v="05408"/>
    <x v="3"/>
    <s v="OFF-ST-10001526"/>
    <x v="1"/>
    <x v="4"/>
    <x v="764"/>
    <x v="5780"/>
    <n v="13"/>
    <n v="0"/>
    <n v="406.71539999999993"/>
  </r>
  <r>
    <n v="9150"/>
    <s v="US-2011-157070"/>
    <x v="2"/>
    <x v="106"/>
    <d v="2011-06-06T00:00:00"/>
    <x v="1"/>
    <s v="QJ-19255"/>
    <x v="425"/>
    <x v="1"/>
    <s v="United States"/>
    <s v="Detroit"/>
    <x v="12"/>
    <n v="48234"/>
    <x v="2"/>
    <s v="OFF-BI-10001765"/>
    <x v="1"/>
    <x v="8"/>
    <x v="985"/>
    <x v="5781"/>
    <n v="4"/>
    <n v="0"/>
    <n v="66.508799999999994"/>
  </r>
  <r>
    <n v="9151"/>
    <s v="US-2011-157070"/>
    <x v="2"/>
    <x v="106"/>
    <d v="2011-06-06T00:00:00"/>
    <x v="1"/>
    <s v="QJ-19255"/>
    <x v="425"/>
    <x v="1"/>
    <s v="United States"/>
    <s v="Detroit"/>
    <x v="12"/>
    <n v="48234"/>
    <x v="2"/>
    <s v="OFF-AP-10004859"/>
    <x v="1"/>
    <x v="9"/>
    <x v="921"/>
    <x v="5782"/>
    <n v="5"/>
    <n v="0.1"/>
    <n v="12.376000000000001"/>
  </r>
  <r>
    <n v="9152"/>
    <s v="US-2012-106873"/>
    <x v="1"/>
    <x v="496"/>
    <d v="2012-09-29T00:00:00"/>
    <x v="0"/>
    <s v="KM-16720"/>
    <x v="27"/>
    <x v="0"/>
    <s v="United States"/>
    <s v="Avondale"/>
    <x v="16"/>
    <n v="85323"/>
    <x v="1"/>
    <s v="OFF-AR-10003179"/>
    <x v="1"/>
    <x v="6"/>
    <x v="1565"/>
    <x v="4769"/>
    <n v="2"/>
    <n v="0.2"/>
    <n v="2.3685999999999989"/>
  </r>
  <r>
    <n v="9153"/>
    <s v="US-2012-106873"/>
    <x v="1"/>
    <x v="496"/>
    <d v="2012-09-29T00:00:00"/>
    <x v="0"/>
    <s v="KM-16720"/>
    <x v="27"/>
    <x v="0"/>
    <s v="United States"/>
    <s v="Avondale"/>
    <x v="16"/>
    <n v="85323"/>
    <x v="1"/>
    <s v="TEC-AC-10002345"/>
    <x v="2"/>
    <x v="11"/>
    <x v="173"/>
    <x v="5783"/>
    <n v="2"/>
    <n v="0.2"/>
    <n v="1.4499999999999993"/>
  </r>
  <r>
    <n v="9154"/>
    <s v="US-2012-106873"/>
    <x v="1"/>
    <x v="496"/>
    <d v="2012-09-29T00:00:00"/>
    <x v="0"/>
    <s v="KM-16720"/>
    <x v="27"/>
    <x v="0"/>
    <s v="United States"/>
    <s v="Avondale"/>
    <x v="16"/>
    <n v="85323"/>
    <x v="1"/>
    <s v="OFF-AR-10001246"/>
    <x v="1"/>
    <x v="6"/>
    <x v="450"/>
    <x v="2309"/>
    <n v="7"/>
    <n v="0.2"/>
    <n v="1.852199999999999"/>
  </r>
  <r>
    <n v="9155"/>
    <s v="CA-2013-132990"/>
    <x v="0"/>
    <x v="1147"/>
    <d v="2013-08-04T00:00:00"/>
    <x v="0"/>
    <s v="KM-16660"/>
    <x v="730"/>
    <x v="0"/>
    <s v="United States"/>
    <s v="Philadelphia"/>
    <x v="9"/>
    <n v="19140"/>
    <x v="3"/>
    <s v="FUR-FU-10004864"/>
    <x v="0"/>
    <x v="5"/>
    <x v="1710"/>
    <x v="5784"/>
    <n v="2"/>
    <n v="0.2"/>
    <n v="3.1382000000000003"/>
  </r>
  <r>
    <n v="9156"/>
    <s v="CA-2011-102645"/>
    <x v="2"/>
    <x v="1213"/>
    <d v="2011-01-29T00:00:00"/>
    <x v="1"/>
    <s v="IM-15055"/>
    <x v="780"/>
    <x v="0"/>
    <s v="United States"/>
    <s v="Las Vegas"/>
    <x v="33"/>
    <n v="89115"/>
    <x v="1"/>
    <s v="OFF-PA-10001804"/>
    <x v="1"/>
    <x v="10"/>
    <x v="128"/>
    <x v="1598"/>
    <n v="6"/>
    <n v="0"/>
    <n v="19.238399999999999"/>
  </r>
  <r>
    <n v="9157"/>
    <s v="CA-2011-134215"/>
    <x v="2"/>
    <x v="472"/>
    <d v="2011-08-08T00:00:00"/>
    <x v="1"/>
    <s v="ML-17395"/>
    <x v="504"/>
    <x v="1"/>
    <s v="United States"/>
    <s v="Bangor"/>
    <x v="43"/>
    <n v="4401"/>
    <x v="3"/>
    <s v="OFF-AP-10001271"/>
    <x v="1"/>
    <x v="9"/>
    <x v="469"/>
    <x v="5785"/>
    <n v="2"/>
    <n v="0"/>
    <n v="27.529200000000003"/>
  </r>
  <r>
    <n v="9158"/>
    <s v="CA-2011-134215"/>
    <x v="2"/>
    <x v="472"/>
    <d v="2011-08-08T00:00:00"/>
    <x v="1"/>
    <s v="ML-17395"/>
    <x v="504"/>
    <x v="1"/>
    <s v="United States"/>
    <s v="Bangor"/>
    <x v="43"/>
    <n v="4401"/>
    <x v="3"/>
    <s v="OFF-PA-10004353"/>
    <x v="1"/>
    <x v="10"/>
    <x v="1652"/>
    <x v="5786"/>
    <n v="13"/>
    <n v="0"/>
    <n v="124.6752"/>
  </r>
  <r>
    <n v="9159"/>
    <s v="CA-2011-134215"/>
    <x v="2"/>
    <x v="472"/>
    <d v="2011-08-08T00:00:00"/>
    <x v="1"/>
    <s v="ML-17395"/>
    <x v="504"/>
    <x v="1"/>
    <s v="United States"/>
    <s v="Bangor"/>
    <x v="43"/>
    <n v="4401"/>
    <x v="3"/>
    <s v="TEC-AC-10002473"/>
    <x v="2"/>
    <x v="11"/>
    <x v="713"/>
    <x v="5787"/>
    <n v="9"/>
    <n v="0"/>
    <n v="104.7222"/>
  </r>
  <r>
    <n v="9160"/>
    <s v="CA-2013-118934"/>
    <x v="0"/>
    <x v="888"/>
    <d v="2013-08-15T00:00:00"/>
    <x v="1"/>
    <s v="GH-14410"/>
    <x v="689"/>
    <x v="2"/>
    <s v="United States"/>
    <s v="Hendersonville"/>
    <x v="18"/>
    <n v="37075"/>
    <x v="0"/>
    <s v="OFF-BI-10003314"/>
    <x v="1"/>
    <x v="8"/>
    <x v="305"/>
    <x v="5788"/>
    <n v="3"/>
    <n v="0.7"/>
    <n v="-3.0366"/>
  </r>
  <r>
    <n v="9161"/>
    <s v="CA-2013-118934"/>
    <x v="0"/>
    <x v="888"/>
    <d v="2013-08-15T00:00:00"/>
    <x v="1"/>
    <s v="GH-14410"/>
    <x v="689"/>
    <x v="2"/>
    <s v="United States"/>
    <s v="Hendersonville"/>
    <x v="18"/>
    <n v="37075"/>
    <x v="0"/>
    <s v="OFF-BI-10004465"/>
    <x v="1"/>
    <x v="8"/>
    <x v="732"/>
    <x v="5789"/>
    <n v="5"/>
    <n v="0.7"/>
    <n v="-7.9199999999999982"/>
  </r>
  <r>
    <n v="9162"/>
    <s v="CA-2013-160108"/>
    <x v="0"/>
    <x v="16"/>
    <d v="2013-12-13T00:00:00"/>
    <x v="1"/>
    <s v="AG-10900"/>
    <x v="151"/>
    <x v="0"/>
    <s v="United States"/>
    <s v="Eau Claire"/>
    <x v="6"/>
    <n v="54703"/>
    <x v="2"/>
    <s v="FUR-BO-10003450"/>
    <x v="0"/>
    <x v="0"/>
    <x v="1344"/>
    <x v="5790"/>
    <n v="7"/>
    <n v="0"/>
    <n v="32.46879999999998"/>
  </r>
  <r>
    <n v="9163"/>
    <s v="CA-2013-160108"/>
    <x v="0"/>
    <x v="16"/>
    <d v="2013-12-13T00:00:00"/>
    <x v="1"/>
    <s v="AG-10900"/>
    <x v="151"/>
    <x v="0"/>
    <s v="United States"/>
    <s v="Eau Claire"/>
    <x v="6"/>
    <n v="54703"/>
    <x v="2"/>
    <s v="FUR-CH-10002335"/>
    <x v="0"/>
    <x v="1"/>
    <x v="623"/>
    <x v="5791"/>
    <n v="3"/>
    <n v="0"/>
    <n v="176.80260000000001"/>
  </r>
  <r>
    <n v="9164"/>
    <s v="CA-2012-164007"/>
    <x v="1"/>
    <x v="1214"/>
    <d v="2012-06-12T00:00:00"/>
    <x v="1"/>
    <s v="MG-17695"/>
    <x v="726"/>
    <x v="0"/>
    <s v="United States"/>
    <s v="Chicago"/>
    <x v="10"/>
    <n v="60610"/>
    <x v="2"/>
    <s v="TEC-AC-10003433"/>
    <x v="2"/>
    <x v="11"/>
    <x v="1409"/>
    <x v="480"/>
    <n v="3"/>
    <n v="0.2"/>
    <n v="0.74249999999999994"/>
  </r>
  <r>
    <n v="9165"/>
    <s v="CA-2012-164007"/>
    <x v="1"/>
    <x v="1214"/>
    <d v="2012-06-12T00:00:00"/>
    <x v="1"/>
    <s v="MG-17695"/>
    <x v="726"/>
    <x v="0"/>
    <s v="United States"/>
    <s v="Chicago"/>
    <x v="10"/>
    <n v="60610"/>
    <x v="2"/>
    <s v="OFF-AP-10003849"/>
    <x v="1"/>
    <x v="9"/>
    <x v="833"/>
    <x v="5792"/>
    <n v="2"/>
    <n v="0.8"/>
    <n v="-393.60200000000009"/>
  </r>
  <r>
    <n v="9166"/>
    <s v="CA-2013-100300"/>
    <x v="0"/>
    <x v="890"/>
    <d v="2013-06-27T00:00:00"/>
    <x v="0"/>
    <s v="MJ-17740"/>
    <x v="77"/>
    <x v="0"/>
    <s v="United States"/>
    <s v="San Diego"/>
    <x v="1"/>
    <n v="92037"/>
    <x v="1"/>
    <s v="TEC-MA-10000984"/>
    <x v="2"/>
    <x v="15"/>
    <x v="1811"/>
    <x v="5793"/>
    <n v="4"/>
    <n v="0.2"/>
    <n v="503.63999999999965"/>
  </r>
  <r>
    <n v="9167"/>
    <s v="CA-2013-100300"/>
    <x v="0"/>
    <x v="890"/>
    <d v="2013-06-27T00:00:00"/>
    <x v="0"/>
    <s v="MJ-17740"/>
    <x v="77"/>
    <x v="0"/>
    <s v="United States"/>
    <s v="San Diego"/>
    <x v="1"/>
    <n v="92037"/>
    <x v="1"/>
    <s v="OFF-PA-10000418"/>
    <x v="1"/>
    <x v="10"/>
    <x v="961"/>
    <x v="2840"/>
    <n v="1"/>
    <n v="0"/>
    <n v="50.327999999999996"/>
  </r>
  <r>
    <n v="9168"/>
    <s v="CA-2013-100300"/>
    <x v="0"/>
    <x v="890"/>
    <d v="2013-06-27T00:00:00"/>
    <x v="0"/>
    <s v="MJ-17740"/>
    <x v="77"/>
    <x v="0"/>
    <s v="United States"/>
    <s v="San Diego"/>
    <x v="1"/>
    <n v="92037"/>
    <x v="1"/>
    <s v="OFF-AP-10001242"/>
    <x v="1"/>
    <x v="9"/>
    <x v="1408"/>
    <x v="2624"/>
    <n v="3"/>
    <n v="0"/>
    <n v="72.431999999999988"/>
  </r>
  <r>
    <n v="9169"/>
    <s v="CA-2013-140571"/>
    <x v="0"/>
    <x v="543"/>
    <d v="2013-03-20T00:00:00"/>
    <x v="1"/>
    <s v="SJ-20125"/>
    <x v="319"/>
    <x v="2"/>
    <s v="United States"/>
    <s v="Jackson"/>
    <x v="35"/>
    <n v="39212"/>
    <x v="0"/>
    <s v="OFF-PA-10001954"/>
    <x v="1"/>
    <x v="10"/>
    <x v="595"/>
    <x v="5794"/>
    <n v="14"/>
    <n v="0"/>
    <n v="147.08959999999999"/>
  </r>
  <r>
    <n v="9170"/>
    <s v="CA-2013-140571"/>
    <x v="0"/>
    <x v="543"/>
    <d v="2013-03-20T00:00:00"/>
    <x v="1"/>
    <s v="SJ-20125"/>
    <x v="319"/>
    <x v="2"/>
    <s v="United States"/>
    <s v="Jackson"/>
    <x v="35"/>
    <n v="39212"/>
    <x v="0"/>
    <s v="OFF-PA-10001954"/>
    <x v="1"/>
    <x v="10"/>
    <x v="595"/>
    <x v="1846"/>
    <n v="2"/>
    <n v="0"/>
    <n v="21.012799999999999"/>
  </r>
  <r>
    <n v="9171"/>
    <s v="US-2013-155768"/>
    <x v="0"/>
    <x v="49"/>
    <d v="2013-12-02T00:00:00"/>
    <x v="3"/>
    <s v="LB-16795"/>
    <x v="697"/>
    <x v="2"/>
    <s v="United States"/>
    <s v="Oxnard"/>
    <x v="1"/>
    <n v="93030"/>
    <x v="1"/>
    <s v="FUR-FU-10000448"/>
    <x v="0"/>
    <x v="5"/>
    <x v="464"/>
    <x v="5795"/>
    <n v="2"/>
    <n v="0"/>
    <n v="1.597999999999999"/>
  </r>
  <r>
    <n v="9172"/>
    <s v="US-2013-155768"/>
    <x v="0"/>
    <x v="49"/>
    <d v="2013-12-02T00:00:00"/>
    <x v="3"/>
    <s v="LB-16795"/>
    <x v="697"/>
    <x v="2"/>
    <s v="United States"/>
    <s v="Oxnard"/>
    <x v="1"/>
    <n v="93030"/>
    <x v="1"/>
    <s v="OFF-PA-10001357"/>
    <x v="1"/>
    <x v="10"/>
    <x v="1032"/>
    <x v="3642"/>
    <n v="1"/>
    <n v="0"/>
    <n v="22.991999999999997"/>
  </r>
  <r>
    <n v="9173"/>
    <s v="US-2013-155768"/>
    <x v="0"/>
    <x v="49"/>
    <d v="2013-12-02T00:00:00"/>
    <x v="3"/>
    <s v="LB-16795"/>
    <x v="697"/>
    <x v="2"/>
    <s v="United States"/>
    <s v="Oxnard"/>
    <x v="1"/>
    <n v="93030"/>
    <x v="1"/>
    <s v="OFF-ST-10002292"/>
    <x v="1"/>
    <x v="4"/>
    <x v="863"/>
    <x v="5796"/>
    <n v="3"/>
    <n v="0"/>
    <n v="222.58799999999991"/>
  </r>
  <r>
    <n v="9174"/>
    <s v="US-2013-155768"/>
    <x v="0"/>
    <x v="49"/>
    <d v="2013-12-02T00:00:00"/>
    <x v="3"/>
    <s v="LB-16795"/>
    <x v="697"/>
    <x v="2"/>
    <s v="United States"/>
    <s v="Oxnard"/>
    <x v="1"/>
    <n v="93030"/>
    <x v="1"/>
    <s v="OFF-EN-10001219"/>
    <x v="1"/>
    <x v="12"/>
    <x v="583"/>
    <x v="996"/>
    <n v="3"/>
    <n v="0"/>
    <n v="11.230799999999999"/>
  </r>
  <r>
    <n v="9175"/>
    <s v="CA-2014-119424"/>
    <x v="3"/>
    <x v="492"/>
    <d v="2014-06-15T00:00:00"/>
    <x v="0"/>
    <s v="SB-20185"/>
    <x v="766"/>
    <x v="0"/>
    <s v="United States"/>
    <s v="Kent"/>
    <x v="4"/>
    <n v="98031"/>
    <x v="1"/>
    <s v="TEC-PH-10002564"/>
    <x v="2"/>
    <x v="7"/>
    <x v="976"/>
    <x v="981"/>
    <n v="3"/>
    <n v="0.2"/>
    <n v="8.9969999999999892"/>
  </r>
  <r>
    <n v="9176"/>
    <s v="CA-2014-119424"/>
    <x v="3"/>
    <x v="492"/>
    <d v="2014-06-15T00:00:00"/>
    <x v="0"/>
    <s v="SB-20185"/>
    <x v="766"/>
    <x v="0"/>
    <s v="United States"/>
    <s v="Kent"/>
    <x v="4"/>
    <n v="98031"/>
    <x v="1"/>
    <s v="OFF-PA-10001639"/>
    <x v="1"/>
    <x v="10"/>
    <x v="972"/>
    <x v="541"/>
    <n v="3"/>
    <n v="0"/>
    <n v="9.3312000000000008"/>
  </r>
  <r>
    <n v="9177"/>
    <s v="CA-2013-118178"/>
    <x v="0"/>
    <x v="690"/>
    <d v="2013-03-25T00:00:00"/>
    <x v="1"/>
    <s v="CC-12610"/>
    <x v="566"/>
    <x v="1"/>
    <s v="United States"/>
    <s v="Nashville"/>
    <x v="18"/>
    <n v="37211"/>
    <x v="0"/>
    <s v="OFF-BI-10001153"/>
    <x v="1"/>
    <x v="8"/>
    <x v="300"/>
    <x v="762"/>
    <n v="3"/>
    <n v="0.7"/>
    <n v="-20.72399999999999"/>
  </r>
  <r>
    <n v="9178"/>
    <s v="CA-2013-166618"/>
    <x v="0"/>
    <x v="696"/>
    <d v="2013-11-19T00:00:00"/>
    <x v="1"/>
    <s v="DP-13000"/>
    <x v="24"/>
    <x v="0"/>
    <s v="United States"/>
    <s v="New York City"/>
    <x v="15"/>
    <n v="10035"/>
    <x v="3"/>
    <s v="TEC-PH-10003356"/>
    <x v="2"/>
    <x v="7"/>
    <x v="1689"/>
    <x v="62"/>
    <n v="2"/>
    <n v="0"/>
    <n v="3.9144000000000005"/>
  </r>
  <r>
    <n v="9179"/>
    <s v="CA-2013-166618"/>
    <x v="0"/>
    <x v="696"/>
    <d v="2013-11-19T00:00:00"/>
    <x v="1"/>
    <s v="DP-13000"/>
    <x v="24"/>
    <x v="0"/>
    <s v="United States"/>
    <s v="New York City"/>
    <x v="15"/>
    <n v="10035"/>
    <x v="3"/>
    <s v="OFF-AR-10001725"/>
    <x v="1"/>
    <x v="6"/>
    <x v="1540"/>
    <x v="5797"/>
    <n v="1"/>
    <n v="0"/>
    <n v="6.1490000000000009"/>
  </r>
  <r>
    <n v="9180"/>
    <s v="CA-2014-156776"/>
    <x v="3"/>
    <x v="783"/>
    <d v="2014-08-12T00:00:00"/>
    <x v="1"/>
    <s v="JL-15505"/>
    <x v="145"/>
    <x v="0"/>
    <s v="United States"/>
    <s v="Westminster"/>
    <x v="1"/>
    <n v="92683"/>
    <x v="1"/>
    <s v="TEC-PH-10002415"/>
    <x v="2"/>
    <x v="7"/>
    <x v="1517"/>
    <x v="5798"/>
    <n v="3"/>
    <n v="0.2"/>
    <n v="44.242500000000035"/>
  </r>
  <r>
    <n v="9181"/>
    <s v="CA-2014-156776"/>
    <x v="3"/>
    <x v="783"/>
    <d v="2014-08-12T00:00:00"/>
    <x v="1"/>
    <s v="JL-15505"/>
    <x v="145"/>
    <x v="0"/>
    <s v="United States"/>
    <s v="Westminster"/>
    <x v="1"/>
    <n v="92683"/>
    <x v="1"/>
    <s v="OFF-BI-10003355"/>
    <x v="1"/>
    <x v="8"/>
    <x v="586"/>
    <x v="1655"/>
    <n v="3"/>
    <n v="0.2"/>
    <n v="4.1832000000000003"/>
  </r>
  <r>
    <n v="9182"/>
    <s v="CA-2014-156776"/>
    <x v="3"/>
    <x v="783"/>
    <d v="2014-08-12T00:00:00"/>
    <x v="1"/>
    <s v="JL-15505"/>
    <x v="145"/>
    <x v="0"/>
    <s v="United States"/>
    <s v="Westminster"/>
    <x v="1"/>
    <n v="92683"/>
    <x v="1"/>
    <s v="OFF-BI-10000216"/>
    <x v="1"/>
    <x v="8"/>
    <x v="1625"/>
    <x v="5799"/>
    <n v="3"/>
    <n v="0.2"/>
    <n v="11.673000000000002"/>
  </r>
  <r>
    <n v="9183"/>
    <s v="CA-2014-156776"/>
    <x v="3"/>
    <x v="783"/>
    <d v="2014-08-12T00:00:00"/>
    <x v="1"/>
    <s v="JL-15505"/>
    <x v="145"/>
    <x v="0"/>
    <s v="United States"/>
    <s v="Westminster"/>
    <x v="1"/>
    <n v="92683"/>
    <x v="1"/>
    <s v="TEC-AC-10004803"/>
    <x v="2"/>
    <x v="11"/>
    <x v="1756"/>
    <x v="5800"/>
    <n v="4"/>
    <n v="0"/>
    <n v="7.8064000000000036"/>
  </r>
  <r>
    <n v="9184"/>
    <s v="CA-2014-156776"/>
    <x v="3"/>
    <x v="783"/>
    <d v="2014-08-12T00:00:00"/>
    <x v="1"/>
    <s v="JL-15505"/>
    <x v="145"/>
    <x v="0"/>
    <s v="United States"/>
    <s v="Westminster"/>
    <x v="1"/>
    <n v="92683"/>
    <x v="1"/>
    <s v="OFF-PA-10001970"/>
    <x v="1"/>
    <x v="10"/>
    <x v="311"/>
    <x v="335"/>
    <n v="2"/>
    <n v="0"/>
    <n v="11.543199999999999"/>
  </r>
  <r>
    <n v="9185"/>
    <s v="CA-2014-156776"/>
    <x v="3"/>
    <x v="783"/>
    <d v="2014-08-12T00:00:00"/>
    <x v="1"/>
    <s v="JL-15505"/>
    <x v="145"/>
    <x v="0"/>
    <s v="United States"/>
    <s v="Westminster"/>
    <x v="1"/>
    <n v="92683"/>
    <x v="1"/>
    <s v="FUR-FU-10004848"/>
    <x v="0"/>
    <x v="5"/>
    <x v="28"/>
    <x v="2678"/>
    <n v="1"/>
    <n v="0"/>
    <n v="15.524999999999999"/>
  </r>
  <r>
    <n v="9186"/>
    <s v="CA-2014-156776"/>
    <x v="3"/>
    <x v="783"/>
    <d v="2014-08-12T00:00:00"/>
    <x v="1"/>
    <s v="JL-15505"/>
    <x v="145"/>
    <x v="0"/>
    <s v="United States"/>
    <s v="Westminster"/>
    <x v="1"/>
    <n v="92683"/>
    <x v="1"/>
    <s v="FUR-CH-10002317"/>
    <x v="0"/>
    <x v="1"/>
    <x v="1830"/>
    <x v="5801"/>
    <n v="1"/>
    <n v="0.2"/>
    <n v="25.897999999999982"/>
  </r>
  <r>
    <n v="9187"/>
    <s v="CA-2014-156776"/>
    <x v="3"/>
    <x v="783"/>
    <d v="2014-08-12T00:00:00"/>
    <x v="1"/>
    <s v="JL-15505"/>
    <x v="145"/>
    <x v="0"/>
    <s v="United States"/>
    <s v="Westminster"/>
    <x v="1"/>
    <n v="92683"/>
    <x v="1"/>
    <s v="OFF-AP-10002534"/>
    <x v="1"/>
    <x v="9"/>
    <x v="1193"/>
    <x v="5802"/>
    <n v="5"/>
    <n v="0"/>
    <n v="412.46800000000007"/>
  </r>
  <r>
    <n v="9188"/>
    <s v="US-2012-130512"/>
    <x v="1"/>
    <x v="291"/>
    <d v="2012-08-25T00:00:00"/>
    <x v="1"/>
    <s v="SM-20320"/>
    <x v="598"/>
    <x v="2"/>
    <s v="United States"/>
    <s v="Allentown"/>
    <x v="9"/>
    <n v="18103"/>
    <x v="3"/>
    <s v="OFF-SU-10001935"/>
    <x v="1"/>
    <x v="14"/>
    <x v="33"/>
    <x v="4273"/>
    <n v="2"/>
    <n v="0.2"/>
    <n v="-0.69760000000000066"/>
  </r>
  <r>
    <n v="9189"/>
    <s v="US-2012-130512"/>
    <x v="1"/>
    <x v="291"/>
    <d v="2012-08-25T00:00:00"/>
    <x v="1"/>
    <s v="SM-20320"/>
    <x v="598"/>
    <x v="2"/>
    <s v="United States"/>
    <s v="Allentown"/>
    <x v="9"/>
    <n v="18103"/>
    <x v="3"/>
    <s v="TEC-AC-10000290"/>
    <x v="2"/>
    <x v="11"/>
    <x v="232"/>
    <x v="5018"/>
    <n v="4"/>
    <n v="0.2"/>
    <n v="3.8024000000000004"/>
  </r>
  <r>
    <n v="9190"/>
    <s v="US-2012-130512"/>
    <x v="1"/>
    <x v="291"/>
    <d v="2012-08-25T00:00:00"/>
    <x v="1"/>
    <s v="SM-20320"/>
    <x v="598"/>
    <x v="2"/>
    <s v="United States"/>
    <s v="Allentown"/>
    <x v="9"/>
    <n v="18103"/>
    <x v="3"/>
    <s v="OFF-ST-10002574"/>
    <x v="1"/>
    <x v="4"/>
    <x v="926"/>
    <x v="5803"/>
    <n v="6"/>
    <n v="0.2"/>
    <n v="-165.768"/>
  </r>
  <r>
    <n v="9191"/>
    <s v="US-2012-130512"/>
    <x v="1"/>
    <x v="291"/>
    <d v="2012-08-25T00:00:00"/>
    <x v="1"/>
    <s v="SM-20320"/>
    <x v="598"/>
    <x v="2"/>
    <s v="United States"/>
    <s v="Allentown"/>
    <x v="9"/>
    <n v="18103"/>
    <x v="3"/>
    <s v="OFF-BI-10004519"/>
    <x v="1"/>
    <x v="8"/>
    <x v="880"/>
    <x v="5804"/>
    <n v="2"/>
    <n v="0.7"/>
    <n v="-82.989999999999981"/>
  </r>
  <r>
    <n v="9192"/>
    <s v="US-2012-130512"/>
    <x v="1"/>
    <x v="291"/>
    <d v="2012-08-25T00:00:00"/>
    <x v="1"/>
    <s v="SM-20320"/>
    <x v="598"/>
    <x v="2"/>
    <s v="United States"/>
    <s v="Allentown"/>
    <x v="9"/>
    <n v="18103"/>
    <x v="3"/>
    <s v="OFF-PA-10003625"/>
    <x v="1"/>
    <x v="10"/>
    <x v="750"/>
    <x v="2000"/>
    <n v="2"/>
    <n v="0.2"/>
    <n v="15.489999999999997"/>
  </r>
  <r>
    <n v="9193"/>
    <s v="CA-2012-141810"/>
    <x v="1"/>
    <x v="121"/>
    <d v="2012-11-07T00:00:00"/>
    <x v="1"/>
    <s v="BB-10990"/>
    <x v="121"/>
    <x v="1"/>
    <s v="United States"/>
    <s v="San Antonio"/>
    <x v="5"/>
    <n v="78207"/>
    <x v="2"/>
    <s v="OFF-BI-10001524"/>
    <x v="1"/>
    <x v="8"/>
    <x v="298"/>
    <x v="5805"/>
    <n v="7"/>
    <n v="0.8"/>
    <n v="-46.995200000000025"/>
  </r>
  <r>
    <n v="9194"/>
    <s v="CA-2012-141810"/>
    <x v="1"/>
    <x v="121"/>
    <d v="2012-11-07T00:00:00"/>
    <x v="1"/>
    <s v="BB-10990"/>
    <x v="121"/>
    <x v="1"/>
    <s v="United States"/>
    <s v="San Antonio"/>
    <x v="5"/>
    <n v="78207"/>
    <x v="2"/>
    <s v="TEC-PH-10002200"/>
    <x v="2"/>
    <x v="7"/>
    <x v="1471"/>
    <x v="3532"/>
    <n v="2"/>
    <n v="0.2"/>
    <n v="38.779199999999989"/>
  </r>
  <r>
    <n v="9195"/>
    <s v="CA-2011-146843"/>
    <x v="2"/>
    <x v="953"/>
    <d v="2011-12-06T00:00:00"/>
    <x v="1"/>
    <s v="PB-19150"/>
    <x v="171"/>
    <x v="0"/>
    <s v="United States"/>
    <s v="Avondale"/>
    <x v="16"/>
    <n v="85323"/>
    <x v="1"/>
    <s v="OFF-SU-10001664"/>
    <x v="1"/>
    <x v="14"/>
    <x v="1232"/>
    <x v="2758"/>
    <n v="7"/>
    <n v="0.2"/>
    <n v="3.5993999999999993"/>
  </r>
  <r>
    <n v="9196"/>
    <s v="CA-2011-146843"/>
    <x v="2"/>
    <x v="953"/>
    <d v="2011-12-06T00:00:00"/>
    <x v="1"/>
    <s v="PB-19150"/>
    <x v="171"/>
    <x v="0"/>
    <s v="United States"/>
    <s v="Avondale"/>
    <x v="16"/>
    <n v="85323"/>
    <x v="1"/>
    <s v="TEC-AC-10002550"/>
    <x v="2"/>
    <x v="11"/>
    <x v="1539"/>
    <x v="5806"/>
    <n v="4"/>
    <n v="0.2"/>
    <n v="-16.614000000000004"/>
  </r>
  <r>
    <n v="9197"/>
    <s v="CA-2011-103310"/>
    <x v="2"/>
    <x v="1025"/>
    <d v="2011-05-15T00:00:00"/>
    <x v="1"/>
    <s v="GM-14680"/>
    <x v="411"/>
    <x v="0"/>
    <s v="United States"/>
    <s v="San Jose"/>
    <x v="1"/>
    <n v="95123"/>
    <x v="1"/>
    <s v="OFF-PA-10004353"/>
    <x v="1"/>
    <x v="10"/>
    <x v="1652"/>
    <x v="792"/>
    <n v="2"/>
    <n v="0"/>
    <n v="19.180800000000001"/>
  </r>
  <r>
    <n v="9198"/>
    <s v="CA-2011-103310"/>
    <x v="2"/>
    <x v="1025"/>
    <d v="2011-05-15T00:00:00"/>
    <x v="1"/>
    <s v="GM-14680"/>
    <x v="411"/>
    <x v="0"/>
    <s v="United States"/>
    <s v="San Jose"/>
    <x v="1"/>
    <n v="95123"/>
    <x v="1"/>
    <s v="TEC-PH-10001817"/>
    <x v="2"/>
    <x v="7"/>
    <x v="1097"/>
    <x v="5807"/>
    <n v="5"/>
    <n v="0.2"/>
    <n v="125.30000000000007"/>
  </r>
  <r>
    <n v="9199"/>
    <s v="CA-2011-103310"/>
    <x v="2"/>
    <x v="1025"/>
    <d v="2011-05-15T00:00:00"/>
    <x v="1"/>
    <s v="GM-14680"/>
    <x v="411"/>
    <x v="0"/>
    <s v="United States"/>
    <s v="San Jose"/>
    <x v="1"/>
    <n v="95123"/>
    <x v="1"/>
    <s v="OFF-SU-10004737"/>
    <x v="1"/>
    <x v="14"/>
    <x v="1704"/>
    <x v="5808"/>
    <n v="6"/>
    <n v="0"/>
    <n v="11.0808"/>
  </r>
  <r>
    <n v="9200"/>
    <s v="CA-2011-103310"/>
    <x v="2"/>
    <x v="1025"/>
    <d v="2011-05-15T00:00:00"/>
    <x v="1"/>
    <s v="GM-14680"/>
    <x v="411"/>
    <x v="0"/>
    <s v="United States"/>
    <s v="San Jose"/>
    <x v="1"/>
    <n v="95123"/>
    <x v="1"/>
    <s v="FUR-CH-10002320"/>
    <x v="0"/>
    <x v="1"/>
    <x v="1454"/>
    <x v="5809"/>
    <n v="1"/>
    <n v="0.2"/>
    <n v="32.097999999999971"/>
  </r>
  <r>
    <n v="9201"/>
    <s v="CA-2013-152688"/>
    <x v="0"/>
    <x v="508"/>
    <d v="2013-10-21T00:00:00"/>
    <x v="2"/>
    <s v="NR-18550"/>
    <x v="749"/>
    <x v="0"/>
    <s v="United States"/>
    <s v="Perth Amboy"/>
    <x v="30"/>
    <n v="8861"/>
    <x v="3"/>
    <s v="FUR-BO-10001337"/>
    <x v="0"/>
    <x v="0"/>
    <x v="425"/>
    <x v="5810"/>
    <n v="1"/>
    <n v="0"/>
    <n v="12.097999999999999"/>
  </r>
  <r>
    <n v="9202"/>
    <s v="CA-2013-152688"/>
    <x v="0"/>
    <x v="508"/>
    <d v="2013-10-21T00:00:00"/>
    <x v="2"/>
    <s v="NR-18550"/>
    <x v="749"/>
    <x v="0"/>
    <s v="United States"/>
    <s v="Perth Amboy"/>
    <x v="30"/>
    <n v="8861"/>
    <x v="3"/>
    <s v="OFF-BI-10004584"/>
    <x v="1"/>
    <x v="8"/>
    <x v="378"/>
    <x v="5811"/>
    <n v="1"/>
    <n v="0"/>
    <n v="148.51060000000001"/>
  </r>
  <r>
    <n v="9203"/>
    <s v="CA-2013-153836"/>
    <x v="0"/>
    <x v="859"/>
    <d v="2013-11-04T00:00:00"/>
    <x v="1"/>
    <s v="EH-13765"/>
    <x v="553"/>
    <x v="1"/>
    <s v="United States"/>
    <s v="New York City"/>
    <x v="15"/>
    <n v="10011"/>
    <x v="3"/>
    <s v="OFF-BI-10004817"/>
    <x v="1"/>
    <x v="8"/>
    <x v="1199"/>
    <x v="1528"/>
    <n v="3"/>
    <n v="0.2"/>
    <n v="10.0632"/>
  </r>
  <r>
    <n v="9204"/>
    <s v="CA-2013-153836"/>
    <x v="0"/>
    <x v="859"/>
    <d v="2013-11-04T00:00:00"/>
    <x v="1"/>
    <s v="EH-13765"/>
    <x v="553"/>
    <x v="1"/>
    <s v="United States"/>
    <s v="New York City"/>
    <x v="15"/>
    <n v="10011"/>
    <x v="3"/>
    <s v="OFF-AR-10004602"/>
    <x v="1"/>
    <x v="6"/>
    <x v="1217"/>
    <x v="1164"/>
    <n v="5"/>
    <n v="0"/>
    <n v="32.186000000000007"/>
  </r>
  <r>
    <n v="9205"/>
    <s v="CA-2013-104689"/>
    <x v="0"/>
    <x v="49"/>
    <d v="2013-12-06T00:00:00"/>
    <x v="1"/>
    <s v="FH-14365"/>
    <x v="92"/>
    <x v="1"/>
    <s v="United States"/>
    <s v="Los Angeles"/>
    <x v="1"/>
    <n v="90004"/>
    <x v="1"/>
    <s v="OFF-AR-10001149"/>
    <x v="1"/>
    <x v="6"/>
    <x v="130"/>
    <x v="4173"/>
    <n v="8"/>
    <n v="0"/>
    <n v="6.911999999999999"/>
  </r>
  <r>
    <n v="9206"/>
    <s v="CA-2013-146423"/>
    <x v="0"/>
    <x v="438"/>
    <d v="2013-04-22T00:00:00"/>
    <x v="3"/>
    <s v="BT-11680"/>
    <x v="537"/>
    <x v="0"/>
    <s v="United States"/>
    <s v="Milford"/>
    <x v="29"/>
    <n v="6460"/>
    <x v="3"/>
    <s v="OFF-AR-10004817"/>
    <x v="1"/>
    <x v="6"/>
    <x v="906"/>
    <x v="1154"/>
    <n v="3"/>
    <n v="0"/>
    <n v="4.4891999999999985"/>
  </r>
  <r>
    <n v="9207"/>
    <s v="CA-2013-146423"/>
    <x v="0"/>
    <x v="438"/>
    <d v="2013-04-22T00:00:00"/>
    <x v="3"/>
    <s v="BT-11680"/>
    <x v="537"/>
    <x v="0"/>
    <s v="United States"/>
    <s v="Milford"/>
    <x v="29"/>
    <n v="6460"/>
    <x v="3"/>
    <s v="OFF-PA-10003797"/>
    <x v="1"/>
    <x v="10"/>
    <x v="1701"/>
    <x v="187"/>
    <n v="8"/>
    <n v="0"/>
    <n v="24.883200000000002"/>
  </r>
  <r>
    <n v="9208"/>
    <s v="CA-2014-140781"/>
    <x v="3"/>
    <x v="646"/>
    <d v="2014-08-08T00:00:00"/>
    <x v="1"/>
    <s v="AB-10105"/>
    <x v="455"/>
    <x v="0"/>
    <s v="United States"/>
    <s v="Bloomington"/>
    <x v="10"/>
    <n v="61701"/>
    <x v="2"/>
    <s v="TEC-AC-10000682"/>
    <x v="2"/>
    <x v="11"/>
    <x v="1327"/>
    <x v="5812"/>
    <n v="3"/>
    <n v="0.2"/>
    <n v="7.4654999999999987"/>
  </r>
  <r>
    <n v="9209"/>
    <s v="CA-2014-141747"/>
    <x v="3"/>
    <x v="646"/>
    <d v="2014-08-09T00:00:00"/>
    <x v="0"/>
    <s v="SC-20230"/>
    <x v="554"/>
    <x v="1"/>
    <s v="United States"/>
    <s v="Seattle"/>
    <x v="4"/>
    <n v="98105"/>
    <x v="1"/>
    <s v="OFF-ST-10003996"/>
    <x v="1"/>
    <x v="4"/>
    <x v="1203"/>
    <x v="5813"/>
    <n v="1"/>
    <n v="0"/>
    <n v="4.1755999999999993"/>
  </r>
  <r>
    <n v="9210"/>
    <s v="CA-2014-142776"/>
    <x v="3"/>
    <x v="157"/>
    <d v="2014-12-15T00:00:00"/>
    <x v="0"/>
    <s v="RS-19870"/>
    <x v="789"/>
    <x v="2"/>
    <s v="United States"/>
    <s v="Burlington"/>
    <x v="23"/>
    <n v="52601"/>
    <x v="2"/>
    <s v="OFF-EN-10003160"/>
    <x v="1"/>
    <x v="12"/>
    <x v="1027"/>
    <x v="6"/>
    <n v="1"/>
    <n v="0"/>
    <n v="3.4944000000000002"/>
  </r>
  <r>
    <n v="9211"/>
    <s v="CA-2014-142776"/>
    <x v="3"/>
    <x v="157"/>
    <d v="2014-12-15T00:00:00"/>
    <x v="0"/>
    <s v="RS-19870"/>
    <x v="789"/>
    <x v="2"/>
    <s v="United States"/>
    <s v="Burlington"/>
    <x v="23"/>
    <n v="52601"/>
    <x v="2"/>
    <s v="OFF-BI-10002012"/>
    <x v="1"/>
    <x v="8"/>
    <x v="742"/>
    <x v="5592"/>
    <n v="3"/>
    <n v="0"/>
    <n v="2.5920000000000001"/>
  </r>
  <r>
    <n v="9212"/>
    <s v="CA-2012-167479"/>
    <x v="1"/>
    <x v="948"/>
    <d v="2012-03-19T00:00:00"/>
    <x v="1"/>
    <s v="AI-10855"/>
    <x v="482"/>
    <x v="0"/>
    <s v="United States"/>
    <s v="Roseville"/>
    <x v="1"/>
    <n v="95661"/>
    <x v="1"/>
    <s v="OFF-PA-10002105"/>
    <x v="1"/>
    <x v="10"/>
    <x v="269"/>
    <x v="541"/>
    <n v="3"/>
    <n v="0"/>
    <n v="9.3312000000000008"/>
  </r>
  <r>
    <n v="9213"/>
    <s v="CA-2011-144071"/>
    <x v="2"/>
    <x v="589"/>
    <d v="2011-12-15T00:00:00"/>
    <x v="1"/>
    <s v="DJ-13420"/>
    <x v="249"/>
    <x v="1"/>
    <s v="United States"/>
    <s v="San Francisco"/>
    <x v="1"/>
    <n v="94110"/>
    <x v="1"/>
    <s v="FUR-FU-10000397"/>
    <x v="0"/>
    <x v="5"/>
    <x v="63"/>
    <x v="1155"/>
    <n v="2"/>
    <n v="0"/>
    <n v="11.166400000000003"/>
  </r>
  <r>
    <n v="9214"/>
    <s v="CA-2011-144071"/>
    <x v="2"/>
    <x v="589"/>
    <d v="2011-12-15T00:00:00"/>
    <x v="1"/>
    <s v="DJ-13420"/>
    <x v="249"/>
    <x v="1"/>
    <s v="United States"/>
    <s v="San Francisco"/>
    <x v="1"/>
    <n v="94110"/>
    <x v="1"/>
    <s v="FUR-FU-10000758"/>
    <x v="0"/>
    <x v="5"/>
    <x v="1073"/>
    <x v="4092"/>
    <n v="3"/>
    <n v="0"/>
    <n v="28.598399999999994"/>
  </r>
  <r>
    <n v="9215"/>
    <s v="US-2014-120908"/>
    <x v="3"/>
    <x v="1033"/>
    <d v="2014-10-03T00:00:00"/>
    <x v="2"/>
    <s v="BF-10975"/>
    <x v="541"/>
    <x v="1"/>
    <s v="United States"/>
    <s v="Philadelphia"/>
    <x v="9"/>
    <n v="19120"/>
    <x v="3"/>
    <s v="OFF-LA-10004677"/>
    <x v="1"/>
    <x v="2"/>
    <x v="1831"/>
    <x v="5814"/>
    <n v="7"/>
    <n v="0.2"/>
    <n v="6.9741"/>
  </r>
  <r>
    <n v="9216"/>
    <s v="CA-2013-152646"/>
    <x v="0"/>
    <x v="831"/>
    <d v="2013-11-27T00:00:00"/>
    <x v="1"/>
    <s v="TH-21235"/>
    <x v="260"/>
    <x v="1"/>
    <s v="United States"/>
    <s v="Los Angeles"/>
    <x v="1"/>
    <n v="90049"/>
    <x v="1"/>
    <s v="OFF-PA-10004451"/>
    <x v="1"/>
    <x v="10"/>
    <x v="493"/>
    <x v="56"/>
    <n v="5"/>
    <n v="0"/>
    <n v="15.552000000000001"/>
  </r>
  <r>
    <n v="9217"/>
    <s v="CA-2014-103765"/>
    <x v="3"/>
    <x v="221"/>
    <d v="2014-12-01T00:00:00"/>
    <x v="1"/>
    <s v="JG-15310"/>
    <x v="684"/>
    <x v="1"/>
    <s v="United States"/>
    <s v="Odessa"/>
    <x v="5"/>
    <n v="79762"/>
    <x v="2"/>
    <s v="OFF-AP-10002311"/>
    <x v="1"/>
    <x v="9"/>
    <x v="14"/>
    <x v="5815"/>
    <n v="1"/>
    <n v="0.8"/>
    <n v="-24.771599999999999"/>
  </r>
  <r>
    <n v="9218"/>
    <s v="US-2014-118157"/>
    <x v="3"/>
    <x v="237"/>
    <d v="2014-11-18T00:00:00"/>
    <x v="2"/>
    <s v="AW-10930"/>
    <x v="585"/>
    <x v="2"/>
    <s v="United States"/>
    <s v="Minneapolis"/>
    <x v="11"/>
    <n v="55407"/>
    <x v="2"/>
    <s v="OFF-EN-10004459"/>
    <x v="1"/>
    <x v="12"/>
    <x v="655"/>
    <x v="770"/>
    <n v="2"/>
    <n v="0"/>
    <n v="7.4871999999999996"/>
  </r>
  <r>
    <n v="9219"/>
    <s v="US-2012-164238"/>
    <x v="1"/>
    <x v="748"/>
    <d v="2012-08-20T00:00:00"/>
    <x v="1"/>
    <s v="JW-15955"/>
    <x v="527"/>
    <x v="0"/>
    <s v="United States"/>
    <s v="Philadelphia"/>
    <x v="9"/>
    <n v="19120"/>
    <x v="3"/>
    <s v="OFF-ST-10002352"/>
    <x v="1"/>
    <x v="4"/>
    <x v="847"/>
    <x v="5219"/>
    <n v="7"/>
    <n v="0.2"/>
    <n v="3.3515999999999977"/>
  </r>
  <r>
    <n v="9220"/>
    <s v="US-2012-164238"/>
    <x v="1"/>
    <x v="748"/>
    <d v="2012-08-20T00:00:00"/>
    <x v="1"/>
    <s v="JW-15955"/>
    <x v="527"/>
    <x v="0"/>
    <s v="United States"/>
    <s v="Philadelphia"/>
    <x v="9"/>
    <n v="19120"/>
    <x v="3"/>
    <s v="FUR-BO-10000780"/>
    <x v="0"/>
    <x v="0"/>
    <x v="1309"/>
    <x v="5771"/>
    <n v="3"/>
    <n v="0.5"/>
    <n v="-204.99959999999996"/>
  </r>
  <r>
    <n v="9221"/>
    <s v="CA-2014-103212"/>
    <x v="3"/>
    <x v="119"/>
    <d v="2014-10-15T00:00:00"/>
    <x v="2"/>
    <s v="MH-18025"/>
    <x v="659"/>
    <x v="0"/>
    <s v="United States"/>
    <s v="Lafayette"/>
    <x v="28"/>
    <n v="70506"/>
    <x v="0"/>
    <s v="OFF-LA-10000248"/>
    <x v="1"/>
    <x v="2"/>
    <x v="1212"/>
    <x v="469"/>
    <n v="3"/>
    <n v="0"/>
    <n v="5.2028999999999996"/>
  </r>
  <r>
    <n v="9222"/>
    <s v="CA-2014-103212"/>
    <x v="3"/>
    <x v="119"/>
    <d v="2014-10-15T00:00:00"/>
    <x v="2"/>
    <s v="MH-18025"/>
    <x v="659"/>
    <x v="0"/>
    <s v="United States"/>
    <s v="Lafayette"/>
    <x v="28"/>
    <n v="70506"/>
    <x v="0"/>
    <s v="FUR-TA-10003473"/>
    <x v="0"/>
    <x v="3"/>
    <x v="214"/>
    <x v="5816"/>
    <n v="4"/>
    <n v="0"/>
    <n v="346.03960000000006"/>
  </r>
  <r>
    <n v="9223"/>
    <s v="CA-2014-103212"/>
    <x v="3"/>
    <x v="119"/>
    <d v="2014-10-15T00:00:00"/>
    <x v="2"/>
    <s v="MH-18025"/>
    <x v="659"/>
    <x v="0"/>
    <s v="United States"/>
    <s v="Lafayette"/>
    <x v="28"/>
    <n v="70506"/>
    <x v="0"/>
    <s v="OFF-PA-10004355"/>
    <x v="1"/>
    <x v="10"/>
    <x v="1094"/>
    <x v="243"/>
    <n v="4"/>
    <n v="0"/>
    <n v="12.441600000000001"/>
  </r>
  <r>
    <n v="9224"/>
    <s v="CA-2014-121160"/>
    <x v="3"/>
    <x v="259"/>
    <d v="2014-11-05T00:00:00"/>
    <x v="3"/>
    <s v="FM-14290"/>
    <x v="86"/>
    <x v="2"/>
    <s v="United States"/>
    <s v="Bryan"/>
    <x v="5"/>
    <n v="77803"/>
    <x v="2"/>
    <s v="OFF-BI-10001308"/>
    <x v="1"/>
    <x v="8"/>
    <x v="1351"/>
    <x v="5817"/>
    <n v="6"/>
    <n v="0.8"/>
    <n v="-13.188000000000009"/>
  </r>
  <r>
    <n v="9225"/>
    <s v="CA-2014-121160"/>
    <x v="3"/>
    <x v="259"/>
    <d v="2014-11-05T00:00:00"/>
    <x v="3"/>
    <s v="FM-14290"/>
    <x v="86"/>
    <x v="2"/>
    <s v="United States"/>
    <s v="Bryan"/>
    <x v="5"/>
    <n v="77803"/>
    <x v="2"/>
    <s v="OFF-BI-10003094"/>
    <x v="1"/>
    <x v="8"/>
    <x v="647"/>
    <x v="5818"/>
    <n v="2"/>
    <n v="0.8"/>
    <n v="-2.3232000000000008"/>
  </r>
  <r>
    <n v="9226"/>
    <s v="CA-2014-121160"/>
    <x v="3"/>
    <x v="259"/>
    <d v="2014-11-05T00:00:00"/>
    <x v="3"/>
    <s v="FM-14290"/>
    <x v="86"/>
    <x v="2"/>
    <s v="United States"/>
    <s v="Bryan"/>
    <x v="5"/>
    <n v="77803"/>
    <x v="2"/>
    <s v="OFF-BI-10004040"/>
    <x v="1"/>
    <x v="8"/>
    <x v="1478"/>
    <x v="5819"/>
    <n v="4"/>
    <n v="0.8"/>
    <n v="-6.4232000000000014"/>
  </r>
  <r>
    <n v="9227"/>
    <s v="CA-2014-121160"/>
    <x v="3"/>
    <x v="259"/>
    <d v="2014-11-05T00:00:00"/>
    <x v="3"/>
    <s v="FM-14290"/>
    <x v="86"/>
    <x v="2"/>
    <s v="United States"/>
    <s v="Bryan"/>
    <x v="5"/>
    <n v="77803"/>
    <x v="2"/>
    <s v="OFF-ST-10002485"/>
    <x v="1"/>
    <x v="4"/>
    <x v="209"/>
    <x v="5820"/>
    <n v="3"/>
    <n v="0.2"/>
    <n v="-12.528600000000001"/>
  </r>
  <r>
    <n v="9228"/>
    <s v="CA-2014-140515"/>
    <x v="3"/>
    <x v="498"/>
    <d v="2014-03-25T00:00:00"/>
    <x v="1"/>
    <s v="GZ-14545"/>
    <x v="433"/>
    <x v="1"/>
    <s v="United States"/>
    <s v="Los Angeles"/>
    <x v="1"/>
    <n v="90008"/>
    <x v="1"/>
    <s v="OFF-AP-10001205"/>
    <x v="1"/>
    <x v="9"/>
    <x v="1285"/>
    <x v="5821"/>
    <n v="7"/>
    <n v="0"/>
    <n v="106.78080000000003"/>
  </r>
  <r>
    <n v="9229"/>
    <s v="CA-2011-153619"/>
    <x v="2"/>
    <x v="935"/>
    <d v="2011-11-03T00:00:00"/>
    <x v="3"/>
    <s v="TC-21535"/>
    <x v="426"/>
    <x v="2"/>
    <s v="United States"/>
    <s v="Los Angeles"/>
    <x v="1"/>
    <n v="90049"/>
    <x v="1"/>
    <s v="OFF-AR-10001868"/>
    <x v="1"/>
    <x v="6"/>
    <x v="59"/>
    <x v="1336"/>
    <n v="4"/>
    <n v="0"/>
    <n v="3.36"/>
  </r>
  <r>
    <n v="9230"/>
    <s v="CA-2014-133718"/>
    <x v="3"/>
    <x v="283"/>
    <d v="2014-07-27T00:00:00"/>
    <x v="2"/>
    <s v="TB-21520"/>
    <x v="14"/>
    <x v="0"/>
    <s v="United States"/>
    <s v="Los Angeles"/>
    <x v="1"/>
    <n v="90045"/>
    <x v="1"/>
    <s v="OFF-BI-10003429"/>
    <x v="1"/>
    <x v="8"/>
    <x v="844"/>
    <x v="5822"/>
    <n v="3"/>
    <n v="0.2"/>
    <n v="5.5070999999999994"/>
  </r>
  <r>
    <n v="9231"/>
    <s v="CA-2014-133718"/>
    <x v="3"/>
    <x v="283"/>
    <d v="2014-07-27T00:00:00"/>
    <x v="2"/>
    <s v="TB-21520"/>
    <x v="14"/>
    <x v="0"/>
    <s v="United States"/>
    <s v="Los Angeles"/>
    <x v="1"/>
    <n v="90045"/>
    <x v="1"/>
    <s v="OFF-PA-10002689"/>
    <x v="1"/>
    <x v="10"/>
    <x v="1057"/>
    <x v="713"/>
    <n v="9"/>
    <n v="0"/>
    <n v="27.993600000000001"/>
  </r>
  <r>
    <n v="9232"/>
    <s v="CA-2011-148383"/>
    <x v="2"/>
    <x v="422"/>
    <d v="2011-12-31T00:00:00"/>
    <x v="1"/>
    <s v="RP-19390"/>
    <x v="261"/>
    <x v="0"/>
    <s v="United States"/>
    <s v="Phoenix"/>
    <x v="16"/>
    <n v="85023"/>
    <x v="1"/>
    <s v="OFF-BI-10003650"/>
    <x v="1"/>
    <x v="8"/>
    <x v="115"/>
    <x v="5823"/>
    <n v="6"/>
    <n v="0.7"/>
    <n v="-694.29359999999997"/>
  </r>
  <r>
    <n v="9233"/>
    <s v="CA-2013-126732"/>
    <x v="0"/>
    <x v="476"/>
    <d v="2013-09-07T00:00:00"/>
    <x v="1"/>
    <s v="LR-16915"/>
    <x v="235"/>
    <x v="0"/>
    <s v="United States"/>
    <s v="Los Angeles"/>
    <x v="1"/>
    <n v="90036"/>
    <x v="1"/>
    <s v="FUR-FU-10001889"/>
    <x v="0"/>
    <x v="5"/>
    <x v="1149"/>
    <x v="5824"/>
    <n v="9"/>
    <n v="0"/>
    <n v="31.244399999999995"/>
  </r>
  <r>
    <n v="9234"/>
    <s v="CA-2013-126732"/>
    <x v="0"/>
    <x v="476"/>
    <d v="2013-09-07T00:00:00"/>
    <x v="1"/>
    <s v="LR-16915"/>
    <x v="235"/>
    <x v="0"/>
    <s v="United States"/>
    <s v="Los Angeles"/>
    <x v="1"/>
    <n v="90036"/>
    <x v="1"/>
    <s v="OFF-ST-10000321"/>
    <x v="1"/>
    <x v="4"/>
    <x v="1534"/>
    <x v="5825"/>
    <n v="3"/>
    <n v="0"/>
    <n v="0.94679999999999698"/>
  </r>
  <r>
    <n v="9235"/>
    <s v="CA-2013-126732"/>
    <x v="0"/>
    <x v="476"/>
    <d v="2013-09-07T00:00:00"/>
    <x v="1"/>
    <s v="LR-16915"/>
    <x v="235"/>
    <x v="0"/>
    <s v="United States"/>
    <s v="Los Angeles"/>
    <x v="1"/>
    <n v="90036"/>
    <x v="1"/>
    <s v="TEC-PH-10001530"/>
    <x v="2"/>
    <x v="7"/>
    <x v="632"/>
    <x v="2707"/>
    <n v="4"/>
    <n v="0.2"/>
    <n v="68.197999999999979"/>
  </r>
  <r>
    <n v="9236"/>
    <s v="CA-2013-126732"/>
    <x v="0"/>
    <x v="476"/>
    <d v="2013-09-07T00:00:00"/>
    <x v="1"/>
    <s v="LR-16915"/>
    <x v="235"/>
    <x v="0"/>
    <s v="United States"/>
    <s v="Los Angeles"/>
    <x v="1"/>
    <n v="90036"/>
    <x v="1"/>
    <s v="OFF-AR-10004752"/>
    <x v="1"/>
    <x v="6"/>
    <x v="1105"/>
    <x v="5476"/>
    <n v="7"/>
    <n v="0"/>
    <n v="5.2332000000000001"/>
  </r>
  <r>
    <n v="9237"/>
    <s v="CA-2013-126732"/>
    <x v="0"/>
    <x v="476"/>
    <d v="2013-09-07T00:00:00"/>
    <x v="1"/>
    <s v="LR-16915"/>
    <x v="235"/>
    <x v="0"/>
    <s v="United States"/>
    <s v="Los Angeles"/>
    <x v="1"/>
    <n v="90036"/>
    <x v="1"/>
    <s v="FUR-TA-10001539"/>
    <x v="0"/>
    <x v="3"/>
    <x v="10"/>
    <x v="2675"/>
    <n v="3"/>
    <n v="0.2"/>
    <n v="28.436399999999935"/>
  </r>
  <r>
    <n v="9238"/>
    <s v="CA-2013-126732"/>
    <x v="0"/>
    <x v="476"/>
    <d v="2013-09-07T00:00:00"/>
    <x v="1"/>
    <s v="LR-16915"/>
    <x v="235"/>
    <x v="0"/>
    <s v="United States"/>
    <s v="Los Angeles"/>
    <x v="1"/>
    <n v="90036"/>
    <x v="1"/>
    <s v="OFF-BI-10001553"/>
    <x v="1"/>
    <x v="8"/>
    <x v="1293"/>
    <x v="1775"/>
    <n v="1"/>
    <n v="0.2"/>
    <n v="2.5591999999999997"/>
  </r>
  <r>
    <n v="9239"/>
    <s v="CA-2014-138156"/>
    <x v="3"/>
    <x v="512"/>
    <d v="2014-02-15T00:00:00"/>
    <x v="2"/>
    <s v="MM-17260"/>
    <x v="570"/>
    <x v="0"/>
    <s v="United States"/>
    <s v="Columbus"/>
    <x v="24"/>
    <n v="43229"/>
    <x v="3"/>
    <s v="FUR-FU-10003601"/>
    <x v="0"/>
    <x v="5"/>
    <x v="729"/>
    <x v="5826"/>
    <n v="2"/>
    <n v="0.2"/>
    <n v="-3.6892000000000067"/>
  </r>
  <r>
    <n v="9240"/>
    <s v="CA-2014-110310"/>
    <x v="3"/>
    <x v="855"/>
    <d v="2014-11-03T00:00:00"/>
    <x v="1"/>
    <s v="NB-18655"/>
    <x v="240"/>
    <x v="1"/>
    <s v="United States"/>
    <s v="Tallahassee"/>
    <x v="2"/>
    <n v="32303"/>
    <x v="0"/>
    <s v="OFF-PA-10001685"/>
    <x v="1"/>
    <x v="10"/>
    <x v="33"/>
    <x v="5827"/>
    <n v="7"/>
    <n v="0.2"/>
    <n v="20.584200000000003"/>
  </r>
  <r>
    <n v="9241"/>
    <s v="CA-2014-110310"/>
    <x v="3"/>
    <x v="855"/>
    <d v="2014-11-03T00:00:00"/>
    <x v="1"/>
    <s v="NB-18655"/>
    <x v="240"/>
    <x v="1"/>
    <s v="United States"/>
    <s v="Tallahassee"/>
    <x v="2"/>
    <n v="32303"/>
    <x v="0"/>
    <s v="OFF-BI-10001097"/>
    <x v="1"/>
    <x v="8"/>
    <x v="789"/>
    <x v="1564"/>
    <n v="3"/>
    <n v="0.7"/>
    <n v="-3.9248999999999974"/>
  </r>
  <r>
    <n v="9242"/>
    <s v="CA-2014-110310"/>
    <x v="3"/>
    <x v="855"/>
    <d v="2014-11-03T00:00:00"/>
    <x v="1"/>
    <s v="NB-18655"/>
    <x v="240"/>
    <x v="1"/>
    <s v="United States"/>
    <s v="Tallahassee"/>
    <x v="2"/>
    <n v="32303"/>
    <x v="0"/>
    <s v="OFF-AR-10001662"/>
    <x v="1"/>
    <x v="6"/>
    <x v="443"/>
    <x v="5828"/>
    <n v="3"/>
    <n v="0.2"/>
    <n v="0.57540000000000058"/>
  </r>
  <r>
    <n v="9243"/>
    <s v="CA-2011-113271"/>
    <x v="2"/>
    <x v="868"/>
    <d v="2011-07-14T00:00:00"/>
    <x v="1"/>
    <s v="DS-13030"/>
    <x v="284"/>
    <x v="2"/>
    <s v="United States"/>
    <s v="San Francisco"/>
    <x v="1"/>
    <n v="94122"/>
    <x v="1"/>
    <s v="OFF-BI-10002609"/>
    <x v="1"/>
    <x v="8"/>
    <x v="98"/>
    <x v="1494"/>
    <n v="6"/>
    <n v="0.2"/>
    <n v="4.6487999999999987"/>
  </r>
  <r>
    <n v="9244"/>
    <s v="CA-2011-113271"/>
    <x v="2"/>
    <x v="868"/>
    <d v="2011-07-14T00:00:00"/>
    <x v="1"/>
    <s v="DS-13030"/>
    <x v="284"/>
    <x v="2"/>
    <s v="United States"/>
    <s v="San Francisco"/>
    <x v="1"/>
    <n v="94122"/>
    <x v="1"/>
    <s v="FUR-BO-10004218"/>
    <x v="0"/>
    <x v="0"/>
    <x v="1584"/>
    <x v="1005"/>
    <n v="1"/>
    <n v="0.15"/>
    <n v="7.0489999999999995"/>
  </r>
  <r>
    <n v="9245"/>
    <s v="CA-2011-113271"/>
    <x v="2"/>
    <x v="868"/>
    <d v="2011-07-14T00:00:00"/>
    <x v="1"/>
    <s v="DS-13030"/>
    <x v="284"/>
    <x v="2"/>
    <s v="United States"/>
    <s v="San Francisco"/>
    <x v="1"/>
    <n v="94122"/>
    <x v="1"/>
    <s v="OFF-AR-10003251"/>
    <x v="1"/>
    <x v="6"/>
    <x v="1041"/>
    <x v="348"/>
    <n v="2"/>
    <n v="0"/>
    <n v="2.2239999999999998"/>
  </r>
  <r>
    <n v="9246"/>
    <s v="CA-2011-113271"/>
    <x v="2"/>
    <x v="868"/>
    <d v="2011-07-14T00:00:00"/>
    <x v="1"/>
    <s v="DS-13030"/>
    <x v="284"/>
    <x v="2"/>
    <s v="United States"/>
    <s v="San Francisco"/>
    <x v="1"/>
    <n v="94122"/>
    <x v="1"/>
    <s v="OFF-PA-10002365"/>
    <x v="1"/>
    <x v="10"/>
    <x v="12"/>
    <x v="56"/>
    <n v="5"/>
    <n v="0"/>
    <n v="15.552000000000001"/>
  </r>
  <r>
    <n v="9247"/>
    <s v="CA-2014-130106"/>
    <x v="3"/>
    <x v="1053"/>
    <d v="2014-05-27T00:00:00"/>
    <x v="1"/>
    <s v="VF-21715"/>
    <x v="665"/>
    <x v="2"/>
    <s v="United States"/>
    <s v="San Francisco"/>
    <x v="1"/>
    <n v="94109"/>
    <x v="1"/>
    <s v="OFF-AR-10003651"/>
    <x v="1"/>
    <x v="6"/>
    <x v="276"/>
    <x v="296"/>
    <n v="3"/>
    <n v="0"/>
    <n v="2.8535999999999988"/>
  </r>
  <r>
    <n v="9248"/>
    <s v="CA-2014-130106"/>
    <x v="3"/>
    <x v="1053"/>
    <d v="2014-05-27T00:00:00"/>
    <x v="1"/>
    <s v="VF-21715"/>
    <x v="665"/>
    <x v="2"/>
    <s v="United States"/>
    <s v="San Francisco"/>
    <x v="1"/>
    <n v="94109"/>
    <x v="1"/>
    <s v="OFF-AR-10003732"/>
    <x v="1"/>
    <x v="6"/>
    <x v="321"/>
    <x v="1104"/>
    <n v="1"/>
    <n v="0"/>
    <n v="0.72279999999999989"/>
  </r>
  <r>
    <n v="9249"/>
    <s v="CA-2013-127761"/>
    <x v="0"/>
    <x v="338"/>
    <d v="2013-11-15T00:00:00"/>
    <x v="1"/>
    <s v="SW-20275"/>
    <x v="349"/>
    <x v="0"/>
    <s v="United States"/>
    <s v="New York City"/>
    <x v="15"/>
    <n v="10009"/>
    <x v="3"/>
    <s v="OFF-BI-10002557"/>
    <x v="1"/>
    <x v="8"/>
    <x v="246"/>
    <x v="1034"/>
    <n v="1"/>
    <n v="0.2"/>
    <n v="1.3649999999999998"/>
  </r>
  <r>
    <n v="9250"/>
    <s v="CA-2013-127761"/>
    <x v="0"/>
    <x v="338"/>
    <d v="2013-11-15T00:00:00"/>
    <x v="1"/>
    <s v="SW-20275"/>
    <x v="349"/>
    <x v="0"/>
    <s v="United States"/>
    <s v="New York City"/>
    <x v="15"/>
    <n v="10009"/>
    <x v="3"/>
    <s v="TEC-PH-10003691"/>
    <x v="2"/>
    <x v="7"/>
    <x v="1398"/>
    <x v="1867"/>
    <n v="7"/>
    <n v="0"/>
    <n v="220.48250000000002"/>
  </r>
  <r>
    <n v="9251"/>
    <s v="CA-2013-105354"/>
    <x v="0"/>
    <x v="499"/>
    <d v="2013-12-07T00:00:00"/>
    <x v="1"/>
    <s v="PW-19030"/>
    <x v="463"/>
    <x v="1"/>
    <s v="United States"/>
    <s v="Marion"/>
    <x v="23"/>
    <n v="52302"/>
    <x v="2"/>
    <s v="OFF-BI-10001107"/>
    <x v="1"/>
    <x v="8"/>
    <x v="492"/>
    <x v="5829"/>
    <n v="8"/>
    <n v="0"/>
    <n v="54.444800000000001"/>
  </r>
  <r>
    <n v="9252"/>
    <s v="CA-2014-155712"/>
    <x v="3"/>
    <x v="580"/>
    <d v="2014-03-09T00:00:00"/>
    <x v="1"/>
    <s v="KD-16615"/>
    <x v="629"/>
    <x v="1"/>
    <s v="United States"/>
    <s v="Los Angeles"/>
    <x v="1"/>
    <n v="90008"/>
    <x v="1"/>
    <s v="OFF-BI-10004224"/>
    <x v="1"/>
    <x v="8"/>
    <x v="1061"/>
    <x v="3850"/>
    <n v="2"/>
    <n v="0.2"/>
    <n v="33.639999999999986"/>
  </r>
  <r>
    <n v="9253"/>
    <s v="CA-2014-102309"/>
    <x v="3"/>
    <x v="397"/>
    <d v="2014-09-26T00:00:00"/>
    <x v="0"/>
    <s v="DO-13645"/>
    <x v="770"/>
    <x v="0"/>
    <s v="United States"/>
    <s v="Pine Bluff"/>
    <x v="36"/>
    <n v="71603"/>
    <x v="0"/>
    <s v="TEC-AC-10001114"/>
    <x v="2"/>
    <x v="11"/>
    <x v="1202"/>
    <x v="1723"/>
    <n v="5"/>
    <n v="0"/>
    <n v="63.983999999999988"/>
  </r>
  <r>
    <n v="9254"/>
    <s v="CA-2014-102309"/>
    <x v="3"/>
    <x v="397"/>
    <d v="2014-09-26T00:00:00"/>
    <x v="0"/>
    <s v="DO-13645"/>
    <x v="770"/>
    <x v="0"/>
    <s v="United States"/>
    <s v="Pine Bluff"/>
    <x v="36"/>
    <n v="71603"/>
    <x v="0"/>
    <s v="OFF-PA-10002005"/>
    <x v="1"/>
    <x v="10"/>
    <x v="505"/>
    <x v="91"/>
    <n v="2"/>
    <n v="0"/>
    <n v="6.2208000000000006"/>
  </r>
  <r>
    <n v="9255"/>
    <s v="CA-2011-168368"/>
    <x v="2"/>
    <x v="1058"/>
    <d v="2011-02-16T00:00:00"/>
    <x v="0"/>
    <s v="GA-14725"/>
    <x v="315"/>
    <x v="0"/>
    <s v="United States"/>
    <s v="Columbia"/>
    <x v="25"/>
    <n v="65203"/>
    <x v="2"/>
    <s v="FUR-CH-10001146"/>
    <x v="0"/>
    <x v="1"/>
    <x v="64"/>
    <x v="5830"/>
    <n v="1"/>
    <n v="0"/>
    <n v="15.222499999999997"/>
  </r>
  <r>
    <n v="9256"/>
    <s v="CA-2011-168368"/>
    <x v="2"/>
    <x v="1058"/>
    <d v="2011-02-16T00:00:00"/>
    <x v="0"/>
    <s v="GA-14725"/>
    <x v="315"/>
    <x v="0"/>
    <s v="United States"/>
    <s v="Columbia"/>
    <x v="25"/>
    <n v="65203"/>
    <x v="2"/>
    <s v="OFF-LA-10004853"/>
    <x v="1"/>
    <x v="2"/>
    <x v="683"/>
    <x v="1830"/>
    <n v="3"/>
    <n v="0"/>
    <n v="6.8723999999999998"/>
  </r>
  <r>
    <n v="9257"/>
    <s v="CA-2011-168368"/>
    <x v="2"/>
    <x v="1058"/>
    <d v="2011-02-16T00:00:00"/>
    <x v="0"/>
    <s v="GA-14725"/>
    <x v="315"/>
    <x v="0"/>
    <s v="United States"/>
    <s v="Columbia"/>
    <x v="25"/>
    <n v="65203"/>
    <x v="2"/>
    <s v="OFF-BI-10004728"/>
    <x v="1"/>
    <x v="8"/>
    <x v="539"/>
    <x v="1328"/>
    <n v="2"/>
    <n v="0"/>
    <n v="4.4344000000000001"/>
  </r>
  <r>
    <n v="9258"/>
    <s v="CA-2011-168368"/>
    <x v="2"/>
    <x v="1058"/>
    <d v="2011-02-16T00:00:00"/>
    <x v="0"/>
    <s v="GA-14725"/>
    <x v="315"/>
    <x v="0"/>
    <s v="United States"/>
    <s v="Columbia"/>
    <x v="25"/>
    <n v="65203"/>
    <x v="2"/>
    <s v="FUR-FU-10002298"/>
    <x v="0"/>
    <x v="5"/>
    <x v="1296"/>
    <x v="743"/>
    <n v="3"/>
    <n v="0"/>
    <n v="53.270399999999995"/>
  </r>
  <r>
    <n v="9259"/>
    <s v="CA-2011-168368"/>
    <x v="2"/>
    <x v="1058"/>
    <d v="2011-02-16T00:00:00"/>
    <x v="0"/>
    <s v="GA-14725"/>
    <x v="315"/>
    <x v="0"/>
    <s v="United States"/>
    <s v="Columbia"/>
    <x v="25"/>
    <n v="65203"/>
    <x v="2"/>
    <s v="OFF-BI-10004654"/>
    <x v="1"/>
    <x v="8"/>
    <x v="1444"/>
    <x v="5831"/>
    <n v="3"/>
    <n v="0"/>
    <n v="24.393000000000001"/>
  </r>
  <r>
    <n v="9260"/>
    <s v="CA-2011-168368"/>
    <x v="2"/>
    <x v="1058"/>
    <d v="2011-02-16T00:00:00"/>
    <x v="0"/>
    <s v="GA-14725"/>
    <x v="315"/>
    <x v="0"/>
    <s v="United States"/>
    <s v="Columbia"/>
    <x v="25"/>
    <n v="65203"/>
    <x v="2"/>
    <s v="OFF-ST-10002583"/>
    <x v="1"/>
    <x v="4"/>
    <x v="566"/>
    <x v="647"/>
    <n v="2"/>
    <n v="0"/>
    <n v="2.598399999999998"/>
  </r>
  <r>
    <n v="9261"/>
    <s v="CA-2014-167976"/>
    <x v="3"/>
    <x v="343"/>
    <d v="2014-11-15T00:00:00"/>
    <x v="0"/>
    <s v="JL-15505"/>
    <x v="145"/>
    <x v="0"/>
    <s v="United States"/>
    <s v="Aberdeen"/>
    <x v="44"/>
    <n v="57401"/>
    <x v="2"/>
    <s v="OFF-SU-10004661"/>
    <x v="1"/>
    <x v="14"/>
    <x v="1748"/>
    <x v="4198"/>
    <n v="3"/>
    <n v="0"/>
    <n v="6.63"/>
  </r>
  <r>
    <n v="9262"/>
    <s v="CA-2014-111388"/>
    <x v="3"/>
    <x v="264"/>
    <d v="2014-09-03T00:00:00"/>
    <x v="3"/>
    <s v="SU-20665"/>
    <x v="711"/>
    <x v="2"/>
    <s v="United States"/>
    <s v="Seattle"/>
    <x v="4"/>
    <n v="98103"/>
    <x v="1"/>
    <s v="FUR-CH-10003061"/>
    <x v="0"/>
    <x v="1"/>
    <x v="51"/>
    <x v="1804"/>
    <n v="3"/>
    <n v="0.2"/>
    <n v="-2.6997000000000355"/>
  </r>
  <r>
    <n v="9263"/>
    <s v="CA-2012-124499"/>
    <x v="1"/>
    <x v="330"/>
    <d v="2012-10-13T00:00:00"/>
    <x v="1"/>
    <s v="FM-14380"/>
    <x v="248"/>
    <x v="0"/>
    <s v="United States"/>
    <s v="Detroit"/>
    <x v="12"/>
    <n v="48227"/>
    <x v="2"/>
    <s v="FUR-CH-10000513"/>
    <x v="0"/>
    <x v="1"/>
    <x v="70"/>
    <x v="1948"/>
    <n v="3"/>
    <n v="0"/>
    <n v="35.097300000000004"/>
  </r>
  <r>
    <n v="9264"/>
    <s v="CA-2012-124499"/>
    <x v="1"/>
    <x v="330"/>
    <d v="2012-10-13T00:00:00"/>
    <x v="1"/>
    <s v="FM-14380"/>
    <x v="248"/>
    <x v="0"/>
    <s v="United States"/>
    <s v="Detroit"/>
    <x v="12"/>
    <n v="48227"/>
    <x v="2"/>
    <s v="OFF-AP-10002191"/>
    <x v="1"/>
    <x v="9"/>
    <x v="800"/>
    <x v="5832"/>
    <n v="5"/>
    <n v="0.1"/>
    <n v="53.982000000000006"/>
  </r>
  <r>
    <n v="9265"/>
    <s v="US-2014-128118"/>
    <x v="3"/>
    <x v="221"/>
    <d v="2014-12-02T00:00:00"/>
    <x v="1"/>
    <s v="MY-17380"/>
    <x v="199"/>
    <x v="1"/>
    <s v="United States"/>
    <s v="Memphis"/>
    <x v="18"/>
    <n v="38109"/>
    <x v="0"/>
    <s v="OFF-BI-10000216"/>
    <x v="1"/>
    <x v="8"/>
    <x v="1625"/>
    <x v="3266"/>
    <n v="3"/>
    <n v="0.7"/>
    <n v="-7.782"/>
  </r>
  <r>
    <n v="9266"/>
    <s v="US-2014-128118"/>
    <x v="3"/>
    <x v="221"/>
    <d v="2014-12-02T00:00:00"/>
    <x v="1"/>
    <s v="MY-17380"/>
    <x v="199"/>
    <x v="1"/>
    <s v="United States"/>
    <s v="Memphis"/>
    <x v="18"/>
    <n v="38109"/>
    <x v="0"/>
    <s v="OFF-EN-10003448"/>
    <x v="1"/>
    <x v="12"/>
    <x v="1702"/>
    <x v="5833"/>
    <n v="7"/>
    <n v="0.2"/>
    <n v="24.317999999999998"/>
  </r>
  <r>
    <n v="9267"/>
    <s v="CA-2011-125759"/>
    <x v="2"/>
    <x v="1215"/>
    <d v="2011-02-10T00:00:00"/>
    <x v="2"/>
    <s v="NM-18445"/>
    <x v="134"/>
    <x v="2"/>
    <s v="United States"/>
    <s v="North Las Vegas"/>
    <x v="33"/>
    <n v="89031"/>
    <x v="1"/>
    <s v="FUR-FU-10002111"/>
    <x v="0"/>
    <x v="5"/>
    <x v="1656"/>
    <x v="58"/>
    <n v="2"/>
    <n v="0"/>
    <n v="5.5327999999999999"/>
  </r>
  <r>
    <n v="9268"/>
    <s v="CA-2012-151869"/>
    <x v="1"/>
    <x v="12"/>
    <d v="2012-09-25T00:00:00"/>
    <x v="3"/>
    <s v="CS-11950"/>
    <x v="229"/>
    <x v="0"/>
    <s v="United States"/>
    <s v="Freeport"/>
    <x v="15"/>
    <n v="11520"/>
    <x v="3"/>
    <s v="FUR-CH-10001545"/>
    <x v="0"/>
    <x v="1"/>
    <x v="1737"/>
    <x v="5834"/>
    <n v="1"/>
    <n v="0.1"/>
    <n v="6.8388000000000009"/>
  </r>
  <r>
    <n v="9269"/>
    <s v="CA-2012-151869"/>
    <x v="1"/>
    <x v="12"/>
    <d v="2012-09-25T00:00:00"/>
    <x v="3"/>
    <s v="CS-11950"/>
    <x v="229"/>
    <x v="0"/>
    <s v="United States"/>
    <s v="Freeport"/>
    <x v="15"/>
    <n v="11520"/>
    <x v="3"/>
    <s v="OFF-PA-10002947"/>
    <x v="1"/>
    <x v="10"/>
    <x v="703"/>
    <x v="130"/>
    <n v="3"/>
    <n v="0"/>
    <n v="9.6191999999999993"/>
  </r>
  <r>
    <n v="9270"/>
    <s v="US-2014-102183"/>
    <x v="3"/>
    <x v="170"/>
    <d v="2014-08-29T00:00:00"/>
    <x v="1"/>
    <s v="PK-19075"/>
    <x v="7"/>
    <x v="0"/>
    <s v="United States"/>
    <s v="New York City"/>
    <x v="15"/>
    <n v="10035"/>
    <x v="3"/>
    <s v="OFF-BI-10003476"/>
    <x v="1"/>
    <x v="8"/>
    <x v="1526"/>
    <x v="5835"/>
    <n v="7"/>
    <n v="0.2"/>
    <n v="11.2308"/>
  </r>
  <r>
    <n v="9271"/>
    <s v="US-2014-102183"/>
    <x v="3"/>
    <x v="170"/>
    <d v="2014-08-29T00:00:00"/>
    <x v="1"/>
    <s v="PK-19075"/>
    <x v="7"/>
    <x v="0"/>
    <s v="United States"/>
    <s v="New York City"/>
    <x v="15"/>
    <n v="10035"/>
    <x v="3"/>
    <s v="OFF-BI-10001359"/>
    <x v="1"/>
    <x v="8"/>
    <x v="1153"/>
    <x v="5836"/>
    <n v="6"/>
    <n v="0.2"/>
    <n v="1453.1237999999996"/>
  </r>
  <r>
    <n v="9272"/>
    <s v="CA-2013-100510"/>
    <x v="0"/>
    <x v="536"/>
    <d v="2013-05-18T00:00:00"/>
    <x v="1"/>
    <s v="HM-14860"/>
    <x v="447"/>
    <x v="1"/>
    <s v="United States"/>
    <s v="New York City"/>
    <x v="15"/>
    <n v="10024"/>
    <x v="3"/>
    <s v="FUR-FU-10000320"/>
    <x v="0"/>
    <x v="5"/>
    <x v="1512"/>
    <x v="4807"/>
    <n v="3"/>
    <n v="0"/>
    <n v="4.4088000000000012"/>
  </r>
  <r>
    <n v="9273"/>
    <s v="CA-2013-100510"/>
    <x v="0"/>
    <x v="536"/>
    <d v="2013-05-18T00:00:00"/>
    <x v="1"/>
    <s v="HM-14860"/>
    <x v="447"/>
    <x v="1"/>
    <s v="United States"/>
    <s v="New York City"/>
    <x v="15"/>
    <n v="10024"/>
    <x v="3"/>
    <s v="TEC-PH-10001835"/>
    <x v="2"/>
    <x v="7"/>
    <x v="1333"/>
    <x v="2087"/>
    <n v="4"/>
    <n v="0"/>
    <n v="303.3408"/>
  </r>
  <r>
    <n v="9274"/>
    <s v="CA-2014-146983"/>
    <x v="3"/>
    <x v="264"/>
    <d v="2014-09-07T00:00:00"/>
    <x v="1"/>
    <s v="AH-10210"/>
    <x v="117"/>
    <x v="0"/>
    <s v="United States"/>
    <s v="Henderson"/>
    <x v="0"/>
    <n v="42420"/>
    <x v="0"/>
    <s v="OFF-BI-10003650"/>
    <x v="1"/>
    <x v="8"/>
    <x v="115"/>
    <x v="2829"/>
    <n v="3"/>
    <n v="0"/>
    <n v="757.41120000000001"/>
  </r>
  <r>
    <n v="9275"/>
    <s v="US-2011-134054"/>
    <x v="2"/>
    <x v="982"/>
    <d v="2011-10-10T00:00:00"/>
    <x v="3"/>
    <s v="FC-14335"/>
    <x v="712"/>
    <x v="1"/>
    <s v="United States"/>
    <s v="Albuquerque"/>
    <x v="27"/>
    <n v="87105"/>
    <x v="1"/>
    <s v="OFF-AR-10000937"/>
    <x v="1"/>
    <x v="6"/>
    <x v="1812"/>
    <x v="5837"/>
    <n v="7"/>
    <n v="0"/>
    <n v="112.57400000000001"/>
  </r>
  <r>
    <n v="9276"/>
    <s v="CA-2013-113236"/>
    <x v="0"/>
    <x v="439"/>
    <d v="2013-05-30T00:00:00"/>
    <x v="0"/>
    <s v="CP-12085"/>
    <x v="434"/>
    <x v="1"/>
    <s v="United States"/>
    <s v="Delray Beach"/>
    <x v="2"/>
    <n v="33445"/>
    <x v="0"/>
    <s v="OFF-ST-10000532"/>
    <x v="1"/>
    <x v="4"/>
    <x v="1403"/>
    <x v="5838"/>
    <n v="6"/>
    <n v="0.2"/>
    <n v="13.852799999999995"/>
  </r>
  <r>
    <n v="9277"/>
    <s v="CA-2013-113236"/>
    <x v="0"/>
    <x v="439"/>
    <d v="2013-05-30T00:00:00"/>
    <x v="0"/>
    <s v="CP-12085"/>
    <x v="434"/>
    <x v="1"/>
    <s v="United States"/>
    <s v="Delray Beach"/>
    <x v="2"/>
    <n v="33445"/>
    <x v="0"/>
    <s v="TEC-AC-10001267"/>
    <x v="2"/>
    <x v="11"/>
    <x v="533"/>
    <x v="5839"/>
    <n v="2"/>
    <n v="0.2"/>
    <n v="11.98"/>
  </r>
  <r>
    <n v="9278"/>
    <s v="CA-2014-122539"/>
    <x v="3"/>
    <x v="96"/>
    <d v="2014-12-06T00:00:00"/>
    <x v="1"/>
    <s v="SC-20305"/>
    <x v="253"/>
    <x v="0"/>
    <s v="United States"/>
    <s v="Philadelphia"/>
    <x v="9"/>
    <n v="19140"/>
    <x v="3"/>
    <s v="OFF-LA-10004853"/>
    <x v="1"/>
    <x v="2"/>
    <x v="683"/>
    <x v="801"/>
    <n v="4"/>
    <n v="0.2"/>
    <n v="5.1791999999999998"/>
  </r>
  <r>
    <n v="9279"/>
    <s v="CA-2014-122539"/>
    <x v="3"/>
    <x v="96"/>
    <d v="2014-12-06T00:00:00"/>
    <x v="1"/>
    <s v="SC-20305"/>
    <x v="253"/>
    <x v="0"/>
    <s v="United States"/>
    <s v="Philadelphia"/>
    <x v="9"/>
    <n v="19140"/>
    <x v="3"/>
    <s v="OFF-BI-10001759"/>
    <x v="1"/>
    <x v="8"/>
    <x v="725"/>
    <x v="5840"/>
    <n v="7"/>
    <n v="0.7"/>
    <n v="-5.6006999999999962"/>
  </r>
  <r>
    <n v="9280"/>
    <s v="CA-2014-122539"/>
    <x v="3"/>
    <x v="96"/>
    <d v="2014-12-06T00:00:00"/>
    <x v="1"/>
    <s v="SC-20305"/>
    <x v="253"/>
    <x v="0"/>
    <s v="United States"/>
    <s v="Philadelphia"/>
    <x v="9"/>
    <n v="19140"/>
    <x v="3"/>
    <s v="FUR-CH-10003379"/>
    <x v="0"/>
    <x v="1"/>
    <x v="459"/>
    <x v="5841"/>
    <n v="2"/>
    <n v="0.3"/>
    <n v="-28.49799999999999"/>
  </r>
  <r>
    <n v="9281"/>
    <s v="CA-2013-166772"/>
    <x v="0"/>
    <x v="873"/>
    <d v="2013-09-25T00:00:00"/>
    <x v="1"/>
    <s v="HJ-14875"/>
    <x v="707"/>
    <x v="2"/>
    <s v="United States"/>
    <s v="Seattle"/>
    <x v="4"/>
    <n v="98105"/>
    <x v="1"/>
    <s v="FUR-BO-10002853"/>
    <x v="0"/>
    <x v="0"/>
    <x v="1613"/>
    <x v="3514"/>
    <n v="2"/>
    <n v="0"/>
    <n v="40.97"/>
  </r>
  <r>
    <n v="9282"/>
    <s v="US-2014-152898"/>
    <x v="3"/>
    <x v="220"/>
    <d v="2014-09-16T00:00:00"/>
    <x v="1"/>
    <s v="CB-12025"/>
    <x v="90"/>
    <x v="0"/>
    <s v="United States"/>
    <s v="Richmond"/>
    <x v="17"/>
    <n v="23223"/>
    <x v="0"/>
    <s v="OFF-AP-10000027"/>
    <x v="1"/>
    <x v="9"/>
    <x v="1804"/>
    <x v="4672"/>
    <n v="5"/>
    <n v="0"/>
    <n v="20.369999999999997"/>
  </r>
  <r>
    <n v="9283"/>
    <s v="CA-2013-160486"/>
    <x v="0"/>
    <x v="945"/>
    <d v="2014-01-05T00:00:00"/>
    <x v="1"/>
    <s v="EH-14185"/>
    <x v="699"/>
    <x v="0"/>
    <s v="United States"/>
    <s v="West Palm Beach"/>
    <x v="2"/>
    <n v="33407"/>
    <x v="0"/>
    <s v="OFF-PA-10002421"/>
    <x v="1"/>
    <x v="10"/>
    <x v="1416"/>
    <x v="5842"/>
    <n v="4"/>
    <n v="0.2"/>
    <n v="25.278400000000001"/>
  </r>
  <r>
    <n v="9284"/>
    <s v="CA-2014-102218"/>
    <x v="3"/>
    <x v="264"/>
    <d v="2014-09-05T00:00:00"/>
    <x v="0"/>
    <s v="LW-17215"/>
    <x v="560"/>
    <x v="0"/>
    <s v="United States"/>
    <s v="Fort Collins"/>
    <x v="22"/>
    <n v="80525"/>
    <x v="1"/>
    <s v="OFF-LA-10002475"/>
    <x v="1"/>
    <x v="2"/>
    <x v="148"/>
    <x v="3280"/>
    <n v="2"/>
    <n v="0.2"/>
    <n v="3.9473999999999996"/>
  </r>
  <r>
    <n v="9285"/>
    <s v="CA-2011-161032"/>
    <x v="2"/>
    <x v="728"/>
    <d v="2011-11-23T00:00:00"/>
    <x v="1"/>
    <s v="MK-17905"/>
    <x v="149"/>
    <x v="1"/>
    <s v="United States"/>
    <s v="Franklin"/>
    <x v="6"/>
    <n v="53132"/>
    <x v="2"/>
    <s v="FUR-CH-10001482"/>
    <x v="0"/>
    <x v="1"/>
    <x v="536"/>
    <x v="604"/>
    <n v="3"/>
    <n v="0"/>
    <n v="43.223399999999984"/>
  </r>
  <r>
    <n v="9286"/>
    <s v="CA-2012-102778"/>
    <x v="1"/>
    <x v="82"/>
    <d v="2012-11-24T00:00:00"/>
    <x v="2"/>
    <s v="JH-15820"/>
    <x v="581"/>
    <x v="0"/>
    <s v="United States"/>
    <s v="Monroe"/>
    <x v="3"/>
    <n v="28110"/>
    <x v="0"/>
    <s v="FUR-FU-10000087"/>
    <x v="0"/>
    <x v="5"/>
    <x v="204"/>
    <x v="269"/>
    <n v="1"/>
    <n v="0.2"/>
    <n v="4.7712000000000012"/>
  </r>
  <r>
    <n v="9287"/>
    <s v="CA-2014-154011"/>
    <x v="3"/>
    <x v="249"/>
    <d v="2014-06-27T00:00:00"/>
    <x v="1"/>
    <s v="DB-13270"/>
    <x v="489"/>
    <x v="2"/>
    <s v="United States"/>
    <s v="Dallas"/>
    <x v="5"/>
    <n v="75081"/>
    <x v="2"/>
    <s v="OFF-BI-10003166"/>
    <x v="1"/>
    <x v="8"/>
    <x v="1405"/>
    <x v="5843"/>
    <n v="3"/>
    <n v="0.8"/>
    <n v="-11.020800000000005"/>
  </r>
  <r>
    <n v="9288"/>
    <s v="CA-2014-154011"/>
    <x v="3"/>
    <x v="249"/>
    <d v="2014-06-27T00:00:00"/>
    <x v="1"/>
    <s v="DB-13270"/>
    <x v="489"/>
    <x v="2"/>
    <s v="United States"/>
    <s v="Dallas"/>
    <x v="5"/>
    <n v="75081"/>
    <x v="2"/>
    <s v="FUR-TA-10000688"/>
    <x v="0"/>
    <x v="3"/>
    <x v="556"/>
    <x v="5844"/>
    <n v="3"/>
    <n v="0.3"/>
    <n v="-84.961500000000029"/>
  </r>
  <r>
    <n v="9289"/>
    <s v="US-2014-165456"/>
    <x v="3"/>
    <x v="329"/>
    <d v="2014-12-04T00:00:00"/>
    <x v="2"/>
    <s v="TB-21625"/>
    <x v="577"/>
    <x v="0"/>
    <s v="United States"/>
    <s v="Philadelphia"/>
    <x v="9"/>
    <n v="19134"/>
    <x v="3"/>
    <s v="FUR-CH-10003981"/>
    <x v="0"/>
    <x v="1"/>
    <x v="1166"/>
    <x v="5845"/>
    <n v="6"/>
    <n v="0.3"/>
    <n v="-15.418800000000203"/>
  </r>
  <r>
    <n v="9290"/>
    <s v="CA-2011-111857"/>
    <x v="2"/>
    <x v="488"/>
    <d v="2011-04-26T00:00:00"/>
    <x v="0"/>
    <s v="NM-18445"/>
    <x v="134"/>
    <x v="2"/>
    <s v="United States"/>
    <s v="San Francisco"/>
    <x v="1"/>
    <n v="94109"/>
    <x v="1"/>
    <s v="OFF-PA-10001878"/>
    <x v="1"/>
    <x v="10"/>
    <x v="1161"/>
    <x v="5846"/>
    <n v="1"/>
    <n v="0"/>
    <n v="22.987699999999997"/>
  </r>
  <r>
    <n v="9291"/>
    <s v="CA-2011-163650"/>
    <x v="2"/>
    <x v="865"/>
    <d v="2011-09-25T00:00:00"/>
    <x v="2"/>
    <s v="TT-21220"/>
    <x v="627"/>
    <x v="0"/>
    <s v="United States"/>
    <s v="Dover"/>
    <x v="13"/>
    <n v="19901"/>
    <x v="3"/>
    <s v="OFF-AR-10002375"/>
    <x v="1"/>
    <x v="6"/>
    <x v="823"/>
    <x v="296"/>
    <n v="3"/>
    <n v="0"/>
    <n v="2.8535999999999988"/>
  </r>
  <r>
    <n v="9292"/>
    <s v="CA-2011-163650"/>
    <x v="2"/>
    <x v="865"/>
    <d v="2011-09-25T00:00:00"/>
    <x v="2"/>
    <s v="TT-21220"/>
    <x v="627"/>
    <x v="0"/>
    <s v="United States"/>
    <s v="Dover"/>
    <x v="13"/>
    <n v="19901"/>
    <x v="3"/>
    <s v="OFF-BI-10004965"/>
    <x v="1"/>
    <x v="8"/>
    <x v="1005"/>
    <x v="1339"/>
    <n v="3"/>
    <n v="0"/>
    <n v="15.524999999999999"/>
  </r>
  <r>
    <n v="9293"/>
    <s v="CA-2014-124114"/>
    <x v="3"/>
    <x v="580"/>
    <d v="2014-03-03T00:00:00"/>
    <x v="3"/>
    <s v="RS-19765"/>
    <x v="276"/>
    <x v="1"/>
    <s v="United States"/>
    <s v="Waco"/>
    <x v="5"/>
    <n v="76706"/>
    <x v="2"/>
    <s v="OFF-BI-10004022"/>
    <x v="1"/>
    <x v="8"/>
    <x v="748"/>
    <x v="5847"/>
    <n v="1"/>
    <n v="0.8"/>
    <n v="-0.94520000000000004"/>
  </r>
  <r>
    <n v="9294"/>
    <s v="US-2014-116505"/>
    <x v="3"/>
    <x v="701"/>
    <d v="2014-11-22T00:00:00"/>
    <x v="0"/>
    <s v="TB-21625"/>
    <x v="577"/>
    <x v="0"/>
    <s v="United States"/>
    <s v="Hagerstown"/>
    <x v="39"/>
    <n v="21740"/>
    <x v="3"/>
    <s v="OFF-BI-10000050"/>
    <x v="1"/>
    <x v="8"/>
    <x v="343"/>
    <x v="1875"/>
    <n v="6"/>
    <n v="0"/>
    <n v="20.585999999999999"/>
  </r>
  <r>
    <n v="9295"/>
    <s v="CA-2014-161340"/>
    <x v="3"/>
    <x v="39"/>
    <d v="2014-06-02T00:00:00"/>
    <x v="1"/>
    <s v="AM-10360"/>
    <x v="87"/>
    <x v="1"/>
    <s v="United States"/>
    <s v="Cleveland"/>
    <x v="24"/>
    <n v="44105"/>
    <x v="3"/>
    <s v="OFF-PA-10002464"/>
    <x v="1"/>
    <x v="10"/>
    <x v="993"/>
    <x v="853"/>
    <n v="3"/>
    <n v="0.2"/>
    <n v="5.0286000000000008"/>
  </r>
  <r>
    <n v="9296"/>
    <s v="CA-2014-161340"/>
    <x v="3"/>
    <x v="39"/>
    <d v="2014-06-02T00:00:00"/>
    <x v="1"/>
    <s v="AM-10360"/>
    <x v="87"/>
    <x v="1"/>
    <s v="United States"/>
    <s v="Cleveland"/>
    <x v="24"/>
    <n v="44105"/>
    <x v="3"/>
    <s v="FUR-BO-10004709"/>
    <x v="0"/>
    <x v="0"/>
    <x v="263"/>
    <x v="4701"/>
    <n v="4"/>
    <n v="0.5"/>
    <n v="-64.937599999999989"/>
  </r>
  <r>
    <n v="9297"/>
    <s v="US-2012-163433"/>
    <x v="1"/>
    <x v="24"/>
    <d v="2012-04-22T00:00:00"/>
    <x v="0"/>
    <s v="MP-17965"/>
    <x v="172"/>
    <x v="1"/>
    <s v="United States"/>
    <s v="Mcallen"/>
    <x v="5"/>
    <n v="78501"/>
    <x v="2"/>
    <s v="TEC-AC-10003590"/>
    <x v="2"/>
    <x v="11"/>
    <x v="1093"/>
    <x v="2967"/>
    <n v="2"/>
    <n v="0.2"/>
    <n v="8.2847999999999971"/>
  </r>
  <r>
    <n v="9298"/>
    <s v="US-2012-163433"/>
    <x v="1"/>
    <x v="24"/>
    <d v="2012-04-22T00:00:00"/>
    <x v="0"/>
    <s v="MP-17965"/>
    <x v="172"/>
    <x v="1"/>
    <s v="United States"/>
    <s v="Mcallen"/>
    <x v="5"/>
    <n v="78501"/>
    <x v="2"/>
    <s v="TEC-PH-10003357"/>
    <x v="2"/>
    <x v="7"/>
    <x v="1062"/>
    <x v="4494"/>
    <n v="4"/>
    <n v="0.2"/>
    <n v="24.476800000000004"/>
  </r>
  <r>
    <n v="9299"/>
    <s v="US-2012-163433"/>
    <x v="1"/>
    <x v="24"/>
    <d v="2012-04-22T00:00:00"/>
    <x v="0"/>
    <s v="MP-17965"/>
    <x v="172"/>
    <x v="1"/>
    <s v="United States"/>
    <s v="Mcallen"/>
    <x v="5"/>
    <n v="78501"/>
    <x v="2"/>
    <s v="OFF-AR-10003373"/>
    <x v="1"/>
    <x v="6"/>
    <x v="287"/>
    <x v="1355"/>
    <n v="3"/>
    <n v="0.2"/>
    <n v="6.5057999999999971"/>
  </r>
  <r>
    <n v="9300"/>
    <s v="US-2012-163433"/>
    <x v="1"/>
    <x v="24"/>
    <d v="2012-04-22T00:00:00"/>
    <x v="0"/>
    <s v="MP-17965"/>
    <x v="172"/>
    <x v="1"/>
    <s v="United States"/>
    <s v="Mcallen"/>
    <x v="5"/>
    <n v="78501"/>
    <x v="2"/>
    <s v="OFF-BI-10003676"/>
    <x v="1"/>
    <x v="8"/>
    <x v="816"/>
    <x v="3176"/>
    <n v="2"/>
    <n v="0.8"/>
    <n v="-6.8992000000000022"/>
  </r>
  <r>
    <n v="9301"/>
    <s v="US-2012-163433"/>
    <x v="1"/>
    <x v="24"/>
    <d v="2012-04-22T00:00:00"/>
    <x v="0"/>
    <s v="MP-17965"/>
    <x v="172"/>
    <x v="1"/>
    <s v="United States"/>
    <s v="Mcallen"/>
    <x v="5"/>
    <n v="78501"/>
    <x v="2"/>
    <s v="FUR-CH-10000225"/>
    <x v="0"/>
    <x v="1"/>
    <x v="401"/>
    <x v="4350"/>
    <n v="1"/>
    <n v="0.3"/>
    <n v="-20.245000000000008"/>
  </r>
  <r>
    <n v="9302"/>
    <s v="US-2012-163433"/>
    <x v="1"/>
    <x v="24"/>
    <d v="2012-04-22T00:00:00"/>
    <x v="0"/>
    <s v="MP-17965"/>
    <x v="172"/>
    <x v="1"/>
    <s v="United States"/>
    <s v="Mcallen"/>
    <x v="5"/>
    <n v="78501"/>
    <x v="2"/>
    <s v="TEC-PH-10001870"/>
    <x v="2"/>
    <x v="7"/>
    <x v="1731"/>
    <x v="5848"/>
    <n v="2"/>
    <n v="0.2"/>
    <n v="6.122999999999994"/>
  </r>
  <r>
    <n v="9303"/>
    <s v="US-2012-163433"/>
    <x v="1"/>
    <x v="24"/>
    <d v="2012-04-22T00:00:00"/>
    <x v="0"/>
    <s v="MP-17965"/>
    <x v="172"/>
    <x v="1"/>
    <s v="United States"/>
    <s v="Mcallen"/>
    <x v="5"/>
    <n v="78501"/>
    <x v="2"/>
    <s v="OFF-AR-10003481"/>
    <x v="1"/>
    <x v="6"/>
    <x v="1591"/>
    <x v="964"/>
    <n v="3"/>
    <n v="0.2"/>
    <n v="0.88559999999999883"/>
  </r>
  <r>
    <n v="9304"/>
    <s v="US-2012-163433"/>
    <x v="1"/>
    <x v="24"/>
    <d v="2012-04-22T00:00:00"/>
    <x v="0"/>
    <s v="MP-17965"/>
    <x v="172"/>
    <x v="1"/>
    <s v="United States"/>
    <s v="Mcallen"/>
    <x v="5"/>
    <n v="78501"/>
    <x v="2"/>
    <s v="OFF-PA-10003936"/>
    <x v="1"/>
    <x v="10"/>
    <x v="1283"/>
    <x v="12"/>
    <n v="3"/>
    <n v="0.2"/>
    <n v="5.4432"/>
  </r>
  <r>
    <n v="9305"/>
    <s v="US-2012-163433"/>
    <x v="1"/>
    <x v="24"/>
    <d v="2012-04-22T00:00:00"/>
    <x v="0"/>
    <s v="MP-17965"/>
    <x v="172"/>
    <x v="1"/>
    <s v="United States"/>
    <s v="Mcallen"/>
    <x v="5"/>
    <n v="78501"/>
    <x v="2"/>
    <s v="OFF-BI-10000320"/>
    <x v="1"/>
    <x v="8"/>
    <x v="768"/>
    <x v="5849"/>
    <n v="1"/>
    <n v="0.8"/>
    <n v="-2.2877999999999998"/>
  </r>
  <r>
    <n v="9306"/>
    <s v="CA-2012-137603"/>
    <x v="1"/>
    <x v="444"/>
    <d v="2012-09-24T00:00:00"/>
    <x v="1"/>
    <s v="MH-17290"/>
    <x v="762"/>
    <x v="2"/>
    <s v="United States"/>
    <s v="Santa Fe"/>
    <x v="27"/>
    <n v="87505"/>
    <x v="1"/>
    <s v="OFF-AR-10001972"/>
    <x v="1"/>
    <x v="6"/>
    <x v="1623"/>
    <x v="3681"/>
    <n v="5"/>
    <n v="0"/>
    <n v="2.1840000000000002"/>
  </r>
  <r>
    <n v="9307"/>
    <s v="CA-2011-128237"/>
    <x v="2"/>
    <x v="727"/>
    <d v="2011-03-30T00:00:00"/>
    <x v="1"/>
    <s v="CA-12265"/>
    <x v="244"/>
    <x v="0"/>
    <s v="United States"/>
    <s v="San Francisco"/>
    <x v="1"/>
    <n v="94110"/>
    <x v="1"/>
    <s v="OFF-AR-10003829"/>
    <x v="1"/>
    <x v="6"/>
    <x v="934"/>
    <x v="2637"/>
    <n v="2"/>
    <n v="0"/>
    <n v="1.9023999999999992"/>
  </r>
  <r>
    <n v="9308"/>
    <s v="CA-2011-128237"/>
    <x v="2"/>
    <x v="727"/>
    <d v="2011-03-30T00:00:00"/>
    <x v="1"/>
    <s v="CA-12265"/>
    <x v="244"/>
    <x v="0"/>
    <s v="United States"/>
    <s v="San Francisco"/>
    <x v="1"/>
    <n v="94110"/>
    <x v="1"/>
    <s v="OFF-AR-10003338"/>
    <x v="1"/>
    <x v="6"/>
    <x v="1430"/>
    <x v="3659"/>
    <n v="2"/>
    <n v="0"/>
    <n v="3.7200000000000006"/>
  </r>
  <r>
    <n v="9309"/>
    <s v="CA-2011-128237"/>
    <x v="2"/>
    <x v="727"/>
    <d v="2011-03-30T00:00:00"/>
    <x v="1"/>
    <s v="CA-12265"/>
    <x v="244"/>
    <x v="0"/>
    <s v="United States"/>
    <s v="San Francisco"/>
    <x v="1"/>
    <n v="94110"/>
    <x v="1"/>
    <s v="TEC-AC-10002558"/>
    <x v="2"/>
    <x v="11"/>
    <x v="1546"/>
    <x v="5850"/>
    <n v="4"/>
    <n v="0"/>
    <n v="15.917999999999999"/>
  </r>
  <r>
    <n v="9310"/>
    <s v="CA-2011-128237"/>
    <x v="2"/>
    <x v="727"/>
    <d v="2011-03-30T00:00:00"/>
    <x v="1"/>
    <s v="CA-12265"/>
    <x v="244"/>
    <x v="0"/>
    <s v="United States"/>
    <s v="San Francisco"/>
    <x v="1"/>
    <n v="94110"/>
    <x v="1"/>
    <s v="OFF-AR-10000034"/>
    <x v="1"/>
    <x v="6"/>
    <x v="744"/>
    <x v="2370"/>
    <n v="6"/>
    <n v="0"/>
    <n v="9.9215999999999998"/>
  </r>
  <r>
    <n v="9311"/>
    <s v="US-2013-102141"/>
    <x v="0"/>
    <x v="370"/>
    <d v="2013-09-01T00:00:00"/>
    <x v="1"/>
    <s v="KD-16615"/>
    <x v="629"/>
    <x v="1"/>
    <s v="United States"/>
    <s v="New York City"/>
    <x v="15"/>
    <n v="10024"/>
    <x v="3"/>
    <s v="OFF-BI-10001510"/>
    <x v="1"/>
    <x v="8"/>
    <x v="702"/>
    <x v="5851"/>
    <n v="8"/>
    <n v="0.2"/>
    <n v="45.839999999999996"/>
  </r>
  <r>
    <n v="9312"/>
    <s v="CA-2014-148642"/>
    <x v="3"/>
    <x v="904"/>
    <d v="2014-03-13T00:00:00"/>
    <x v="1"/>
    <s v="DW-13540"/>
    <x v="386"/>
    <x v="0"/>
    <s v="United States"/>
    <s v="Dallas"/>
    <x v="5"/>
    <n v="75220"/>
    <x v="2"/>
    <s v="OFF-LA-10000134"/>
    <x v="1"/>
    <x v="2"/>
    <x v="85"/>
    <x v="1268"/>
    <n v="2"/>
    <n v="0.2"/>
    <n v="1.7247999999999997"/>
  </r>
  <r>
    <n v="9313"/>
    <s v="CA-2014-148642"/>
    <x v="3"/>
    <x v="904"/>
    <d v="2014-03-13T00:00:00"/>
    <x v="1"/>
    <s v="DW-13540"/>
    <x v="386"/>
    <x v="0"/>
    <s v="United States"/>
    <s v="Dallas"/>
    <x v="5"/>
    <n v="75220"/>
    <x v="2"/>
    <s v="OFF-AR-10000588"/>
    <x v="1"/>
    <x v="6"/>
    <x v="393"/>
    <x v="5852"/>
    <n v="4"/>
    <n v="0.2"/>
    <n v="4.7616000000000014"/>
  </r>
  <r>
    <n v="9314"/>
    <s v="CA-2012-111948"/>
    <x v="1"/>
    <x v="1216"/>
    <d v="2012-11-11T00:00:00"/>
    <x v="3"/>
    <s v="AG-10495"/>
    <x v="122"/>
    <x v="1"/>
    <s v="United States"/>
    <s v="Detroit"/>
    <x v="12"/>
    <n v="48234"/>
    <x v="2"/>
    <s v="OFF-ST-10003282"/>
    <x v="1"/>
    <x v="4"/>
    <x v="42"/>
    <x v="5853"/>
    <n v="7"/>
    <n v="0"/>
    <n v="117.12960000000004"/>
  </r>
  <r>
    <n v="9315"/>
    <s v="CA-2012-111948"/>
    <x v="1"/>
    <x v="1216"/>
    <d v="2012-11-11T00:00:00"/>
    <x v="3"/>
    <s v="AG-10495"/>
    <x v="122"/>
    <x v="1"/>
    <s v="United States"/>
    <s v="Detroit"/>
    <x v="12"/>
    <n v="48234"/>
    <x v="2"/>
    <s v="OFF-AP-10002311"/>
    <x v="1"/>
    <x v="9"/>
    <x v="14"/>
    <x v="5854"/>
    <n v="2"/>
    <n v="0.1"/>
    <n v="46.790800000000004"/>
  </r>
  <r>
    <n v="9316"/>
    <s v="CA-2013-161907"/>
    <x v="0"/>
    <x v="41"/>
    <d v="2013-04-10T00:00:00"/>
    <x v="1"/>
    <s v="JH-16180"/>
    <x v="423"/>
    <x v="0"/>
    <s v="United States"/>
    <s v="Philadelphia"/>
    <x v="9"/>
    <n v="19140"/>
    <x v="3"/>
    <s v="TEC-PH-10000141"/>
    <x v="2"/>
    <x v="7"/>
    <x v="1303"/>
    <x v="965"/>
    <n v="3"/>
    <n v="0.4"/>
    <n v="-27.715799999999994"/>
  </r>
  <r>
    <n v="9317"/>
    <s v="CA-2013-161907"/>
    <x v="0"/>
    <x v="41"/>
    <d v="2013-04-10T00:00:00"/>
    <x v="1"/>
    <s v="JH-16180"/>
    <x v="423"/>
    <x v="0"/>
    <s v="United States"/>
    <s v="Philadelphia"/>
    <x v="9"/>
    <n v="19140"/>
    <x v="3"/>
    <s v="OFF-SU-10000646"/>
    <x v="1"/>
    <x v="14"/>
    <x v="259"/>
    <x v="5855"/>
    <n v="4"/>
    <n v="0.2"/>
    <n v="-163.45159999999996"/>
  </r>
  <r>
    <n v="9318"/>
    <s v="CA-2014-124940"/>
    <x v="3"/>
    <x v="1217"/>
    <d v="2014-02-27T00:00:00"/>
    <x v="1"/>
    <s v="DK-13090"/>
    <x v="54"/>
    <x v="0"/>
    <s v="United States"/>
    <s v="Carrollton"/>
    <x v="5"/>
    <n v="75007"/>
    <x v="2"/>
    <s v="TEC-AC-10002076"/>
    <x v="2"/>
    <x v="11"/>
    <x v="329"/>
    <x v="5856"/>
    <n v="1"/>
    <n v="0.2"/>
    <n v="-2.9940000000000015"/>
  </r>
  <r>
    <n v="9319"/>
    <s v="US-2014-108343"/>
    <x v="3"/>
    <x v="228"/>
    <d v="2014-07-26T00:00:00"/>
    <x v="1"/>
    <s v="AR-10825"/>
    <x v="255"/>
    <x v="1"/>
    <s v="United States"/>
    <s v="New York City"/>
    <x v="15"/>
    <n v="10009"/>
    <x v="3"/>
    <s v="OFF-PA-10000743"/>
    <x v="1"/>
    <x v="10"/>
    <x v="573"/>
    <x v="522"/>
    <n v="2"/>
    <n v="0"/>
    <n v="6.4127999999999998"/>
  </r>
  <r>
    <n v="9320"/>
    <s v="US-2014-108343"/>
    <x v="3"/>
    <x v="228"/>
    <d v="2014-07-26T00:00:00"/>
    <x v="1"/>
    <s v="AR-10825"/>
    <x v="255"/>
    <x v="1"/>
    <s v="United States"/>
    <s v="New York City"/>
    <x v="15"/>
    <n v="10009"/>
    <x v="3"/>
    <s v="FUR-CH-10002780"/>
    <x v="0"/>
    <x v="1"/>
    <x v="1832"/>
    <x v="5857"/>
    <n v="2"/>
    <n v="0.1"/>
    <n v="25.474399999999999"/>
  </r>
  <r>
    <n v="9321"/>
    <s v="US-2014-108343"/>
    <x v="3"/>
    <x v="228"/>
    <d v="2014-07-26T00:00:00"/>
    <x v="1"/>
    <s v="AR-10825"/>
    <x v="255"/>
    <x v="1"/>
    <s v="United States"/>
    <s v="New York City"/>
    <x v="15"/>
    <n v="10009"/>
    <x v="3"/>
    <s v="FUR-FU-10000747"/>
    <x v="0"/>
    <x v="5"/>
    <x v="1742"/>
    <x v="5858"/>
    <n v="4"/>
    <n v="0"/>
    <n v="31.266399999999976"/>
  </r>
  <r>
    <n v="9322"/>
    <s v="US-2013-111563"/>
    <x v="0"/>
    <x v="254"/>
    <d v="2013-11-09T00:00:00"/>
    <x v="1"/>
    <s v="SM-20005"/>
    <x v="325"/>
    <x v="0"/>
    <s v="United States"/>
    <s v="Houston"/>
    <x v="5"/>
    <n v="77041"/>
    <x v="2"/>
    <s v="FUR-FU-10002445"/>
    <x v="0"/>
    <x v="5"/>
    <x v="1439"/>
    <x v="5859"/>
    <n v="3"/>
    <n v="0.6"/>
    <n v="-5.6879999999999988"/>
  </r>
  <r>
    <n v="9323"/>
    <s v="US-2013-111563"/>
    <x v="0"/>
    <x v="254"/>
    <d v="2013-11-09T00:00:00"/>
    <x v="1"/>
    <s v="SM-20005"/>
    <x v="325"/>
    <x v="0"/>
    <s v="United States"/>
    <s v="Houston"/>
    <x v="5"/>
    <n v="77041"/>
    <x v="2"/>
    <s v="FUR-FU-10000723"/>
    <x v="0"/>
    <x v="5"/>
    <x v="475"/>
    <x v="520"/>
    <n v="4"/>
    <n v="0.6"/>
    <n v="-84.292799999999986"/>
  </r>
  <r>
    <n v="9324"/>
    <s v="CA-2014-121853"/>
    <x v="3"/>
    <x v="397"/>
    <d v="2014-09-30T00:00:00"/>
    <x v="1"/>
    <s v="DB-13660"/>
    <x v="551"/>
    <x v="0"/>
    <s v="United States"/>
    <s v="Los Angeles"/>
    <x v="1"/>
    <n v="90036"/>
    <x v="1"/>
    <s v="OFF-PA-10003641"/>
    <x v="1"/>
    <x v="10"/>
    <x v="938"/>
    <x v="5860"/>
    <n v="8"/>
    <n v="0"/>
    <n v="97.078399999999988"/>
  </r>
  <r>
    <n v="9325"/>
    <s v="CA-2014-121853"/>
    <x v="3"/>
    <x v="397"/>
    <d v="2014-09-30T00:00:00"/>
    <x v="1"/>
    <s v="DB-13660"/>
    <x v="551"/>
    <x v="0"/>
    <s v="United States"/>
    <s v="Los Angeles"/>
    <x v="1"/>
    <n v="90036"/>
    <x v="1"/>
    <s v="FUR-CH-10003973"/>
    <x v="0"/>
    <x v="1"/>
    <x v="858"/>
    <x v="5861"/>
    <n v="2"/>
    <n v="0.2"/>
    <n v="59.481600000000014"/>
  </r>
  <r>
    <n v="9326"/>
    <s v="CA-2014-121853"/>
    <x v="3"/>
    <x v="397"/>
    <d v="2014-09-30T00:00:00"/>
    <x v="1"/>
    <s v="DB-13660"/>
    <x v="551"/>
    <x v="0"/>
    <s v="United States"/>
    <s v="Los Angeles"/>
    <x v="1"/>
    <n v="90036"/>
    <x v="1"/>
    <s v="OFF-BI-10000977"/>
    <x v="1"/>
    <x v="8"/>
    <x v="982"/>
    <x v="5862"/>
    <n v="3"/>
    <n v="0.2"/>
    <n v="23.711999999999996"/>
  </r>
  <r>
    <n v="9327"/>
    <s v="US-2014-130687"/>
    <x v="3"/>
    <x v="210"/>
    <d v="2014-09-11T00:00:00"/>
    <x v="2"/>
    <s v="PF-19225"/>
    <x v="418"/>
    <x v="0"/>
    <s v="United States"/>
    <s v="Edmonds"/>
    <x v="4"/>
    <n v="98026"/>
    <x v="1"/>
    <s v="FUR-FU-10004053"/>
    <x v="0"/>
    <x v="5"/>
    <x v="1633"/>
    <x v="4165"/>
    <n v="4"/>
    <n v="0"/>
    <n v="34.812800000000003"/>
  </r>
  <r>
    <n v="9328"/>
    <s v="US-2014-130687"/>
    <x v="3"/>
    <x v="210"/>
    <d v="2014-09-11T00:00:00"/>
    <x v="2"/>
    <s v="PF-19225"/>
    <x v="418"/>
    <x v="0"/>
    <s v="United States"/>
    <s v="Edmonds"/>
    <x v="4"/>
    <n v="98026"/>
    <x v="1"/>
    <s v="TEC-PH-10002033"/>
    <x v="2"/>
    <x v="7"/>
    <x v="11"/>
    <x v="5863"/>
    <n v="2"/>
    <n v="0.2"/>
    <n v="34.178400000000011"/>
  </r>
  <r>
    <n v="9329"/>
    <s v="US-2014-130687"/>
    <x v="3"/>
    <x v="210"/>
    <d v="2014-09-11T00:00:00"/>
    <x v="2"/>
    <s v="PF-19225"/>
    <x v="418"/>
    <x v="0"/>
    <s v="United States"/>
    <s v="Edmonds"/>
    <x v="4"/>
    <n v="98026"/>
    <x v="1"/>
    <s v="OFF-AR-10004260"/>
    <x v="1"/>
    <x v="6"/>
    <x v="1481"/>
    <x v="2275"/>
    <n v="1"/>
    <n v="0"/>
    <n v="7.2744"/>
  </r>
  <r>
    <n v="9330"/>
    <s v="CA-2012-164497"/>
    <x v="1"/>
    <x v="109"/>
    <d v="2012-11-30T00:00:00"/>
    <x v="2"/>
    <s v="AJ-10945"/>
    <x v="219"/>
    <x v="0"/>
    <s v="United States"/>
    <s v="San Francisco"/>
    <x v="1"/>
    <n v="94110"/>
    <x v="1"/>
    <s v="OFF-AP-10004655"/>
    <x v="1"/>
    <x v="9"/>
    <x v="1607"/>
    <x v="5864"/>
    <n v="4"/>
    <n v="0"/>
    <n v="15.395199999999999"/>
  </r>
  <r>
    <n v="9331"/>
    <s v="US-2012-153283"/>
    <x v="1"/>
    <x v="768"/>
    <d v="2012-11-18T00:00:00"/>
    <x v="1"/>
    <s v="EB-14110"/>
    <x v="686"/>
    <x v="0"/>
    <s v="United States"/>
    <s v="New York City"/>
    <x v="15"/>
    <n v="10035"/>
    <x v="3"/>
    <s v="OFF-EN-10001539"/>
    <x v="1"/>
    <x v="12"/>
    <x v="33"/>
    <x v="2560"/>
    <n v="2"/>
    <n v="0"/>
    <n v="7.3132000000000001"/>
  </r>
  <r>
    <n v="9332"/>
    <s v="CA-2013-108056"/>
    <x v="0"/>
    <x v="321"/>
    <d v="2013-10-04T00:00:00"/>
    <x v="1"/>
    <s v="ES-14080"/>
    <x v="20"/>
    <x v="1"/>
    <s v="United States"/>
    <s v="Springfield"/>
    <x v="21"/>
    <n v="97477"/>
    <x v="1"/>
    <s v="TEC-PH-10001817"/>
    <x v="2"/>
    <x v="7"/>
    <x v="1097"/>
    <x v="4253"/>
    <n v="3"/>
    <n v="0.2"/>
    <n v="75.180000000000064"/>
  </r>
  <r>
    <n v="9333"/>
    <s v="CA-2014-127726"/>
    <x v="3"/>
    <x v="220"/>
    <d v="2014-09-14T00:00:00"/>
    <x v="0"/>
    <s v="SS-20410"/>
    <x v="757"/>
    <x v="0"/>
    <s v="United States"/>
    <s v="Georgetown"/>
    <x v="0"/>
    <n v="40324"/>
    <x v="0"/>
    <s v="OFF-AP-10002578"/>
    <x v="1"/>
    <x v="9"/>
    <x v="409"/>
    <x v="5865"/>
    <n v="4"/>
    <n v="0"/>
    <n v="50.876800000000003"/>
  </r>
  <r>
    <n v="9334"/>
    <s v="CA-2014-127726"/>
    <x v="3"/>
    <x v="220"/>
    <d v="2014-09-14T00:00:00"/>
    <x v="0"/>
    <s v="SS-20410"/>
    <x v="757"/>
    <x v="0"/>
    <s v="United States"/>
    <s v="Georgetown"/>
    <x v="0"/>
    <n v="40324"/>
    <x v="0"/>
    <s v="OFF-FA-10000992"/>
    <x v="1"/>
    <x v="13"/>
    <x v="1033"/>
    <x v="3210"/>
    <n v="4"/>
    <n v="0"/>
    <n v="6.6739999999999995"/>
  </r>
  <r>
    <n v="9335"/>
    <s v="CA-2014-110198"/>
    <x v="3"/>
    <x v="927"/>
    <d v="2014-05-03T00:00:00"/>
    <x v="2"/>
    <s v="AG-10900"/>
    <x v="151"/>
    <x v="0"/>
    <s v="United States"/>
    <s v="Coral Springs"/>
    <x v="2"/>
    <n v="33065"/>
    <x v="0"/>
    <s v="FUR-BO-10001798"/>
    <x v="0"/>
    <x v="0"/>
    <x v="0"/>
    <x v="2361"/>
    <n v="3"/>
    <n v="0.2"/>
    <n v="-15.71759999999999"/>
  </r>
  <r>
    <n v="9336"/>
    <s v="CA-2014-110198"/>
    <x v="3"/>
    <x v="927"/>
    <d v="2014-05-03T00:00:00"/>
    <x v="2"/>
    <s v="AG-10900"/>
    <x v="151"/>
    <x v="0"/>
    <s v="United States"/>
    <s v="Coral Springs"/>
    <x v="2"/>
    <n v="33065"/>
    <x v="0"/>
    <s v="OFF-LA-10004409"/>
    <x v="1"/>
    <x v="2"/>
    <x v="1550"/>
    <x v="877"/>
    <n v="2"/>
    <n v="0.2"/>
    <n v="1.4975999999999996"/>
  </r>
  <r>
    <n v="9337"/>
    <s v="CA-2014-130715"/>
    <x v="3"/>
    <x v="118"/>
    <d v="2014-09-21T00:00:00"/>
    <x v="1"/>
    <s v="CY-12745"/>
    <x v="388"/>
    <x v="1"/>
    <s v="United States"/>
    <s v="San Francisco"/>
    <x v="1"/>
    <n v="94110"/>
    <x v="1"/>
    <s v="OFF-FA-10000621"/>
    <x v="1"/>
    <x v="13"/>
    <x v="110"/>
    <x v="1511"/>
    <n v="5"/>
    <n v="0"/>
    <n v="8.7710000000000008"/>
  </r>
  <r>
    <n v="9338"/>
    <s v="CA-2011-155264"/>
    <x v="2"/>
    <x v="538"/>
    <d v="2011-10-22T00:00:00"/>
    <x v="0"/>
    <s v="RP-19270"/>
    <x v="345"/>
    <x v="1"/>
    <s v="United States"/>
    <s v="San Francisco"/>
    <x v="1"/>
    <n v="94110"/>
    <x v="1"/>
    <s v="OFF-BI-10003196"/>
    <x v="1"/>
    <x v="8"/>
    <x v="1367"/>
    <x v="5866"/>
    <n v="1"/>
    <n v="0.2"/>
    <n v="1.1219999999999999"/>
  </r>
  <r>
    <n v="9339"/>
    <s v="CA-2011-155264"/>
    <x v="2"/>
    <x v="538"/>
    <d v="2011-10-22T00:00:00"/>
    <x v="0"/>
    <s v="RP-19270"/>
    <x v="345"/>
    <x v="1"/>
    <s v="United States"/>
    <s v="San Francisco"/>
    <x v="1"/>
    <n v="94110"/>
    <x v="1"/>
    <s v="OFF-BI-10003727"/>
    <x v="1"/>
    <x v="8"/>
    <x v="797"/>
    <x v="5867"/>
    <n v="6"/>
    <n v="0.2"/>
    <n v="7.0223999999999993"/>
  </r>
  <r>
    <n v="9340"/>
    <s v="CA-2011-155264"/>
    <x v="2"/>
    <x v="538"/>
    <d v="2011-10-22T00:00:00"/>
    <x v="0"/>
    <s v="RP-19270"/>
    <x v="345"/>
    <x v="1"/>
    <s v="United States"/>
    <s v="San Francisco"/>
    <x v="1"/>
    <n v="94110"/>
    <x v="1"/>
    <s v="OFF-PA-10003228"/>
    <x v="1"/>
    <x v="10"/>
    <x v="1668"/>
    <x v="64"/>
    <n v="3"/>
    <n v="0"/>
    <n v="68.963099999999997"/>
  </r>
  <r>
    <n v="9341"/>
    <s v="CA-2011-155264"/>
    <x v="2"/>
    <x v="538"/>
    <d v="2011-10-22T00:00:00"/>
    <x v="0"/>
    <s v="RP-19270"/>
    <x v="345"/>
    <x v="1"/>
    <s v="United States"/>
    <s v="San Francisco"/>
    <x v="1"/>
    <n v="94110"/>
    <x v="1"/>
    <s v="OFF-LA-10002787"/>
    <x v="1"/>
    <x v="2"/>
    <x v="542"/>
    <x v="2057"/>
    <n v="5"/>
    <n v="0"/>
    <n v="9"/>
  </r>
  <r>
    <n v="9342"/>
    <s v="CA-2011-155264"/>
    <x v="2"/>
    <x v="538"/>
    <d v="2011-10-22T00:00:00"/>
    <x v="0"/>
    <s v="RP-19270"/>
    <x v="345"/>
    <x v="1"/>
    <s v="United States"/>
    <s v="San Francisco"/>
    <x v="1"/>
    <n v="94110"/>
    <x v="1"/>
    <s v="TEC-PH-10001305"/>
    <x v="2"/>
    <x v="7"/>
    <x v="1671"/>
    <x v="5868"/>
    <n v="3"/>
    <n v="0.2"/>
    <n v="11.757600000000011"/>
  </r>
  <r>
    <n v="9343"/>
    <s v="CA-2013-119123"/>
    <x v="0"/>
    <x v="69"/>
    <d v="2013-03-19T00:00:00"/>
    <x v="1"/>
    <s v="DB-13360"/>
    <x v="748"/>
    <x v="2"/>
    <s v="United States"/>
    <s v="Riverside"/>
    <x v="1"/>
    <n v="92503"/>
    <x v="1"/>
    <s v="OFF-BI-10001036"/>
    <x v="1"/>
    <x v="8"/>
    <x v="618"/>
    <x v="5869"/>
    <n v="7"/>
    <n v="0.2"/>
    <n v="19.193999999999999"/>
  </r>
  <r>
    <n v="9344"/>
    <s v="CA-2014-109085"/>
    <x v="3"/>
    <x v="922"/>
    <d v="2014-02-21T00:00:00"/>
    <x v="2"/>
    <s v="CK-12325"/>
    <x v="278"/>
    <x v="2"/>
    <s v="United States"/>
    <s v="Troy"/>
    <x v="24"/>
    <n v="45373"/>
    <x v="3"/>
    <s v="FUR-TA-10001086"/>
    <x v="0"/>
    <x v="3"/>
    <x v="1727"/>
    <x v="4003"/>
    <n v="5"/>
    <n v="0.4"/>
    <n v="-106.39299999999997"/>
  </r>
  <r>
    <n v="9345"/>
    <s v="CA-2014-109085"/>
    <x v="3"/>
    <x v="922"/>
    <d v="2014-02-21T00:00:00"/>
    <x v="2"/>
    <s v="CK-12325"/>
    <x v="278"/>
    <x v="2"/>
    <s v="United States"/>
    <s v="Troy"/>
    <x v="24"/>
    <n v="45373"/>
    <x v="3"/>
    <s v="OFF-BI-10001525"/>
    <x v="1"/>
    <x v="8"/>
    <x v="31"/>
    <x v="3517"/>
    <n v="5"/>
    <n v="0.7"/>
    <n v="-4.7625000000000011"/>
  </r>
  <r>
    <n v="9346"/>
    <s v="CA-2014-109085"/>
    <x v="3"/>
    <x v="922"/>
    <d v="2014-02-21T00:00:00"/>
    <x v="2"/>
    <s v="CK-12325"/>
    <x v="278"/>
    <x v="2"/>
    <s v="United States"/>
    <s v="Troy"/>
    <x v="24"/>
    <n v="45373"/>
    <x v="3"/>
    <s v="TEC-PH-10000526"/>
    <x v="2"/>
    <x v="7"/>
    <x v="1463"/>
    <x v="5870"/>
    <n v="1"/>
    <n v="0.4"/>
    <n v="-11.518799999999999"/>
  </r>
  <r>
    <n v="9347"/>
    <s v="CA-2014-109085"/>
    <x v="3"/>
    <x v="922"/>
    <d v="2014-02-21T00:00:00"/>
    <x v="2"/>
    <s v="CK-12325"/>
    <x v="278"/>
    <x v="2"/>
    <s v="United States"/>
    <s v="Troy"/>
    <x v="24"/>
    <n v="45373"/>
    <x v="3"/>
    <s v="FUR-FU-10004973"/>
    <x v="0"/>
    <x v="5"/>
    <x v="1134"/>
    <x v="615"/>
    <n v="2"/>
    <n v="0.2"/>
    <n v="8.2896000000000001"/>
  </r>
  <r>
    <n v="9348"/>
    <s v="CA-2014-109085"/>
    <x v="3"/>
    <x v="922"/>
    <d v="2014-02-21T00:00:00"/>
    <x v="2"/>
    <s v="CK-12325"/>
    <x v="278"/>
    <x v="2"/>
    <s v="United States"/>
    <s v="Troy"/>
    <x v="24"/>
    <n v="45373"/>
    <x v="3"/>
    <s v="FUR-CH-10003981"/>
    <x v="0"/>
    <x v="1"/>
    <x v="1166"/>
    <x v="4448"/>
    <n v="5"/>
    <n v="0.3"/>
    <n v="-12.84900000000016"/>
  </r>
  <r>
    <n v="9349"/>
    <s v="CA-2013-114860"/>
    <x v="0"/>
    <x v="596"/>
    <d v="2013-12-29T00:00:00"/>
    <x v="1"/>
    <s v="DN-13690"/>
    <x v="35"/>
    <x v="0"/>
    <s v="United States"/>
    <s v="Moreno Valley"/>
    <x v="1"/>
    <n v="92553"/>
    <x v="1"/>
    <s v="FUR-FU-10000277"/>
    <x v="0"/>
    <x v="5"/>
    <x v="1786"/>
    <x v="5871"/>
    <n v="8"/>
    <n v="0"/>
    <n v="202.25279999999998"/>
  </r>
  <r>
    <n v="9350"/>
    <s v="CA-2013-114860"/>
    <x v="0"/>
    <x v="596"/>
    <d v="2013-12-29T00:00:00"/>
    <x v="1"/>
    <s v="DN-13690"/>
    <x v="35"/>
    <x v="0"/>
    <s v="United States"/>
    <s v="Moreno Valley"/>
    <x v="1"/>
    <n v="92553"/>
    <x v="1"/>
    <s v="FUR-FU-10001934"/>
    <x v="0"/>
    <x v="5"/>
    <x v="107"/>
    <x v="108"/>
    <n v="2"/>
    <n v="0"/>
    <n v="10.909600000000001"/>
  </r>
  <r>
    <n v="9351"/>
    <s v="CA-2013-159009"/>
    <x v="0"/>
    <x v="713"/>
    <d v="2013-09-28T00:00:00"/>
    <x v="1"/>
    <s v="DP-13105"/>
    <x v="317"/>
    <x v="1"/>
    <s v="United States"/>
    <s v="Seattle"/>
    <x v="4"/>
    <n v="98115"/>
    <x v="1"/>
    <s v="OFF-BI-10004970"/>
    <x v="1"/>
    <x v="8"/>
    <x v="908"/>
    <x v="1157"/>
    <n v="4"/>
    <n v="0.2"/>
    <n v="4.4603999999999999"/>
  </r>
  <r>
    <n v="9352"/>
    <s v="CA-2013-159009"/>
    <x v="0"/>
    <x v="713"/>
    <d v="2013-09-28T00:00:00"/>
    <x v="1"/>
    <s v="DP-13105"/>
    <x v="317"/>
    <x v="1"/>
    <s v="United States"/>
    <s v="Seattle"/>
    <x v="4"/>
    <n v="98115"/>
    <x v="1"/>
    <s v="FUR-CH-10003396"/>
    <x v="0"/>
    <x v="1"/>
    <x v="385"/>
    <x v="4236"/>
    <n v="3"/>
    <n v="0.2"/>
    <n v="-20.784600000000012"/>
  </r>
  <r>
    <n v="9353"/>
    <s v="CA-2014-148411"/>
    <x v="3"/>
    <x v="241"/>
    <d v="2014-09-27T00:00:00"/>
    <x v="2"/>
    <s v="RO-19780"/>
    <x v="197"/>
    <x v="0"/>
    <s v="United States"/>
    <s v="Chicago"/>
    <x v="10"/>
    <n v="60623"/>
    <x v="2"/>
    <s v="FUR-CH-10003973"/>
    <x v="0"/>
    <x v="1"/>
    <x v="858"/>
    <x v="3324"/>
    <n v="2"/>
    <n v="0.3"/>
    <n v="-14.870399999999961"/>
  </r>
  <r>
    <n v="9354"/>
    <s v="CA-2014-148411"/>
    <x v="3"/>
    <x v="241"/>
    <d v="2014-09-27T00:00:00"/>
    <x v="2"/>
    <s v="RO-19780"/>
    <x v="197"/>
    <x v="0"/>
    <s v="United States"/>
    <s v="Chicago"/>
    <x v="10"/>
    <n v="60623"/>
    <x v="2"/>
    <s v="OFF-PA-10002109"/>
    <x v="1"/>
    <x v="10"/>
    <x v="1771"/>
    <x v="5872"/>
    <n v="3"/>
    <n v="0.2"/>
    <n v="3.7127999999999988"/>
  </r>
  <r>
    <n v="9355"/>
    <s v="CA-2012-110324"/>
    <x v="1"/>
    <x v="494"/>
    <d v="2012-12-05T00:00:00"/>
    <x v="1"/>
    <s v="MA-17560"/>
    <x v="15"/>
    <x v="2"/>
    <s v="United States"/>
    <s v="Jackson"/>
    <x v="12"/>
    <n v="49201"/>
    <x v="2"/>
    <s v="OFF-PA-10001826"/>
    <x v="1"/>
    <x v="10"/>
    <x v="1750"/>
    <x v="541"/>
    <n v="3"/>
    <n v="0"/>
    <n v="9.3312000000000008"/>
  </r>
  <r>
    <n v="9356"/>
    <s v="CA-2012-110324"/>
    <x v="1"/>
    <x v="494"/>
    <d v="2012-12-05T00:00:00"/>
    <x v="1"/>
    <s v="MA-17560"/>
    <x v="15"/>
    <x v="2"/>
    <s v="United States"/>
    <s v="Jackson"/>
    <x v="12"/>
    <n v="49201"/>
    <x v="2"/>
    <s v="OFF-AR-10000823"/>
    <x v="1"/>
    <x v="6"/>
    <x v="1043"/>
    <x v="1034"/>
    <n v="2"/>
    <n v="0"/>
    <n v="1.0192000000000001"/>
  </r>
  <r>
    <n v="9357"/>
    <s v="CA-2012-110324"/>
    <x v="1"/>
    <x v="494"/>
    <d v="2012-12-05T00:00:00"/>
    <x v="1"/>
    <s v="MA-17560"/>
    <x v="15"/>
    <x v="2"/>
    <s v="United States"/>
    <s v="Jackson"/>
    <x v="12"/>
    <n v="49201"/>
    <x v="2"/>
    <s v="OFF-PA-10001776"/>
    <x v="1"/>
    <x v="10"/>
    <x v="1263"/>
    <x v="1909"/>
    <n v="2"/>
    <n v="0"/>
    <n v="8.7137999999999991"/>
  </r>
  <r>
    <n v="9358"/>
    <s v="CA-2013-168046"/>
    <x v="0"/>
    <x v="967"/>
    <d v="2013-01-28T00:00:00"/>
    <x v="0"/>
    <s v="JD-15895"/>
    <x v="63"/>
    <x v="1"/>
    <s v="United States"/>
    <s v="New York City"/>
    <x v="15"/>
    <n v="10024"/>
    <x v="3"/>
    <s v="OFF-BI-10003676"/>
    <x v="1"/>
    <x v="8"/>
    <x v="816"/>
    <x v="136"/>
    <n v="5"/>
    <n v="0.2"/>
    <n v="15.091999999999995"/>
  </r>
  <r>
    <n v="9359"/>
    <s v="CA-2013-168046"/>
    <x v="0"/>
    <x v="967"/>
    <d v="2013-01-28T00:00:00"/>
    <x v="0"/>
    <s v="JD-15895"/>
    <x v="63"/>
    <x v="1"/>
    <s v="United States"/>
    <s v="New York City"/>
    <x v="15"/>
    <n v="10024"/>
    <x v="3"/>
    <s v="FUR-TA-10001095"/>
    <x v="0"/>
    <x v="3"/>
    <x v="611"/>
    <x v="5873"/>
    <n v="3"/>
    <n v="0.4"/>
    <n v="-99.34529999999998"/>
  </r>
  <r>
    <n v="9360"/>
    <s v="CA-2013-168046"/>
    <x v="0"/>
    <x v="967"/>
    <d v="2013-01-28T00:00:00"/>
    <x v="0"/>
    <s v="JD-15895"/>
    <x v="63"/>
    <x v="1"/>
    <s v="United States"/>
    <s v="New York City"/>
    <x v="15"/>
    <n v="10024"/>
    <x v="3"/>
    <s v="FUR-FU-10000747"/>
    <x v="0"/>
    <x v="5"/>
    <x v="1742"/>
    <x v="44"/>
    <n v="1"/>
    <n v="0"/>
    <n v="7.816599999999994"/>
  </r>
  <r>
    <n v="9361"/>
    <s v="CA-2013-168046"/>
    <x v="0"/>
    <x v="967"/>
    <d v="2013-01-28T00:00:00"/>
    <x v="0"/>
    <s v="JD-15895"/>
    <x v="63"/>
    <x v="1"/>
    <s v="United States"/>
    <s v="New York City"/>
    <x v="15"/>
    <n v="10024"/>
    <x v="3"/>
    <s v="OFF-ST-10004337"/>
    <x v="1"/>
    <x v="4"/>
    <x v="839"/>
    <x v="5874"/>
    <n v="7"/>
    <n v="0"/>
    <n v="0"/>
  </r>
  <r>
    <n v="9362"/>
    <s v="CA-2014-111591"/>
    <x v="3"/>
    <x v="708"/>
    <d v="2014-03-26T00:00:00"/>
    <x v="1"/>
    <s v="PS-18970"/>
    <x v="28"/>
    <x v="2"/>
    <s v="United States"/>
    <s v="Seattle"/>
    <x v="4"/>
    <n v="98105"/>
    <x v="1"/>
    <s v="OFF-BI-10004410"/>
    <x v="1"/>
    <x v="8"/>
    <x v="48"/>
    <x v="5875"/>
    <n v="6"/>
    <n v="0.2"/>
    <n v="10.3194"/>
  </r>
  <r>
    <n v="9363"/>
    <s v="CA-2014-111591"/>
    <x v="3"/>
    <x v="708"/>
    <d v="2014-03-26T00:00:00"/>
    <x v="1"/>
    <s v="PS-18970"/>
    <x v="28"/>
    <x v="2"/>
    <s v="United States"/>
    <s v="Seattle"/>
    <x v="4"/>
    <n v="98105"/>
    <x v="1"/>
    <s v="OFF-FA-10004838"/>
    <x v="1"/>
    <x v="13"/>
    <x v="792"/>
    <x v="5876"/>
    <n v="7"/>
    <n v="0"/>
    <n v="0.3906000000000005"/>
  </r>
  <r>
    <n v="9364"/>
    <s v="CA-2014-111591"/>
    <x v="3"/>
    <x v="708"/>
    <d v="2014-03-26T00:00:00"/>
    <x v="1"/>
    <s v="PS-18970"/>
    <x v="28"/>
    <x v="2"/>
    <s v="United States"/>
    <s v="Seattle"/>
    <x v="4"/>
    <n v="98105"/>
    <x v="1"/>
    <s v="FUR-FU-10002364"/>
    <x v="0"/>
    <x v="5"/>
    <x v="1231"/>
    <x v="3077"/>
    <n v="3"/>
    <n v="0"/>
    <n v="6.4205999999999976"/>
  </r>
  <r>
    <n v="9365"/>
    <s v="CA-2014-111591"/>
    <x v="3"/>
    <x v="708"/>
    <d v="2014-03-26T00:00:00"/>
    <x v="1"/>
    <s v="PS-18970"/>
    <x v="28"/>
    <x v="2"/>
    <s v="United States"/>
    <s v="Seattle"/>
    <x v="4"/>
    <n v="98105"/>
    <x v="1"/>
    <s v="OFF-ST-10001809"/>
    <x v="1"/>
    <x v="4"/>
    <x v="430"/>
    <x v="704"/>
    <n v="4"/>
    <n v="0"/>
    <n v="7.1863999999999919"/>
  </r>
  <r>
    <n v="9366"/>
    <s v="US-2011-166828"/>
    <x v="2"/>
    <x v="963"/>
    <d v="2011-08-25T00:00:00"/>
    <x v="2"/>
    <s v="JF-15415"/>
    <x v="226"/>
    <x v="0"/>
    <s v="United States"/>
    <s v="Saint Charles"/>
    <x v="25"/>
    <n v="63301"/>
    <x v="2"/>
    <s v="OFF-PA-10001846"/>
    <x v="1"/>
    <x v="10"/>
    <x v="1807"/>
    <x v="1057"/>
    <n v="2"/>
    <n v="0"/>
    <n v="5.6644000000000005"/>
  </r>
  <r>
    <n v="9367"/>
    <s v="CA-2011-108147"/>
    <x v="2"/>
    <x v="785"/>
    <d v="2011-06-13T00:00:00"/>
    <x v="1"/>
    <s v="RD-19480"/>
    <x v="502"/>
    <x v="0"/>
    <s v="United States"/>
    <s v="Long Beach"/>
    <x v="15"/>
    <n v="11561"/>
    <x v="3"/>
    <s v="OFF-BI-10003876"/>
    <x v="1"/>
    <x v="8"/>
    <x v="1617"/>
    <x v="5877"/>
    <n v="2"/>
    <n v="0.2"/>
    <n v="25.679999999999996"/>
  </r>
  <r>
    <n v="9368"/>
    <s v="CA-2011-108147"/>
    <x v="2"/>
    <x v="785"/>
    <d v="2011-06-13T00:00:00"/>
    <x v="1"/>
    <s v="RD-19480"/>
    <x v="502"/>
    <x v="0"/>
    <s v="United States"/>
    <s v="Long Beach"/>
    <x v="15"/>
    <n v="11561"/>
    <x v="3"/>
    <s v="OFF-ST-10003470"/>
    <x v="1"/>
    <x v="4"/>
    <x v="1339"/>
    <x v="5878"/>
    <n v="6"/>
    <n v="0"/>
    <n v="83.843999999999937"/>
  </r>
  <r>
    <n v="9369"/>
    <s v="CA-2013-154998"/>
    <x v="0"/>
    <x v="281"/>
    <d v="2013-04-10T00:00:00"/>
    <x v="2"/>
    <s v="ES-14080"/>
    <x v="20"/>
    <x v="1"/>
    <s v="United States"/>
    <s v="Lakewood"/>
    <x v="30"/>
    <n v="8701"/>
    <x v="3"/>
    <s v="OFF-PA-10004243"/>
    <x v="1"/>
    <x v="10"/>
    <x v="271"/>
    <x v="2479"/>
    <n v="2"/>
    <n v="0"/>
    <n v="18.211199999999998"/>
  </r>
  <r>
    <n v="9370"/>
    <s v="CA-2014-113460"/>
    <x v="3"/>
    <x v="659"/>
    <d v="2014-11-10T00:00:00"/>
    <x v="0"/>
    <s v="KN-16390"/>
    <x v="471"/>
    <x v="1"/>
    <s v="United States"/>
    <s v="Clinton"/>
    <x v="39"/>
    <n v="20735"/>
    <x v="3"/>
    <s v="FUR-CH-10000422"/>
    <x v="0"/>
    <x v="1"/>
    <x v="1432"/>
    <x v="5879"/>
    <n v="3"/>
    <n v="0"/>
    <n v="43.675200000000018"/>
  </r>
  <r>
    <n v="9371"/>
    <s v="CA-2012-111339"/>
    <x v="1"/>
    <x v="352"/>
    <d v="2012-05-31T00:00:00"/>
    <x v="2"/>
    <s v="VP-21760"/>
    <x v="778"/>
    <x v="1"/>
    <s v="United States"/>
    <s v="Columbus"/>
    <x v="24"/>
    <n v="43229"/>
    <x v="3"/>
    <s v="FUR-FU-10002506"/>
    <x v="0"/>
    <x v="5"/>
    <x v="1802"/>
    <x v="2185"/>
    <n v="4"/>
    <n v="0.2"/>
    <n v="-4.1568000000000023"/>
  </r>
  <r>
    <n v="9372"/>
    <s v="CA-2012-111339"/>
    <x v="1"/>
    <x v="352"/>
    <d v="2012-05-31T00:00:00"/>
    <x v="2"/>
    <s v="VP-21760"/>
    <x v="778"/>
    <x v="1"/>
    <s v="United States"/>
    <s v="Columbus"/>
    <x v="24"/>
    <n v="43229"/>
    <x v="3"/>
    <s v="FUR-CH-10000863"/>
    <x v="0"/>
    <x v="1"/>
    <x v="83"/>
    <x v="2613"/>
    <n v="3"/>
    <n v="0.3"/>
    <n v="-86.058600000000013"/>
  </r>
  <r>
    <n v="9373"/>
    <s v="CA-2012-111339"/>
    <x v="1"/>
    <x v="352"/>
    <d v="2012-05-31T00:00:00"/>
    <x v="2"/>
    <s v="VP-21760"/>
    <x v="778"/>
    <x v="1"/>
    <s v="United States"/>
    <s v="Columbus"/>
    <x v="24"/>
    <n v="43229"/>
    <x v="3"/>
    <s v="OFF-FA-10002988"/>
    <x v="1"/>
    <x v="13"/>
    <x v="131"/>
    <x v="1400"/>
    <n v="5"/>
    <n v="0.2"/>
    <n v="2.9144999999999994"/>
  </r>
  <r>
    <n v="9374"/>
    <s v="CA-2014-102820"/>
    <x v="3"/>
    <x v="917"/>
    <d v="2014-05-12T00:00:00"/>
    <x v="1"/>
    <s v="CS-11950"/>
    <x v="229"/>
    <x v="0"/>
    <s v="United States"/>
    <s v="Pasadena"/>
    <x v="1"/>
    <n v="91104"/>
    <x v="1"/>
    <s v="TEC-PH-10003437"/>
    <x v="2"/>
    <x v="7"/>
    <x v="913"/>
    <x v="1171"/>
    <n v="7"/>
    <n v="0.2"/>
    <n v="52.492999999999967"/>
  </r>
  <r>
    <n v="9375"/>
    <s v="CA-2013-149671"/>
    <x v="0"/>
    <x v="410"/>
    <d v="2013-06-10T00:00:00"/>
    <x v="1"/>
    <s v="KB-16600"/>
    <x v="33"/>
    <x v="1"/>
    <s v="United States"/>
    <s v="Seattle"/>
    <x v="4"/>
    <n v="98105"/>
    <x v="1"/>
    <s v="OFF-SU-10002537"/>
    <x v="1"/>
    <x v="14"/>
    <x v="676"/>
    <x v="5880"/>
    <n v="6"/>
    <n v="0"/>
    <n v="15.958800000000004"/>
  </r>
  <r>
    <n v="9376"/>
    <s v="CA-2012-126347"/>
    <x v="1"/>
    <x v="639"/>
    <d v="2012-12-19T00:00:00"/>
    <x v="0"/>
    <s v="AJ-10945"/>
    <x v="219"/>
    <x v="0"/>
    <s v="United States"/>
    <s v="Los Angeles"/>
    <x v="1"/>
    <n v="90045"/>
    <x v="1"/>
    <s v="TEC-AC-10003063"/>
    <x v="2"/>
    <x v="11"/>
    <x v="1052"/>
    <x v="1424"/>
    <n v="2"/>
    <n v="0"/>
    <n v="10.5"/>
  </r>
  <r>
    <n v="9377"/>
    <s v="CA-2014-108756"/>
    <x v="3"/>
    <x v="53"/>
    <d v="2014-12-30T00:00:00"/>
    <x v="1"/>
    <s v="PO-18865"/>
    <x v="22"/>
    <x v="0"/>
    <s v="United States"/>
    <s v="East Orange"/>
    <x v="30"/>
    <n v="7017"/>
    <x v="3"/>
    <s v="TEC-AC-10003237"/>
    <x v="2"/>
    <x v="11"/>
    <x v="1631"/>
    <x v="5881"/>
    <n v="3"/>
    <n v="0"/>
    <n v="13.674000000000003"/>
  </r>
  <r>
    <n v="9378"/>
    <s v="CA-2014-155362"/>
    <x v="3"/>
    <x v="94"/>
    <d v="2014-12-22T00:00:00"/>
    <x v="1"/>
    <s v="DP-13105"/>
    <x v="317"/>
    <x v="1"/>
    <s v="United States"/>
    <s v="Eau Claire"/>
    <x v="6"/>
    <n v="54703"/>
    <x v="2"/>
    <s v="OFF-ST-10001031"/>
    <x v="1"/>
    <x v="4"/>
    <x v="1551"/>
    <x v="5882"/>
    <n v="2"/>
    <n v="0"/>
    <n v="8.465600000000002"/>
  </r>
  <r>
    <n v="9379"/>
    <s v="CA-2013-117625"/>
    <x v="0"/>
    <x v="1120"/>
    <d v="2013-05-16T00:00:00"/>
    <x v="1"/>
    <s v="GM-14500"/>
    <x v="421"/>
    <x v="0"/>
    <s v="United States"/>
    <s v="Chicago"/>
    <x v="10"/>
    <n v="60610"/>
    <x v="2"/>
    <s v="OFF-EN-10001535"/>
    <x v="1"/>
    <x v="12"/>
    <x v="1833"/>
    <x v="5883"/>
    <n v="2"/>
    <n v="0.2"/>
    <n v="2.3868"/>
  </r>
  <r>
    <n v="9380"/>
    <s v="CA-2011-154158"/>
    <x v="2"/>
    <x v="851"/>
    <d v="2011-12-27T00:00:00"/>
    <x v="0"/>
    <s v="CC-12670"/>
    <x v="113"/>
    <x v="0"/>
    <s v="United States"/>
    <s v="Tampa"/>
    <x v="2"/>
    <n v="33614"/>
    <x v="0"/>
    <s v="OFF-PA-10001295"/>
    <x v="1"/>
    <x v="10"/>
    <x v="1211"/>
    <x v="2817"/>
    <n v="3"/>
    <n v="0.2"/>
    <n v="15.934799999999997"/>
  </r>
  <r>
    <n v="9381"/>
    <s v="CA-2011-154158"/>
    <x v="2"/>
    <x v="851"/>
    <d v="2011-12-27T00:00:00"/>
    <x v="0"/>
    <s v="CC-12670"/>
    <x v="113"/>
    <x v="0"/>
    <s v="United States"/>
    <s v="Tampa"/>
    <x v="2"/>
    <n v="33614"/>
    <x v="0"/>
    <s v="FUR-CH-10004698"/>
    <x v="0"/>
    <x v="1"/>
    <x v="166"/>
    <x v="1466"/>
    <n v="1"/>
    <n v="0.2"/>
    <n v="6.4784000000000042"/>
  </r>
  <r>
    <n v="9382"/>
    <s v="CA-2011-154158"/>
    <x v="2"/>
    <x v="851"/>
    <d v="2011-12-27T00:00:00"/>
    <x v="0"/>
    <s v="CC-12670"/>
    <x v="113"/>
    <x v="0"/>
    <s v="United States"/>
    <s v="Tampa"/>
    <x v="2"/>
    <n v="33614"/>
    <x v="0"/>
    <s v="OFF-ST-10000078"/>
    <x v="1"/>
    <x v="4"/>
    <x v="1218"/>
    <x v="5884"/>
    <n v="2"/>
    <n v="0.2"/>
    <n v="-10.60680000000005"/>
  </r>
  <r>
    <n v="9383"/>
    <s v="CA-2011-154158"/>
    <x v="2"/>
    <x v="851"/>
    <d v="2011-12-27T00:00:00"/>
    <x v="0"/>
    <s v="CC-12670"/>
    <x v="113"/>
    <x v="0"/>
    <s v="United States"/>
    <s v="Tampa"/>
    <x v="2"/>
    <n v="33614"/>
    <x v="0"/>
    <s v="OFF-AR-10001868"/>
    <x v="1"/>
    <x v="6"/>
    <x v="59"/>
    <x v="2956"/>
    <n v="1"/>
    <n v="0.2"/>
    <n v="0.504"/>
  </r>
  <r>
    <n v="9384"/>
    <s v="CA-2011-154158"/>
    <x v="2"/>
    <x v="851"/>
    <d v="2011-12-27T00:00:00"/>
    <x v="0"/>
    <s v="CC-12670"/>
    <x v="113"/>
    <x v="0"/>
    <s v="United States"/>
    <s v="Tampa"/>
    <x v="2"/>
    <n v="33614"/>
    <x v="0"/>
    <s v="OFF-ST-10004950"/>
    <x v="1"/>
    <x v="4"/>
    <x v="1000"/>
    <x v="2067"/>
    <n v="5"/>
    <n v="0.2"/>
    <n v="-1.049000000000003"/>
  </r>
  <r>
    <n v="9385"/>
    <s v="CA-2014-100433"/>
    <x v="3"/>
    <x v="938"/>
    <d v="2014-08-17T00:00:00"/>
    <x v="1"/>
    <s v="SJ-20125"/>
    <x v="319"/>
    <x v="2"/>
    <s v="United States"/>
    <s v="New York City"/>
    <x v="15"/>
    <n v="10009"/>
    <x v="3"/>
    <s v="OFF-PA-10003441"/>
    <x v="1"/>
    <x v="10"/>
    <x v="485"/>
    <x v="243"/>
    <n v="4"/>
    <n v="0"/>
    <n v="12.441600000000001"/>
  </r>
  <r>
    <n v="9386"/>
    <s v="CA-2014-163097"/>
    <x v="3"/>
    <x v="151"/>
    <d v="2014-09-01T00:00:00"/>
    <x v="1"/>
    <s v="SF-20200"/>
    <x v="227"/>
    <x v="0"/>
    <s v="United States"/>
    <s v="Mesa"/>
    <x v="16"/>
    <n v="85204"/>
    <x v="1"/>
    <s v="FUR-FU-10004973"/>
    <x v="0"/>
    <x v="5"/>
    <x v="1134"/>
    <x v="5885"/>
    <n v="8"/>
    <n v="0.2"/>
    <n v="33.1584"/>
  </r>
  <r>
    <n v="9387"/>
    <s v="US-2014-127292"/>
    <x v="3"/>
    <x v="617"/>
    <d v="2014-01-24T00:00:00"/>
    <x v="1"/>
    <s v="RM-19375"/>
    <x v="528"/>
    <x v="0"/>
    <s v="United States"/>
    <s v="Burlington"/>
    <x v="42"/>
    <s v="05408"/>
    <x v="3"/>
    <s v="OFF-PA-10000157"/>
    <x v="1"/>
    <x v="10"/>
    <x v="364"/>
    <x v="710"/>
    <n v="4"/>
    <n v="0"/>
    <n v="37.562399999999997"/>
  </r>
  <r>
    <n v="9388"/>
    <s v="US-2014-127292"/>
    <x v="3"/>
    <x v="617"/>
    <d v="2014-01-24T00:00:00"/>
    <x v="1"/>
    <s v="RM-19375"/>
    <x v="528"/>
    <x v="0"/>
    <s v="United States"/>
    <s v="Burlington"/>
    <x v="42"/>
    <s v="05408"/>
    <x v="3"/>
    <s v="OFF-PA-10001970"/>
    <x v="1"/>
    <x v="10"/>
    <x v="311"/>
    <x v="5886"/>
    <n v="1"/>
    <n v="0"/>
    <n v="5.7715999999999994"/>
  </r>
  <r>
    <n v="9389"/>
    <s v="US-2014-127292"/>
    <x v="3"/>
    <x v="617"/>
    <d v="2014-01-24T00:00:00"/>
    <x v="1"/>
    <s v="RM-19375"/>
    <x v="528"/>
    <x v="0"/>
    <s v="United States"/>
    <s v="Burlington"/>
    <x v="42"/>
    <s v="05408"/>
    <x v="3"/>
    <s v="OFF-AP-10000828"/>
    <x v="1"/>
    <x v="9"/>
    <x v="1087"/>
    <x v="3116"/>
    <n v="3"/>
    <n v="0"/>
    <n v="152.02319999999997"/>
  </r>
  <r>
    <n v="9390"/>
    <s v="US-2014-127292"/>
    <x v="3"/>
    <x v="617"/>
    <d v="2014-01-24T00:00:00"/>
    <x v="1"/>
    <s v="RM-19375"/>
    <x v="528"/>
    <x v="0"/>
    <s v="United States"/>
    <s v="Burlington"/>
    <x v="42"/>
    <s v="05408"/>
    <x v="3"/>
    <s v="OFF-EN-10001509"/>
    <x v="1"/>
    <x v="12"/>
    <x v="29"/>
    <x v="5887"/>
    <n v="1"/>
    <n v="0"/>
    <n v="0.95879999999999987"/>
  </r>
  <r>
    <n v="9391"/>
    <s v="CA-2012-163734"/>
    <x v="1"/>
    <x v="974"/>
    <d v="2012-06-24T00:00:00"/>
    <x v="1"/>
    <s v="KM-16375"/>
    <x v="454"/>
    <x v="2"/>
    <s v="United States"/>
    <s v="Houston"/>
    <x v="5"/>
    <n v="77070"/>
    <x v="2"/>
    <s v="OFF-ST-10003692"/>
    <x v="1"/>
    <x v="4"/>
    <x v="1253"/>
    <x v="1894"/>
    <n v="5"/>
    <n v="0.2"/>
    <n v="14.307499999999997"/>
  </r>
  <r>
    <n v="9392"/>
    <s v="CA-2014-162474"/>
    <x v="3"/>
    <x v="677"/>
    <d v="2014-03-17T00:00:00"/>
    <x v="2"/>
    <s v="FH-14275"/>
    <x v="395"/>
    <x v="1"/>
    <s v="United States"/>
    <s v="Aurora"/>
    <x v="10"/>
    <n v="60505"/>
    <x v="2"/>
    <s v="TEC-PH-10004700"/>
    <x v="2"/>
    <x v="7"/>
    <x v="843"/>
    <x v="465"/>
    <n v="1"/>
    <n v="0.2"/>
    <n v="2.5973999999999995"/>
  </r>
  <r>
    <n v="9393"/>
    <s v="CA-2012-130848"/>
    <x v="1"/>
    <x v="969"/>
    <d v="2012-10-25T00:00:00"/>
    <x v="3"/>
    <s v="DG-13300"/>
    <x v="375"/>
    <x v="1"/>
    <s v="United States"/>
    <s v="Denver"/>
    <x v="22"/>
    <n v="80219"/>
    <x v="1"/>
    <s v="FUR-CH-10000422"/>
    <x v="0"/>
    <x v="1"/>
    <x v="1432"/>
    <x v="5888"/>
    <n v="8"/>
    <n v="0.2"/>
    <n v="-29.116799999999955"/>
  </r>
  <r>
    <n v="9394"/>
    <s v="CA-2011-125997"/>
    <x v="2"/>
    <x v="59"/>
    <d v="2011-09-23T00:00:00"/>
    <x v="2"/>
    <s v="MW-18220"/>
    <x v="596"/>
    <x v="0"/>
    <s v="United States"/>
    <s v="New York City"/>
    <x v="15"/>
    <n v="10011"/>
    <x v="3"/>
    <s v="TEC-PH-10003484"/>
    <x v="2"/>
    <x v="7"/>
    <x v="1530"/>
    <x v="3211"/>
    <n v="5"/>
    <n v="0"/>
    <n v="157.48750000000001"/>
  </r>
  <r>
    <n v="9395"/>
    <s v="CA-2011-125997"/>
    <x v="2"/>
    <x v="59"/>
    <d v="2011-09-23T00:00:00"/>
    <x v="2"/>
    <s v="MW-18220"/>
    <x v="596"/>
    <x v="0"/>
    <s v="United States"/>
    <s v="New York City"/>
    <x v="15"/>
    <n v="10011"/>
    <x v="3"/>
    <s v="FUR-CH-10001394"/>
    <x v="0"/>
    <x v="1"/>
    <x v="648"/>
    <x v="3317"/>
    <n v="2"/>
    <n v="0.1"/>
    <n v="140.39599999999993"/>
  </r>
  <r>
    <n v="9396"/>
    <s v="CA-2011-125997"/>
    <x v="2"/>
    <x v="59"/>
    <d v="2011-09-23T00:00:00"/>
    <x v="2"/>
    <s v="MW-18220"/>
    <x v="596"/>
    <x v="0"/>
    <s v="United States"/>
    <s v="New York City"/>
    <x v="15"/>
    <n v="10011"/>
    <x v="3"/>
    <s v="FUR-BO-10002213"/>
    <x v="0"/>
    <x v="0"/>
    <x v="1223"/>
    <x v="479"/>
    <n v="2"/>
    <n v="0.2"/>
    <n v="-10.019600000000054"/>
  </r>
  <r>
    <n v="9397"/>
    <s v="CA-2011-125997"/>
    <x v="2"/>
    <x v="59"/>
    <d v="2011-09-23T00:00:00"/>
    <x v="2"/>
    <s v="MW-18220"/>
    <x v="596"/>
    <x v="0"/>
    <s v="United States"/>
    <s v="New York City"/>
    <x v="15"/>
    <n v="10011"/>
    <x v="3"/>
    <s v="OFF-LA-10002762"/>
    <x v="1"/>
    <x v="2"/>
    <x v="49"/>
    <x v="50"/>
    <n v="6"/>
    <n v="0"/>
    <n v="35.334599999999995"/>
  </r>
  <r>
    <n v="9398"/>
    <s v="CA-2011-125997"/>
    <x v="2"/>
    <x v="59"/>
    <d v="2011-09-23T00:00:00"/>
    <x v="2"/>
    <s v="MW-18220"/>
    <x v="596"/>
    <x v="0"/>
    <s v="United States"/>
    <s v="New York City"/>
    <x v="15"/>
    <n v="10011"/>
    <x v="3"/>
    <s v="OFF-AP-10003842"/>
    <x v="1"/>
    <x v="9"/>
    <x v="1247"/>
    <x v="4771"/>
    <n v="1"/>
    <n v="0"/>
    <n v="8.0548000000000002"/>
  </r>
  <r>
    <n v="9399"/>
    <s v="CA-2011-125997"/>
    <x v="2"/>
    <x v="59"/>
    <d v="2011-09-23T00:00:00"/>
    <x v="2"/>
    <s v="MW-18220"/>
    <x v="596"/>
    <x v="0"/>
    <s v="United States"/>
    <s v="New York City"/>
    <x v="15"/>
    <n v="10011"/>
    <x v="3"/>
    <s v="TEC-PH-10003072"/>
    <x v="2"/>
    <x v="7"/>
    <x v="1310"/>
    <x v="5889"/>
    <n v="9"/>
    <n v="0"/>
    <n v="661.45590000000004"/>
  </r>
  <r>
    <n v="9400"/>
    <s v="CA-2013-103128"/>
    <x v="0"/>
    <x v="583"/>
    <d v="2013-11-16T00:00:00"/>
    <x v="1"/>
    <s v="SC-20845"/>
    <x v="790"/>
    <x v="0"/>
    <s v="United States"/>
    <s v="Arlington Heights"/>
    <x v="10"/>
    <n v="60004"/>
    <x v="2"/>
    <s v="OFF-AR-10003394"/>
    <x v="1"/>
    <x v="6"/>
    <x v="496"/>
    <x v="5890"/>
    <n v="6"/>
    <n v="0.2"/>
    <n v="1.2348000000000008"/>
  </r>
  <r>
    <n v="9401"/>
    <s v="CA-2012-167696"/>
    <x v="1"/>
    <x v="1218"/>
    <d v="2012-09-21T00:00:00"/>
    <x v="1"/>
    <s v="BD-11500"/>
    <x v="214"/>
    <x v="0"/>
    <s v="United States"/>
    <s v="Newport News"/>
    <x v="17"/>
    <n v="23602"/>
    <x v="0"/>
    <s v="OFF-EN-10001539"/>
    <x v="1"/>
    <x v="12"/>
    <x v="33"/>
    <x v="4995"/>
    <n v="4"/>
    <n v="0"/>
    <n v="14.6264"/>
  </r>
  <r>
    <n v="9402"/>
    <s v="CA-2011-159814"/>
    <x v="2"/>
    <x v="1219"/>
    <d v="2011-06-28T00:00:00"/>
    <x v="1"/>
    <s v="LP-17080"/>
    <x v="221"/>
    <x v="0"/>
    <s v="United States"/>
    <s v="Tucson"/>
    <x v="16"/>
    <n v="85705"/>
    <x v="1"/>
    <s v="FUR-FU-10001731"/>
    <x v="0"/>
    <x v="5"/>
    <x v="1547"/>
    <x v="5891"/>
    <n v="2"/>
    <n v="0.2"/>
    <n v="0.96119999999999983"/>
  </r>
  <r>
    <n v="9403"/>
    <s v="CA-2013-105459"/>
    <x v="0"/>
    <x v="399"/>
    <d v="2013-08-18T00:00:00"/>
    <x v="0"/>
    <s v="NP-18700"/>
    <x v="413"/>
    <x v="0"/>
    <s v="United States"/>
    <s v="New York City"/>
    <x v="15"/>
    <n v="10024"/>
    <x v="3"/>
    <s v="FUR-TA-10001095"/>
    <x v="0"/>
    <x v="3"/>
    <x v="611"/>
    <x v="5892"/>
    <n v="2"/>
    <n v="0.4"/>
    <n v="-66.230199999999996"/>
  </r>
  <r>
    <n v="9404"/>
    <s v="CA-2013-105459"/>
    <x v="0"/>
    <x v="399"/>
    <d v="2013-08-18T00:00:00"/>
    <x v="0"/>
    <s v="NP-18700"/>
    <x v="413"/>
    <x v="0"/>
    <s v="United States"/>
    <s v="New York City"/>
    <x v="15"/>
    <n v="10024"/>
    <x v="3"/>
    <s v="OFF-ST-10000078"/>
    <x v="1"/>
    <x v="4"/>
    <x v="1218"/>
    <x v="5893"/>
    <n v="6"/>
    <n v="0"/>
    <n v="286.38359999999989"/>
  </r>
  <r>
    <n v="9405"/>
    <s v="CA-2014-141663"/>
    <x v="3"/>
    <x v="669"/>
    <d v="2014-04-18T00:00:00"/>
    <x v="1"/>
    <s v="DP-13105"/>
    <x v="317"/>
    <x v="1"/>
    <s v="United States"/>
    <s v="Philadelphia"/>
    <x v="9"/>
    <n v="19134"/>
    <x v="3"/>
    <s v="OFF-FA-10004076"/>
    <x v="1"/>
    <x v="13"/>
    <x v="1213"/>
    <x v="1063"/>
    <n v="5"/>
    <n v="0.2"/>
    <n v="1.6829999999999994"/>
  </r>
  <r>
    <n v="9406"/>
    <s v="CA-2011-152618"/>
    <x v="2"/>
    <x v="619"/>
    <d v="2011-03-17T00:00:00"/>
    <x v="2"/>
    <s v="RB-19465"/>
    <x v="46"/>
    <x v="2"/>
    <s v="United States"/>
    <s v="Chicago"/>
    <x v="10"/>
    <n v="60653"/>
    <x v="2"/>
    <s v="TEC-MA-10003626"/>
    <x v="2"/>
    <x v="15"/>
    <x v="1388"/>
    <x v="5894"/>
    <n v="2"/>
    <n v="0.3"/>
    <n v="156.04699999999997"/>
  </r>
  <r>
    <n v="9407"/>
    <s v="CA-2011-152618"/>
    <x v="2"/>
    <x v="619"/>
    <d v="2011-03-17T00:00:00"/>
    <x v="2"/>
    <s v="RB-19465"/>
    <x v="46"/>
    <x v="2"/>
    <s v="United States"/>
    <s v="Chicago"/>
    <x v="10"/>
    <n v="60653"/>
    <x v="2"/>
    <s v="OFF-PA-10001215"/>
    <x v="1"/>
    <x v="10"/>
    <x v="1717"/>
    <x v="582"/>
    <n v="2"/>
    <n v="0.2"/>
    <n v="2.6399999999999997"/>
  </r>
  <r>
    <n v="9408"/>
    <s v="CA-2014-162789"/>
    <x v="3"/>
    <x v="585"/>
    <d v="2014-09-25T00:00:00"/>
    <x v="0"/>
    <s v="LC-17140"/>
    <x v="95"/>
    <x v="0"/>
    <s v="United States"/>
    <s v="New York City"/>
    <x v="15"/>
    <n v="10035"/>
    <x v="3"/>
    <s v="TEC-AC-10002842"/>
    <x v="2"/>
    <x v="11"/>
    <x v="1176"/>
    <x v="5895"/>
    <n v="9"/>
    <n v="0"/>
    <n v="171.36000000000007"/>
  </r>
  <r>
    <n v="9409"/>
    <s v="CA-2014-162789"/>
    <x v="3"/>
    <x v="585"/>
    <d v="2014-09-25T00:00:00"/>
    <x v="0"/>
    <s v="LC-17140"/>
    <x v="95"/>
    <x v="0"/>
    <s v="United States"/>
    <s v="New York City"/>
    <x v="15"/>
    <n v="10035"/>
    <x v="3"/>
    <s v="FUR-FU-10004864"/>
    <x v="0"/>
    <x v="5"/>
    <x v="1710"/>
    <x v="5896"/>
    <n v="1"/>
    <n v="0"/>
    <n v="3.9831000000000003"/>
  </r>
  <r>
    <n v="9410"/>
    <s v="US-2014-110149"/>
    <x v="3"/>
    <x v="389"/>
    <d v="2014-12-14T00:00:00"/>
    <x v="2"/>
    <s v="WB-21850"/>
    <x v="576"/>
    <x v="0"/>
    <s v="United States"/>
    <s v="Philadelphia"/>
    <x v="9"/>
    <n v="19143"/>
    <x v="3"/>
    <s v="OFF-BI-10000014"/>
    <x v="1"/>
    <x v="8"/>
    <x v="628"/>
    <x v="5897"/>
    <n v="1"/>
    <n v="0.7"/>
    <n v="-2.5092999999999996"/>
  </r>
  <r>
    <n v="9411"/>
    <s v="US-2014-110149"/>
    <x v="3"/>
    <x v="389"/>
    <d v="2014-12-14T00:00:00"/>
    <x v="2"/>
    <s v="WB-21850"/>
    <x v="576"/>
    <x v="0"/>
    <s v="United States"/>
    <s v="Philadelphia"/>
    <x v="9"/>
    <n v="19143"/>
    <x v="3"/>
    <s v="FUR-FU-10001475"/>
    <x v="0"/>
    <x v="5"/>
    <x v="499"/>
    <x v="1190"/>
    <n v="5"/>
    <n v="0.2"/>
    <n v="15.385999999999999"/>
  </r>
  <r>
    <n v="9412"/>
    <s v="CA-2013-108959"/>
    <x v="0"/>
    <x v="612"/>
    <d v="2013-03-15T00:00:00"/>
    <x v="0"/>
    <s v="MH-17785"/>
    <x v="186"/>
    <x v="1"/>
    <s v="United States"/>
    <s v="Glendale"/>
    <x v="16"/>
    <n v="85301"/>
    <x v="1"/>
    <s v="OFF-ST-10001272"/>
    <x v="1"/>
    <x v="4"/>
    <x v="528"/>
    <x v="5898"/>
    <n v="1"/>
    <n v="0.2"/>
    <n v="6.5434999999999981"/>
  </r>
  <r>
    <n v="9413"/>
    <s v="CA-2012-164777"/>
    <x v="1"/>
    <x v="746"/>
    <d v="2012-01-29T00:00:00"/>
    <x v="2"/>
    <s v="SC-20305"/>
    <x v="253"/>
    <x v="0"/>
    <s v="United States"/>
    <s v="Los Angeles"/>
    <x v="1"/>
    <n v="90036"/>
    <x v="1"/>
    <s v="FUR-CH-10002024"/>
    <x v="0"/>
    <x v="1"/>
    <x v="478"/>
    <x v="5355"/>
    <n v="5"/>
    <n v="0.2"/>
    <n v="0"/>
  </r>
  <r>
    <n v="9414"/>
    <s v="CA-2013-132017"/>
    <x v="0"/>
    <x v="182"/>
    <d v="2013-09-28T00:00:00"/>
    <x v="2"/>
    <s v="MH-17620"/>
    <x v="588"/>
    <x v="1"/>
    <s v="United States"/>
    <s v="Houston"/>
    <x v="5"/>
    <n v="77041"/>
    <x v="2"/>
    <s v="OFF-BI-10004001"/>
    <x v="1"/>
    <x v="8"/>
    <x v="810"/>
    <x v="5899"/>
    <n v="2"/>
    <n v="0.8"/>
    <n v="-11.587200000000003"/>
  </r>
  <r>
    <n v="9415"/>
    <s v="CA-2012-127824"/>
    <x v="1"/>
    <x v="1090"/>
    <d v="2012-10-22T00:00:00"/>
    <x v="1"/>
    <s v="JC-15775"/>
    <x v="547"/>
    <x v="0"/>
    <s v="United States"/>
    <s v="Seattle"/>
    <x v="4"/>
    <n v="98115"/>
    <x v="1"/>
    <s v="TEC-PH-10004094"/>
    <x v="2"/>
    <x v="7"/>
    <x v="1788"/>
    <x v="2528"/>
    <n v="2"/>
    <n v="0.2"/>
    <n v="15.598999999999997"/>
  </r>
  <r>
    <n v="9416"/>
    <s v="CA-2012-127824"/>
    <x v="1"/>
    <x v="1090"/>
    <d v="2012-10-22T00:00:00"/>
    <x v="1"/>
    <s v="JC-15775"/>
    <x v="547"/>
    <x v="0"/>
    <s v="United States"/>
    <s v="Seattle"/>
    <x v="4"/>
    <n v="98115"/>
    <x v="1"/>
    <s v="OFF-PA-10001184"/>
    <x v="1"/>
    <x v="10"/>
    <x v="1307"/>
    <x v="1465"/>
    <n v="3"/>
    <n v="0"/>
    <n v="8.7906000000000013"/>
  </r>
  <r>
    <n v="9417"/>
    <s v="CA-2012-127824"/>
    <x v="1"/>
    <x v="1090"/>
    <d v="2012-10-22T00:00:00"/>
    <x v="1"/>
    <s v="JC-15775"/>
    <x v="547"/>
    <x v="0"/>
    <s v="United States"/>
    <s v="Seattle"/>
    <x v="4"/>
    <n v="98115"/>
    <x v="1"/>
    <s v="FUR-FU-10002505"/>
    <x v="0"/>
    <x v="5"/>
    <x v="222"/>
    <x v="3716"/>
    <n v="3"/>
    <n v="0"/>
    <n v="3.2351999999999994"/>
  </r>
  <r>
    <n v="9418"/>
    <s v="CA-2011-148285"/>
    <x v="2"/>
    <x v="1220"/>
    <d v="2011-11-01T00:00:00"/>
    <x v="1"/>
    <s v="RD-19810"/>
    <x v="279"/>
    <x v="2"/>
    <s v="United States"/>
    <s v="Fayetteville"/>
    <x v="3"/>
    <n v="28314"/>
    <x v="0"/>
    <s v="OFF-PA-10001166"/>
    <x v="1"/>
    <x v="10"/>
    <x v="769"/>
    <x v="563"/>
    <n v="2"/>
    <n v="0.2"/>
    <n v="3.6288"/>
  </r>
  <r>
    <n v="9419"/>
    <s v="CA-2011-148285"/>
    <x v="2"/>
    <x v="1220"/>
    <d v="2011-11-01T00:00:00"/>
    <x v="1"/>
    <s v="RD-19810"/>
    <x v="279"/>
    <x v="2"/>
    <s v="United States"/>
    <s v="Fayetteville"/>
    <x v="3"/>
    <n v="28314"/>
    <x v="0"/>
    <s v="OFF-PA-10000349"/>
    <x v="1"/>
    <x v="10"/>
    <x v="33"/>
    <x v="1655"/>
    <n v="3"/>
    <n v="0.2"/>
    <n v="4.0338000000000003"/>
  </r>
  <r>
    <n v="9420"/>
    <s v="CA-2014-152926"/>
    <x v="3"/>
    <x v="280"/>
    <d v="2014-10-05T00:00:00"/>
    <x v="0"/>
    <s v="SC-20695"/>
    <x v="281"/>
    <x v="1"/>
    <s v="United States"/>
    <s v="Houston"/>
    <x v="5"/>
    <n v="77041"/>
    <x v="2"/>
    <s v="OFF-AP-10004708"/>
    <x v="1"/>
    <x v="9"/>
    <x v="508"/>
    <x v="5279"/>
    <n v="2"/>
    <n v="0.8"/>
    <n v="-38.821200000000012"/>
  </r>
  <r>
    <n v="9421"/>
    <s v="CA-2014-152926"/>
    <x v="3"/>
    <x v="280"/>
    <d v="2014-10-05T00:00:00"/>
    <x v="0"/>
    <s v="SC-20695"/>
    <x v="281"/>
    <x v="1"/>
    <s v="United States"/>
    <s v="Houston"/>
    <x v="5"/>
    <n v="77041"/>
    <x v="2"/>
    <s v="OFF-AP-10001947"/>
    <x v="1"/>
    <x v="9"/>
    <x v="1528"/>
    <x v="5900"/>
    <n v="6"/>
    <n v="0.8"/>
    <n v="-56.059200000000011"/>
  </r>
  <r>
    <n v="9422"/>
    <s v="CA-2011-145254"/>
    <x v="2"/>
    <x v="149"/>
    <d v="2011-07-27T00:00:00"/>
    <x v="1"/>
    <s v="NC-18535"/>
    <x v="714"/>
    <x v="1"/>
    <s v="United States"/>
    <s v="San Francisco"/>
    <x v="1"/>
    <n v="94122"/>
    <x v="1"/>
    <s v="TEC-PH-10000441"/>
    <x v="2"/>
    <x v="7"/>
    <x v="1046"/>
    <x v="2821"/>
    <n v="6"/>
    <n v="0.2"/>
    <n v="60.475200000000058"/>
  </r>
  <r>
    <n v="9423"/>
    <s v="CA-2011-145254"/>
    <x v="2"/>
    <x v="149"/>
    <d v="2011-07-27T00:00:00"/>
    <x v="1"/>
    <s v="NC-18535"/>
    <x v="714"/>
    <x v="1"/>
    <s v="United States"/>
    <s v="San Francisco"/>
    <x v="1"/>
    <n v="94122"/>
    <x v="1"/>
    <s v="OFF-SU-10004664"/>
    <x v="1"/>
    <x v="14"/>
    <x v="592"/>
    <x v="5557"/>
    <n v="5"/>
    <n v="0"/>
    <n v="11.802999999999999"/>
  </r>
  <r>
    <n v="9424"/>
    <s v="CA-2011-145254"/>
    <x v="2"/>
    <x v="149"/>
    <d v="2011-07-27T00:00:00"/>
    <x v="1"/>
    <s v="NC-18535"/>
    <x v="714"/>
    <x v="1"/>
    <s v="United States"/>
    <s v="San Francisco"/>
    <x v="1"/>
    <n v="94122"/>
    <x v="1"/>
    <s v="TEC-PH-10004531"/>
    <x v="2"/>
    <x v="7"/>
    <x v="1395"/>
    <x v="214"/>
    <n v="3"/>
    <n v="0.2"/>
    <n v="37.796999999999997"/>
  </r>
  <r>
    <n v="9425"/>
    <s v="CA-2011-145254"/>
    <x v="2"/>
    <x v="149"/>
    <d v="2011-07-27T00:00:00"/>
    <x v="1"/>
    <s v="NC-18535"/>
    <x v="714"/>
    <x v="1"/>
    <s v="United States"/>
    <s v="San Francisco"/>
    <x v="1"/>
    <n v="94122"/>
    <x v="1"/>
    <s v="TEC-AC-10002167"/>
    <x v="2"/>
    <x v="11"/>
    <x v="46"/>
    <x v="47"/>
    <n v="3"/>
    <n v="0"/>
    <n v="4.9500000000000011"/>
  </r>
  <r>
    <n v="9426"/>
    <s v="CA-2011-116246"/>
    <x v="2"/>
    <x v="171"/>
    <d v="2011-09-17T00:00:00"/>
    <x v="0"/>
    <s v="LW-17215"/>
    <x v="560"/>
    <x v="0"/>
    <s v="United States"/>
    <s v="New York City"/>
    <x v="15"/>
    <n v="10035"/>
    <x v="3"/>
    <s v="FUR-CH-10002024"/>
    <x v="0"/>
    <x v="1"/>
    <x v="478"/>
    <x v="5901"/>
    <n v="6"/>
    <n v="0.1"/>
    <n v="420.58800000000019"/>
  </r>
  <r>
    <n v="9427"/>
    <s v="CA-2013-160479"/>
    <x v="0"/>
    <x v="306"/>
    <d v="2013-09-21T00:00:00"/>
    <x v="1"/>
    <s v="AH-10585"/>
    <x v="738"/>
    <x v="0"/>
    <s v="United States"/>
    <s v="Seattle"/>
    <x v="4"/>
    <n v="98105"/>
    <x v="1"/>
    <s v="OFF-AR-10002445"/>
    <x v="1"/>
    <x v="6"/>
    <x v="1637"/>
    <x v="3826"/>
    <n v="5"/>
    <n v="0"/>
    <n v="13.452000000000002"/>
  </r>
  <r>
    <n v="9428"/>
    <s v="CA-2011-167486"/>
    <x v="2"/>
    <x v="501"/>
    <d v="2011-12-01T00:00:00"/>
    <x v="1"/>
    <s v="JO-15145"/>
    <x v="705"/>
    <x v="1"/>
    <s v="United States"/>
    <s v="Buffalo"/>
    <x v="15"/>
    <n v="14215"/>
    <x v="3"/>
    <s v="FUR-FU-10003268"/>
    <x v="0"/>
    <x v="5"/>
    <x v="876"/>
    <x v="3351"/>
    <n v="5"/>
    <n v="0"/>
    <n v="39.97999999999999"/>
  </r>
  <r>
    <n v="9429"/>
    <s v="CA-2011-152100"/>
    <x v="2"/>
    <x v="218"/>
    <d v="2011-05-16T00:00:00"/>
    <x v="1"/>
    <s v="VW-21775"/>
    <x v="100"/>
    <x v="1"/>
    <s v="United States"/>
    <s v="Huntsville"/>
    <x v="5"/>
    <n v="77340"/>
    <x v="2"/>
    <s v="FUR-CH-10000015"/>
    <x v="0"/>
    <x v="1"/>
    <x v="373"/>
    <x v="5902"/>
    <n v="8"/>
    <n v="0.3"/>
    <n v="-69.311999999999898"/>
  </r>
  <r>
    <n v="9430"/>
    <s v="CA-2012-166219"/>
    <x v="1"/>
    <x v="834"/>
    <d v="2012-09-01T00:00:00"/>
    <x v="1"/>
    <s v="BP-11185"/>
    <x v="130"/>
    <x v="1"/>
    <s v="United States"/>
    <s v="Dallas"/>
    <x v="5"/>
    <n v="75081"/>
    <x v="2"/>
    <s v="TEC-PH-10004165"/>
    <x v="2"/>
    <x v="7"/>
    <x v="886"/>
    <x v="1124"/>
    <n v="5"/>
    <n v="0.2"/>
    <n v="82.496999999999957"/>
  </r>
  <r>
    <n v="9431"/>
    <s v="CA-2012-166219"/>
    <x v="1"/>
    <x v="834"/>
    <d v="2012-09-01T00:00:00"/>
    <x v="1"/>
    <s v="BP-11185"/>
    <x v="130"/>
    <x v="1"/>
    <s v="United States"/>
    <s v="Dallas"/>
    <x v="5"/>
    <n v="75081"/>
    <x v="2"/>
    <s v="FUR-TA-10004607"/>
    <x v="0"/>
    <x v="3"/>
    <x v="1095"/>
    <x v="5903"/>
    <n v="1"/>
    <n v="0.3"/>
    <n v="-16.261300000000006"/>
  </r>
  <r>
    <n v="9432"/>
    <s v="CA-2012-111864"/>
    <x v="1"/>
    <x v="974"/>
    <d v="2012-06-19T00:00:00"/>
    <x v="3"/>
    <s v="PP-18955"/>
    <x v="452"/>
    <x v="2"/>
    <s v="United States"/>
    <s v="Philadelphia"/>
    <x v="9"/>
    <n v="19134"/>
    <x v="3"/>
    <s v="OFF-LA-10004677"/>
    <x v="1"/>
    <x v="2"/>
    <x v="1831"/>
    <x v="2184"/>
    <n v="2"/>
    <n v="0.2"/>
    <n v="1.9925999999999999"/>
  </r>
  <r>
    <n v="9433"/>
    <s v="CA-2012-119627"/>
    <x v="1"/>
    <x v="493"/>
    <d v="2012-08-23T00:00:00"/>
    <x v="1"/>
    <s v="SC-20725"/>
    <x v="56"/>
    <x v="0"/>
    <s v="United States"/>
    <s v="Peoria"/>
    <x v="16"/>
    <n v="85345"/>
    <x v="1"/>
    <s v="TEC-AC-10002217"/>
    <x v="2"/>
    <x v="11"/>
    <x v="1178"/>
    <x v="5520"/>
    <n v="2"/>
    <n v="0.2"/>
    <n v="-5.2640000000000002"/>
  </r>
  <r>
    <n v="9434"/>
    <s v="CA-2012-119627"/>
    <x v="1"/>
    <x v="493"/>
    <d v="2012-08-23T00:00:00"/>
    <x v="1"/>
    <s v="SC-20725"/>
    <x v="56"/>
    <x v="0"/>
    <s v="United States"/>
    <s v="Peoria"/>
    <x v="16"/>
    <n v="85345"/>
    <x v="1"/>
    <s v="OFF-PA-10001937"/>
    <x v="1"/>
    <x v="10"/>
    <x v="286"/>
    <x v="1590"/>
    <n v="7"/>
    <n v="0.2"/>
    <n v="12.700800000000001"/>
  </r>
  <r>
    <n v="9435"/>
    <s v="CA-2012-119627"/>
    <x v="1"/>
    <x v="493"/>
    <d v="2012-08-23T00:00:00"/>
    <x v="1"/>
    <s v="SC-20725"/>
    <x v="56"/>
    <x v="0"/>
    <s v="United States"/>
    <s v="Peoria"/>
    <x v="16"/>
    <n v="85345"/>
    <x v="1"/>
    <s v="OFF-AR-10000203"/>
    <x v="1"/>
    <x v="6"/>
    <x v="777"/>
    <x v="1518"/>
    <n v="3"/>
    <n v="0.2"/>
    <n v="1.1555999999999984"/>
  </r>
  <r>
    <n v="9436"/>
    <s v="CA-2012-119627"/>
    <x v="1"/>
    <x v="493"/>
    <d v="2012-08-23T00:00:00"/>
    <x v="1"/>
    <s v="SC-20725"/>
    <x v="56"/>
    <x v="0"/>
    <s v="United States"/>
    <s v="Peoria"/>
    <x v="16"/>
    <n v="85345"/>
    <x v="1"/>
    <s v="TEC-AC-10001142"/>
    <x v="2"/>
    <x v="11"/>
    <x v="546"/>
    <x v="5904"/>
    <n v="4"/>
    <n v="0.2"/>
    <n v="-31.600000000000037"/>
  </r>
  <r>
    <n v="9437"/>
    <s v="CA-2012-160787"/>
    <x v="1"/>
    <x v="12"/>
    <d v="2012-09-25T00:00:00"/>
    <x v="3"/>
    <s v="BM-11785"/>
    <x v="298"/>
    <x v="0"/>
    <s v="United States"/>
    <s v="Philadelphia"/>
    <x v="9"/>
    <n v="19143"/>
    <x v="3"/>
    <s v="OFF-BI-10003712"/>
    <x v="1"/>
    <x v="8"/>
    <x v="689"/>
    <x v="194"/>
    <n v="2"/>
    <n v="0.7"/>
    <n v="-2.0621999999999998"/>
  </r>
  <r>
    <n v="9438"/>
    <s v="CA-2014-107853"/>
    <x v="3"/>
    <x v="1143"/>
    <d v="2014-06-01T00:00:00"/>
    <x v="1"/>
    <s v="CD-11920"/>
    <x v="303"/>
    <x v="0"/>
    <s v="United States"/>
    <s v="Oceanside"/>
    <x v="1"/>
    <n v="92054"/>
    <x v="1"/>
    <s v="OFF-PA-10000520"/>
    <x v="1"/>
    <x v="10"/>
    <x v="1419"/>
    <x v="91"/>
    <n v="2"/>
    <n v="0"/>
    <n v="6.2208000000000006"/>
  </r>
  <r>
    <n v="9439"/>
    <s v="CA-2014-126144"/>
    <x v="3"/>
    <x v="689"/>
    <d v="2014-08-06T00:00:00"/>
    <x v="1"/>
    <s v="GM-14680"/>
    <x v="411"/>
    <x v="0"/>
    <s v="United States"/>
    <s v="Philadelphia"/>
    <x v="9"/>
    <n v="19134"/>
    <x v="3"/>
    <s v="TEC-PH-10001079"/>
    <x v="2"/>
    <x v="7"/>
    <x v="1246"/>
    <x v="5905"/>
    <n v="4"/>
    <n v="0.4"/>
    <n v="-57.115200000000016"/>
  </r>
  <r>
    <n v="9440"/>
    <s v="US-2011-154655"/>
    <x v="2"/>
    <x v="36"/>
    <d v="2011-10-17T00:00:00"/>
    <x v="1"/>
    <s v="BP-11050"/>
    <x v="771"/>
    <x v="1"/>
    <s v="United States"/>
    <s v="Chicago"/>
    <x v="10"/>
    <n v="60623"/>
    <x v="2"/>
    <s v="OFF-SU-10000898"/>
    <x v="1"/>
    <x v="14"/>
    <x v="1181"/>
    <x v="5906"/>
    <n v="2"/>
    <n v="0.2"/>
    <n v="2.5019999999999971"/>
  </r>
  <r>
    <n v="9441"/>
    <s v="CA-2011-100391"/>
    <x v="2"/>
    <x v="594"/>
    <d v="2011-05-29T00:00:00"/>
    <x v="1"/>
    <s v="BW-11065"/>
    <x v="768"/>
    <x v="0"/>
    <s v="United States"/>
    <s v="New York City"/>
    <x v="15"/>
    <n v="10035"/>
    <x v="3"/>
    <s v="OFF-PA-10001471"/>
    <x v="1"/>
    <x v="10"/>
    <x v="1468"/>
    <x v="2"/>
    <n v="2"/>
    <n v="0"/>
    <n v="6.7251999999999992"/>
  </r>
  <r>
    <n v="9442"/>
    <s v="CA-2011-165477"/>
    <x v="2"/>
    <x v="282"/>
    <d v="2011-12-31T00:00:00"/>
    <x v="0"/>
    <s v="RE-19405"/>
    <x v="791"/>
    <x v="0"/>
    <s v="United States"/>
    <s v="Kent"/>
    <x v="24"/>
    <n v="44240"/>
    <x v="3"/>
    <s v="OFF-AP-10003281"/>
    <x v="1"/>
    <x v="9"/>
    <x v="1180"/>
    <x v="5907"/>
    <n v="5"/>
    <n v="0.2"/>
    <n v="6.0449999999999946"/>
  </r>
  <r>
    <n v="9443"/>
    <s v="CA-2014-165904"/>
    <x v="3"/>
    <x v="104"/>
    <d v="2014-04-12T00:00:00"/>
    <x v="1"/>
    <s v="HR-14770"/>
    <x v="367"/>
    <x v="2"/>
    <s v="United States"/>
    <s v="Jacksonville"/>
    <x v="2"/>
    <n v="32216"/>
    <x v="0"/>
    <s v="OFF-AR-10003156"/>
    <x v="1"/>
    <x v="6"/>
    <x v="396"/>
    <x v="5908"/>
    <n v="2"/>
    <n v="0.2"/>
    <n v="1.2192000000000007"/>
  </r>
  <r>
    <n v="9444"/>
    <s v="CA-2014-165904"/>
    <x v="3"/>
    <x v="104"/>
    <d v="2014-04-12T00:00:00"/>
    <x v="1"/>
    <s v="HR-14770"/>
    <x v="367"/>
    <x v="2"/>
    <s v="United States"/>
    <s v="Jacksonville"/>
    <x v="2"/>
    <n v="32216"/>
    <x v="0"/>
    <s v="TEC-PH-10000576"/>
    <x v="2"/>
    <x v="7"/>
    <x v="807"/>
    <x v="985"/>
    <n v="2"/>
    <n v="0.2"/>
    <n v="19.178600000000003"/>
  </r>
  <r>
    <n v="9445"/>
    <s v="CA-2012-104052"/>
    <x v="1"/>
    <x v="1201"/>
    <d v="2012-03-02T00:00:00"/>
    <x v="2"/>
    <s v="TP-21565"/>
    <x v="734"/>
    <x v="1"/>
    <s v="United States"/>
    <s v="Coppell"/>
    <x v="5"/>
    <n v="75019"/>
    <x v="2"/>
    <s v="TEC-PH-10003215"/>
    <x v="2"/>
    <x v="7"/>
    <x v="1602"/>
    <x v="3124"/>
    <n v="4"/>
    <n v="0.2"/>
    <n v="34.741999999999997"/>
  </r>
  <r>
    <n v="9446"/>
    <s v="CA-2012-168277"/>
    <x v="1"/>
    <x v="352"/>
    <d v="2012-06-03T00:00:00"/>
    <x v="1"/>
    <s v="KB-16315"/>
    <x v="41"/>
    <x v="0"/>
    <s v="United States"/>
    <s v="Indianapolis"/>
    <x v="14"/>
    <n v="46203"/>
    <x v="2"/>
    <s v="OFF-LA-10004484"/>
    <x v="1"/>
    <x v="2"/>
    <x v="612"/>
    <x v="714"/>
    <n v="3"/>
    <n v="0"/>
    <n v="5.6993999999999998"/>
  </r>
  <r>
    <n v="9447"/>
    <s v="CA-2013-158617"/>
    <x v="0"/>
    <x v="897"/>
    <d v="2013-09-29T00:00:00"/>
    <x v="1"/>
    <s v="AC-10660"/>
    <x v="663"/>
    <x v="0"/>
    <s v="United States"/>
    <s v="Lawrence"/>
    <x v="14"/>
    <n v="46226"/>
    <x v="2"/>
    <s v="OFF-PA-10002245"/>
    <x v="1"/>
    <x v="10"/>
    <x v="1334"/>
    <x v="1211"/>
    <n v="6"/>
    <n v="0"/>
    <n v="16.146000000000001"/>
  </r>
  <r>
    <n v="9448"/>
    <s v="CA-2014-136882"/>
    <x v="3"/>
    <x v="837"/>
    <d v="2014-06-04T00:00:00"/>
    <x v="1"/>
    <s v="DN-13690"/>
    <x v="35"/>
    <x v="0"/>
    <s v="United States"/>
    <s v="Tulsa"/>
    <x v="26"/>
    <n v="74133"/>
    <x v="2"/>
    <s v="FUR-FU-10003664"/>
    <x v="0"/>
    <x v="5"/>
    <x v="35"/>
    <x v="5909"/>
    <n v="5"/>
    <n v="0"/>
    <n v="138.41699999999997"/>
  </r>
  <r>
    <n v="9449"/>
    <s v="US-2013-148957"/>
    <x v="0"/>
    <x v="42"/>
    <d v="2013-09-24T00:00:00"/>
    <x v="1"/>
    <s v="CC-12430"/>
    <x v="254"/>
    <x v="2"/>
    <s v="United States"/>
    <s v="Redmond"/>
    <x v="4"/>
    <n v="98052"/>
    <x v="1"/>
    <s v="OFF-LA-10002195"/>
    <x v="1"/>
    <x v="2"/>
    <x v="1019"/>
    <x v="5910"/>
    <n v="4"/>
    <n v="0"/>
    <n v="5.9135999999999997"/>
  </r>
  <r>
    <n v="9450"/>
    <s v="CA-2011-140032"/>
    <x v="2"/>
    <x v="78"/>
    <d v="2011-09-13T00:00:00"/>
    <x v="1"/>
    <s v="TS-21340"/>
    <x v="358"/>
    <x v="0"/>
    <s v="United States"/>
    <s v="San Francisco"/>
    <x v="1"/>
    <n v="94109"/>
    <x v="1"/>
    <s v="OFF-BI-10000822"/>
    <x v="1"/>
    <x v="8"/>
    <x v="958"/>
    <x v="5911"/>
    <n v="2"/>
    <n v="0.2"/>
    <n v="3.0127999999999995"/>
  </r>
  <r>
    <n v="9451"/>
    <s v="CA-2014-145506"/>
    <x v="3"/>
    <x v="95"/>
    <d v="2014-06-08T00:00:00"/>
    <x v="1"/>
    <s v="MO-17800"/>
    <x v="246"/>
    <x v="2"/>
    <s v="United States"/>
    <s v="Spokane"/>
    <x v="4"/>
    <n v="99207"/>
    <x v="1"/>
    <s v="OFF-ST-10004963"/>
    <x v="1"/>
    <x v="4"/>
    <x v="460"/>
    <x v="5912"/>
    <n v="9"/>
    <n v="0"/>
    <n v="5.4503999999999913"/>
  </r>
  <r>
    <n v="9452"/>
    <s v="CA-2012-129546"/>
    <x v="1"/>
    <x v="694"/>
    <d v="2012-10-05T00:00:00"/>
    <x v="1"/>
    <s v="RP-19855"/>
    <x v="532"/>
    <x v="1"/>
    <s v="United States"/>
    <s v="Los Angeles"/>
    <x v="1"/>
    <n v="90032"/>
    <x v="1"/>
    <s v="OFF-AP-10002495"/>
    <x v="1"/>
    <x v="9"/>
    <x v="1075"/>
    <x v="5913"/>
    <n v="3"/>
    <n v="0"/>
    <n v="55.844999999999985"/>
  </r>
  <r>
    <n v="9453"/>
    <s v="CA-2012-129546"/>
    <x v="1"/>
    <x v="694"/>
    <d v="2012-10-05T00:00:00"/>
    <x v="1"/>
    <s v="RP-19855"/>
    <x v="532"/>
    <x v="1"/>
    <s v="United States"/>
    <s v="Los Angeles"/>
    <x v="1"/>
    <n v="90032"/>
    <x v="1"/>
    <s v="OFF-BI-10004001"/>
    <x v="1"/>
    <x v="8"/>
    <x v="810"/>
    <x v="5914"/>
    <n v="6"/>
    <n v="0.2"/>
    <n v="26.582399999999986"/>
  </r>
  <r>
    <n v="9454"/>
    <s v="CA-2012-129546"/>
    <x v="1"/>
    <x v="694"/>
    <d v="2012-10-05T00:00:00"/>
    <x v="1"/>
    <s v="RP-19855"/>
    <x v="532"/>
    <x v="1"/>
    <s v="United States"/>
    <s v="Los Angeles"/>
    <x v="1"/>
    <n v="90032"/>
    <x v="1"/>
    <s v="OFF-SU-10004884"/>
    <x v="1"/>
    <x v="14"/>
    <x v="1780"/>
    <x v="5915"/>
    <n v="3"/>
    <n v="0"/>
    <n v="13.685099999999995"/>
  </r>
  <r>
    <n v="9455"/>
    <s v="CA-2012-129546"/>
    <x v="1"/>
    <x v="694"/>
    <d v="2012-10-05T00:00:00"/>
    <x v="1"/>
    <s v="RP-19855"/>
    <x v="532"/>
    <x v="1"/>
    <s v="United States"/>
    <s v="Los Angeles"/>
    <x v="1"/>
    <n v="90032"/>
    <x v="1"/>
    <s v="TEC-PH-10003555"/>
    <x v="2"/>
    <x v="7"/>
    <x v="457"/>
    <x v="2862"/>
    <n v="2"/>
    <n v="0.2"/>
    <n v="-8.2763999999999971"/>
  </r>
  <r>
    <n v="9456"/>
    <s v="CA-2013-140977"/>
    <x v="0"/>
    <x v="950"/>
    <d v="2013-06-20T00:00:00"/>
    <x v="0"/>
    <s v="JL-15175"/>
    <x v="311"/>
    <x v="2"/>
    <s v="United States"/>
    <s v="Chattanooga"/>
    <x v="18"/>
    <n v="37421"/>
    <x v="0"/>
    <s v="TEC-MA-10003493"/>
    <x v="2"/>
    <x v="15"/>
    <x v="1834"/>
    <x v="5916"/>
    <n v="1"/>
    <n v="0.5"/>
    <n v="-1.8294999999999959"/>
  </r>
  <r>
    <n v="9457"/>
    <s v="CA-2014-151855"/>
    <x v="3"/>
    <x v="837"/>
    <d v="2014-06-04T00:00:00"/>
    <x v="1"/>
    <s v="BW-11110"/>
    <x v="308"/>
    <x v="1"/>
    <s v="United States"/>
    <s v="Greensboro"/>
    <x v="3"/>
    <n v="27405"/>
    <x v="0"/>
    <s v="TEC-AC-10002380"/>
    <x v="2"/>
    <x v="11"/>
    <x v="1835"/>
    <x v="5917"/>
    <n v="3"/>
    <n v="0.2"/>
    <n v="0.33989999999999654"/>
  </r>
  <r>
    <n v="9458"/>
    <s v="CA-2014-151855"/>
    <x v="3"/>
    <x v="837"/>
    <d v="2014-06-04T00:00:00"/>
    <x v="1"/>
    <s v="BW-11110"/>
    <x v="308"/>
    <x v="1"/>
    <s v="United States"/>
    <s v="Greensboro"/>
    <x v="3"/>
    <n v="27405"/>
    <x v="0"/>
    <s v="OFF-BI-10004209"/>
    <x v="1"/>
    <x v="8"/>
    <x v="1206"/>
    <x v="5918"/>
    <n v="5"/>
    <n v="0.7"/>
    <n v="-10.050000000000001"/>
  </r>
  <r>
    <n v="9459"/>
    <s v="CA-2011-138240"/>
    <x v="2"/>
    <x v="1148"/>
    <d v="2011-10-14T00:00:00"/>
    <x v="1"/>
    <s v="SJ-20500"/>
    <x v="81"/>
    <x v="0"/>
    <s v="United States"/>
    <s v="San Francisco"/>
    <x v="1"/>
    <n v="94122"/>
    <x v="1"/>
    <s v="OFF-AR-10002135"/>
    <x v="1"/>
    <x v="6"/>
    <x v="278"/>
    <x v="5919"/>
    <n v="3"/>
    <n v="0"/>
    <n v="41.933999999999983"/>
  </r>
  <r>
    <n v="9460"/>
    <s v="CA-2011-138240"/>
    <x v="2"/>
    <x v="1148"/>
    <d v="2011-10-14T00:00:00"/>
    <x v="1"/>
    <s v="SJ-20500"/>
    <x v="81"/>
    <x v="0"/>
    <s v="United States"/>
    <s v="San Francisco"/>
    <x v="1"/>
    <n v="94122"/>
    <x v="1"/>
    <s v="TEC-PH-10002583"/>
    <x v="2"/>
    <x v="7"/>
    <x v="1708"/>
    <x v="314"/>
    <n v="1"/>
    <n v="0.2"/>
    <n v="-2.9985000000000022"/>
  </r>
  <r>
    <n v="9461"/>
    <s v="CA-2011-101833"/>
    <x v="2"/>
    <x v="664"/>
    <d v="2011-11-22T00:00:00"/>
    <x v="0"/>
    <s v="FG-14260"/>
    <x v="435"/>
    <x v="2"/>
    <s v="United States"/>
    <s v="New York City"/>
    <x v="15"/>
    <n v="10024"/>
    <x v="3"/>
    <s v="OFF-PA-10003591"/>
    <x v="1"/>
    <x v="10"/>
    <x v="686"/>
    <x v="805"/>
    <n v="3"/>
    <n v="0"/>
    <n v="17.22"/>
  </r>
  <r>
    <n v="9462"/>
    <s v="CA-2011-100867"/>
    <x v="2"/>
    <x v="538"/>
    <d v="2011-10-24T00:00:00"/>
    <x v="1"/>
    <s v="EH-14125"/>
    <x v="258"/>
    <x v="2"/>
    <s v="United States"/>
    <s v="Lakewood"/>
    <x v="1"/>
    <n v="90712"/>
    <x v="1"/>
    <s v="TEC-PH-10004922"/>
    <x v="2"/>
    <x v="7"/>
    <x v="1067"/>
    <x v="5920"/>
    <n v="6"/>
    <n v="0.2"/>
    <n v="20.097000000000008"/>
  </r>
  <r>
    <n v="9463"/>
    <s v="US-2014-109610"/>
    <x v="3"/>
    <x v="920"/>
    <d v="2014-12-01T00:00:00"/>
    <x v="0"/>
    <s v="BS-11590"/>
    <x v="29"/>
    <x v="1"/>
    <s v="United States"/>
    <s v="Louisville"/>
    <x v="0"/>
    <n v="40214"/>
    <x v="0"/>
    <s v="FUR-CH-10001854"/>
    <x v="0"/>
    <x v="1"/>
    <x v="1110"/>
    <x v="4391"/>
    <n v="2"/>
    <n v="0"/>
    <n v="168.47040000000004"/>
  </r>
  <r>
    <n v="9464"/>
    <s v="CA-2011-156545"/>
    <x v="2"/>
    <x v="1221"/>
    <d v="2011-03-03T00:00:00"/>
    <x v="2"/>
    <s v="JS-16030"/>
    <x v="559"/>
    <x v="0"/>
    <s v="United States"/>
    <s v="Columbus"/>
    <x v="24"/>
    <n v="43229"/>
    <x v="3"/>
    <s v="OFF-AR-10003560"/>
    <x v="1"/>
    <x v="6"/>
    <x v="482"/>
    <x v="530"/>
    <n v="4"/>
    <n v="0.2"/>
    <n v="3.4047999999999981"/>
  </r>
  <r>
    <n v="9465"/>
    <s v="CA-2011-109127"/>
    <x v="2"/>
    <x v="1059"/>
    <d v="2011-12-25T00:00:00"/>
    <x v="1"/>
    <s v="JC-15775"/>
    <x v="547"/>
    <x v="0"/>
    <s v="United States"/>
    <s v="Newark"/>
    <x v="13"/>
    <n v="19711"/>
    <x v="3"/>
    <s v="OFF-LA-10004409"/>
    <x v="1"/>
    <x v="2"/>
    <x v="1550"/>
    <x v="1315"/>
    <n v="6"/>
    <n v="0"/>
    <n v="7.9487999999999985"/>
  </r>
  <r>
    <n v="9466"/>
    <s v="CA-2013-126858"/>
    <x v="0"/>
    <x v="258"/>
    <d v="2013-11-24T00:00:00"/>
    <x v="1"/>
    <s v="JM-15265"/>
    <x v="25"/>
    <x v="1"/>
    <s v="United States"/>
    <s v="Seattle"/>
    <x v="4"/>
    <n v="98115"/>
    <x v="1"/>
    <s v="FUR-FU-10000448"/>
    <x v="0"/>
    <x v="5"/>
    <x v="464"/>
    <x v="5795"/>
    <n v="2"/>
    <n v="0"/>
    <n v="1.597999999999999"/>
  </r>
  <r>
    <n v="9467"/>
    <s v="CA-2014-102925"/>
    <x v="3"/>
    <x v="60"/>
    <d v="2014-11-11T00:00:00"/>
    <x v="0"/>
    <s v="CD-12280"/>
    <x v="512"/>
    <x v="0"/>
    <s v="United States"/>
    <s v="New York City"/>
    <x v="15"/>
    <n v="10024"/>
    <x v="3"/>
    <s v="OFF-BI-10002735"/>
    <x v="1"/>
    <x v="8"/>
    <x v="141"/>
    <x v="5921"/>
    <n v="6"/>
    <n v="0.2"/>
    <n v="55.582200000000007"/>
  </r>
  <r>
    <n v="9468"/>
    <s v="CA-2014-102925"/>
    <x v="3"/>
    <x v="60"/>
    <d v="2014-11-11T00:00:00"/>
    <x v="0"/>
    <s v="CD-12280"/>
    <x v="512"/>
    <x v="0"/>
    <s v="United States"/>
    <s v="New York City"/>
    <x v="15"/>
    <n v="10024"/>
    <x v="3"/>
    <s v="FUR-TA-10003469"/>
    <x v="0"/>
    <x v="3"/>
    <x v="1564"/>
    <x v="4365"/>
    <n v="2"/>
    <n v="0.4"/>
    <n v="-66.599999999999994"/>
  </r>
  <r>
    <n v="9469"/>
    <s v="CA-2014-102925"/>
    <x v="3"/>
    <x v="60"/>
    <d v="2014-11-11T00:00:00"/>
    <x v="0"/>
    <s v="CD-12280"/>
    <x v="512"/>
    <x v="0"/>
    <s v="United States"/>
    <s v="New York City"/>
    <x v="15"/>
    <n v="10024"/>
    <x v="3"/>
    <s v="OFF-PA-10001870"/>
    <x v="1"/>
    <x v="10"/>
    <x v="674"/>
    <x v="91"/>
    <n v="2"/>
    <n v="0"/>
    <n v="6.2208000000000006"/>
  </r>
  <r>
    <n v="9470"/>
    <s v="CA-2014-102925"/>
    <x v="3"/>
    <x v="60"/>
    <d v="2014-11-11T00:00:00"/>
    <x v="0"/>
    <s v="CD-12280"/>
    <x v="512"/>
    <x v="0"/>
    <s v="United States"/>
    <s v="New York City"/>
    <x v="15"/>
    <n v="10024"/>
    <x v="3"/>
    <s v="OFF-PA-10004071"/>
    <x v="1"/>
    <x v="10"/>
    <x v="412"/>
    <x v="168"/>
    <n v="2"/>
    <n v="0"/>
    <n v="53.260799999999996"/>
  </r>
  <r>
    <n v="9471"/>
    <s v="CA-2014-102925"/>
    <x v="3"/>
    <x v="60"/>
    <d v="2014-11-11T00:00:00"/>
    <x v="0"/>
    <s v="CD-12280"/>
    <x v="512"/>
    <x v="0"/>
    <s v="United States"/>
    <s v="New York City"/>
    <x v="15"/>
    <n v="10024"/>
    <x v="3"/>
    <s v="TEC-PH-10001448"/>
    <x v="2"/>
    <x v="7"/>
    <x v="140"/>
    <x v="2622"/>
    <n v="2"/>
    <n v="0"/>
    <n v="3.9991999999999877"/>
  </r>
  <r>
    <n v="9472"/>
    <s v="CA-2014-102925"/>
    <x v="3"/>
    <x v="60"/>
    <d v="2014-11-11T00:00:00"/>
    <x v="0"/>
    <s v="CD-12280"/>
    <x v="512"/>
    <x v="0"/>
    <s v="United States"/>
    <s v="New York City"/>
    <x v="15"/>
    <n v="10024"/>
    <x v="3"/>
    <s v="OFF-BI-10002706"/>
    <x v="1"/>
    <x v="8"/>
    <x v="273"/>
    <x v="5872"/>
    <n v="1"/>
    <n v="0.2"/>
    <n v="3.7127999999999997"/>
  </r>
  <r>
    <n v="9473"/>
    <s v="CA-2014-102925"/>
    <x v="3"/>
    <x v="60"/>
    <d v="2014-11-11T00:00:00"/>
    <x v="0"/>
    <s v="CD-12280"/>
    <x v="512"/>
    <x v="0"/>
    <s v="United States"/>
    <s v="New York City"/>
    <x v="15"/>
    <n v="10024"/>
    <x v="3"/>
    <s v="FUR-CH-10004875"/>
    <x v="0"/>
    <x v="1"/>
    <x v="1436"/>
    <x v="5922"/>
    <n v="2"/>
    <n v="0.1"/>
    <n v="24.2012"/>
  </r>
  <r>
    <n v="9474"/>
    <s v="CA-2014-102925"/>
    <x v="3"/>
    <x v="60"/>
    <d v="2014-11-11T00:00:00"/>
    <x v="0"/>
    <s v="CD-12280"/>
    <x v="512"/>
    <x v="0"/>
    <s v="United States"/>
    <s v="New York City"/>
    <x v="15"/>
    <n v="10024"/>
    <x v="3"/>
    <s v="FUR-FU-10004245"/>
    <x v="0"/>
    <x v="5"/>
    <x v="1738"/>
    <x v="5923"/>
    <n v="5"/>
    <n v="0"/>
    <n v="38.532000000000004"/>
  </r>
  <r>
    <n v="9475"/>
    <s v="CA-2012-100818"/>
    <x v="1"/>
    <x v="70"/>
    <d v="2012-06-05T00:00:00"/>
    <x v="0"/>
    <s v="JM-15265"/>
    <x v="25"/>
    <x v="1"/>
    <s v="United States"/>
    <s v="Chicago"/>
    <x v="10"/>
    <n v="60653"/>
    <x v="2"/>
    <s v="OFF-LA-10000443"/>
    <x v="1"/>
    <x v="2"/>
    <x v="1118"/>
    <x v="2184"/>
    <n v="2"/>
    <n v="0.2"/>
    <n v="1.9925999999999999"/>
  </r>
  <r>
    <n v="9476"/>
    <s v="CA-2012-100818"/>
    <x v="1"/>
    <x v="70"/>
    <d v="2012-06-05T00:00:00"/>
    <x v="0"/>
    <s v="JM-15265"/>
    <x v="25"/>
    <x v="1"/>
    <s v="United States"/>
    <s v="Chicago"/>
    <x v="10"/>
    <n v="60653"/>
    <x v="2"/>
    <s v="OFF-PA-10001125"/>
    <x v="1"/>
    <x v="10"/>
    <x v="1012"/>
    <x v="4259"/>
    <n v="7"/>
    <n v="0.2"/>
    <n v="54.214999999999982"/>
  </r>
  <r>
    <n v="9477"/>
    <s v="CA-2012-100818"/>
    <x v="1"/>
    <x v="70"/>
    <d v="2012-06-05T00:00:00"/>
    <x v="0"/>
    <s v="JM-15265"/>
    <x v="25"/>
    <x v="1"/>
    <s v="United States"/>
    <s v="Chicago"/>
    <x v="10"/>
    <n v="60653"/>
    <x v="2"/>
    <s v="FUR-FU-10002703"/>
    <x v="0"/>
    <x v="5"/>
    <x v="1516"/>
    <x v="5924"/>
    <n v="2"/>
    <n v="0.6"/>
    <n v="-61.872"/>
  </r>
  <r>
    <n v="9478"/>
    <s v="CA-2012-100818"/>
    <x v="1"/>
    <x v="70"/>
    <d v="2012-06-05T00:00:00"/>
    <x v="0"/>
    <s v="JM-15265"/>
    <x v="25"/>
    <x v="1"/>
    <s v="United States"/>
    <s v="Chicago"/>
    <x v="10"/>
    <n v="60653"/>
    <x v="2"/>
    <s v="OFF-BI-10004364"/>
    <x v="1"/>
    <x v="8"/>
    <x v="302"/>
    <x v="3019"/>
    <n v="3"/>
    <n v="0.8"/>
    <n v="-6.2370000000000019"/>
  </r>
  <r>
    <n v="9479"/>
    <s v="CA-2011-126193"/>
    <x v="2"/>
    <x v="557"/>
    <d v="2011-09-14T00:00:00"/>
    <x v="1"/>
    <s v="SS-20410"/>
    <x v="757"/>
    <x v="0"/>
    <s v="United States"/>
    <s v="Oswego"/>
    <x v="10"/>
    <n v="60543"/>
    <x v="2"/>
    <s v="OFF-FA-10000936"/>
    <x v="1"/>
    <x v="13"/>
    <x v="1298"/>
    <x v="5925"/>
    <n v="5"/>
    <n v="0.2"/>
    <n v="4.1124999999999998"/>
  </r>
  <r>
    <n v="9480"/>
    <s v="CA-2011-126193"/>
    <x v="2"/>
    <x v="557"/>
    <d v="2011-09-14T00:00:00"/>
    <x v="1"/>
    <s v="SS-20410"/>
    <x v="757"/>
    <x v="0"/>
    <s v="United States"/>
    <s v="Oswego"/>
    <x v="10"/>
    <n v="60543"/>
    <x v="2"/>
    <s v="OFF-BI-10001249"/>
    <x v="1"/>
    <x v="8"/>
    <x v="1182"/>
    <x v="5926"/>
    <n v="3"/>
    <n v="0.8"/>
    <n v="-6.5076000000000018"/>
  </r>
  <r>
    <n v="9481"/>
    <s v="CA-2011-126193"/>
    <x v="2"/>
    <x v="557"/>
    <d v="2011-09-14T00:00:00"/>
    <x v="1"/>
    <s v="SS-20410"/>
    <x v="757"/>
    <x v="0"/>
    <s v="United States"/>
    <s v="Oswego"/>
    <x v="10"/>
    <n v="60543"/>
    <x v="2"/>
    <s v="OFF-BI-10004632"/>
    <x v="1"/>
    <x v="8"/>
    <x v="564"/>
    <x v="5927"/>
    <n v="5"/>
    <n v="0.8"/>
    <n v="-533.73250000000007"/>
  </r>
  <r>
    <n v="9482"/>
    <s v="CA-2014-150504"/>
    <x v="3"/>
    <x v="44"/>
    <d v="2014-11-13T00:00:00"/>
    <x v="1"/>
    <s v="HG-14845"/>
    <x v="668"/>
    <x v="0"/>
    <s v="United States"/>
    <s v="Dallas"/>
    <x v="5"/>
    <n v="75220"/>
    <x v="2"/>
    <s v="OFF-ST-10000615"/>
    <x v="1"/>
    <x v="4"/>
    <x v="75"/>
    <x v="1333"/>
    <n v="2"/>
    <n v="0.2"/>
    <n v="1.8160000000000016"/>
  </r>
  <r>
    <n v="9483"/>
    <s v="CA-2012-158351"/>
    <x v="1"/>
    <x v="782"/>
    <d v="2012-06-24T00:00:00"/>
    <x v="0"/>
    <s v="BC-11125"/>
    <x v="604"/>
    <x v="2"/>
    <s v="United States"/>
    <s v="Philadelphia"/>
    <x v="9"/>
    <n v="19134"/>
    <x v="3"/>
    <s v="TEC-AC-10001838"/>
    <x v="2"/>
    <x v="11"/>
    <x v="645"/>
    <x v="4570"/>
    <n v="2"/>
    <n v="0.2"/>
    <n v="91.995400000000018"/>
  </r>
  <r>
    <n v="9484"/>
    <s v="CA-2011-122679"/>
    <x v="2"/>
    <x v="192"/>
    <d v="2011-07-28T00:00:00"/>
    <x v="1"/>
    <s v="AB-10255"/>
    <x v="437"/>
    <x v="2"/>
    <s v="United States"/>
    <s v="Los Angeles"/>
    <x v="1"/>
    <n v="90008"/>
    <x v="1"/>
    <s v="OFF-AR-10004757"/>
    <x v="1"/>
    <x v="6"/>
    <x v="342"/>
    <x v="1209"/>
    <n v="6"/>
    <n v="0"/>
    <n v="6.4943999999999988"/>
  </r>
  <r>
    <n v="9485"/>
    <s v="CA-2013-164770"/>
    <x v="0"/>
    <x v="499"/>
    <d v="2013-12-05T00:00:00"/>
    <x v="0"/>
    <s v="MY-18295"/>
    <x v="501"/>
    <x v="1"/>
    <s v="United States"/>
    <s v="Houston"/>
    <x v="5"/>
    <n v="77036"/>
    <x v="2"/>
    <s v="FUR-BO-10003893"/>
    <x v="0"/>
    <x v="0"/>
    <x v="1665"/>
    <x v="5928"/>
    <n v="10"/>
    <n v="0.32"/>
    <n v="-137.97600000000008"/>
  </r>
  <r>
    <n v="9486"/>
    <s v="CA-2013-164770"/>
    <x v="0"/>
    <x v="499"/>
    <d v="2013-12-05T00:00:00"/>
    <x v="0"/>
    <s v="MY-18295"/>
    <x v="501"/>
    <x v="1"/>
    <s v="United States"/>
    <s v="Houston"/>
    <x v="5"/>
    <n v="77036"/>
    <x v="2"/>
    <s v="OFF-PA-10003893"/>
    <x v="1"/>
    <x v="10"/>
    <x v="1096"/>
    <x v="2791"/>
    <n v="9"/>
    <n v="0.2"/>
    <n v="9.6299999999999955"/>
  </r>
  <r>
    <n v="9487"/>
    <s v="CA-2014-130505"/>
    <x v="3"/>
    <x v="386"/>
    <d v="2014-10-13T00:00:00"/>
    <x v="3"/>
    <s v="NF-18385"/>
    <x v="173"/>
    <x v="0"/>
    <s v="United States"/>
    <s v="Wheeling"/>
    <x v="48"/>
    <n v="26003"/>
    <x v="3"/>
    <s v="FUR-TA-10001932"/>
    <x v="0"/>
    <x v="3"/>
    <x v="840"/>
    <x v="5929"/>
    <n v="3"/>
    <n v="0.3"/>
    <n v="-76.953599999999994"/>
  </r>
  <r>
    <n v="9488"/>
    <s v="US-2014-125213"/>
    <x v="3"/>
    <x v="157"/>
    <d v="2014-12-14T00:00:00"/>
    <x v="2"/>
    <s v="NB-18655"/>
    <x v="240"/>
    <x v="1"/>
    <s v="United States"/>
    <s v="Paterson"/>
    <x v="30"/>
    <n v="7501"/>
    <x v="3"/>
    <s v="OFF-FA-10001561"/>
    <x v="1"/>
    <x v="13"/>
    <x v="831"/>
    <x v="2630"/>
    <n v="3"/>
    <n v="0"/>
    <n v="2.1581999999999999"/>
  </r>
  <r>
    <n v="9489"/>
    <s v="CA-2012-156566"/>
    <x v="1"/>
    <x v="486"/>
    <d v="2012-10-04T00:00:00"/>
    <x v="2"/>
    <s v="EM-13960"/>
    <x v="75"/>
    <x v="0"/>
    <s v="United States"/>
    <s v="Portland"/>
    <x v="21"/>
    <n v="97206"/>
    <x v="1"/>
    <s v="TEC-PH-10001817"/>
    <x v="2"/>
    <x v="7"/>
    <x v="1097"/>
    <x v="5930"/>
    <n v="2"/>
    <n v="0.2"/>
    <n v="50.120000000000033"/>
  </r>
  <r>
    <n v="9490"/>
    <s v="US-2013-102232"/>
    <x v="0"/>
    <x v="1222"/>
    <d v="2013-08-12T00:00:00"/>
    <x v="1"/>
    <s v="MF-17665"/>
    <x v="716"/>
    <x v="1"/>
    <s v="United States"/>
    <s v="Huntsville"/>
    <x v="19"/>
    <n v="35810"/>
    <x v="0"/>
    <s v="OFF-AR-10000538"/>
    <x v="1"/>
    <x v="6"/>
    <x v="1245"/>
    <x v="5931"/>
    <n v="7"/>
    <n v="0"/>
    <n v="59.114999999999981"/>
  </r>
  <r>
    <n v="9491"/>
    <s v="CA-2014-111738"/>
    <x v="3"/>
    <x v="1032"/>
    <d v="2014-01-08T00:00:00"/>
    <x v="1"/>
    <s v="CM-12385"/>
    <x v="200"/>
    <x v="0"/>
    <s v="United States"/>
    <s v="San Francisco"/>
    <x v="1"/>
    <n v="94110"/>
    <x v="1"/>
    <s v="OFF-BI-10004584"/>
    <x v="1"/>
    <x v="8"/>
    <x v="378"/>
    <x v="5932"/>
    <n v="8"/>
    <n v="0.2"/>
    <n v="682.5168000000001"/>
  </r>
  <r>
    <n v="9492"/>
    <s v="CA-2014-111738"/>
    <x v="3"/>
    <x v="1032"/>
    <d v="2014-01-08T00:00:00"/>
    <x v="1"/>
    <s v="CM-12385"/>
    <x v="200"/>
    <x v="0"/>
    <s v="United States"/>
    <s v="San Francisco"/>
    <x v="1"/>
    <n v="94110"/>
    <x v="1"/>
    <s v="OFF-AR-10000817"/>
    <x v="1"/>
    <x v="6"/>
    <x v="1255"/>
    <x v="5933"/>
    <n v="3"/>
    <n v="0"/>
    <n v="3.1007999999999996"/>
  </r>
  <r>
    <n v="9493"/>
    <s v="CA-2014-163188"/>
    <x v="3"/>
    <x v="659"/>
    <d v="2014-11-08T00:00:00"/>
    <x v="3"/>
    <s v="EC-14050"/>
    <x v="685"/>
    <x v="0"/>
    <s v="United States"/>
    <s v="Oklahoma City"/>
    <x v="26"/>
    <n v="73120"/>
    <x v="2"/>
    <s v="OFF-BI-10000756"/>
    <x v="1"/>
    <x v="8"/>
    <x v="15"/>
    <x v="5934"/>
    <n v="9"/>
    <n v="0"/>
    <n v="19.080000000000002"/>
  </r>
  <r>
    <n v="9494"/>
    <s v="CA-2013-105207"/>
    <x v="0"/>
    <x v="835"/>
    <d v="2013-01-08T00:00:00"/>
    <x v="1"/>
    <s v="BO-11350"/>
    <x v="635"/>
    <x v="1"/>
    <s v="United States"/>
    <s v="Broken Arrow"/>
    <x v="26"/>
    <n v="74012"/>
    <x v="2"/>
    <s v="FUR-TA-10000617"/>
    <x v="0"/>
    <x v="3"/>
    <x v="338"/>
    <x v="5935"/>
    <n v="7"/>
    <n v="0"/>
    <n v="350.42700000000002"/>
  </r>
  <r>
    <n v="9495"/>
    <s v="CA-2013-105207"/>
    <x v="0"/>
    <x v="835"/>
    <d v="2013-01-08T00:00:00"/>
    <x v="1"/>
    <s v="BO-11350"/>
    <x v="635"/>
    <x v="1"/>
    <s v="United States"/>
    <s v="Broken Arrow"/>
    <x v="26"/>
    <n v="74012"/>
    <x v="2"/>
    <s v="OFF-BI-10004364"/>
    <x v="1"/>
    <x v="8"/>
    <x v="302"/>
    <x v="5516"/>
    <n v="2"/>
    <n v="0"/>
    <n v="5.3460000000000001"/>
  </r>
  <r>
    <n v="9496"/>
    <s v="US-2013-123610"/>
    <x v="0"/>
    <x v="536"/>
    <d v="2013-05-17T00:00:00"/>
    <x v="1"/>
    <s v="VM-21835"/>
    <x v="718"/>
    <x v="0"/>
    <s v="United States"/>
    <s v="Mission Viejo"/>
    <x v="1"/>
    <n v="92691"/>
    <x v="1"/>
    <s v="TEC-AC-10004518"/>
    <x v="2"/>
    <x v="11"/>
    <x v="1803"/>
    <x v="5253"/>
    <n v="6"/>
    <n v="0"/>
    <n v="46.800000000000004"/>
  </r>
  <r>
    <n v="9497"/>
    <s v="US-2013-123610"/>
    <x v="0"/>
    <x v="536"/>
    <d v="2013-05-17T00:00:00"/>
    <x v="1"/>
    <s v="VM-21835"/>
    <x v="718"/>
    <x v="0"/>
    <s v="United States"/>
    <s v="Mission Viejo"/>
    <x v="1"/>
    <n v="92691"/>
    <x v="1"/>
    <s v="OFF-AP-10002222"/>
    <x v="1"/>
    <x v="9"/>
    <x v="33"/>
    <x v="1313"/>
    <n v="1"/>
    <n v="0"/>
    <n v="2.3409000000000004"/>
  </r>
  <r>
    <n v="9498"/>
    <s v="CA-2014-118213"/>
    <x v="3"/>
    <x v="60"/>
    <d v="2014-11-08T00:00:00"/>
    <x v="2"/>
    <s v="AB-10060"/>
    <x v="144"/>
    <x v="2"/>
    <s v="United States"/>
    <s v="Greenwood"/>
    <x v="14"/>
    <n v="46142"/>
    <x v="2"/>
    <s v="OFF-PA-10002615"/>
    <x v="1"/>
    <x v="10"/>
    <x v="247"/>
    <x v="5936"/>
    <n v="1"/>
    <n v="0"/>
    <n v="2.0286"/>
  </r>
  <r>
    <n v="9499"/>
    <s v="CA-2014-118213"/>
    <x v="3"/>
    <x v="60"/>
    <d v="2014-11-08T00:00:00"/>
    <x v="2"/>
    <s v="AB-10060"/>
    <x v="144"/>
    <x v="2"/>
    <s v="United States"/>
    <s v="Greenwood"/>
    <x v="14"/>
    <n v="46142"/>
    <x v="2"/>
    <s v="OFF-PA-10000565"/>
    <x v="1"/>
    <x v="10"/>
    <x v="33"/>
    <x v="3856"/>
    <n v="3"/>
    <n v="0"/>
    <n v="82.290599999999998"/>
  </r>
  <r>
    <n v="9500"/>
    <s v="CA-2014-118213"/>
    <x v="3"/>
    <x v="60"/>
    <d v="2014-11-08T00:00:00"/>
    <x v="2"/>
    <s v="AB-10060"/>
    <x v="144"/>
    <x v="2"/>
    <s v="United States"/>
    <s v="Greenwood"/>
    <x v="14"/>
    <n v="46142"/>
    <x v="2"/>
    <s v="OFF-PA-10003673"/>
    <x v="1"/>
    <x v="10"/>
    <x v="971"/>
    <x v="766"/>
    <n v="10"/>
    <n v="0"/>
    <n v="31.187999999999999"/>
  </r>
  <r>
    <n v="9501"/>
    <s v="CA-2013-149237"/>
    <x v="0"/>
    <x v="439"/>
    <d v="2013-05-31T00:00:00"/>
    <x v="1"/>
    <s v="CM-12235"/>
    <x v="632"/>
    <x v="0"/>
    <s v="United States"/>
    <s v="Milwaukee"/>
    <x v="6"/>
    <n v="53209"/>
    <x v="2"/>
    <s v="FUR-FU-10002088"/>
    <x v="0"/>
    <x v="5"/>
    <x v="1084"/>
    <x v="5937"/>
    <n v="3"/>
    <n v="0"/>
    <n v="11.314800000000002"/>
  </r>
  <r>
    <n v="9502"/>
    <s v="US-2012-158589"/>
    <x v="1"/>
    <x v="312"/>
    <d v="2012-11-24T00:00:00"/>
    <x v="1"/>
    <s v="KW-16570"/>
    <x v="608"/>
    <x v="0"/>
    <s v="United States"/>
    <s v="San Francisco"/>
    <x v="1"/>
    <n v="94109"/>
    <x v="1"/>
    <s v="FUR-FU-10001546"/>
    <x v="0"/>
    <x v="5"/>
    <x v="1423"/>
    <x v="4674"/>
    <n v="3"/>
    <n v="0"/>
    <n v="8.01"/>
  </r>
  <r>
    <n v="9503"/>
    <s v="CA-2013-101329"/>
    <x v="0"/>
    <x v="183"/>
    <d v="2013-04-30T00:00:00"/>
    <x v="1"/>
    <s v="MM-17920"/>
    <x v="462"/>
    <x v="0"/>
    <s v="United States"/>
    <s v="Rome"/>
    <x v="15"/>
    <n v="13440"/>
    <x v="3"/>
    <s v="OFF-AR-10000614"/>
    <x v="1"/>
    <x v="6"/>
    <x v="1722"/>
    <x v="5938"/>
    <n v="9"/>
    <n v="0"/>
    <n v="8.3537999999999997"/>
  </r>
  <r>
    <n v="9504"/>
    <s v="CA-2013-101329"/>
    <x v="0"/>
    <x v="183"/>
    <d v="2013-04-30T00:00:00"/>
    <x v="1"/>
    <s v="MM-17920"/>
    <x v="462"/>
    <x v="0"/>
    <s v="United States"/>
    <s v="Rome"/>
    <x v="15"/>
    <n v="13440"/>
    <x v="3"/>
    <s v="OFF-AR-10003190"/>
    <x v="1"/>
    <x v="6"/>
    <x v="643"/>
    <x v="709"/>
    <n v="1"/>
    <n v="0"/>
    <n v="0.80640000000000001"/>
  </r>
  <r>
    <n v="9505"/>
    <s v="CA-2013-113607"/>
    <x v="0"/>
    <x v="500"/>
    <d v="2013-10-19T00:00:00"/>
    <x v="1"/>
    <s v="PW-19030"/>
    <x v="463"/>
    <x v="1"/>
    <s v="United States"/>
    <s v="New York City"/>
    <x v="15"/>
    <n v="10009"/>
    <x v="3"/>
    <s v="TEC-PH-10004094"/>
    <x v="2"/>
    <x v="7"/>
    <x v="1788"/>
    <x v="5939"/>
    <n v="7"/>
    <n v="0"/>
    <n v="272.98250000000002"/>
  </r>
  <r>
    <n v="9506"/>
    <s v="CA-2013-113607"/>
    <x v="0"/>
    <x v="500"/>
    <d v="2013-10-19T00:00:00"/>
    <x v="1"/>
    <s v="PW-19030"/>
    <x v="463"/>
    <x v="1"/>
    <s v="United States"/>
    <s v="New York City"/>
    <x v="15"/>
    <n v="10009"/>
    <x v="3"/>
    <s v="OFF-PA-10001970"/>
    <x v="1"/>
    <x v="10"/>
    <x v="361"/>
    <x v="1375"/>
    <n v="2"/>
    <n v="0"/>
    <n v="54.860399999999998"/>
  </r>
  <r>
    <n v="9507"/>
    <s v="CA-2011-149104"/>
    <x v="2"/>
    <x v="267"/>
    <d v="2011-04-07T00:00:00"/>
    <x v="0"/>
    <s v="RD-19900"/>
    <x v="76"/>
    <x v="0"/>
    <s v="United States"/>
    <s v="Dearborn Heights"/>
    <x v="12"/>
    <n v="48127"/>
    <x v="2"/>
    <s v="OFF-AR-10002952"/>
    <x v="1"/>
    <x v="6"/>
    <x v="806"/>
    <x v="4327"/>
    <n v="2"/>
    <n v="0"/>
    <n v="7.4759999999999991"/>
  </r>
  <r>
    <n v="9508"/>
    <s v="CA-2011-149104"/>
    <x v="2"/>
    <x v="267"/>
    <d v="2011-04-07T00:00:00"/>
    <x v="0"/>
    <s v="RD-19900"/>
    <x v="76"/>
    <x v="0"/>
    <s v="United States"/>
    <s v="Dearborn Heights"/>
    <x v="12"/>
    <n v="48127"/>
    <x v="2"/>
    <s v="OFF-BI-10004209"/>
    <x v="1"/>
    <x v="8"/>
    <x v="1206"/>
    <x v="5940"/>
    <n v="5"/>
    <n v="0"/>
    <n v="18.089999999999996"/>
  </r>
  <r>
    <n v="9509"/>
    <s v="CA-2011-149104"/>
    <x v="2"/>
    <x v="267"/>
    <d v="2011-04-07T00:00:00"/>
    <x v="0"/>
    <s v="RD-19900"/>
    <x v="76"/>
    <x v="0"/>
    <s v="United States"/>
    <s v="Dearborn Heights"/>
    <x v="12"/>
    <n v="48127"/>
    <x v="2"/>
    <s v="OFF-AR-10004685"/>
    <x v="1"/>
    <x v="6"/>
    <x v="181"/>
    <x v="4808"/>
    <n v="3"/>
    <n v="0"/>
    <n v="4.5836999999999994"/>
  </r>
  <r>
    <n v="9510"/>
    <s v="CA-2011-149104"/>
    <x v="2"/>
    <x v="267"/>
    <d v="2011-04-07T00:00:00"/>
    <x v="0"/>
    <s v="RD-19900"/>
    <x v="76"/>
    <x v="0"/>
    <s v="United States"/>
    <s v="Dearborn Heights"/>
    <x v="12"/>
    <n v="48127"/>
    <x v="2"/>
    <s v="OFF-ST-10000991"/>
    <x v="1"/>
    <x v="4"/>
    <x v="155"/>
    <x v="5941"/>
    <n v="6"/>
    <n v="0"/>
    <n v="20.694600000000008"/>
  </r>
  <r>
    <n v="9511"/>
    <s v="CA-2013-105263"/>
    <x v="0"/>
    <x v="876"/>
    <d v="2013-08-12T00:00:00"/>
    <x v="1"/>
    <s v="LM-17065"/>
    <x v="215"/>
    <x v="0"/>
    <s v="United States"/>
    <s v="New York City"/>
    <x v="15"/>
    <n v="10024"/>
    <x v="3"/>
    <s v="OFF-AR-10002399"/>
    <x v="1"/>
    <x v="6"/>
    <x v="316"/>
    <x v="3747"/>
    <n v="9"/>
    <n v="0"/>
    <n v="15.7194"/>
  </r>
  <r>
    <n v="9512"/>
    <s v="CA-2011-130575"/>
    <x v="2"/>
    <x v="637"/>
    <d v="2011-12-16T00:00:00"/>
    <x v="2"/>
    <s v="CS-11845"/>
    <x v="688"/>
    <x v="1"/>
    <s v="United States"/>
    <s v="Chicago"/>
    <x v="10"/>
    <n v="60623"/>
    <x v="2"/>
    <s v="OFF-BI-10002353"/>
    <x v="1"/>
    <x v="8"/>
    <x v="1068"/>
    <x v="1844"/>
    <n v="3"/>
    <n v="0.8"/>
    <n v="-13.895999999999997"/>
  </r>
  <r>
    <n v="9513"/>
    <s v="CA-2014-142461"/>
    <x v="3"/>
    <x v="1109"/>
    <d v="2014-06-04T00:00:00"/>
    <x v="0"/>
    <s v="KT-16480"/>
    <x v="409"/>
    <x v="0"/>
    <s v="United States"/>
    <s v="Dallas"/>
    <x v="5"/>
    <n v="75217"/>
    <x v="2"/>
    <s v="FUR-BO-10001811"/>
    <x v="0"/>
    <x v="0"/>
    <x v="779"/>
    <x v="5942"/>
    <n v="1"/>
    <n v="0.32"/>
    <n v="-6.0196000000000254"/>
  </r>
  <r>
    <n v="9514"/>
    <s v="CA-2013-125220"/>
    <x v="0"/>
    <x v="500"/>
    <d v="2013-10-20T00:00:00"/>
    <x v="1"/>
    <s v="BE-11410"/>
    <x v="648"/>
    <x v="0"/>
    <s v="United States"/>
    <s v="Appleton"/>
    <x v="6"/>
    <n v="54915"/>
    <x v="2"/>
    <s v="TEC-AC-10003033"/>
    <x v="2"/>
    <x v="11"/>
    <x v="756"/>
    <x v="5943"/>
    <n v="5"/>
    <n v="0"/>
    <n v="544.41749999999979"/>
  </r>
  <r>
    <n v="9515"/>
    <s v="CA-2011-100293"/>
    <x v="2"/>
    <x v="619"/>
    <d v="2011-03-18T00:00:00"/>
    <x v="1"/>
    <s v="NF-18475"/>
    <x v="739"/>
    <x v="2"/>
    <s v="United States"/>
    <s v="Jacksonville"/>
    <x v="2"/>
    <n v="32216"/>
    <x v="0"/>
    <s v="OFF-PA-10000176"/>
    <x v="1"/>
    <x v="10"/>
    <x v="634"/>
    <x v="5944"/>
    <n v="6"/>
    <n v="0.2"/>
    <n v="31.869599999999995"/>
  </r>
  <r>
    <n v="9516"/>
    <s v="CA-2011-154165"/>
    <x v="2"/>
    <x v="1223"/>
    <d v="2011-02-25T00:00:00"/>
    <x v="1"/>
    <s v="DL-13315"/>
    <x v="111"/>
    <x v="0"/>
    <s v="United States"/>
    <s v="Chicago"/>
    <x v="10"/>
    <n v="60653"/>
    <x v="2"/>
    <s v="OFF-AR-10003631"/>
    <x v="1"/>
    <x v="6"/>
    <x v="33"/>
    <x v="5945"/>
    <n v="14"/>
    <n v="0.2"/>
    <n v="8.808799999999998"/>
  </r>
  <r>
    <n v="9517"/>
    <s v="CA-2012-123939"/>
    <x v="1"/>
    <x v="252"/>
    <d v="2012-08-26T00:00:00"/>
    <x v="0"/>
    <s v="MS-17710"/>
    <x v="384"/>
    <x v="0"/>
    <s v="United States"/>
    <s v="Bowling Green"/>
    <x v="24"/>
    <n v="43402"/>
    <x v="3"/>
    <s v="TEC-PH-10000923"/>
    <x v="2"/>
    <x v="7"/>
    <x v="1225"/>
    <x v="5946"/>
    <n v="3"/>
    <n v="0.4"/>
    <n v="4.0472999999999999"/>
  </r>
  <r>
    <n v="9518"/>
    <s v="CA-2012-123939"/>
    <x v="1"/>
    <x v="252"/>
    <d v="2012-08-26T00:00:00"/>
    <x v="0"/>
    <s v="MS-17710"/>
    <x v="384"/>
    <x v="0"/>
    <s v="United States"/>
    <s v="Bowling Green"/>
    <x v="24"/>
    <n v="43402"/>
    <x v="3"/>
    <s v="OFF-LA-10003190"/>
    <x v="1"/>
    <x v="2"/>
    <x v="1163"/>
    <x v="2789"/>
    <n v="3"/>
    <n v="0.2"/>
    <n v="2.5056000000000003"/>
  </r>
  <r>
    <n v="9519"/>
    <s v="CA-2012-123939"/>
    <x v="1"/>
    <x v="252"/>
    <d v="2012-08-26T00:00:00"/>
    <x v="0"/>
    <s v="MS-17710"/>
    <x v="384"/>
    <x v="0"/>
    <s v="United States"/>
    <s v="Bowling Green"/>
    <x v="24"/>
    <n v="43402"/>
    <x v="3"/>
    <s v="OFF-ST-10003208"/>
    <x v="1"/>
    <x v="4"/>
    <x v="243"/>
    <x v="2774"/>
    <n v="3"/>
    <n v="0.2"/>
    <n v="48.994199999999921"/>
  </r>
  <r>
    <n v="9520"/>
    <s v="US-2014-104451"/>
    <x v="3"/>
    <x v="540"/>
    <d v="2014-05-13T00:00:00"/>
    <x v="0"/>
    <s v="MM-18055"/>
    <x v="514"/>
    <x v="0"/>
    <s v="United States"/>
    <s v="San Francisco"/>
    <x v="1"/>
    <n v="94110"/>
    <x v="1"/>
    <s v="OFF-AP-10000692"/>
    <x v="1"/>
    <x v="9"/>
    <x v="1241"/>
    <x v="5947"/>
    <n v="4"/>
    <n v="0"/>
    <n v="22.702400000000004"/>
  </r>
  <r>
    <n v="9521"/>
    <s v="CA-2013-101189"/>
    <x v="0"/>
    <x v="1084"/>
    <d v="2013-02-09T00:00:00"/>
    <x v="1"/>
    <s v="JB-15400"/>
    <x v="80"/>
    <x v="1"/>
    <s v="United States"/>
    <s v="Los Angeles"/>
    <x v="1"/>
    <n v="90049"/>
    <x v="1"/>
    <s v="OFF-ST-10004180"/>
    <x v="1"/>
    <x v="4"/>
    <x v="241"/>
    <x v="5948"/>
    <n v="2"/>
    <n v="0"/>
    <n v="3.720799999999997"/>
  </r>
  <r>
    <n v="9522"/>
    <s v="CA-2011-169446"/>
    <x v="2"/>
    <x v="174"/>
    <d v="2011-12-25T00:00:00"/>
    <x v="1"/>
    <s v="SG-20605"/>
    <x v="611"/>
    <x v="0"/>
    <s v="United States"/>
    <s v="Chicago"/>
    <x v="10"/>
    <n v="60623"/>
    <x v="2"/>
    <s v="TEC-PH-10002817"/>
    <x v="2"/>
    <x v="7"/>
    <x v="1836"/>
    <x v="830"/>
    <n v="3"/>
    <n v="0.2"/>
    <n v="36.44729999999997"/>
  </r>
  <r>
    <n v="9523"/>
    <s v="CA-2011-169446"/>
    <x v="2"/>
    <x v="174"/>
    <d v="2011-12-25T00:00:00"/>
    <x v="1"/>
    <s v="SG-20605"/>
    <x v="611"/>
    <x v="0"/>
    <s v="United States"/>
    <s v="Chicago"/>
    <x v="10"/>
    <n v="60623"/>
    <x v="2"/>
    <s v="OFF-PA-10000295"/>
    <x v="1"/>
    <x v="10"/>
    <x v="1779"/>
    <x v="12"/>
    <n v="3"/>
    <n v="0.2"/>
    <n v="5.4432"/>
  </r>
  <r>
    <n v="9524"/>
    <s v="CA-2011-169446"/>
    <x v="2"/>
    <x v="174"/>
    <d v="2011-12-25T00:00:00"/>
    <x v="1"/>
    <s v="SG-20605"/>
    <x v="611"/>
    <x v="0"/>
    <s v="United States"/>
    <s v="Chicago"/>
    <x v="10"/>
    <n v="60623"/>
    <x v="2"/>
    <s v="OFF-ST-10000419"/>
    <x v="1"/>
    <x v="4"/>
    <x v="1015"/>
    <x v="5949"/>
    <n v="3"/>
    <n v="0.2"/>
    <n v="-7.7406000000000006"/>
  </r>
  <r>
    <n v="9525"/>
    <s v="CA-2014-156958"/>
    <x v="3"/>
    <x v="256"/>
    <d v="2014-12-07T00:00:00"/>
    <x v="2"/>
    <s v="PB-18805"/>
    <x v="583"/>
    <x v="2"/>
    <s v="United States"/>
    <s v="Seattle"/>
    <x v="4"/>
    <n v="98115"/>
    <x v="1"/>
    <s v="OFF-BI-10001524"/>
    <x v="1"/>
    <x v="8"/>
    <x v="298"/>
    <x v="2067"/>
    <n v="5"/>
    <n v="0.2"/>
    <n v="29.371999999999993"/>
  </r>
  <r>
    <n v="9526"/>
    <s v="CA-2014-156958"/>
    <x v="3"/>
    <x v="256"/>
    <d v="2014-12-07T00:00:00"/>
    <x v="2"/>
    <s v="PB-18805"/>
    <x v="583"/>
    <x v="2"/>
    <s v="United States"/>
    <s v="Seattle"/>
    <x v="4"/>
    <n v="98115"/>
    <x v="1"/>
    <s v="FUR-FU-10003268"/>
    <x v="0"/>
    <x v="5"/>
    <x v="876"/>
    <x v="3351"/>
    <n v="5"/>
    <n v="0"/>
    <n v="39.97999999999999"/>
  </r>
  <r>
    <n v="9527"/>
    <s v="CA-2014-156958"/>
    <x v="3"/>
    <x v="256"/>
    <d v="2014-12-07T00:00:00"/>
    <x v="2"/>
    <s v="PB-18805"/>
    <x v="583"/>
    <x v="2"/>
    <s v="United States"/>
    <s v="Seattle"/>
    <x v="4"/>
    <n v="98115"/>
    <x v="1"/>
    <s v="TEC-PH-10000148"/>
    <x v="2"/>
    <x v="7"/>
    <x v="771"/>
    <x v="5231"/>
    <n v="3"/>
    <n v="0.2"/>
    <n v="-7.0145999999999997"/>
  </r>
  <r>
    <n v="9528"/>
    <s v="CA-2014-156958"/>
    <x v="3"/>
    <x v="256"/>
    <d v="2014-12-07T00:00:00"/>
    <x v="2"/>
    <s v="PB-18805"/>
    <x v="583"/>
    <x v="2"/>
    <s v="United States"/>
    <s v="Seattle"/>
    <x v="4"/>
    <n v="98115"/>
    <x v="1"/>
    <s v="OFF-BI-10001543"/>
    <x v="1"/>
    <x v="8"/>
    <x v="375"/>
    <x v="5950"/>
    <n v="6"/>
    <n v="0.2"/>
    <n v="60.463200000000015"/>
  </r>
  <r>
    <n v="9529"/>
    <s v="CA-2014-156958"/>
    <x v="3"/>
    <x v="256"/>
    <d v="2014-12-07T00:00:00"/>
    <x v="2"/>
    <s v="PB-18805"/>
    <x v="583"/>
    <x v="2"/>
    <s v="United States"/>
    <s v="Seattle"/>
    <x v="4"/>
    <n v="98115"/>
    <x v="1"/>
    <s v="OFF-BI-10002071"/>
    <x v="1"/>
    <x v="8"/>
    <x v="692"/>
    <x v="3396"/>
    <n v="2"/>
    <n v="0.2"/>
    <n v="3.0211999999999994"/>
  </r>
  <r>
    <n v="9530"/>
    <s v="CA-2014-101637"/>
    <x v="3"/>
    <x v="668"/>
    <d v="2014-03-26T00:00:00"/>
    <x v="3"/>
    <s v="AC-10615"/>
    <x v="556"/>
    <x v="1"/>
    <s v="United States"/>
    <s v="Beaumont"/>
    <x v="5"/>
    <n v="77705"/>
    <x v="2"/>
    <s v="OFF-ST-10002352"/>
    <x v="1"/>
    <x v="4"/>
    <x v="847"/>
    <x v="2600"/>
    <n v="2"/>
    <n v="0.2"/>
    <n v="0.95759999999999934"/>
  </r>
  <r>
    <n v="9531"/>
    <s v="CA-2014-111759"/>
    <x v="3"/>
    <x v="141"/>
    <d v="2014-07-13T00:00:00"/>
    <x v="1"/>
    <s v="MR-17545"/>
    <x v="280"/>
    <x v="2"/>
    <s v="United States"/>
    <s v="Seattle"/>
    <x v="4"/>
    <n v="98103"/>
    <x v="1"/>
    <s v="OFF-PA-10003127"/>
    <x v="1"/>
    <x v="10"/>
    <x v="33"/>
    <x v="4984"/>
    <n v="2"/>
    <n v="0"/>
    <n v="24.269599999999997"/>
  </r>
  <r>
    <n v="9532"/>
    <s v="CA-2014-102729"/>
    <x v="3"/>
    <x v="40"/>
    <d v="2014-11-01T00:00:00"/>
    <x v="1"/>
    <s v="BF-11215"/>
    <x v="682"/>
    <x v="2"/>
    <s v="United States"/>
    <s v="Dallas"/>
    <x v="5"/>
    <n v="75217"/>
    <x v="2"/>
    <s v="OFF-ST-10000464"/>
    <x v="1"/>
    <x v="4"/>
    <x v="1135"/>
    <x v="5951"/>
    <n v="2"/>
    <n v="0.2"/>
    <n v="5.5616000000000021"/>
  </r>
  <r>
    <n v="9533"/>
    <s v="CA-2013-116596"/>
    <x v="0"/>
    <x v="189"/>
    <d v="2013-11-01T00:00:00"/>
    <x v="1"/>
    <s v="BW-11200"/>
    <x v="572"/>
    <x v="0"/>
    <s v="United States"/>
    <s v="New York City"/>
    <x v="15"/>
    <n v="10011"/>
    <x v="3"/>
    <s v="FUR-CH-10000553"/>
    <x v="0"/>
    <x v="1"/>
    <x v="1248"/>
    <x v="5952"/>
    <n v="14"/>
    <n v="0.1"/>
    <n v="80.777199999999979"/>
  </r>
  <r>
    <n v="9534"/>
    <s v="CA-2013-116596"/>
    <x v="0"/>
    <x v="189"/>
    <d v="2013-11-01T00:00:00"/>
    <x v="1"/>
    <s v="BW-11200"/>
    <x v="572"/>
    <x v="0"/>
    <s v="United States"/>
    <s v="New York City"/>
    <x v="15"/>
    <n v="10011"/>
    <x v="3"/>
    <s v="OFF-FA-10000134"/>
    <x v="1"/>
    <x v="13"/>
    <x v="194"/>
    <x v="5953"/>
    <n v="7"/>
    <n v="0"/>
    <n v="12.607699999999999"/>
  </r>
  <r>
    <n v="9535"/>
    <s v="CA-2013-116596"/>
    <x v="0"/>
    <x v="189"/>
    <d v="2013-11-01T00:00:00"/>
    <x v="1"/>
    <s v="BW-11200"/>
    <x v="572"/>
    <x v="0"/>
    <s v="United States"/>
    <s v="New York City"/>
    <x v="15"/>
    <n v="10011"/>
    <x v="3"/>
    <s v="OFF-ST-10000636"/>
    <x v="1"/>
    <x v="4"/>
    <x v="1744"/>
    <x v="3446"/>
    <n v="2"/>
    <n v="0"/>
    <n v="1.3391999999999982"/>
  </r>
  <r>
    <n v="9536"/>
    <s v="CA-2013-116596"/>
    <x v="0"/>
    <x v="189"/>
    <d v="2013-11-01T00:00:00"/>
    <x v="1"/>
    <s v="BW-11200"/>
    <x v="572"/>
    <x v="0"/>
    <s v="United States"/>
    <s v="New York City"/>
    <x v="15"/>
    <n v="10011"/>
    <x v="3"/>
    <s v="OFF-BI-10002949"/>
    <x v="1"/>
    <x v="8"/>
    <x v="520"/>
    <x v="1276"/>
    <n v="2"/>
    <n v="0.2"/>
    <n v="3.283199999999999"/>
  </r>
  <r>
    <n v="9537"/>
    <s v="CA-2014-124191"/>
    <x v="3"/>
    <x v="492"/>
    <d v="2014-06-15T00:00:00"/>
    <x v="0"/>
    <s v="TS-21610"/>
    <x v="59"/>
    <x v="0"/>
    <s v="United States"/>
    <s v="Chicago"/>
    <x v="10"/>
    <n v="60610"/>
    <x v="2"/>
    <s v="FUR-FU-10002364"/>
    <x v="0"/>
    <x v="5"/>
    <x v="1231"/>
    <x v="3179"/>
    <n v="3"/>
    <n v="0.6"/>
    <n v="-6.8634000000000013"/>
  </r>
  <r>
    <n v="9538"/>
    <s v="CA-2013-148747"/>
    <x v="0"/>
    <x v="477"/>
    <d v="2013-09-28T00:00:00"/>
    <x v="2"/>
    <s v="AS-10045"/>
    <x v="442"/>
    <x v="1"/>
    <s v="United States"/>
    <s v="San Francisco"/>
    <x v="1"/>
    <n v="94110"/>
    <x v="1"/>
    <s v="FUR-BO-10002613"/>
    <x v="0"/>
    <x v="0"/>
    <x v="177"/>
    <x v="5954"/>
    <n v="2"/>
    <n v="0.15"/>
    <n v="84.293999999999969"/>
  </r>
  <r>
    <n v="9539"/>
    <s v="US-2014-169488"/>
    <x v="3"/>
    <x v="210"/>
    <d v="2014-09-10T00:00:00"/>
    <x v="2"/>
    <s v="AA-10375"/>
    <x v="211"/>
    <x v="0"/>
    <s v="United States"/>
    <s v="Providence"/>
    <x v="34"/>
    <n v="2908"/>
    <x v="3"/>
    <s v="OFF-PA-10002659"/>
    <x v="1"/>
    <x v="10"/>
    <x v="922"/>
    <x v="2952"/>
    <n v="5"/>
    <n v="0"/>
    <n v="7.7739999999999991"/>
  </r>
  <r>
    <n v="9540"/>
    <s v="US-2014-169488"/>
    <x v="3"/>
    <x v="210"/>
    <d v="2014-09-10T00:00:00"/>
    <x v="2"/>
    <s v="AA-10375"/>
    <x v="211"/>
    <x v="0"/>
    <s v="United States"/>
    <s v="Providence"/>
    <x v="34"/>
    <n v="2908"/>
    <x v="3"/>
    <s v="OFF-PA-10000157"/>
    <x v="1"/>
    <x v="10"/>
    <x v="364"/>
    <x v="792"/>
    <n v="2"/>
    <n v="0"/>
    <n v="18.781199999999998"/>
  </r>
  <r>
    <n v="9541"/>
    <s v="CA-2012-135727"/>
    <x v="1"/>
    <x v="1224"/>
    <d v="2012-05-16T00:00:00"/>
    <x v="0"/>
    <s v="PS-18970"/>
    <x v="28"/>
    <x v="2"/>
    <s v="United States"/>
    <s v="Phoenix"/>
    <x v="16"/>
    <n v="85023"/>
    <x v="1"/>
    <s v="FUR-CH-10004540"/>
    <x v="0"/>
    <x v="1"/>
    <x v="862"/>
    <x v="3029"/>
    <n v="7"/>
    <n v="0.2"/>
    <n v="16.797200000000004"/>
  </r>
  <r>
    <n v="9542"/>
    <s v="CA-2012-135251"/>
    <x v="1"/>
    <x v="705"/>
    <d v="2012-08-10T00:00:00"/>
    <x v="1"/>
    <s v="RP-19270"/>
    <x v="345"/>
    <x v="1"/>
    <s v="United States"/>
    <s v="Houston"/>
    <x v="5"/>
    <n v="77095"/>
    <x v="2"/>
    <s v="OFF-LA-10004544"/>
    <x v="1"/>
    <x v="2"/>
    <x v="197"/>
    <x v="5955"/>
    <n v="3"/>
    <n v="0.2"/>
    <n v="13.320000000000002"/>
  </r>
  <r>
    <n v="9543"/>
    <s v="CA-2012-135251"/>
    <x v="1"/>
    <x v="705"/>
    <d v="2012-08-10T00:00:00"/>
    <x v="1"/>
    <s v="RP-19270"/>
    <x v="345"/>
    <x v="1"/>
    <s v="United States"/>
    <s v="Houston"/>
    <x v="5"/>
    <n v="77095"/>
    <x v="2"/>
    <s v="OFF-BI-10001097"/>
    <x v="1"/>
    <x v="8"/>
    <x v="789"/>
    <x v="5956"/>
    <n v="5"/>
    <n v="0.8"/>
    <n v="-9.6565000000000047"/>
  </r>
  <r>
    <n v="9544"/>
    <s v="CA-2012-135251"/>
    <x v="1"/>
    <x v="705"/>
    <d v="2012-08-10T00:00:00"/>
    <x v="1"/>
    <s v="RP-19270"/>
    <x v="345"/>
    <x v="1"/>
    <s v="United States"/>
    <s v="Houston"/>
    <x v="5"/>
    <n v="77095"/>
    <x v="2"/>
    <s v="OFF-PA-10003302"/>
    <x v="1"/>
    <x v="10"/>
    <x v="1712"/>
    <x v="3987"/>
    <n v="2"/>
    <n v="0.2"/>
    <n v="19.137599999999992"/>
  </r>
  <r>
    <n v="9545"/>
    <s v="CA-2012-135251"/>
    <x v="1"/>
    <x v="705"/>
    <d v="2012-08-10T00:00:00"/>
    <x v="1"/>
    <s v="RP-19270"/>
    <x v="345"/>
    <x v="1"/>
    <s v="United States"/>
    <s v="Houston"/>
    <x v="5"/>
    <n v="77095"/>
    <x v="2"/>
    <s v="FUR-BO-10003965"/>
    <x v="0"/>
    <x v="0"/>
    <x v="1083"/>
    <x v="5957"/>
    <n v="3"/>
    <n v="0.32"/>
    <n v="-114.01739999999995"/>
  </r>
  <r>
    <n v="9546"/>
    <s v="CA-2011-166590"/>
    <x v="2"/>
    <x v="194"/>
    <d v="2011-11-02T00:00:00"/>
    <x v="1"/>
    <s v="NC-18625"/>
    <x v="544"/>
    <x v="1"/>
    <s v="United States"/>
    <s v="Columbus"/>
    <x v="14"/>
    <n v="47201"/>
    <x v="2"/>
    <s v="TEC-AC-10003433"/>
    <x v="2"/>
    <x v="11"/>
    <x v="1409"/>
    <x v="5237"/>
    <n v="2"/>
    <n v="0"/>
    <n v="0.89100000000000001"/>
  </r>
  <r>
    <n v="9547"/>
    <s v="CA-2011-166590"/>
    <x v="2"/>
    <x v="194"/>
    <d v="2011-11-02T00:00:00"/>
    <x v="1"/>
    <s v="NC-18625"/>
    <x v="544"/>
    <x v="1"/>
    <s v="United States"/>
    <s v="Columbus"/>
    <x v="14"/>
    <n v="47201"/>
    <x v="2"/>
    <s v="OFF-PA-10000482"/>
    <x v="1"/>
    <x v="10"/>
    <x v="67"/>
    <x v="69"/>
    <n v="2"/>
    <n v="0"/>
    <n v="35.663599999999995"/>
  </r>
  <r>
    <n v="9548"/>
    <s v="CA-2013-131744"/>
    <x v="0"/>
    <x v="1133"/>
    <d v="2013-06-21T00:00:00"/>
    <x v="0"/>
    <s v="SC-20770"/>
    <x v="34"/>
    <x v="1"/>
    <s v="United States"/>
    <s v="Philadelphia"/>
    <x v="9"/>
    <n v="19134"/>
    <x v="3"/>
    <s v="OFF-PA-10004610"/>
    <x v="1"/>
    <x v="10"/>
    <x v="1511"/>
    <x v="1312"/>
    <n v="2"/>
    <n v="0.2"/>
    <n v="2.1399999999999992"/>
  </r>
  <r>
    <n v="9549"/>
    <s v="CA-2013-131744"/>
    <x v="0"/>
    <x v="1133"/>
    <d v="2013-06-21T00:00:00"/>
    <x v="0"/>
    <s v="SC-20770"/>
    <x v="34"/>
    <x v="1"/>
    <s v="United States"/>
    <s v="Philadelphia"/>
    <x v="9"/>
    <n v="19134"/>
    <x v="3"/>
    <s v="OFF-BI-10003910"/>
    <x v="1"/>
    <x v="8"/>
    <x v="8"/>
    <x v="5958"/>
    <n v="2"/>
    <n v="0.7"/>
    <n v="-3.8549999999999986"/>
  </r>
  <r>
    <n v="9550"/>
    <s v="CA-2013-131744"/>
    <x v="0"/>
    <x v="1133"/>
    <d v="2013-06-21T00:00:00"/>
    <x v="0"/>
    <s v="SC-20770"/>
    <x v="34"/>
    <x v="1"/>
    <s v="United States"/>
    <s v="Philadelphia"/>
    <x v="9"/>
    <n v="19134"/>
    <x v="3"/>
    <s v="OFF-AP-10001394"/>
    <x v="1"/>
    <x v="9"/>
    <x v="1120"/>
    <x v="5959"/>
    <n v="3"/>
    <n v="0.2"/>
    <n v="90.71999999999997"/>
  </r>
  <r>
    <n v="9551"/>
    <s v="CA-2012-160864"/>
    <x v="1"/>
    <x v="910"/>
    <d v="2012-05-06T00:00:00"/>
    <x v="2"/>
    <s v="NF-18595"/>
    <x v="376"/>
    <x v="2"/>
    <s v="United States"/>
    <s v="San Jose"/>
    <x v="1"/>
    <n v="95123"/>
    <x v="1"/>
    <s v="OFF-BI-10004654"/>
    <x v="1"/>
    <x v="8"/>
    <x v="68"/>
    <x v="5960"/>
    <n v="3"/>
    <n v="0.2"/>
    <n v="5.1929999999999996"/>
  </r>
  <r>
    <n v="9552"/>
    <s v="CA-2012-147690"/>
    <x v="1"/>
    <x v="113"/>
    <d v="2012-11-14T00:00:00"/>
    <x v="1"/>
    <s v="SC-20020"/>
    <x v="710"/>
    <x v="0"/>
    <s v="United States"/>
    <s v="Philadelphia"/>
    <x v="9"/>
    <n v="19140"/>
    <x v="3"/>
    <s v="OFF-ST-10001526"/>
    <x v="1"/>
    <x v="4"/>
    <x v="764"/>
    <x v="5961"/>
    <n v="6"/>
    <n v="0.2"/>
    <n v="43.318799999999953"/>
  </r>
  <r>
    <n v="9553"/>
    <s v="CA-2012-163923"/>
    <x v="1"/>
    <x v="1051"/>
    <d v="2012-06-03T00:00:00"/>
    <x v="1"/>
    <s v="BD-11560"/>
    <x v="786"/>
    <x v="2"/>
    <s v="United States"/>
    <s v="Springfield"/>
    <x v="17"/>
    <n v="22153"/>
    <x v="0"/>
    <s v="TEC-AC-10000358"/>
    <x v="2"/>
    <x v="11"/>
    <x v="1278"/>
    <x v="3025"/>
    <n v="4"/>
    <n v="0"/>
    <n v="36.470399999999998"/>
  </r>
  <r>
    <n v="9554"/>
    <s v="CA-2013-125724"/>
    <x v="0"/>
    <x v="897"/>
    <d v="2013-09-28T00:00:00"/>
    <x v="1"/>
    <s v="SM-20950"/>
    <x v="416"/>
    <x v="1"/>
    <s v="United States"/>
    <s v="Broomfield"/>
    <x v="22"/>
    <n v="80020"/>
    <x v="1"/>
    <s v="FUR-FU-10000246"/>
    <x v="0"/>
    <x v="5"/>
    <x v="386"/>
    <x v="5962"/>
    <n v="7"/>
    <n v="0.2"/>
    <n v="8.5539999999999878"/>
  </r>
  <r>
    <n v="9555"/>
    <s v="CA-2012-111612"/>
    <x v="1"/>
    <x v="109"/>
    <d v="2012-12-02T00:00:00"/>
    <x v="1"/>
    <s v="EB-14110"/>
    <x v="686"/>
    <x v="0"/>
    <s v="United States"/>
    <s v="Columbus"/>
    <x v="24"/>
    <n v="43229"/>
    <x v="3"/>
    <s v="FUR-FU-10003799"/>
    <x v="0"/>
    <x v="5"/>
    <x v="90"/>
    <x v="4192"/>
    <n v="5"/>
    <n v="0.2"/>
    <n v="9.7789999999999964"/>
  </r>
  <r>
    <n v="9556"/>
    <s v="CA-2012-111612"/>
    <x v="1"/>
    <x v="109"/>
    <d v="2012-12-02T00:00:00"/>
    <x v="1"/>
    <s v="EB-14110"/>
    <x v="686"/>
    <x v="0"/>
    <s v="United States"/>
    <s v="Columbus"/>
    <x v="24"/>
    <n v="43229"/>
    <x v="3"/>
    <s v="OFF-FA-10003021"/>
    <x v="1"/>
    <x v="13"/>
    <x v="33"/>
    <x v="5133"/>
    <n v="2"/>
    <n v="0.2"/>
    <n v="0.56399999999999983"/>
  </r>
  <r>
    <n v="9557"/>
    <s v="CA-2012-156853"/>
    <x v="1"/>
    <x v="155"/>
    <d v="2012-12-05T00:00:00"/>
    <x v="0"/>
    <s v="HP-14815"/>
    <x v="6"/>
    <x v="2"/>
    <s v="United States"/>
    <s v="Concord"/>
    <x v="38"/>
    <n v="3301"/>
    <x v="3"/>
    <s v="OFF-PA-10003656"/>
    <x v="1"/>
    <x v="10"/>
    <x v="770"/>
    <x v="2381"/>
    <n v="7"/>
    <n v="0"/>
    <n v="84.943599999999989"/>
  </r>
  <r>
    <n v="9558"/>
    <s v="CA-2011-103086"/>
    <x v="2"/>
    <x v="1136"/>
    <d v="2011-10-19T00:00:00"/>
    <x v="0"/>
    <s v="EB-14170"/>
    <x v="432"/>
    <x v="0"/>
    <s v="United States"/>
    <s v="Houston"/>
    <x v="5"/>
    <n v="77095"/>
    <x v="2"/>
    <s v="FUR-FU-10004586"/>
    <x v="0"/>
    <x v="5"/>
    <x v="1473"/>
    <x v="5963"/>
    <n v="2"/>
    <n v="0.6"/>
    <n v="-1.5935999999999995"/>
  </r>
  <r>
    <n v="9559"/>
    <s v="CA-2013-129280"/>
    <x v="0"/>
    <x v="973"/>
    <d v="2013-05-06T00:00:00"/>
    <x v="2"/>
    <s v="SM-20905"/>
    <x v="792"/>
    <x v="0"/>
    <s v="United States"/>
    <s v="Newark"/>
    <x v="24"/>
    <n v="43055"/>
    <x v="3"/>
    <s v="TEC-AC-10003832"/>
    <x v="2"/>
    <x v="11"/>
    <x v="458"/>
    <x v="5964"/>
    <n v="5"/>
    <n v="0.2"/>
    <n v="34.786500000000004"/>
  </r>
  <r>
    <n v="9560"/>
    <s v="CA-2013-129280"/>
    <x v="0"/>
    <x v="973"/>
    <d v="2013-05-06T00:00:00"/>
    <x v="2"/>
    <s v="SM-20905"/>
    <x v="792"/>
    <x v="0"/>
    <s v="United States"/>
    <s v="Newark"/>
    <x v="24"/>
    <n v="43055"/>
    <x v="3"/>
    <s v="OFF-ST-10002554"/>
    <x v="1"/>
    <x v="4"/>
    <x v="1144"/>
    <x v="3589"/>
    <n v="5"/>
    <n v="0.2"/>
    <n v="-44.018999999999991"/>
  </r>
  <r>
    <n v="9561"/>
    <s v="CA-2013-129280"/>
    <x v="0"/>
    <x v="973"/>
    <d v="2013-05-06T00:00:00"/>
    <x v="2"/>
    <s v="SM-20905"/>
    <x v="792"/>
    <x v="0"/>
    <s v="United States"/>
    <s v="Newark"/>
    <x v="24"/>
    <n v="43055"/>
    <x v="3"/>
    <s v="FUR-FU-10001876"/>
    <x v="0"/>
    <x v="5"/>
    <x v="1394"/>
    <x v="3518"/>
    <n v="2"/>
    <n v="0.2"/>
    <n v="10.393599999999998"/>
  </r>
  <r>
    <n v="9562"/>
    <s v="CA-2013-129280"/>
    <x v="0"/>
    <x v="973"/>
    <d v="2013-05-06T00:00:00"/>
    <x v="2"/>
    <s v="SM-20905"/>
    <x v="792"/>
    <x v="0"/>
    <s v="United States"/>
    <s v="Newark"/>
    <x v="24"/>
    <n v="43055"/>
    <x v="3"/>
    <s v="TEC-AC-10002637"/>
    <x v="2"/>
    <x v="11"/>
    <x v="1308"/>
    <x v="2404"/>
    <n v="3"/>
    <n v="0.2"/>
    <n v="-75.59580000000004"/>
  </r>
  <r>
    <n v="9563"/>
    <s v="CA-2013-129280"/>
    <x v="0"/>
    <x v="973"/>
    <d v="2013-05-06T00:00:00"/>
    <x v="2"/>
    <s v="SM-20905"/>
    <x v="792"/>
    <x v="0"/>
    <s v="United States"/>
    <s v="Newark"/>
    <x v="24"/>
    <n v="43055"/>
    <x v="3"/>
    <s v="TEC-MA-10003589"/>
    <x v="2"/>
    <x v="15"/>
    <x v="1837"/>
    <x v="5965"/>
    <n v="3"/>
    <n v="0.7"/>
    <n v="-164.9538"/>
  </r>
  <r>
    <n v="9564"/>
    <s v="CA-2013-129280"/>
    <x v="0"/>
    <x v="973"/>
    <d v="2013-05-06T00:00:00"/>
    <x v="2"/>
    <s v="SM-20905"/>
    <x v="792"/>
    <x v="0"/>
    <s v="United States"/>
    <s v="Newark"/>
    <x v="24"/>
    <n v="43055"/>
    <x v="3"/>
    <s v="OFF-LA-10000081"/>
    <x v="1"/>
    <x v="2"/>
    <x v="1321"/>
    <x v="1628"/>
    <n v="2"/>
    <n v="0.2"/>
    <n v="2.0999999999999996"/>
  </r>
  <r>
    <n v="9565"/>
    <s v="CA-2012-161242"/>
    <x v="1"/>
    <x v="932"/>
    <d v="2012-06-08T00:00:00"/>
    <x v="1"/>
    <s v="CG-12040"/>
    <x v="344"/>
    <x v="2"/>
    <s v="United States"/>
    <s v="Los Angeles"/>
    <x v="1"/>
    <n v="90045"/>
    <x v="1"/>
    <s v="OFF-PA-10001838"/>
    <x v="1"/>
    <x v="10"/>
    <x v="999"/>
    <x v="2722"/>
    <n v="2"/>
    <n v="0"/>
    <n v="5.7623999999999995"/>
  </r>
  <r>
    <n v="9566"/>
    <s v="CA-2011-130428"/>
    <x v="2"/>
    <x v="691"/>
    <d v="2011-03-31T00:00:00"/>
    <x v="3"/>
    <s v="TG-21640"/>
    <x v="228"/>
    <x v="0"/>
    <s v="United States"/>
    <s v="Tampa"/>
    <x v="2"/>
    <n v="33614"/>
    <x v="0"/>
    <s v="FUR-CH-10002965"/>
    <x v="0"/>
    <x v="1"/>
    <x v="226"/>
    <x v="5966"/>
    <n v="7"/>
    <n v="0.2"/>
    <n v="98.480200000000082"/>
  </r>
  <r>
    <n v="9567"/>
    <s v="CA-2011-130428"/>
    <x v="2"/>
    <x v="691"/>
    <d v="2011-03-31T00:00:00"/>
    <x v="3"/>
    <s v="TG-21640"/>
    <x v="228"/>
    <x v="0"/>
    <s v="United States"/>
    <s v="Tampa"/>
    <x v="2"/>
    <n v="33614"/>
    <x v="0"/>
    <s v="OFF-BI-10001636"/>
    <x v="1"/>
    <x v="8"/>
    <x v="668"/>
    <x v="5967"/>
    <n v="5"/>
    <n v="0.7"/>
    <n v="-10.116"/>
  </r>
  <r>
    <n v="9568"/>
    <s v="CA-2011-130428"/>
    <x v="2"/>
    <x v="691"/>
    <d v="2011-03-31T00:00:00"/>
    <x v="3"/>
    <s v="TG-21640"/>
    <x v="228"/>
    <x v="0"/>
    <s v="United States"/>
    <s v="Tampa"/>
    <x v="2"/>
    <n v="33614"/>
    <x v="0"/>
    <s v="OFF-AR-10004027"/>
    <x v="1"/>
    <x v="6"/>
    <x v="182"/>
    <x v="5968"/>
    <n v="2"/>
    <n v="0.2"/>
    <n v="1.0584000000000002"/>
  </r>
  <r>
    <n v="9569"/>
    <s v="CA-2014-104388"/>
    <x v="3"/>
    <x v="957"/>
    <d v="2014-07-08T00:00:00"/>
    <x v="2"/>
    <s v="DK-12835"/>
    <x v="460"/>
    <x v="1"/>
    <s v="United States"/>
    <s v="Fremont"/>
    <x v="8"/>
    <n v="68025"/>
    <x v="2"/>
    <s v="TEC-PH-10002293"/>
    <x v="2"/>
    <x v="7"/>
    <x v="126"/>
    <x v="1105"/>
    <n v="4"/>
    <n v="0"/>
    <n v="22.388800000000003"/>
  </r>
  <r>
    <n v="9570"/>
    <s v="CA-2012-113131"/>
    <x v="1"/>
    <x v="496"/>
    <d v="2012-09-24T00:00:00"/>
    <x v="3"/>
    <s v="MB-17305"/>
    <x v="93"/>
    <x v="0"/>
    <s v="United States"/>
    <s v="Columbus"/>
    <x v="24"/>
    <n v="43229"/>
    <x v="3"/>
    <s v="OFF-BI-10003196"/>
    <x v="1"/>
    <x v="8"/>
    <x v="1367"/>
    <x v="5969"/>
    <n v="6"/>
    <n v="0.7"/>
    <n v="-4.4879999999999978"/>
  </r>
  <r>
    <n v="9571"/>
    <s v="CA-2012-113131"/>
    <x v="1"/>
    <x v="496"/>
    <d v="2012-09-24T00:00:00"/>
    <x v="3"/>
    <s v="MB-17305"/>
    <x v="93"/>
    <x v="0"/>
    <s v="United States"/>
    <s v="Columbus"/>
    <x v="24"/>
    <n v="43229"/>
    <x v="3"/>
    <s v="OFF-ST-10001172"/>
    <x v="1"/>
    <x v="4"/>
    <x v="1197"/>
    <x v="3295"/>
    <n v="2"/>
    <n v="0.2"/>
    <n v="1.6783999999999981"/>
  </r>
  <r>
    <n v="9572"/>
    <s v="CA-2012-113131"/>
    <x v="1"/>
    <x v="496"/>
    <d v="2012-09-24T00:00:00"/>
    <x v="3"/>
    <s v="MB-17305"/>
    <x v="93"/>
    <x v="0"/>
    <s v="United States"/>
    <s v="Columbus"/>
    <x v="24"/>
    <n v="43229"/>
    <x v="3"/>
    <s v="OFF-EN-10003068"/>
    <x v="1"/>
    <x v="12"/>
    <x v="1632"/>
    <x v="4073"/>
    <n v="2"/>
    <n v="0.2"/>
    <n v="5.5439999999999987"/>
  </r>
  <r>
    <n v="9573"/>
    <s v="CA-2012-113131"/>
    <x v="1"/>
    <x v="496"/>
    <d v="2012-09-24T00:00:00"/>
    <x v="3"/>
    <s v="MB-17305"/>
    <x v="93"/>
    <x v="0"/>
    <s v="United States"/>
    <s v="Columbus"/>
    <x v="24"/>
    <n v="43229"/>
    <x v="3"/>
    <s v="OFF-LA-10003510"/>
    <x v="1"/>
    <x v="2"/>
    <x v="575"/>
    <x v="4529"/>
    <n v="1"/>
    <n v="0.2"/>
    <n v="7.9378000000000002"/>
  </r>
  <r>
    <n v="9574"/>
    <s v="CA-2012-113131"/>
    <x v="1"/>
    <x v="496"/>
    <d v="2012-09-24T00:00:00"/>
    <x v="3"/>
    <s v="MB-17305"/>
    <x v="93"/>
    <x v="0"/>
    <s v="United States"/>
    <s v="Columbus"/>
    <x v="24"/>
    <n v="43229"/>
    <x v="3"/>
    <s v="OFF-AR-10003504"/>
    <x v="1"/>
    <x v="6"/>
    <x v="1026"/>
    <x v="860"/>
    <n v="5"/>
    <n v="0.2"/>
    <n v="1.9259999999999975"/>
  </r>
  <r>
    <n v="9575"/>
    <s v="CA-2012-148495"/>
    <x v="1"/>
    <x v="863"/>
    <d v="2012-08-13T00:00:00"/>
    <x v="3"/>
    <s v="SF-20065"/>
    <x v="11"/>
    <x v="0"/>
    <s v="United States"/>
    <s v="Pomona"/>
    <x v="1"/>
    <n v="91767"/>
    <x v="1"/>
    <s v="FUR-FU-10001889"/>
    <x v="0"/>
    <x v="5"/>
    <x v="1149"/>
    <x v="1629"/>
    <n v="3"/>
    <n v="0"/>
    <n v="10.4148"/>
  </r>
  <r>
    <n v="9576"/>
    <s v="CA-2012-143147"/>
    <x v="1"/>
    <x v="989"/>
    <d v="2012-05-28T00:00:00"/>
    <x v="0"/>
    <s v="PS-18760"/>
    <x v="519"/>
    <x v="0"/>
    <s v="United States"/>
    <s v="San Antonio"/>
    <x v="5"/>
    <n v="78207"/>
    <x v="2"/>
    <s v="FUR-CH-10000863"/>
    <x v="0"/>
    <x v="1"/>
    <x v="83"/>
    <x v="5970"/>
    <n v="1"/>
    <n v="0.3"/>
    <n v="-28.686199999999999"/>
  </r>
  <r>
    <n v="9577"/>
    <s v="CA-2012-143147"/>
    <x v="1"/>
    <x v="989"/>
    <d v="2012-05-28T00:00:00"/>
    <x v="0"/>
    <s v="PS-18760"/>
    <x v="519"/>
    <x v="0"/>
    <s v="United States"/>
    <s v="San Antonio"/>
    <x v="5"/>
    <n v="78207"/>
    <x v="2"/>
    <s v="TEC-MA-10004679"/>
    <x v="2"/>
    <x v="15"/>
    <x v="1074"/>
    <x v="5971"/>
    <n v="2"/>
    <n v="0.4"/>
    <n v="-79.908000000000015"/>
  </r>
  <r>
    <n v="9578"/>
    <s v="CA-2012-143147"/>
    <x v="1"/>
    <x v="989"/>
    <d v="2012-05-28T00:00:00"/>
    <x v="0"/>
    <s v="PS-18760"/>
    <x v="519"/>
    <x v="0"/>
    <s v="United States"/>
    <s v="San Antonio"/>
    <x v="5"/>
    <n v="78207"/>
    <x v="2"/>
    <s v="FUR-CH-10004754"/>
    <x v="0"/>
    <x v="1"/>
    <x v="1123"/>
    <x v="5972"/>
    <n v="5"/>
    <n v="0.3"/>
    <n v="-4.4969999999999999"/>
  </r>
  <r>
    <n v="9579"/>
    <s v="CA-2014-152975"/>
    <x v="3"/>
    <x v="32"/>
    <d v="2014-09-17T00:00:00"/>
    <x v="2"/>
    <s v="RB-19705"/>
    <x v="42"/>
    <x v="2"/>
    <s v="United States"/>
    <s v="New York City"/>
    <x v="15"/>
    <n v="10035"/>
    <x v="3"/>
    <s v="TEC-PH-10004586"/>
    <x v="2"/>
    <x v="7"/>
    <x v="890"/>
    <x v="5973"/>
    <n v="3"/>
    <n v="0"/>
    <n v="323.95499999999993"/>
  </r>
  <r>
    <n v="9580"/>
    <s v="CA-2014-152975"/>
    <x v="3"/>
    <x v="32"/>
    <d v="2014-09-17T00:00:00"/>
    <x v="2"/>
    <s v="RB-19705"/>
    <x v="42"/>
    <x v="2"/>
    <s v="United States"/>
    <s v="New York City"/>
    <x v="15"/>
    <n v="10035"/>
    <x v="3"/>
    <s v="OFF-ST-10001370"/>
    <x v="1"/>
    <x v="4"/>
    <x v="1023"/>
    <x v="558"/>
    <n v="1"/>
    <n v="0"/>
    <n v="3.5489999999999924"/>
  </r>
  <r>
    <n v="9581"/>
    <s v="CA-2014-152975"/>
    <x v="3"/>
    <x v="32"/>
    <d v="2014-09-17T00:00:00"/>
    <x v="2"/>
    <s v="RB-19705"/>
    <x v="42"/>
    <x v="2"/>
    <s v="United States"/>
    <s v="New York City"/>
    <x v="15"/>
    <n v="10035"/>
    <x v="3"/>
    <s v="OFF-AR-10001988"/>
    <x v="1"/>
    <x v="6"/>
    <x v="749"/>
    <x v="5734"/>
    <n v="5"/>
    <n v="0"/>
    <n v="8.6854999999999993"/>
  </r>
  <r>
    <n v="9582"/>
    <s v="CA-2014-152975"/>
    <x v="3"/>
    <x v="32"/>
    <d v="2014-09-17T00:00:00"/>
    <x v="2"/>
    <s v="RB-19705"/>
    <x v="42"/>
    <x v="2"/>
    <s v="United States"/>
    <s v="New York City"/>
    <x v="15"/>
    <n v="10035"/>
    <x v="3"/>
    <s v="FUR-CH-10003298"/>
    <x v="0"/>
    <x v="1"/>
    <x v="1567"/>
    <x v="4464"/>
    <n v="5"/>
    <n v="0.1"/>
    <n v="-6.5490000000000492"/>
  </r>
  <r>
    <n v="9583"/>
    <s v="CA-2013-107475"/>
    <x v="0"/>
    <x v="843"/>
    <d v="2013-06-12T00:00:00"/>
    <x v="1"/>
    <s v="RS-19870"/>
    <x v="789"/>
    <x v="2"/>
    <s v="United States"/>
    <s v="Philadelphia"/>
    <x v="9"/>
    <n v="19120"/>
    <x v="3"/>
    <s v="OFF-FA-10002988"/>
    <x v="1"/>
    <x v="13"/>
    <x v="131"/>
    <x v="5974"/>
    <n v="6"/>
    <n v="0.2"/>
    <n v="3.4973999999999998"/>
  </r>
  <r>
    <n v="9584"/>
    <s v="CA-2014-116127"/>
    <x v="3"/>
    <x v="643"/>
    <d v="2014-06-28T00:00:00"/>
    <x v="0"/>
    <s v="SB-20185"/>
    <x v="766"/>
    <x v="0"/>
    <s v="United States"/>
    <s v="New York City"/>
    <x v="15"/>
    <n v="10024"/>
    <x v="3"/>
    <s v="FUR-BO-10002213"/>
    <x v="0"/>
    <x v="0"/>
    <x v="1223"/>
    <x v="5975"/>
    <n v="1"/>
    <n v="0.2"/>
    <n v="-5.0098000000000269"/>
  </r>
  <r>
    <n v="9585"/>
    <s v="CA-2014-132584"/>
    <x v="3"/>
    <x v="775"/>
    <d v="2014-08-28T00:00:00"/>
    <x v="2"/>
    <s v="HJ-14875"/>
    <x v="707"/>
    <x v="2"/>
    <s v="United States"/>
    <s v="Detroit"/>
    <x v="12"/>
    <n v="48234"/>
    <x v="2"/>
    <s v="OFF-ST-10000344"/>
    <x v="1"/>
    <x v="4"/>
    <x v="1013"/>
    <x v="2099"/>
    <n v="4"/>
    <n v="0"/>
    <n v="13.967199999999998"/>
  </r>
  <r>
    <n v="9586"/>
    <s v="CA-2013-160598"/>
    <x v="0"/>
    <x v="370"/>
    <d v="2013-08-29T00:00:00"/>
    <x v="2"/>
    <s v="SV-20815"/>
    <x v="458"/>
    <x v="1"/>
    <s v="United States"/>
    <s v="Miami"/>
    <x v="2"/>
    <n v="33142"/>
    <x v="0"/>
    <s v="OFF-PA-10002319"/>
    <x v="1"/>
    <x v="10"/>
    <x v="1391"/>
    <x v="5976"/>
    <n v="1"/>
    <n v="0.2"/>
    <n v="11.240400000000001"/>
  </r>
  <r>
    <n v="9587"/>
    <s v="CA-2013-108630"/>
    <x v="0"/>
    <x v="741"/>
    <d v="2013-11-19T00:00:00"/>
    <x v="3"/>
    <s v="BE-11410"/>
    <x v="648"/>
    <x v="0"/>
    <s v="United States"/>
    <s v="Concord"/>
    <x v="1"/>
    <n v="94521"/>
    <x v="1"/>
    <s v="OFF-BI-10002437"/>
    <x v="1"/>
    <x v="8"/>
    <x v="1305"/>
    <x v="5977"/>
    <n v="5"/>
    <n v="0.2"/>
    <n v="22.155999999999999"/>
  </r>
  <r>
    <n v="9588"/>
    <s v="US-2014-129203"/>
    <x v="3"/>
    <x v="827"/>
    <d v="2014-04-23T00:00:00"/>
    <x v="1"/>
    <s v="BM-11575"/>
    <x v="606"/>
    <x v="1"/>
    <s v="United States"/>
    <s v="Chicago"/>
    <x v="10"/>
    <n v="60653"/>
    <x v="2"/>
    <s v="OFF-ST-10001418"/>
    <x v="1"/>
    <x v="4"/>
    <x v="870"/>
    <x v="2468"/>
    <n v="4"/>
    <n v="0.2"/>
    <n v="-43.9056"/>
  </r>
  <r>
    <n v="9589"/>
    <s v="CA-2014-110940"/>
    <x v="3"/>
    <x v="283"/>
    <d v="2014-07-29T00:00:00"/>
    <x v="1"/>
    <s v="AZ-10750"/>
    <x v="616"/>
    <x v="0"/>
    <s v="United States"/>
    <s v="Wheeling"/>
    <x v="10"/>
    <n v="60090"/>
    <x v="2"/>
    <s v="OFF-AR-10000380"/>
    <x v="1"/>
    <x v="6"/>
    <x v="108"/>
    <x v="5978"/>
    <n v="4"/>
    <n v="0.2"/>
    <n v="15.191999999999979"/>
  </r>
  <r>
    <n v="9590"/>
    <s v="CA-2011-119172"/>
    <x v="2"/>
    <x v="218"/>
    <d v="2011-05-15T00:00:00"/>
    <x v="1"/>
    <s v="HD-14785"/>
    <x v="787"/>
    <x v="2"/>
    <s v="United States"/>
    <s v="Chicago"/>
    <x v="10"/>
    <n v="60610"/>
    <x v="2"/>
    <s v="OFF-PA-10003036"/>
    <x v="1"/>
    <x v="10"/>
    <x v="1730"/>
    <x v="1133"/>
    <n v="3"/>
    <n v="0.2"/>
    <n v="5.6783999999999981"/>
  </r>
  <r>
    <n v="9591"/>
    <s v="CA-2011-119172"/>
    <x v="2"/>
    <x v="218"/>
    <d v="2011-05-15T00:00:00"/>
    <x v="1"/>
    <s v="HD-14785"/>
    <x v="787"/>
    <x v="2"/>
    <s v="United States"/>
    <s v="Chicago"/>
    <x v="10"/>
    <n v="60610"/>
    <x v="2"/>
    <s v="OFF-BI-10002026"/>
    <x v="1"/>
    <x v="8"/>
    <x v="903"/>
    <x v="5979"/>
    <n v="9"/>
    <n v="0.8"/>
    <n v="-172.55700000000007"/>
  </r>
  <r>
    <n v="9592"/>
    <s v="US-2013-105452"/>
    <x v="0"/>
    <x v="1062"/>
    <d v="2013-08-02T00:00:00"/>
    <x v="1"/>
    <s v="BF-11005"/>
    <x v="593"/>
    <x v="2"/>
    <s v="United States"/>
    <s v="Pasadena"/>
    <x v="5"/>
    <n v="77506"/>
    <x v="2"/>
    <s v="FUR-FU-10003691"/>
    <x v="0"/>
    <x v="5"/>
    <x v="877"/>
    <x v="3224"/>
    <n v="5"/>
    <n v="0.6"/>
    <n v="-9.8799999999999955"/>
  </r>
  <r>
    <n v="9593"/>
    <s v="US-2013-105452"/>
    <x v="0"/>
    <x v="1062"/>
    <d v="2013-08-02T00:00:00"/>
    <x v="1"/>
    <s v="BF-11005"/>
    <x v="593"/>
    <x v="2"/>
    <s v="United States"/>
    <s v="Pasadena"/>
    <x v="5"/>
    <n v="77506"/>
    <x v="2"/>
    <s v="FUR-FU-10003806"/>
    <x v="0"/>
    <x v="5"/>
    <x v="1795"/>
    <x v="5980"/>
    <n v="5"/>
    <n v="0.6"/>
    <n v="-378.40000000000009"/>
  </r>
  <r>
    <n v="9594"/>
    <s v="CA-2014-108931"/>
    <x v="3"/>
    <x v="32"/>
    <d v="2014-09-20T00:00:00"/>
    <x v="1"/>
    <s v="HZ-14950"/>
    <x v="521"/>
    <x v="0"/>
    <s v="United States"/>
    <s v="New York City"/>
    <x v="15"/>
    <n v="10024"/>
    <x v="3"/>
    <s v="OFF-PA-10002741"/>
    <x v="1"/>
    <x v="10"/>
    <x v="1467"/>
    <x v="18"/>
    <n v="2"/>
    <n v="0"/>
    <n v="3.8519999999999994"/>
  </r>
  <r>
    <n v="9595"/>
    <s v="CA-2014-108931"/>
    <x v="3"/>
    <x v="32"/>
    <d v="2014-09-20T00:00:00"/>
    <x v="1"/>
    <s v="HZ-14950"/>
    <x v="521"/>
    <x v="0"/>
    <s v="United States"/>
    <s v="New York City"/>
    <x v="15"/>
    <n v="10024"/>
    <x v="3"/>
    <s v="OFF-PA-10003845"/>
    <x v="1"/>
    <x v="10"/>
    <x v="367"/>
    <x v="1057"/>
    <n v="2"/>
    <n v="0"/>
    <n v="5.6644000000000005"/>
  </r>
  <r>
    <n v="9596"/>
    <s v="CA-2014-104619"/>
    <x v="3"/>
    <x v="714"/>
    <d v="2014-01-30T00:00:00"/>
    <x v="1"/>
    <s v="KD-16495"/>
    <x v="470"/>
    <x v="1"/>
    <s v="United States"/>
    <s v="San Jose"/>
    <x v="1"/>
    <n v="95123"/>
    <x v="1"/>
    <s v="OFF-AP-10001492"/>
    <x v="1"/>
    <x v="9"/>
    <x v="22"/>
    <x v="3119"/>
    <n v="3"/>
    <n v="0"/>
    <n v="6.7236000000000002"/>
  </r>
  <r>
    <n v="9597"/>
    <s v="CA-2014-104619"/>
    <x v="3"/>
    <x v="714"/>
    <d v="2014-01-30T00:00:00"/>
    <x v="1"/>
    <s v="KD-16495"/>
    <x v="470"/>
    <x v="1"/>
    <s v="United States"/>
    <s v="San Jose"/>
    <x v="1"/>
    <n v="95123"/>
    <x v="1"/>
    <s v="OFF-BI-10004318"/>
    <x v="1"/>
    <x v="8"/>
    <x v="1574"/>
    <x v="4795"/>
    <n v="2"/>
    <n v="0.2"/>
    <n v="89.954799999999992"/>
  </r>
  <r>
    <n v="9598"/>
    <s v="CA-2014-104619"/>
    <x v="3"/>
    <x v="714"/>
    <d v="2014-01-30T00:00:00"/>
    <x v="1"/>
    <s v="KD-16495"/>
    <x v="470"/>
    <x v="1"/>
    <s v="United States"/>
    <s v="San Jose"/>
    <x v="1"/>
    <n v="95123"/>
    <x v="1"/>
    <s v="TEC-PH-10000193"/>
    <x v="2"/>
    <x v="7"/>
    <x v="1655"/>
    <x v="3440"/>
    <n v="3"/>
    <n v="0.2"/>
    <n v="8.2763999999999953"/>
  </r>
  <r>
    <n v="9599"/>
    <s v="CA-2012-149517"/>
    <x v="1"/>
    <x v="444"/>
    <d v="2012-09-23T00:00:00"/>
    <x v="1"/>
    <s v="FC-14245"/>
    <x v="763"/>
    <x v="2"/>
    <s v="United States"/>
    <s v="Sacramento"/>
    <x v="1"/>
    <n v="95823"/>
    <x v="1"/>
    <s v="FUR-FU-10003464"/>
    <x v="0"/>
    <x v="5"/>
    <x v="1470"/>
    <x v="4053"/>
    <n v="3"/>
    <n v="0"/>
    <n v="19.468799999999998"/>
  </r>
  <r>
    <n v="9600"/>
    <s v="CA-2012-116841"/>
    <x v="1"/>
    <x v="1225"/>
    <d v="2012-04-18T00:00:00"/>
    <x v="1"/>
    <s v="TP-21130"/>
    <x v="236"/>
    <x v="0"/>
    <s v="United States"/>
    <s v="Springfield"/>
    <x v="21"/>
    <n v="97477"/>
    <x v="1"/>
    <s v="OFF-AP-10002403"/>
    <x v="1"/>
    <x v="9"/>
    <x v="1302"/>
    <x v="5981"/>
    <n v="1"/>
    <n v="0.2"/>
    <n v="2.6405999999999992"/>
  </r>
  <r>
    <n v="9601"/>
    <s v="CA-2014-107797"/>
    <x v="3"/>
    <x v="540"/>
    <d v="2014-05-12T00:00:00"/>
    <x v="0"/>
    <s v="EB-13705"/>
    <x v="182"/>
    <x v="1"/>
    <s v="United States"/>
    <s v="Mansfield"/>
    <x v="5"/>
    <n v="76063"/>
    <x v="2"/>
    <s v="OFF-PA-10003848"/>
    <x v="1"/>
    <x v="10"/>
    <x v="1442"/>
    <x v="759"/>
    <n v="8"/>
    <n v="0.2"/>
    <n v="14.5152"/>
  </r>
  <r>
    <n v="9602"/>
    <s v="CA-2013-117604"/>
    <x v="0"/>
    <x v="913"/>
    <d v="2013-09-10T00:00:00"/>
    <x v="1"/>
    <s v="JP-15520"/>
    <x v="187"/>
    <x v="0"/>
    <s v="United States"/>
    <s v="Jonesboro"/>
    <x v="36"/>
    <n v="72401"/>
    <x v="0"/>
    <s v="OFF-PA-10001357"/>
    <x v="1"/>
    <x v="10"/>
    <x v="1032"/>
    <x v="5982"/>
    <n v="5"/>
    <n v="0"/>
    <n v="114.95999999999998"/>
  </r>
  <r>
    <n v="9603"/>
    <s v="CA-2011-130155"/>
    <x v="2"/>
    <x v="946"/>
    <d v="2011-05-22T00:00:00"/>
    <x v="2"/>
    <s v="TD-20995"/>
    <x v="143"/>
    <x v="0"/>
    <s v="United States"/>
    <s v="Virginia Beach"/>
    <x v="17"/>
    <n v="23464"/>
    <x v="0"/>
    <s v="OFF-SU-10004737"/>
    <x v="1"/>
    <x v="14"/>
    <x v="1704"/>
    <x v="5983"/>
    <n v="5"/>
    <n v="0"/>
    <n v="9.234"/>
  </r>
  <r>
    <n v="9604"/>
    <s v="CA-2013-129861"/>
    <x v="0"/>
    <x v="26"/>
    <d v="2013-06-24T00:00:00"/>
    <x v="1"/>
    <s v="DM-13345"/>
    <x v="664"/>
    <x v="1"/>
    <s v="United States"/>
    <s v="Rochester"/>
    <x v="15"/>
    <n v="14609"/>
    <x v="3"/>
    <s v="FUR-TA-10003715"/>
    <x v="0"/>
    <x v="3"/>
    <x v="1003"/>
    <x v="5984"/>
    <n v="3"/>
    <n v="0.4"/>
    <n v="-213.55740000000006"/>
  </r>
  <r>
    <n v="9605"/>
    <s v="CA-2012-138625"/>
    <x v="1"/>
    <x v="121"/>
    <d v="2012-11-05T00:00:00"/>
    <x v="2"/>
    <s v="EG-13900"/>
    <x v="283"/>
    <x v="0"/>
    <s v="United States"/>
    <s v="Chesapeake"/>
    <x v="17"/>
    <n v="23320"/>
    <x v="0"/>
    <s v="OFF-AP-10003099"/>
    <x v="1"/>
    <x v="9"/>
    <x v="1838"/>
    <x v="5985"/>
    <n v="4"/>
    <n v="0"/>
    <n v="55.36160000000001"/>
  </r>
  <r>
    <n v="9606"/>
    <s v="US-2014-122672"/>
    <x v="3"/>
    <x v="259"/>
    <d v="2014-11-10T00:00:00"/>
    <x v="1"/>
    <s v="HG-14965"/>
    <x v="428"/>
    <x v="1"/>
    <s v="United States"/>
    <s v="Lancaster"/>
    <x v="24"/>
    <n v="43130"/>
    <x v="3"/>
    <s v="TEC-AC-10002323"/>
    <x v="2"/>
    <x v="11"/>
    <x v="175"/>
    <x v="5986"/>
    <n v="4"/>
    <n v="0.2"/>
    <n v="-6.1879999999999988"/>
  </r>
  <r>
    <n v="9607"/>
    <s v="US-2014-122672"/>
    <x v="3"/>
    <x v="259"/>
    <d v="2014-11-10T00:00:00"/>
    <x v="1"/>
    <s v="HG-14965"/>
    <x v="428"/>
    <x v="1"/>
    <s v="United States"/>
    <s v="Lancaster"/>
    <x v="24"/>
    <n v="43130"/>
    <x v="3"/>
    <s v="OFF-ST-10002344"/>
    <x v="1"/>
    <x v="4"/>
    <x v="856"/>
    <x v="4934"/>
    <n v="3"/>
    <n v="0.2"/>
    <n v="-43.729199999999992"/>
  </r>
  <r>
    <n v="9608"/>
    <s v="CA-2014-117128"/>
    <x v="3"/>
    <x v="256"/>
    <d v="2014-12-09T00:00:00"/>
    <x v="0"/>
    <s v="BF-11080"/>
    <x v="569"/>
    <x v="0"/>
    <s v="United States"/>
    <s v="New York City"/>
    <x v="15"/>
    <n v="10024"/>
    <x v="3"/>
    <s v="OFF-PA-10000007"/>
    <x v="1"/>
    <x v="10"/>
    <x v="1531"/>
    <x v="5987"/>
    <n v="6"/>
    <n v="0"/>
    <n v="9.9359999999999999"/>
  </r>
  <r>
    <n v="9609"/>
    <s v="CA-2014-117128"/>
    <x v="3"/>
    <x v="256"/>
    <d v="2014-12-09T00:00:00"/>
    <x v="0"/>
    <s v="BF-11080"/>
    <x v="569"/>
    <x v="0"/>
    <s v="United States"/>
    <s v="New York City"/>
    <x v="15"/>
    <n v="10024"/>
    <x v="3"/>
    <s v="OFF-LA-10000248"/>
    <x v="1"/>
    <x v="2"/>
    <x v="1212"/>
    <x v="469"/>
    <n v="3"/>
    <n v="0"/>
    <n v="5.2028999999999996"/>
  </r>
  <r>
    <n v="9610"/>
    <s v="CA-2013-130638"/>
    <x v="0"/>
    <x v="458"/>
    <d v="2013-05-20T00:00:00"/>
    <x v="0"/>
    <s v="SC-20095"/>
    <x v="183"/>
    <x v="0"/>
    <s v="United States"/>
    <s v="Los Angeles"/>
    <x v="1"/>
    <n v="90045"/>
    <x v="1"/>
    <s v="FUR-FU-10002116"/>
    <x v="0"/>
    <x v="5"/>
    <x v="1431"/>
    <x v="5988"/>
    <n v="4"/>
    <n v="0"/>
    <n v="19.798799999999972"/>
  </r>
  <r>
    <n v="9611"/>
    <s v="CA-2013-130638"/>
    <x v="0"/>
    <x v="458"/>
    <d v="2013-05-20T00:00:00"/>
    <x v="0"/>
    <s v="SC-20095"/>
    <x v="183"/>
    <x v="0"/>
    <s v="United States"/>
    <s v="Los Angeles"/>
    <x v="1"/>
    <n v="90045"/>
    <x v="1"/>
    <s v="OFF-LA-10002195"/>
    <x v="1"/>
    <x v="2"/>
    <x v="1019"/>
    <x v="1806"/>
    <n v="9"/>
    <n v="0"/>
    <n v="13.3056"/>
  </r>
  <r>
    <n v="9612"/>
    <s v="CA-2014-144365"/>
    <x v="3"/>
    <x v="1200"/>
    <d v="2014-10-31T00:00:00"/>
    <x v="1"/>
    <s v="CS-11950"/>
    <x v="229"/>
    <x v="0"/>
    <s v="United States"/>
    <s v="Jackson"/>
    <x v="35"/>
    <n v="39212"/>
    <x v="0"/>
    <s v="OFF-FA-10000735"/>
    <x v="1"/>
    <x v="13"/>
    <x v="33"/>
    <x v="2643"/>
    <n v="4"/>
    <n v="0"/>
    <n v="5.2559999999999993"/>
  </r>
  <r>
    <n v="9613"/>
    <s v="CA-2013-110086"/>
    <x v="0"/>
    <x v="31"/>
    <d v="2013-09-23T00:00:00"/>
    <x v="1"/>
    <s v="BD-11320"/>
    <x v="217"/>
    <x v="0"/>
    <s v="United States"/>
    <s v="Woodland"/>
    <x v="1"/>
    <n v="95695"/>
    <x v="1"/>
    <s v="TEC-PH-10001299"/>
    <x v="2"/>
    <x v="7"/>
    <x v="1480"/>
    <x v="2562"/>
    <n v="2"/>
    <n v="0.2"/>
    <n v="23.998400000000004"/>
  </r>
  <r>
    <n v="9614"/>
    <s v="CA-2011-128524"/>
    <x v="2"/>
    <x v="7"/>
    <d v="2011-11-13T00:00:00"/>
    <x v="2"/>
    <s v="MZ-17515"/>
    <x v="89"/>
    <x v="1"/>
    <s v="United States"/>
    <s v="Seattle"/>
    <x v="4"/>
    <n v="98115"/>
    <x v="1"/>
    <s v="OFF-AP-10002892"/>
    <x v="1"/>
    <x v="9"/>
    <x v="9"/>
    <x v="5989"/>
    <n v="1"/>
    <n v="0"/>
    <n v="6.8939999999999984"/>
  </r>
  <r>
    <n v="9615"/>
    <s v="CA-2011-128524"/>
    <x v="2"/>
    <x v="7"/>
    <d v="2011-11-13T00:00:00"/>
    <x v="2"/>
    <s v="MZ-17515"/>
    <x v="89"/>
    <x v="1"/>
    <s v="United States"/>
    <s v="Seattle"/>
    <x v="4"/>
    <n v="98115"/>
    <x v="1"/>
    <s v="TEC-AC-10002718"/>
    <x v="2"/>
    <x v="11"/>
    <x v="1183"/>
    <x v="5990"/>
    <n v="7"/>
    <n v="0"/>
    <n v="15.319499999999996"/>
  </r>
  <r>
    <n v="9616"/>
    <s v="CA-2011-128524"/>
    <x v="2"/>
    <x v="7"/>
    <d v="2011-11-13T00:00:00"/>
    <x v="2"/>
    <s v="MZ-17515"/>
    <x v="89"/>
    <x v="1"/>
    <s v="United States"/>
    <s v="Seattle"/>
    <x v="4"/>
    <n v="98115"/>
    <x v="1"/>
    <s v="OFF-BI-10003527"/>
    <x v="1"/>
    <x v="8"/>
    <x v="446"/>
    <x v="5991"/>
    <n v="2"/>
    <n v="0.2"/>
    <n v="762.59400000000005"/>
  </r>
  <r>
    <n v="9617"/>
    <s v="CA-2013-140256"/>
    <x v="0"/>
    <x v="250"/>
    <d v="2013-08-30T00:00:00"/>
    <x v="1"/>
    <s v="PW-19030"/>
    <x v="463"/>
    <x v="1"/>
    <s v="United States"/>
    <s v="Los Angeles"/>
    <x v="1"/>
    <n v="90049"/>
    <x v="1"/>
    <s v="OFF-AR-10002255"/>
    <x v="1"/>
    <x v="6"/>
    <x v="814"/>
    <x v="1784"/>
    <n v="2"/>
    <n v="0"/>
    <n v="1.6703999999999999"/>
  </r>
  <r>
    <n v="9618"/>
    <s v="CA-2014-160633"/>
    <x v="3"/>
    <x v="673"/>
    <d v="2014-11-22T00:00:00"/>
    <x v="1"/>
    <s v="BS-11380"/>
    <x v="510"/>
    <x v="1"/>
    <s v="United States"/>
    <s v="Bowling Green"/>
    <x v="24"/>
    <n v="43402"/>
    <x v="3"/>
    <s v="TEC-CO-10002095"/>
    <x v="2"/>
    <x v="16"/>
    <x v="610"/>
    <x v="5992"/>
    <n v="3"/>
    <n v="0.4"/>
    <n v="74.998499999999922"/>
  </r>
  <r>
    <n v="9619"/>
    <s v="CA-2014-160633"/>
    <x v="3"/>
    <x v="673"/>
    <d v="2014-11-22T00:00:00"/>
    <x v="1"/>
    <s v="BS-11380"/>
    <x v="510"/>
    <x v="1"/>
    <s v="United States"/>
    <s v="Bowling Green"/>
    <x v="24"/>
    <n v="43402"/>
    <x v="3"/>
    <s v="OFF-AR-10004022"/>
    <x v="1"/>
    <x v="6"/>
    <x v="898"/>
    <x v="1146"/>
    <n v="3"/>
    <n v="0.2"/>
    <n v="5.3969999999999914"/>
  </r>
  <r>
    <n v="9620"/>
    <s v="CA-2014-160633"/>
    <x v="3"/>
    <x v="673"/>
    <d v="2014-11-22T00:00:00"/>
    <x v="1"/>
    <s v="BS-11380"/>
    <x v="510"/>
    <x v="1"/>
    <s v="United States"/>
    <s v="Bowling Green"/>
    <x v="24"/>
    <n v="43402"/>
    <x v="3"/>
    <s v="TEC-AC-10002335"/>
    <x v="2"/>
    <x v="11"/>
    <x v="339"/>
    <x v="4089"/>
    <n v="5"/>
    <n v="0.2"/>
    <n v="-1.7495000000000118"/>
  </r>
  <r>
    <n v="9621"/>
    <s v="CA-2011-115133"/>
    <x v="2"/>
    <x v="467"/>
    <d v="2011-09-30T00:00:00"/>
    <x v="1"/>
    <s v="DA-13450"/>
    <x v="526"/>
    <x v="2"/>
    <s v="United States"/>
    <s v="Lancaster"/>
    <x v="24"/>
    <n v="43130"/>
    <x v="3"/>
    <s v="OFF-AP-10001634"/>
    <x v="1"/>
    <x v="9"/>
    <x v="1790"/>
    <x v="5993"/>
    <n v="6"/>
    <n v="0.2"/>
    <n v="1.2527999999999988"/>
  </r>
  <r>
    <n v="9622"/>
    <s v="CA-2011-115133"/>
    <x v="2"/>
    <x v="467"/>
    <d v="2011-09-30T00:00:00"/>
    <x v="1"/>
    <s v="DA-13450"/>
    <x v="526"/>
    <x v="2"/>
    <s v="United States"/>
    <s v="Lancaster"/>
    <x v="24"/>
    <n v="43130"/>
    <x v="3"/>
    <s v="TEC-AC-10002370"/>
    <x v="2"/>
    <x v="11"/>
    <x v="1816"/>
    <x v="5994"/>
    <n v="2"/>
    <n v="0.2"/>
    <n v="0.47279999999999966"/>
  </r>
  <r>
    <n v="9623"/>
    <s v="CA-2011-115133"/>
    <x v="2"/>
    <x v="467"/>
    <d v="2011-09-30T00:00:00"/>
    <x v="1"/>
    <s v="DA-13450"/>
    <x v="526"/>
    <x v="2"/>
    <s v="United States"/>
    <s v="Lancaster"/>
    <x v="24"/>
    <n v="43130"/>
    <x v="3"/>
    <s v="OFF-PA-10000174"/>
    <x v="1"/>
    <x v="10"/>
    <x v="1515"/>
    <x v="2731"/>
    <n v="4"/>
    <n v="0.2"/>
    <n v="11.102399999999996"/>
  </r>
  <r>
    <n v="9624"/>
    <s v="CA-2014-137449"/>
    <x v="3"/>
    <x v="222"/>
    <d v="2014-07-01T00:00:00"/>
    <x v="2"/>
    <s v="ME-17725"/>
    <x v="250"/>
    <x v="0"/>
    <s v="United States"/>
    <s v="Dallas"/>
    <x v="5"/>
    <n v="75220"/>
    <x v="2"/>
    <s v="OFF-AP-10000240"/>
    <x v="1"/>
    <x v="9"/>
    <x v="644"/>
    <x v="5995"/>
    <n v="2"/>
    <n v="0.8"/>
    <n v="-54.549600000000012"/>
  </r>
  <r>
    <n v="9625"/>
    <s v="CA-2014-137449"/>
    <x v="3"/>
    <x v="222"/>
    <d v="2014-07-01T00:00:00"/>
    <x v="2"/>
    <s v="ME-17725"/>
    <x v="250"/>
    <x v="0"/>
    <s v="United States"/>
    <s v="Dallas"/>
    <x v="5"/>
    <n v="75220"/>
    <x v="2"/>
    <s v="FUR-TA-10002855"/>
    <x v="0"/>
    <x v="3"/>
    <x v="1189"/>
    <x v="5996"/>
    <n v="3"/>
    <n v="0.3"/>
    <n v="-39.511800000000036"/>
  </r>
  <r>
    <n v="9626"/>
    <s v="CA-2014-137449"/>
    <x v="3"/>
    <x v="222"/>
    <d v="2014-07-01T00:00:00"/>
    <x v="2"/>
    <s v="ME-17725"/>
    <x v="250"/>
    <x v="0"/>
    <s v="United States"/>
    <s v="Dallas"/>
    <x v="5"/>
    <n v="75220"/>
    <x v="2"/>
    <s v="FUR-BO-10000780"/>
    <x v="0"/>
    <x v="0"/>
    <x v="1309"/>
    <x v="5997"/>
    <n v="3"/>
    <n v="0.32"/>
    <n v="-96.470399999999955"/>
  </r>
  <r>
    <n v="9627"/>
    <s v="CA-2014-103520"/>
    <x v="3"/>
    <x v="397"/>
    <d v="2014-09-26T00:00:00"/>
    <x v="2"/>
    <s v="MH-17785"/>
    <x v="186"/>
    <x v="1"/>
    <s v="United States"/>
    <s v="Lubbock"/>
    <x v="5"/>
    <n v="79424"/>
    <x v="2"/>
    <s v="OFF-PA-10001846"/>
    <x v="1"/>
    <x v="10"/>
    <x v="1807"/>
    <x v="4766"/>
    <n v="2"/>
    <n v="0.2"/>
    <n v="3.3524000000000003"/>
  </r>
  <r>
    <n v="9628"/>
    <s v="CA-2011-139283"/>
    <x v="2"/>
    <x v="533"/>
    <d v="2011-11-27T00:00:00"/>
    <x v="1"/>
    <s v="BT-11440"/>
    <x v="590"/>
    <x v="0"/>
    <s v="United States"/>
    <s v="Detroit"/>
    <x v="12"/>
    <n v="48227"/>
    <x v="2"/>
    <s v="OFF-BI-10002049"/>
    <x v="1"/>
    <x v="8"/>
    <x v="758"/>
    <x v="1865"/>
    <n v="3"/>
    <n v="0"/>
    <n v="6.7481999999999989"/>
  </r>
  <r>
    <n v="9629"/>
    <s v="CA-2011-118192"/>
    <x v="2"/>
    <x v="286"/>
    <d v="2011-01-19T00:00:00"/>
    <x v="1"/>
    <s v="MM-17920"/>
    <x v="462"/>
    <x v="0"/>
    <s v="United States"/>
    <s v="Newark"/>
    <x v="24"/>
    <n v="43055"/>
    <x v="3"/>
    <s v="OFF-PA-10002947"/>
    <x v="1"/>
    <x v="10"/>
    <x v="703"/>
    <x v="5577"/>
    <n v="7"/>
    <n v="0.2"/>
    <n v="13.0928"/>
  </r>
  <r>
    <n v="9630"/>
    <s v="CA-2011-118192"/>
    <x v="2"/>
    <x v="286"/>
    <d v="2011-01-19T00:00:00"/>
    <x v="1"/>
    <s v="MM-17920"/>
    <x v="462"/>
    <x v="0"/>
    <s v="United States"/>
    <s v="Newark"/>
    <x v="24"/>
    <n v="43055"/>
    <x v="3"/>
    <s v="OFF-BI-10003476"/>
    <x v="1"/>
    <x v="8"/>
    <x v="1526"/>
    <x v="5998"/>
    <n v="2"/>
    <n v="0.7"/>
    <n v="-2.5212000000000003"/>
  </r>
  <r>
    <n v="9631"/>
    <s v="CA-2013-168844"/>
    <x v="0"/>
    <x v="1207"/>
    <d v="2013-06-07T00:00:00"/>
    <x v="1"/>
    <s v="NM-18520"/>
    <x v="392"/>
    <x v="0"/>
    <s v="United States"/>
    <s v="New York City"/>
    <x v="15"/>
    <n v="10011"/>
    <x v="3"/>
    <s v="OFF-BI-10002609"/>
    <x v="1"/>
    <x v="8"/>
    <x v="98"/>
    <x v="489"/>
    <n v="3"/>
    <n v="0.2"/>
    <n v="2.3243999999999994"/>
  </r>
  <r>
    <n v="9632"/>
    <s v="CA-2013-168844"/>
    <x v="0"/>
    <x v="1207"/>
    <d v="2013-06-07T00:00:00"/>
    <x v="1"/>
    <s v="NM-18520"/>
    <x v="392"/>
    <x v="0"/>
    <s v="United States"/>
    <s v="New York City"/>
    <x v="15"/>
    <n v="10011"/>
    <x v="3"/>
    <s v="TEC-PH-10003215"/>
    <x v="2"/>
    <x v="7"/>
    <x v="1602"/>
    <x v="5999"/>
    <n v="6"/>
    <n v="0"/>
    <n v="88.052999999999997"/>
  </r>
  <r>
    <n v="9633"/>
    <s v="CA-2014-154809"/>
    <x v="3"/>
    <x v="778"/>
    <d v="2014-02-18T00:00:00"/>
    <x v="1"/>
    <s v="MH-17455"/>
    <x v="708"/>
    <x v="0"/>
    <s v="United States"/>
    <s v="Minneapolis"/>
    <x v="11"/>
    <n v="55407"/>
    <x v="2"/>
    <s v="OFF-AP-10004785"/>
    <x v="1"/>
    <x v="9"/>
    <x v="1177"/>
    <x v="6000"/>
    <n v="8"/>
    <n v="0"/>
    <n v="38.975200000000008"/>
  </r>
  <r>
    <n v="9634"/>
    <s v="CA-2011-151330"/>
    <x v="2"/>
    <x v="1005"/>
    <d v="2011-10-17T00:00:00"/>
    <x v="2"/>
    <s v="TC-21295"/>
    <x v="646"/>
    <x v="0"/>
    <s v="United States"/>
    <s v="Everett"/>
    <x v="31"/>
    <n v="2149"/>
    <x v="3"/>
    <s v="TEC-AC-10000865"/>
    <x v="2"/>
    <x v="11"/>
    <x v="996"/>
    <x v="1322"/>
    <n v="3"/>
    <n v="0"/>
    <n v="30.089999999999982"/>
  </r>
  <r>
    <n v="9635"/>
    <s v="CA-2011-151330"/>
    <x v="2"/>
    <x v="1005"/>
    <d v="2011-10-17T00:00:00"/>
    <x v="2"/>
    <s v="TC-21295"/>
    <x v="646"/>
    <x v="0"/>
    <s v="United States"/>
    <s v="Everett"/>
    <x v="31"/>
    <n v="2149"/>
    <x v="3"/>
    <s v="OFF-ST-10000615"/>
    <x v="1"/>
    <x v="4"/>
    <x v="75"/>
    <x v="6001"/>
    <n v="7"/>
    <n v="0"/>
    <n v="22.246000000000006"/>
  </r>
  <r>
    <n v="9636"/>
    <s v="CA-2011-151330"/>
    <x v="2"/>
    <x v="1005"/>
    <d v="2011-10-17T00:00:00"/>
    <x v="2"/>
    <s v="TC-21295"/>
    <x v="646"/>
    <x v="0"/>
    <s v="United States"/>
    <s v="Everett"/>
    <x v="31"/>
    <n v="2149"/>
    <x v="3"/>
    <s v="FUR-CH-10000749"/>
    <x v="0"/>
    <x v="1"/>
    <x v="1667"/>
    <x v="2356"/>
    <n v="9"/>
    <n v="0"/>
    <n v="260.61120000000017"/>
  </r>
  <r>
    <n v="9637"/>
    <s v="CA-2011-124702"/>
    <x v="2"/>
    <x v="728"/>
    <d v="2011-11-25T00:00:00"/>
    <x v="1"/>
    <s v="MH-17785"/>
    <x v="186"/>
    <x v="1"/>
    <s v="United States"/>
    <s v="Seattle"/>
    <x v="4"/>
    <n v="98105"/>
    <x v="1"/>
    <s v="FUR-FU-10003553"/>
    <x v="0"/>
    <x v="5"/>
    <x v="563"/>
    <x v="6002"/>
    <n v="2"/>
    <n v="0"/>
    <n v="55.016000000000005"/>
  </r>
  <r>
    <n v="9638"/>
    <s v="CA-2011-124702"/>
    <x v="2"/>
    <x v="728"/>
    <d v="2011-11-25T00:00:00"/>
    <x v="1"/>
    <s v="MH-17785"/>
    <x v="186"/>
    <x v="1"/>
    <s v="United States"/>
    <s v="Seattle"/>
    <x v="4"/>
    <n v="98105"/>
    <x v="1"/>
    <s v="FUR-TA-10003008"/>
    <x v="0"/>
    <x v="3"/>
    <x v="946"/>
    <x v="6003"/>
    <n v="4"/>
    <n v="0"/>
    <n v="94.926000000000045"/>
  </r>
  <r>
    <n v="9639"/>
    <s v="US-2014-125808"/>
    <x v="3"/>
    <x v="105"/>
    <d v="2014-11-16T00:00:00"/>
    <x v="0"/>
    <s v="EP-13915"/>
    <x v="212"/>
    <x v="0"/>
    <s v="United States"/>
    <s v="Los Angeles"/>
    <x v="1"/>
    <n v="90032"/>
    <x v="1"/>
    <s v="OFF-PA-10001846"/>
    <x v="1"/>
    <x v="10"/>
    <x v="1807"/>
    <x v="1057"/>
    <n v="2"/>
    <n v="0"/>
    <n v="5.6644000000000005"/>
  </r>
  <r>
    <n v="9640"/>
    <s v="CA-2012-116638"/>
    <x v="1"/>
    <x v="1226"/>
    <d v="2012-01-31T00:00:00"/>
    <x v="0"/>
    <s v="JH-15985"/>
    <x v="98"/>
    <x v="0"/>
    <s v="United States"/>
    <s v="Concord"/>
    <x v="3"/>
    <n v="28027"/>
    <x v="0"/>
    <s v="FUR-TA-10000198"/>
    <x v="0"/>
    <x v="3"/>
    <x v="589"/>
    <x v="6004"/>
    <n v="13"/>
    <n v="0.4"/>
    <n v="-1862.3124000000003"/>
  </r>
  <r>
    <n v="9641"/>
    <s v="CA-2011-104563"/>
    <x v="2"/>
    <x v="1009"/>
    <d v="2011-03-12T00:00:00"/>
    <x v="1"/>
    <s v="CM-12715"/>
    <x v="782"/>
    <x v="1"/>
    <s v="United States"/>
    <s v="Seattle"/>
    <x v="4"/>
    <n v="98103"/>
    <x v="1"/>
    <s v="OFF-AR-10000390"/>
    <x v="1"/>
    <x v="6"/>
    <x v="105"/>
    <x v="2809"/>
    <n v="5"/>
    <n v="0"/>
    <n v="9.4989999999999988"/>
  </r>
  <r>
    <n v="9642"/>
    <s v="CA-2011-104563"/>
    <x v="2"/>
    <x v="1009"/>
    <d v="2011-03-12T00:00:00"/>
    <x v="1"/>
    <s v="CM-12715"/>
    <x v="782"/>
    <x v="1"/>
    <s v="United States"/>
    <s v="Seattle"/>
    <x v="4"/>
    <n v="98103"/>
    <x v="1"/>
    <s v="OFF-ST-10000934"/>
    <x v="1"/>
    <x v="4"/>
    <x v="352"/>
    <x v="6005"/>
    <n v="5"/>
    <n v="0"/>
    <n v="0"/>
  </r>
  <r>
    <n v="9643"/>
    <s v="CA-2011-104563"/>
    <x v="2"/>
    <x v="1009"/>
    <d v="2011-03-12T00:00:00"/>
    <x v="1"/>
    <s v="CM-12715"/>
    <x v="782"/>
    <x v="1"/>
    <s v="United States"/>
    <s v="Seattle"/>
    <x v="4"/>
    <n v="98103"/>
    <x v="1"/>
    <s v="FUR-CH-10002780"/>
    <x v="0"/>
    <x v="1"/>
    <x v="1832"/>
    <x v="5404"/>
    <n v="6"/>
    <n v="0.2"/>
    <n v="21.835199999999986"/>
  </r>
  <r>
    <n v="9644"/>
    <s v="CA-2011-104563"/>
    <x v="2"/>
    <x v="1009"/>
    <d v="2011-03-12T00:00:00"/>
    <x v="1"/>
    <s v="CM-12715"/>
    <x v="782"/>
    <x v="1"/>
    <s v="United States"/>
    <s v="Seattle"/>
    <x v="4"/>
    <n v="98103"/>
    <x v="1"/>
    <s v="FUR-CH-10004495"/>
    <x v="0"/>
    <x v="1"/>
    <x v="1475"/>
    <x v="6006"/>
    <n v="2"/>
    <n v="0.2"/>
    <n v="54.17639999999993"/>
  </r>
  <r>
    <n v="9645"/>
    <s v="US-2014-107979"/>
    <x v="3"/>
    <x v="110"/>
    <d v="2014-06-14T00:00:00"/>
    <x v="1"/>
    <s v="FO-14305"/>
    <x v="383"/>
    <x v="0"/>
    <s v="United States"/>
    <s v="Glendale"/>
    <x v="16"/>
    <n v="85301"/>
    <x v="1"/>
    <s v="TEC-AC-10002006"/>
    <x v="2"/>
    <x v="11"/>
    <x v="1078"/>
    <x v="6007"/>
    <n v="7"/>
    <n v="0.2"/>
    <n v="12.312299999999993"/>
  </r>
  <r>
    <n v="9646"/>
    <s v="US-2014-107979"/>
    <x v="3"/>
    <x v="110"/>
    <d v="2014-06-14T00:00:00"/>
    <x v="1"/>
    <s v="FO-14305"/>
    <x v="383"/>
    <x v="0"/>
    <s v="United States"/>
    <s v="Glendale"/>
    <x v="16"/>
    <n v="85301"/>
    <x v="1"/>
    <s v="OFF-ST-10002485"/>
    <x v="1"/>
    <x v="4"/>
    <x v="209"/>
    <x v="2083"/>
    <n v="2"/>
    <n v="0.2"/>
    <n v="-8.3524000000000012"/>
  </r>
  <r>
    <n v="9647"/>
    <s v="US-2014-107979"/>
    <x v="3"/>
    <x v="110"/>
    <d v="2014-06-14T00:00:00"/>
    <x v="1"/>
    <s v="FO-14305"/>
    <x v="383"/>
    <x v="0"/>
    <s v="United States"/>
    <s v="Glendale"/>
    <x v="16"/>
    <n v="85301"/>
    <x v="1"/>
    <s v="OFF-BI-10000778"/>
    <x v="1"/>
    <x v="8"/>
    <x v="258"/>
    <x v="1270"/>
    <n v="2"/>
    <n v="0.7"/>
    <n v="-48.391999999999982"/>
  </r>
  <r>
    <n v="9648"/>
    <s v="CA-2011-150518"/>
    <x v="2"/>
    <x v="84"/>
    <d v="2011-11-24T00:00:00"/>
    <x v="1"/>
    <s v="MW-18220"/>
    <x v="596"/>
    <x v="0"/>
    <s v="United States"/>
    <s v="Coon Rapids"/>
    <x v="11"/>
    <n v="55433"/>
    <x v="2"/>
    <s v="OFF-ST-10000877"/>
    <x v="1"/>
    <x v="4"/>
    <x v="1104"/>
    <x v="3552"/>
    <n v="4"/>
    <n v="0"/>
    <n v="57.501599999999996"/>
  </r>
  <r>
    <n v="9649"/>
    <s v="CA-2011-150518"/>
    <x v="2"/>
    <x v="84"/>
    <d v="2011-11-24T00:00:00"/>
    <x v="1"/>
    <s v="MW-18220"/>
    <x v="596"/>
    <x v="0"/>
    <s v="United States"/>
    <s v="Coon Rapids"/>
    <x v="11"/>
    <n v="55433"/>
    <x v="2"/>
    <s v="TEC-PH-10002103"/>
    <x v="2"/>
    <x v="7"/>
    <x v="534"/>
    <x v="1694"/>
    <n v="3"/>
    <n v="0"/>
    <n v="78.951599999999999"/>
  </r>
  <r>
    <n v="9650"/>
    <s v="CA-2013-107104"/>
    <x v="0"/>
    <x v="491"/>
    <d v="2013-12-01T00:00:00"/>
    <x v="1"/>
    <s v="MS-17365"/>
    <x v="333"/>
    <x v="0"/>
    <s v="United States"/>
    <s v="Los Angeles"/>
    <x v="1"/>
    <n v="90045"/>
    <x v="1"/>
    <s v="FUR-BO-10002213"/>
    <x v="0"/>
    <x v="0"/>
    <x v="1223"/>
    <x v="6008"/>
    <n v="8"/>
    <n v="0.15"/>
    <n v="160.31359999999984"/>
  </r>
  <r>
    <n v="9651"/>
    <s v="CA-2013-107104"/>
    <x v="0"/>
    <x v="491"/>
    <d v="2013-12-01T00:00:00"/>
    <x v="1"/>
    <s v="MS-17365"/>
    <x v="333"/>
    <x v="0"/>
    <s v="United States"/>
    <s v="Los Angeles"/>
    <x v="1"/>
    <n v="90045"/>
    <x v="1"/>
    <s v="OFF-AR-10004269"/>
    <x v="1"/>
    <x v="6"/>
    <x v="1541"/>
    <x v="5389"/>
    <n v="9"/>
    <n v="0"/>
    <n v="10.4076"/>
  </r>
  <r>
    <n v="9652"/>
    <s v="CA-2013-107104"/>
    <x v="0"/>
    <x v="491"/>
    <d v="2013-12-01T00:00:00"/>
    <x v="1"/>
    <s v="MS-17365"/>
    <x v="333"/>
    <x v="0"/>
    <s v="United States"/>
    <s v="Los Angeles"/>
    <x v="1"/>
    <n v="90045"/>
    <x v="1"/>
    <s v="OFF-AP-10000055"/>
    <x v="1"/>
    <x v="9"/>
    <x v="781"/>
    <x v="647"/>
    <n v="2"/>
    <n v="0"/>
    <n v="19.487999999999992"/>
  </r>
  <r>
    <n v="9653"/>
    <s v="CA-2013-107104"/>
    <x v="0"/>
    <x v="491"/>
    <d v="2013-12-01T00:00:00"/>
    <x v="1"/>
    <s v="MS-17365"/>
    <x v="333"/>
    <x v="0"/>
    <s v="United States"/>
    <s v="Los Angeles"/>
    <x v="1"/>
    <n v="90045"/>
    <x v="1"/>
    <s v="FUR-FU-10002937"/>
    <x v="0"/>
    <x v="5"/>
    <x v="1051"/>
    <x v="1930"/>
    <n v="6"/>
    <n v="0"/>
    <n v="297.69"/>
  </r>
  <r>
    <n v="9654"/>
    <s v="CA-2014-161893"/>
    <x v="3"/>
    <x v="205"/>
    <d v="2014-01-28T00:00:00"/>
    <x v="1"/>
    <s v="HP-14815"/>
    <x v="6"/>
    <x v="2"/>
    <s v="United States"/>
    <s v="Tucson"/>
    <x v="16"/>
    <n v="85705"/>
    <x v="1"/>
    <s v="TEC-AC-10001874"/>
    <x v="2"/>
    <x v="11"/>
    <x v="1562"/>
    <x v="916"/>
    <n v="2"/>
    <n v="0.2"/>
    <n v="11.997999999999998"/>
  </r>
  <r>
    <n v="9655"/>
    <s v="CA-2014-161893"/>
    <x v="3"/>
    <x v="205"/>
    <d v="2014-01-28T00:00:00"/>
    <x v="1"/>
    <s v="HP-14815"/>
    <x v="6"/>
    <x v="2"/>
    <s v="United States"/>
    <s v="Tucson"/>
    <x v="16"/>
    <n v="85705"/>
    <x v="1"/>
    <s v="OFF-BI-10004506"/>
    <x v="1"/>
    <x v="8"/>
    <x v="1238"/>
    <x v="6009"/>
    <n v="2"/>
    <n v="0.7"/>
    <n v="-3.6212"/>
  </r>
  <r>
    <n v="9656"/>
    <s v="CA-2011-156160"/>
    <x v="2"/>
    <x v="358"/>
    <d v="2011-09-29T00:00:00"/>
    <x v="1"/>
    <s v="AS-10090"/>
    <x v="548"/>
    <x v="0"/>
    <s v="United States"/>
    <s v="New York City"/>
    <x v="15"/>
    <n v="10035"/>
    <x v="3"/>
    <s v="FUR-FU-10001876"/>
    <x v="0"/>
    <x v="5"/>
    <x v="1394"/>
    <x v="6010"/>
    <n v="3"/>
    <n v="0"/>
    <n v="35.078399999999995"/>
  </r>
  <r>
    <n v="9657"/>
    <s v="CA-2011-156160"/>
    <x v="2"/>
    <x v="358"/>
    <d v="2011-09-29T00:00:00"/>
    <x v="1"/>
    <s v="AS-10090"/>
    <x v="548"/>
    <x v="0"/>
    <s v="United States"/>
    <s v="New York City"/>
    <x v="15"/>
    <n v="10035"/>
    <x v="3"/>
    <s v="OFF-BI-10003355"/>
    <x v="1"/>
    <x v="8"/>
    <x v="586"/>
    <x v="2217"/>
    <n v="1"/>
    <n v="0.2"/>
    <n v="1.3944000000000001"/>
  </r>
  <r>
    <n v="9658"/>
    <s v="CA-2011-156160"/>
    <x v="2"/>
    <x v="358"/>
    <d v="2011-09-29T00:00:00"/>
    <x v="1"/>
    <s v="AS-10090"/>
    <x v="548"/>
    <x v="0"/>
    <s v="United States"/>
    <s v="New York City"/>
    <x v="15"/>
    <n v="10035"/>
    <x v="3"/>
    <s v="OFF-AR-10003876"/>
    <x v="1"/>
    <x v="6"/>
    <x v="1709"/>
    <x v="6011"/>
    <n v="4"/>
    <n v="0"/>
    <n v="5.7376000000000005"/>
  </r>
  <r>
    <n v="9659"/>
    <s v="CA-2011-156160"/>
    <x v="2"/>
    <x v="358"/>
    <d v="2011-09-29T00:00:00"/>
    <x v="1"/>
    <s v="AS-10090"/>
    <x v="548"/>
    <x v="0"/>
    <s v="United States"/>
    <s v="New York City"/>
    <x v="15"/>
    <n v="10035"/>
    <x v="3"/>
    <s v="FUR-CH-10004983"/>
    <x v="0"/>
    <x v="1"/>
    <x v="1560"/>
    <x v="6012"/>
    <n v="4"/>
    <n v="0.1"/>
    <n v="83.709599999999966"/>
  </r>
  <r>
    <n v="9660"/>
    <s v="CA-2011-100860"/>
    <x v="2"/>
    <x v="959"/>
    <d v="2011-03-30T00:00:00"/>
    <x v="0"/>
    <s v="CS-12505"/>
    <x v="473"/>
    <x v="0"/>
    <s v="United States"/>
    <s v="Pomona"/>
    <x v="1"/>
    <n v="91767"/>
    <x v="1"/>
    <s v="OFF-LA-10001982"/>
    <x v="1"/>
    <x v="2"/>
    <x v="1529"/>
    <x v="2057"/>
    <n v="5"/>
    <n v="0"/>
    <n v="9"/>
  </r>
  <r>
    <n v="9661"/>
    <s v="CA-2013-160717"/>
    <x v="0"/>
    <x v="112"/>
    <d v="2013-06-12T00:00:00"/>
    <x v="1"/>
    <s v="ME-17320"/>
    <x v="467"/>
    <x v="2"/>
    <s v="United States"/>
    <s v="Santa Barbara"/>
    <x v="1"/>
    <n v="93101"/>
    <x v="1"/>
    <s v="TEC-PH-10001459"/>
    <x v="2"/>
    <x v="7"/>
    <x v="1438"/>
    <x v="6013"/>
    <n v="9"/>
    <n v="0.2"/>
    <n v="226.79460000000006"/>
  </r>
  <r>
    <n v="9662"/>
    <s v="CA-2013-160717"/>
    <x v="0"/>
    <x v="112"/>
    <d v="2013-06-12T00:00:00"/>
    <x v="1"/>
    <s v="ME-17320"/>
    <x v="467"/>
    <x v="2"/>
    <s v="United States"/>
    <s v="Santa Barbara"/>
    <x v="1"/>
    <n v="93101"/>
    <x v="1"/>
    <s v="TEC-AC-10002134"/>
    <x v="2"/>
    <x v="11"/>
    <x v="1536"/>
    <x v="1165"/>
    <n v="2"/>
    <n v="0"/>
    <n v="3.7744"/>
  </r>
  <r>
    <n v="9663"/>
    <s v="CA-2013-160717"/>
    <x v="0"/>
    <x v="112"/>
    <d v="2013-06-12T00:00:00"/>
    <x v="1"/>
    <s v="ME-17320"/>
    <x v="467"/>
    <x v="2"/>
    <s v="United States"/>
    <s v="Santa Barbara"/>
    <x v="1"/>
    <n v="93101"/>
    <x v="1"/>
    <s v="TEC-PH-10001760"/>
    <x v="2"/>
    <x v="7"/>
    <x v="254"/>
    <x v="6014"/>
    <n v="3"/>
    <n v="0.2"/>
    <n v="161.19000000000003"/>
  </r>
  <r>
    <n v="9664"/>
    <s v="CA-2014-132619"/>
    <x v="3"/>
    <x v="515"/>
    <d v="2014-09-06T00:00:00"/>
    <x v="1"/>
    <s v="MS-17770"/>
    <x v="474"/>
    <x v="0"/>
    <s v="United States"/>
    <s v="San Francisco"/>
    <x v="1"/>
    <n v="94109"/>
    <x v="1"/>
    <s v="OFF-ST-10001511"/>
    <x v="1"/>
    <x v="4"/>
    <x v="551"/>
    <x v="2714"/>
    <n v="3"/>
    <n v="0"/>
    <n v="9.6974999999999838"/>
  </r>
  <r>
    <n v="9665"/>
    <s v="US-2012-120957"/>
    <x v="1"/>
    <x v="214"/>
    <d v="2012-12-07T00:00:00"/>
    <x v="3"/>
    <s v="KH-16690"/>
    <x v="120"/>
    <x v="1"/>
    <s v="United States"/>
    <s v="Riverside"/>
    <x v="1"/>
    <n v="92503"/>
    <x v="1"/>
    <s v="OFF-PA-10003953"/>
    <x v="1"/>
    <x v="10"/>
    <x v="638"/>
    <x v="91"/>
    <n v="2"/>
    <n v="0"/>
    <n v="6.2208000000000006"/>
  </r>
  <r>
    <n v="9666"/>
    <s v="CA-2014-157448"/>
    <x v="3"/>
    <x v="673"/>
    <d v="2014-11-21T00:00:00"/>
    <x v="1"/>
    <s v="LC-16885"/>
    <x v="62"/>
    <x v="0"/>
    <s v="United States"/>
    <s v="Los Angeles"/>
    <x v="1"/>
    <n v="90049"/>
    <x v="1"/>
    <s v="FUR-FU-10003268"/>
    <x v="0"/>
    <x v="5"/>
    <x v="876"/>
    <x v="5001"/>
    <n v="3"/>
    <n v="0"/>
    <n v="23.987999999999996"/>
  </r>
  <r>
    <n v="9667"/>
    <s v="CA-2014-157448"/>
    <x v="3"/>
    <x v="673"/>
    <d v="2014-11-21T00:00:00"/>
    <x v="1"/>
    <s v="LC-16885"/>
    <x v="62"/>
    <x v="0"/>
    <s v="United States"/>
    <s v="Los Angeles"/>
    <x v="1"/>
    <n v="90049"/>
    <x v="1"/>
    <s v="FUR-FU-10001847"/>
    <x v="0"/>
    <x v="5"/>
    <x v="1355"/>
    <x v="2162"/>
    <n v="3"/>
    <n v="0"/>
    <n v="4.4711999999999996"/>
  </r>
  <r>
    <n v="9668"/>
    <s v="CA-2013-126270"/>
    <x v="0"/>
    <x v="131"/>
    <d v="2013-04-28T00:00:00"/>
    <x v="1"/>
    <s v="AF-10870"/>
    <x v="578"/>
    <x v="0"/>
    <s v="United States"/>
    <s v="San Clemente"/>
    <x v="1"/>
    <n v="92672"/>
    <x v="1"/>
    <s v="OFF-BI-10002764"/>
    <x v="1"/>
    <x v="8"/>
    <x v="502"/>
    <x v="2314"/>
    <n v="7"/>
    <n v="0.2"/>
    <n v="6.5569000000000006"/>
  </r>
  <r>
    <n v="9669"/>
    <s v="CA-2013-126270"/>
    <x v="0"/>
    <x v="131"/>
    <d v="2013-04-28T00:00:00"/>
    <x v="1"/>
    <s v="AF-10870"/>
    <x v="578"/>
    <x v="0"/>
    <s v="United States"/>
    <s v="San Clemente"/>
    <x v="1"/>
    <n v="92672"/>
    <x v="1"/>
    <s v="OFF-EN-10004386"/>
    <x v="1"/>
    <x v="12"/>
    <x v="242"/>
    <x v="2941"/>
    <n v="3"/>
    <n v="0"/>
    <n v="35.984999999999999"/>
  </r>
  <r>
    <n v="9670"/>
    <s v="CA-2014-145275"/>
    <x v="3"/>
    <x v="459"/>
    <d v="2014-04-07T00:00:00"/>
    <x v="1"/>
    <s v="AH-10465"/>
    <x v="733"/>
    <x v="0"/>
    <s v="United States"/>
    <s v="Decatur"/>
    <x v="19"/>
    <n v="35601"/>
    <x v="0"/>
    <s v="OFF-LA-10001569"/>
    <x v="1"/>
    <x v="2"/>
    <x v="633"/>
    <x v="1830"/>
    <n v="3"/>
    <n v="0"/>
    <n v="6.8723999999999998"/>
  </r>
  <r>
    <n v="9671"/>
    <s v="CA-2012-133396"/>
    <x v="1"/>
    <x v="863"/>
    <d v="2012-08-15T00:00:00"/>
    <x v="2"/>
    <s v="GK-14620"/>
    <x v="136"/>
    <x v="1"/>
    <s v="United States"/>
    <s v="Greensboro"/>
    <x v="3"/>
    <n v="27405"/>
    <x v="0"/>
    <s v="OFF-AR-10001446"/>
    <x v="1"/>
    <x v="6"/>
    <x v="1152"/>
    <x v="6015"/>
    <n v="7"/>
    <n v="0.2"/>
    <n v="8.0849999999999973"/>
  </r>
  <r>
    <n v="9672"/>
    <s v="US-2014-140312"/>
    <x v="3"/>
    <x v="38"/>
    <d v="2014-11-20T00:00:00"/>
    <x v="1"/>
    <s v="KL-16645"/>
    <x v="107"/>
    <x v="0"/>
    <s v="United States"/>
    <s v="Dublin"/>
    <x v="1"/>
    <n v="94568"/>
    <x v="1"/>
    <s v="TEC-PH-10003442"/>
    <x v="2"/>
    <x v="7"/>
    <x v="879"/>
    <x v="1114"/>
    <n v="5"/>
    <n v="0.2"/>
    <n v="1.375"/>
  </r>
  <r>
    <n v="9673"/>
    <s v="CA-2013-114867"/>
    <x v="0"/>
    <x v="443"/>
    <d v="2013-12-29T00:00:00"/>
    <x v="1"/>
    <s v="FM-14290"/>
    <x v="86"/>
    <x v="2"/>
    <s v="United States"/>
    <s v="Philadelphia"/>
    <x v="9"/>
    <n v="19143"/>
    <x v="3"/>
    <s v="OFF-PA-10000477"/>
    <x v="1"/>
    <x v="10"/>
    <x v="1205"/>
    <x v="892"/>
    <n v="2"/>
    <n v="0.2"/>
    <n v="2.6892000000000005"/>
  </r>
  <r>
    <n v="9674"/>
    <s v="CA-2013-114867"/>
    <x v="0"/>
    <x v="443"/>
    <d v="2013-12-29T00:00:00"/>
    <x v="1"/>
    <s v="FM-14290"/>
    <x v="86"/>
    <x v="2"/>
    <s v="United States"/>
    <s v="Philadelphia"/>
    <x v="9"/>
    <n v="19143"/>
    <x v="3"/>
    <s v="TEC-PH-10002645"/>
    <x v="2"/>
    <x v="7"/>
    <x v="1839"/>
    <x v="6016"/>
    <n v="5"/>
    <n v="0.4"/>
    <n v="-374.99250000000006"/>
  </r>
  <r>
    <n v="9675"/>
    <s v="US-2011-164644"/>
    <x v="2"/>
    <x v="192"/>
    <d v="2011-07-24T00:00:00"/>
    <x v="0"/>
    <s v="JL-15850"/>
    <x v="139"/>
    <x v="0"/>
    <s v="United States"/>
    <s v="Houston"/>
    <x v="5"/>
    <n v="77095"/>
    <x v="2"/>
    <s v="OFF-ST-10003123"/>
    <x v="1"/>
    <x v="4"/>
    <x v="1268"/>
    <x v="6017"/>
    <n v="1"/>
    <n v="0.2"/>
    <n v="1.331599999999999"/>
  </r>
  <r>
    <n v="9676"/>
    <s v="CA-2013-137393"/>
    <x v="0"/>
    <x v="715"/>
    <d v="2013-05-11T00:00:00"/>
    <x v="1"/>
    <s v="GM-14500"/>
    <x v="421"/>
    <x v="0"/>
    <s v="United States"/>
    <s v="Bakersfield"/>
    <x v="1"/>
    <n v="93309"/>
    <x v="1"/>
    <s v="FUR-FU-10001617"/>
    <x v="0"/>
    <x v="5"/>
    <x v="1141"/>
    <x v="2416"/>
    <n v="4"/>
    <n v="0"/>
    <n v="14.143999999999998"/>
  </r>
  <r>
    <n v="9677"/>
    <s v="US-2011-120145"/>
    <x v="2"/>
    <x v="683"/>
    <d v="2011-12-03T00:00:00"/>
    <x v="1"/>
    <s v="MC-17635"/>
    <x v="637"/>
    <x v="1"/>
    <s v="United States"/>
    <s v="Richmond"/>
    <x v="14"/>
    <n v="47374"/>
    <x v="2"/>
    <s v="OFF-EN-10003862"/>
    <x v="1"/>
    <x v="12"/>
    <x v="753"/>
    <x v="6018"/>
    <n v="6"/>
    <n v="0"/>
    <n v="29.449199999999998"/>
  </r>
  <r>
    <n v="9678"/>
    <s v="CA-2013-144785"/>
    <x v="0"/>
    <x v="724"/>
    <d v="2013-04-24T00:00:00"/>
    <x v="1"/>
    <s v="CS-12490"/>
    <x v="703"/>
    <x v="1"/>
    <s v="United States"/>
    <s v="New York City"/>
    <x v="15"/>
    <n v="10009"/>
    <x v="3"/>
    <s v="OFF-AR-10001573"/>
    <x v="1"/>
    <x v="6"/>
    <x v="368"/>
    <x v="4562"/>
    <n v="3"/>
    <n v="0"/>
    <n v="2.027099999999999"/>
  </r>
  <r>
    <n v="9679"/>
    <s v="CA-2013-144785"/>
    <x v="0"/>
    <x v="724"/>
    <d v="2013-04-24T00:00:00"/>
    <x v="1"/>
    <s v="CS-12490"/>
    <x v="703"/>
    <x v="1"/>
    <s v="United States"/>
    <s v="New York City"/>
    <x v="15"/>
    <n v="10009"/>
    <x v="3"/>
    <s v="OFF-SU-10004290"/>
    <x v="1"/>
    <x v="14"/>
    <x v="1818"/>
    <x v="6019"/>
    <n v="1"/>
    <n v="0"/>
    <n v="1.8468"/>
  </r>
  <r>
    <n v="9680"/>
    <s v="CA-2012-130113"/>
    <x v="1"/>
    <x v="17"/>
    <d v="2012-12-31T00:00:00"/>
    <x v="1"/>
    <s v="AH-10030"/>
    <x v="692"/>
    <x v="1"/>
    <s v="United States"/>
    <s v="San Francisco"/>
    <x v="1"/>
    <n v="94122"/>
    <x v="1"/>
    <s v="OFF-ST-10000046"/>
    <x v="1"/>
    <x v="4"/>
    <x v="757"/>
    <x v="2144"/>
    <n v="2"/>
    <n v="0"/>
    <n v="61.38900000000001"/>
  </r>
  <r>
    <n v="9681"/>
    <s v="CA-2012-130113"/>
    <x v="1"/>
    <x v="17"/>
    <d v="2012-12-31T00:00:00"/>
    <x v="1"/>
    <s v="AH-10030"/>
    <x v="692"/>
    <x v="1"/>
    <s v="United States"/>
    <s v="San Francisco"/>
    <x v="1"/>
    <n v="94122"/>
    <x v="1"/>
    <s v="TEC-PH-10003505"/>
    <x v="2"/>
    <x v="7"/>
    <x v="901"/>
    <x v="6020"/>
    <n v="9"/>
    <n v="0.2"/>
    <n v="75.167999999999921"/>
  </r>
  <r>
    <n v="9682"/>
    <s v="CA-2014-122770"/>
    <x v="3"/>
    <x v="1096"/>
    <d v="2014-12-19T00:00:00"/>
    <x v="1"/>
    <s v="EP-13915"/>
    <x v="212"/>
    <x v="0"/>
    <s v="United States"/>
    <s v="San Francisco"/>
    <x v="1"/>
    <n v="94122"/>
    <x v="1"/>
    <s v="OFF-LA-10004559"/>
    <x v="1"/>
    <x v="2"/>
    <x v="1340"/>
    <x v="880"/>
    <n v="3"/>
    <n v="0"/>
    <n v="4.2336"/>
  </r>
  <r>
    <n v="9683"/>
    <s v="CA-2014-122770"/>
    <x v="3"/>
    <x v="1096"/>
    <d v="2014-12-19T00:00:00"/>
    <x v="1"/>
    <s v="EP-13915"/>
    <x v="212"/>
    <x v="0"/>
    <s v="United States"/>
    <s v="San Francisco"/>
    <x v="1"/>
    <n v="94122"/>
    <x v="1"/>
    <s v="OFF-PA-10003172"/>
    <x v="1"/>
    <x v="10"/>
    <x v="846"/>
    <x v="789"/>
    <n v="6"/>
    <n v="0"/>
    <n v="18.662400000000002"/>
  </r>
  <r>
    <n v="9684"/>
    <s v="CA-2014-122770"/>
    <x v="3"/>
    <x v="1096"/>
    <d v="2014-12-19T00:00:00"/>
    <x v="1"/>
    <s v="EP-13915"/>
    <x v="212"/>
    <x v="0"/>
    <s v="United States"/>
    <s v="San Francisco"/>
    <x v="1"/>
    <n v="94122"/>
    <x v="1"/>
    <s v="FUR-FU-10001473"/>
    <x v="0"/>
    <x v="5"/>
    <x v="1244"/>
    <x v="6021"/>
    <n v="8"/>
    <n v="0"/>
    <n v="54.280799999999999"/>
  </r>
  <r>
    <n v="9685"/>
    <s v="CA-2014-122770"/>
    <x v="3"/>
    <x v="1096"/>
    <d v="2014-12-19T00:00:00"/>
    <x v="1"/>
    <s v="EP-13915"/>
    <x v="212"/>
    <x v="0"/>
    <s v="United States"/>
    <s v="San Francisco"/>
    <x v="1"/>
    <n v="94122"/>
    <x v="1"/>
    <s v="OFF-PA-10000232"/>
    <x v="1"/>
    <x v="10"/>
    <x v="1622"/>
    <x v="91"/>
    <n v="2"/>
    <n v="0"/>
    <n v="6.3504000000000005"/>
  </r>
  <r>
    <n v="9686"/>
    <s v="CA-2014-118668"/>
    <x v="3"/>
    <x v="460"/>
    <d v="2014-01-05T00:00:00"/>
    <x v="0"/>
    <s v="FW-14395"/>
    <x v="783"/>
    <x v="1"/>
    <s v="United States"/>
    <s v="Los Angeles"/>
    <x v="1"/>
    <n v="90032"/>
    <x v="1"/>
    <s v="TEC-AC-10000682"/>
    <x v="2"/>
    <x v="11"/>
    <x v="1327"/>
    <x v="6022"/>
    <n v="1"/>
    <n v="0"/>
    <n v="5.8064999999999998"/>
  </r>
  <r>
    <n v="9687"/>
    <s v="CA-2014-116498"/>
    <x v="3"/>
    <x v="1109"/>
    <d v="2014-06-04T00:00:00"/>
    <x v="1"/>
    <s v="KA-16525"/>
    <x v="567"/>
    <x v="0"/>
    <s v="United States"/>
    <s v="San Diego"/>
    <x v="1"/>
    <n v="92037"/>
    <x v="1"/>
    <s v="OFF-AR-10003405"/>
    <x v="1"/>
    <x v="6"/>
    <x v="622"/>
    <x v="1863"/>
    <n v="6"/>
    <n v="0"/>
    <n v="10.178999999999997"/>
  </r>
  <r>
    <n v="9688"/>
    <s v="US-2014-130603"/>
    <x v="3"/>
    <x v="1033"/>
    <d v="2014-10-07T00:00:00"/>
    <x v="1"/>
    <s v="SC-20050"/>
    <x v="337"/>
    <x v="2"/>
    <s v="United States"/>
    <s v="Arlington"/>
    <x v="5"/>
    <n v="76017"/>
    <x v="2"/>
    <s v="OFF-BI-10000301"/>
    <x v="1"/>
    <x v="8"/>
    <x v="619"/>
    <x v="6023"/>
    <n v="9"/>
    <n v="0.8"/>
    <n v="-17.469000000000005"/>
  </r>
  <r>
    <n v="9689"/>
    <s v="US-2014-135986"/>
    <x v="3"/>
    <x v="308"/>
    <d v="2014-06-28T00:00:00"/>
    <x v="1"/>
    <s v="PG-18895"/>
    <x v="38"/>
    <x v="0"/>
    <s v="United States"/>
    <s v="Richmond"/>
    <x v="17"/>
    <n v="23223"/>
    <x v="0"/>
    <s v="OFF-PA-10001534"/>
    <x v="1"/>
    <x v="10"/>
    <x v="1461"/>
    <x v="56"/>
    <n v="5"/>
    <n v="0"/>
    <n v="15.552000000000001"/>
  </r>
  <r>
    <n v="9690"/>
    <s v="US-2014-135986"/>
    <x v="3"/>
    <x v="308"/>
    <d v="2014-06-28T00:00:00"/>
    <x v="1"/>
    <s v="PG-18895"/>
    <x v="38"/>
    <x v="0"/>
    <s v="United States"/>
    <s v="Richmond"/>
    <x v="17"/>
    <n v="23223"/>
    <x v="0"/>
    <s v="TEC-PH-10003691"/>
    <x v="2"/>
    <x v="7"/>
    <x v="1398"/>
    <x v="178"/>
    <n v="4"/>
    <n v="0"/>
    <n v="125.99000000000001"/>
  </r>
  <r>
    <n v="9691"/>
    <s v="CA-2014-140536"/>
    <x v="3"/>
    <x v="1095"/>
    <d v="2014-04-06T00:00:00"/>
    <x v="2"/>
    <s v="TA-21385"/>
    <x v="638"/>
    <x v="2"/>
    <s v="United States"/>
    <s v="New York City"/>
    <x v="15"/>
    <n v="10035"/>
    <x v="3"/>
    <s v="OFF-AR-10001545"/>
    <x v="1"/>
    <x v="6"/>
    <x v="812"/>
    <x v="991"/>
    <n v="4"/>
    <n v="0"/>
    <n v="2.0415999999999999"/>
  </r>
  <r>
    <n v="9692"/>
    <s v="CA-2012-130183"/>
    <x v="1"/>
    <x v="50"/>
    <d v="2012-11-17T00:00:00"/>
    <x v="1"/>
    <s v="PO-18850"/>
    <x v="138"/>
    <x v="0"/>
    <s v="United States"/>
    <s v="Houston"/>
    <x v="5"/>
    <n v="77041"/>
    <x v="2"/>
    <s v="FUR-BO-10001811"/>
    <x v="0"/>
    <x v="0"/>
    <x v="779"/>
    <x v="6024"/>
    <n v="3"/>
    <n v="0.32"/>
    <n v="-18.058800000000076"/>
  </r>
  <r>
    <n v="9693"/>
    <s v="CA-2012-107902"/>
    <x v="1"/>
    <x v="834"/>
    <d v="2012-09-02T00:00:00"/>
    <x v="1"/>
    <s v="SM-20950"/>
    <x v="416"/>
    <x v="1"/>
    <s v="United States"/>
    <s v="Fairfield"/>
    <x v="29"/>
    <n v="6824"/>
    <x v="3"/>
    <s v="OFF-ST-10001837"/>
    <x v="1"/>
    <x v="4"/>
    <x v="1331"/>
    <x v="6025"/>
    <n v="11"/>
    <n v="0"/>
    <n v="122.2936"/>
  </r>
  <r>
    <n v="9694"/>
    <s v="CA-2014-130148"/>
    <x v="3"/>
    <x v="241"/>
    <d v="2014-09-29T00:00:00"/>
    <x v="0"/>
    <s v="NK-18490"/>
    <x v="71"/>
    <x v="2"/>
    <s v="United States"/>
    <s v="San Francisco"/>
    <x v="1"/>
    <n v="94110"/>
    <x v="1"/>
    <s v="OFF-PA-10000551"/>
    <x v="1"/>
    <x v="10"/>
    <x v="1237"/>
    <x v="4747"/>
    <n v="6"/>
    <n v="0"/>
    <n v="15.229199999999999"/>
  </r>
  <r>
    <n v="9695"/>
    <s v="CA-2014-130148"/>
    <x v="3"/>
    <x v="241"/>
    <d v="2014-09-29T00:00:00"/>
    <x v="0"/>
    <s v="NK-18490"/>
    <x v="71"/>
    <x v="2"/>
    <s v="United States"/>
    <s v="San Francisco"/>
    <x v="1"/>
    <n v="94110"/>
    <x v="1"/>
    <s v="OFF-SU-10001574"/>
    <x v="1"/>
    <x v="14"/>
    <x v="498"/>
    <x v="549"/>
    <n v="2"/>
    <n v="0"/>
    <n v="2.1899999999999995"/>
  </r>
  <r>
    <n v="9696"/>
    <s v="US-2013-151260"/>
    <x v="0"/>
    <x v="25"/>
    <d v="2013-12-15T00:00:00"/>
    <x v="2"/>
    <s v="SC-20695"/>
    <x v="281"/>
    <x v="1"/>
    <s v="United States"/>
    <s v="Springfield"/>
    <x v="24"/>
    <n v="45503"/>
    <x v="3"/>
    <s v="OFF-AP-10002892"/>
    <x v="1"/>
    <x v="9"/>
    <x v="9"/>
    <x v="6026"/>
    <n v="4"/>
    <n v="0.2"/>
    <n v="9.1919999999999931"/>
  </r>
  <r>
    <n v="9697"/>
    <s v="CA-2011-144281"/>
    <x v="2"/>
    <x v="1227"/>
    <d v="2011-06-15T00:00:00"/>
    <x v="0"/>
    <s v="HK-14890"/>
    <x v="96"/>
    <x v="1"/>
    <s v="United States"/>
    <s v="Detroit"/>
    <x v="12"/>
    <n v="48234"/>
    <x v="2"/>
    <s v="OFF-LA-10003930"/>
    <x v="1"/>
    <x v="2"/>
    <x v="503"/>
    <x v="4712"/>
    <n v="5"/>
    <n v="0"/>
    <n v="240.8595"/>
  </r>
  <r>
    <n v="9698"/>
    <s v="CA-2013-122511"/>
    <x v="0"/>
    <x v="21"/>
    <d v="2013-03-12T00:00:00"/>
    <x v="3"/>
    <s v="BT-11485"/>
    <x v="389"/>
    <x v="2"/>
    <s v="United States"/>
    <s v="Philadelphia"/>
    <x v="9"/>
    <n v="19140"/>
    <x v="3"/>
    <s v="FUR-FU-10001037"/>
    <x v="0"/>
    <x v="5"/>
    <x v="1160"/>
    <x v="6027"/>
    <n v="4"/>
    <n v="0.2"/>
    <n v="9.48"/>
  </r>
  <r>
    <n v="9699"/>
    <s v="CA-2014-154116"/>
    <x v="3"/>
    <x v="934"/>
    <d v="2014-12-20T00:00:00"/>
    <x v="1"/>
    <s v="KM-16660"/>
    <x v="730"/>
    <x v="0"/>
    <s v="United States"/>
    <s v="Inglewood"/>
    <x v="1"/>
    <n v="90301"/>
    <x v="1"/>
    <s v="OFF-PA-10004569"/>
    <x v="1"/>
    <x v="10"/>
    <x v="227"/>
    <x v="4861"/>
    <n v="3"/>
    <n v="0"/>
    <n v="10.7301"/>
  </r>
  <r>
    <n v="9700"/>
    <s v="CA-2014-154116"/>
    <x v="3"/>
    <x v="934"/>
    <d v="2014-12-20T00:00:00"/>
    <x v="1"/>
    <s v="KM-16660"/>
    <x v="730"/>
    <x v="0"/>
    <s v="United States"/>
    <s v="Inglewood"/>
    <x v="1"/>
    <n v="90301"/>
    <x v="1"/>
    <s v="OFF-AP-10000027"/>
    <x v="1"/>
    <x v="9"/>
    <x v="1804"/>
    <x v="3287"/>
    <n v="4"/>
    <n v="0"/>
    <n v="16.295999999999999"/>
  </r>
  <r>
    <n v="9701"/>
    <s v="CA-2014-154116"/>
    <x v="3"/>
    <x v="934"/>
    <d v="2014-12-20T00:00:00"/>
    <x v="1"/>
    <s v="KM-16660"/>
    <x v="730"/>
    <x v="0"/>
    <s v="United States"/>
    <s v="Inglewood"/>
    <x v="1"/>
    <n v="90301"/>
    <x v="1"/>
    <s v="TEC-PH-10000675"/>
    <x v="2"/>
    <x v="7"/>
    <x v="1338"/>
    <x v="2103"/>
    <n v="3"/>
    <n v="0.2"/>
    <n v="14.758199999999995"/>
  </r>
  <r>
    <n v="9702"/>
    <s v="CA-2013-105291"/>
    <x v="0"/>
    <x v="859"/>
    <d v="2013-11-05T00:00:00"/>
    <x v="1"/>
    <s v="SP-20920"/>
    <x v="727"/>
    <x v="0"/>
    <s v="United States"/>
    <s v="San Luis Obispo"/>
    <x v="1"/>
    <n v="93405"/>
    <x v="1"/>
    <s v="OFF-FA-10003059"/>
    <x v="1"/>
    <x v="13"/>
    <x v="794"/>
    <x v="3657"/>
    <n v="2"/>
    <n v="0"/>
    <n v="1.1945999999999999"/>
  </r>
  <r>
    <n v="9703"/>
    <s v="CA-2014-147032"/>
    <x v="3"/>
    <x v="689"/>
    <d v="2014-08-05T00:00:00"/>
    <x v="1"/>
    <s v="LB-16795"/>
    <x v="697"/>
    <x v="2"/>
    <s v="United States"/>
    <s v="Wilmington"/>
    <x v="13"/>
    <n v="19805"/>
    <x v="3"/>
    <s v="OFF-PA-10003256"/>
    <x v="1"/>
    <x v="10"/>
    <x v="96"/>
    <x v="1042"/>
    <n v="1"/>
    <n v="0"/>
    <n v="5.5391999999999992"/>
  </r>
  <r>
    <n v="9704"/>
    <s v="CA-2014-147032"/>
    <x v="3"/>
    <x v="689"/>
    <d v="2014-08-05T00:00:00"/>
    <x v="1"/>
    <s v="LB-16795"/>
    <x v="697"/>
    <x v="2"/>
    <s v="United States"/>
    <s v="Wilmington"/>
    <x v="13"/>
    <n v="19805"/>
    <x v="3"/>
    <s v="OFF-BI-10003656"/>
    <x v="1"/>
    <x v="8"/>
    <x v="13"/>
    <x v="6028"/>
    <n v="5"/>
    <n v="0"/>
    <n v="390.97699999999998"/>
  </r>
  <r>
    <n v="9705"/>
    <s v="CA-2014-147032"/>
    <x v="3"/>
    <x v="689"/>
    <d v="2014-08-05T00:00:00"/>
    <x v="1"/>
    <s v="LB-16795"/>
    <x v="697"/>
    <x v="2"/>
    <s v="United States"/>
    <s v="Wilmington"/>
    <x v="13"/>
    <n v="19805"/>
    <x v="3"/>
    <s v="OFF-BI-10002897"/>
    <x v="1"/>
    <x v="8"/>
    <x v="1793"/>
    <x v="6029"/>
    <n v="3"/>
    <n v="0"/>
    <n v="5.3948999999999998"/>
  </r>
  <r>
    <n v="9706"/>
    <s v="CA-2014-125990"/>
    <x v="3"/>
    <x v="15"/>
    <d v="2014-10-24T00:00:00"/>
    <x v="1"/>
    <s v="JS-16030"/>
    <x v="559"/>
    <x v="0"/>
    <s v="United States"/>
    <s v="San Francisco"/>
    <x v="1"/>
    <n v="94122"/>
    <x v="1"/>
    <s v="OFF-BI-10004826"/>
    <x v="1"/>
    <x v="8"/>
    <x v="721"/>
    <x v="5524"/>
    <n v="3"/>
    <n v="0.2"/>
    <n v="13.868400000000001"/>
  </r>
  <r>
    <n v="9707"/>
    <s v="CA-2013-161746"/>
    <x v="0"/>
    <x v="147"/>
    <d v="2013-10-28T00:00:00"/>
    <x v="1"/>
    <s v="CS-11950"/>
    <x v="229"/>
    <x v="0"/>
    <s v="United States"/>
    <s v="Los Angeles"/>
    <x v="1"/>
    <n v="90045"/>
    <x v="1"/>
    <s v="FUR-CH-10004626"/>
    <x v="0"/>
    <x v="1"/>
    <x v="1697"/>
    <x v="6030"/>
    <n v="3"/>
    <n v="0.2"/>
    <n v="12.106799999999993"/>
  </r>
  <r>
    <n v="9708"/>
    <s v="CA-2013-161746"/>
    <x v="0"/>
    <x v="147"/>
    <d v="2013-10-28T00:00:00"/>
    <x v="1"/>
    <s v="CS-11950"/>
    <x v="229"/>
    <x v="0"/>
    <s v="United States"/>
    <s v="Los Angeles"/>
    <x v="1"/>
    <n v="90045"/>
    <x v="1"/>
    <s v="OFF-AR-10000390"/>
    <x v="1"/>
    <x v="6"/>
    <x v="105"/>
    <x v="714"/>
    <n v="3"/>
    <n v="0"/>
    <n v="5.6993999999999998"/>
  </r>
  <r>
    <n v="9709"/>
    <s v="CA-2013-161746"/>
    <x v="0"/>
    <x v="147"/>
    <d v="2013-10-28T00:00:00"/>
    <x v="1"/>
    <s v="CS-11950"/>
    <x v="229"/>
    <x v="0"/>
    <s v="United States"/>
    <s v="Los Angeles"/>
    <x v="1"/>
    <n v="90045"/>
    <x v="1"/>
    <s v="FUR-FU-10003731"/>
    <x v="0"/>
    <x v="5"/>
    <x v="1593"/>
    <x v="3002"/>
    <n v="2"/>
    <n v="0"/>
    <n v="5.5888000000000009"/>
  </r>
  <r>
    <n v="9710"/>
    <s v="CA-2013-161746"/>
    <x v="0"/>
    <x v="147"/>
    <d v="2013-10-28T00:00:00"/>
    <x v="1"/>
    <s v="CS-11950"/>
    <x v="229"/>
    <x v="0"/>
    <s v="United States"/>
    <s v="Los Angeles"/>
    <x v="1"/>
    <n v="90045"/>
    <x v="1"/>
    <s v="OFF-ST-10002743"/>
    <x v="1"/>
    <x v="4"/>
    <x v="413"/>
    <x v="448"/>
    <n v="3"/>
    <n v="0"/>
    <n v="3.4091999999999842"/>
  </r>
  <r>
    <n v="9711"/>
    <s v="CA-2011-114251"/>
    <x v="2"/>
    <x v="1127"/>
    <d v="2011-11-10T00:00:00"/>
    <x v="1"/>
    <s v="MD-17350"/>
    <x v="198"/>
    <x v="0"/>
    <s v="United States"/>
    <s v="Philadelphia"/>
    <x v="9"/>
    <n v="19143"/>
    <x v="3"/>
    <s v="FUR-FU-10001468"/>
    <x v="0"/>
    <x v="5"/>
    <x v="1280"/>
    <x v="6031"/>
    <n v="2"/>
    <n v="0.2"/>
    <n v="-34.196000000000026"/>
  </r>
  <r>
    <n v="9712"/>
    <s v="CA-2011-114251"/>
    <x v="2"/>
    <x v="1127"/>
    <d v="2011-11-10T00:00:00"/>
    <x v="1"/>
    <s v="MD-17350"/>
    <x v="198"/>
    <x v="0"/>
    <s v="United States"/>
    <s v="Philadelphia"/>
    <x v="9"/>
    <n v="19143"/>
    <x v="3"/>
    <s v="OFF-BI-10003684"/>
    <x v="1"/>
    <x v="8"/>
    <x v="707"/>
    <x v="6032"/>
    <n v="2"/>
    <n v="0.7"/>
    <n v="-8.7959999999999958"/>
  </r>
  <r>
    <n v="9713"/>
    <s v="CA-2011-114251"/>
    <x v="2"/>
    <x v="1127"/>
    <d v="2011-11-10T00:00:00"/>
    <x v="1"/>
    <s v="MD-17350"/>
    <x v="198"/>
    <x v="0"/>
    <s v="United States"/>
    <s v="Philadelphia"/>
    <x v="9"/>
    <n v="19143"/>
    <x v="3"/>
    <s v="OFF-ST-10003716"/>
    <x v="1"/>
    <x v="4"/>
    <x v="889"/>
    <x v="6033"/>
    <n v="6"/>
    <n v="0.2"/>
    <n v="-94.508399999999995"/>
  </r>
  <r>
    <n v="9714"/>
    <s v="CA-2011-114251"/>
    <x v="2"/>
    <x v="1127"/>
    <d v="2011-11-10T00:00:00"/>
    <x v="1"/>
    <s v="MD-17350"/>
    <x v="198"/>
    <x v="0"/>
    <s v="United States"/>
    <s v="Philadelphia"/>
    <x v="9"/>
    <n v="19143"/>
    <x v="3"/>
    <s v="TEC-AC-10001101"/>
    <x v="2"/>
    <x v="11"/>
    <x v="547"/>
    <x v="5924"/>
    <n v="5"/>
    <n v="0.2"/>
    <n v="-6.4450000000000021"/>
  </r>
  <r>
    <n v="9715"/>
    <s v="CA-2011-114251"/>
    <x v="2"/>
    <x v="1127"/>
    <d v="2011-11-10T00:00:00"/>
    <x v="1"/>
    <s v="MD-17350"/>
    <x v="198"/>
    <x v="0"/>
    <s v="United States"/>
    <s v="Philadelphia"/>
    <x v="9"/>
    <n v="19143"/>
    <x v="3"/>
    <s v="TEC-AC-10004864"/>
    <x v="2"/>
    <x v="11"/>
    <x v="1289"/>
    <x v="2860"/>
    <n v="2"/>
    <n v="0.2"/>
    <n v="16.794600000000003"/>
  </r>
  <r>
    <n v="9716"/>
    <s v="CA-2013-116379"/>
    <x v="0"/>
    <x v="77"/>
    <d v="2013-11-13T00:00:00"/>
    <x v="1"/>
    <s v="LD-17005"/>
    <x v="436"/>
    <x v="0"/>
    <s v="United States"/>
    <s v="San Francisco"/>
    <x v="1"/>
    <n v="94122"/>
    <x v="1"/>
    <s v="OFF-BI-10001543"/>
    <x v="1"/>
    <x v="8"/>
    <x v="375"/>
    <x v="382"/>
    <n v="2"/>
    <n v="0.2"/>
    <n v="20.154400000000003"/>
  </r>
  <r>
    <n v="9717"/>
    <s v="US-2013-144477"/>
    <x v="0"/>
    <x v="399"/>
    <d v="2013-08-15T00:00:00"/>
    <x v="0"/>
    <s v="DB-13270"/>
    <x v="489"/>
    <x v="2"/>
    <s v="United States"/>
    <s v="Philadelphia"/>
    <x v="9"/>
    <n v="19134"/>
    <x v="3"/>
    <s v="OFF-AR-10000914"/>
    <x v="1"/>
    <x v="6"/>
    <x v="1739"/>
    <x v="6034"/>
    <n v="4"/>
    <n v="0.2"/>
    <n v="2.7984000000000027"/>
  </r>
  <r>
    <n v="9718"/>
    <s v="CA-2013-108210"/>
    <x v="0"/>
    <x v="198"/>
    <d v="2013-06-01T00:00:00"/>
    <x v="3"/>
    <s v="AT-10735"/>
    <x v="247"/>
    <x v="0"/>
    <s v="United States"/>
    <s v="Houston"/>
    <x v="5"/>
    <n v="77041"/>
    <x v="2"/>
    <s v="TEC-PH-10002293"/>
    <x v="2"/>
    <x v="7"/>
    <x v="126"/>
    <x v="1105"/>
    <n v="5"/>
    <n v="0.2"/>
    <n v="7.9960000000000058"/>
  </r>
  <r>
    <n v="9719"/>
    <s v="CA-2013-108210"/>
    <x v="0"/>
    <x v="198"/>
    <d v="2013-06-01T00:00:00"/>
    <x v="3"/>
    <s v="AT-10735"/>
    <x v="247"/>
    <x v="0"/>
    <s v="United States"/>
    <s v="Houston"/>
    <x v="5"/>
    <n v="77041"/>
    <x v="2"/>
    <s v="TEC-AC-10000109"/>
    <x v="2"/>
    <x v="11"/>
    <x v="200"/>
    <x v="1922"/>
    <n v="5"/>
    <n v="0.2"/>
    <n v="11.198000000000015"/>
  </r>
  <r>
    <n v="9720"/>
    <s v="CA-2014-166835"/>
    <x v="3"/>
    <x v="105"/>
    <d v="2014-11-15T00:00:00"/>
    <x v="0"/>
    <s v="DK-13375"/>
    <x v="589"/>
    <x v="0"/>
    <s v="United States"/>
    <s v="Lancaster"/>
    <x v="9"/>
    <n v="17602"/>
    <x v="3"/>
    <s v="OFF-ST-10002574"/>
    <x v="1"/>
    <x v="4"/>
    <x v="926"/>
    <x v="3167"/>
    <n v="2"/>
    <n v="0.2"/>
    <n v="-55.256"/>
  </r>
  <r>
    <n v="9721"/>
    <s v="CA-2013-119641"/>
    <x v="0"/>
    <x v="897"/>
    <d v="2013-09-27T00:00:00"/>
    <x v="1"/>
    <s v="CS-12250"/>
    <x v="294"/>
    <x v="1"/>
    <s v="United States"/>
    <s v="Green Bay"/>
    <x v="6"/>
    <n v="54302"/>
    <x v="2"/>
    <s v="FUR-FU-10002445"/>
    <x v="0"/>
    <x v="5"/>
    <x v="1439"/>
    <x v="1651"/>
    <n v="2"/>
    <n v="0"/>
    <n v="7.5840000000000014"/>
  </r>
  <r>
    <n v="9722"/>
    <s v="CA-2013-105781"/>
    <x v="0"/>
    <x v="595"/>
    <d v="2013-02-20T00:00:00"/>
    <x v="1"/>
    <s v="JF-15565"/>
    <x v="535"/>
    <x v="0"/>
    <s v="United States"/>
    <s v="New York City"/>
    <x v="15"/>
    <n v="10024"/>
    <x v="3"/>
    <s v="FUR-CH-10001802"/>
    <x v="0"/>
    <x v="1"/>
    <x v="1688"/>
    <x v="6035"/>
    <n v="3"/>
    <n v="0.1"/>
    <n v="39.923399999999994"/>
  </r>
  <r>
    <n v="9723"/>
    <s v="CA-2013-105781"/>
    <x v="0"/>
    <x v="595"/>
    <d v="2013-02-20T00:00:00"/>
    <x v="1"/>
    <s v="JF-15565"/>
    <x v="535"/>
    <x v="0"/>
    <s v="United States"/>
    <s v="New York City"/>
    <x v="15"/>
    <n v="10024"/>
    <x v="3"/>
    <s v="TEC-AC-10003628"/>
    <x v="2"/>
    <x v="11"/>
    <x v="244"/>
    <x v="1324"/>
    <n v="3"/>
    <n v="0"/>
    <n v="39.586800000000011"/>
  </r>
  <r>
    <n v="9724"/>
    <s v="CA-2011-101364"/>
    <x v="2"/>
    <x v="1091"/>
    <d v="2011-12-26T00:00:00"/>
    <x v="1"/>
    <s v="TW-21025"/>
    <x v="69"/>
    <x v="2"/>
    <s v="United States"/>
    <s v="New York City"/>
    <x v="15"/>
    <n v="10011"/>
    <x v="3"/>
    <s v="OFF-BI-10003984"/>
    <x v="1"/>
    <x v="8"/>
    <x v="690"/>
    <x v="6036"/>
    <n v="13"/>
    <n v="0.2"/>
    <n v="100.14029999999998"/>
  </r>
  <r>
    <n v="9725"/>
    <s v="CA-2012-117898"/>
    <x v="1"/>
    <x v="901"/>
    <d v="2012-12-11T00:00:00"/>
    <x v="1"/>
    <s v="TB-21250"/>
    <x v="621"/>
    <x v="0"/>
    <s v="United States"/>
    <s v="Bloomington"/>
    <x v="10"/>
    <n v="61701"/>
    <x v="2"/>
    <s v="OFF-EN-10004459"/>
    <x v="1"/>
    <x v="12"/>
    <x v="655"/>
    <x v="2096"/>
    <n v="2"/>
    <n v="0.2"/>
    <n v="4.4311999999999996"/>
  </r>
  <r>
    <n v="9726"/>
    <s v="CA-2014-142293"/>
    <x v="3"/>
    <x v="697"/>
    <d v="2014-09-21T00:00:00"/>
    <x v="2"/>
    <s v="SC-20380"/>
    <x v="618"/>
    <x v="0"/>
    <s v="United States"/>
    <s v="Boise"/>
    <x v="45"/>
    <n v="83704"/>
    <x v="1"/>
    <s v="TEC-AC-10001109"/>
    <x v="2"/>
    <x v="11"/>
    <x v="998"/>
    <x v="1324"/>
    <n v="3"/>
    <n v="0"/>
    <n v="37.787400000000005"/>
  </r>
  <r>
    <n v="9727"/>
    <s v="CA-2014-167395"/>
    <x v="3"/>
    <x v="574"/>
    <d v="2014-12-05T00:00:00"/>
    <x v="2"/>
    <s v="KM-16720"/>
    <x v="27"/>
    <x v="0"/>
    <s v="United States"/>
    <s v="Lowell"/>
    <x v="31"/>
    <n v="1852"/>
    <x v="3"/>
    <s v="OFF-AP-10001293"/>
    <x v="1"/>
    <x v="9"/>
    <x v="1337"/>
    <x v="6037"/>
    <n v="7"/>
    <n v="0"/>
    <n v="80.320799999999991"/>
  </r>
  <r>
    <n v="9728"/>
    <s v="CA-2014-167395"/>
    <x v="3"/>
    <x v="574"/>
    <d v="2014-12-05T00:00:00"/>
    <x v="2"/>
    <s v="KM-16720"/>
    <x v="27"/>
    <x v="0"/>
    <s v="United States"/>
    <s v="Lowell"/>
    <x v="31"/>
    <n v="1852"/>
    <x v="3"/>
    <s v="TEC-PH-10004977"/>
    <x v="2"/>
    <x v="7"/>
    <x v="34"/>
    <x v="508"/>
    <n v="5"/>
    <n v="0"/>
    <n v="284.18549999999993"/>
  </r>
  <r>
    <n v="9729"/>
    <s v="CA-2014-167395"/>
    <x v="3"/>
    <x v="574"/>
    <d v="2014-12-05T00:00:00"/>
    <x v="2"/>
    <s v="KM-16720"/>
    <x v="27"/>
    <x v="0"/>
    <s v="United States"/>
    <s v="Lowell"/>
    <x v="31"/>
    <n v="1852"/>
    <x v="3"/>
    <s v="OFF-SU-10001935"/>
    <x v="1"/>
    <x v="14"/>
    <x v="33"/>
    <x v="1009"/>
    <n v="2"/>
    <n v="0"/>
    <n v="0.17439999999999944"/>
  </r>
  <r>
    <n v="9730"/>
    <s v="CA-2011-111962"/>
    <x v="2"/>
    <x v="411"/>
    <d v="2011-10-04T00:00:00"/>
    <x v="1"/>
    <s v="EB-14170"/>
    <x v="432"/>
    <x v="0"/>
    <s v="United States"/>
    <s v="Seattle"/>
    <x v="4"/>
    <n v="98115"/>
    <x v="1"/>
    <s v="OFF-BI-10001308"/>
    <x v="1"/>
    <x v="8"/>
    <x v="1351"/>
    <x v="3769"/>
    <n v="2"/>
    <n v="0.2"/>
    <n v="3.1399999999999988"/>
  </r>
  <r>
    <n v="9731"/>
    <s v="CA-2011-111962"/>
    <x v="2"/>
    <x v="411"/>
    <d v="2011-10-04T00:00:00"/>
    <x v="1"/>
    <s v="EB-14170"/>
    <x v="432"/>
    <x v="0"/>
    <s v="United States"/>
    <s v="Seattle"/>
    <x v="4"/>
    <n v="98115"/>
    <x v="1"/>
    <s v="OFF-ST-10000046"/>
    <x v="1"/>
    <x v="4"/>
    <x v="757"/>
    <x v="6038"/>
    <n v="5"/>
    <n v="0"/>
    <n v="153.47250000000003"/>
  </r>
  <r>
    <n v="9732"/>
    <s v="CA-2014-124261"/>
    <x v="3"/>
    <x v="237"/>
    <d v="2014-11-20T00:00:00"/>
    <x v="1"/>
    <s v="JE-15715"/>
    <x v="555"/>
    <x v="0"/>
    <s v="United States"/>
    <s v="Los Angeles"/>
    <x v="1"/>
    <n v="90049"/>
    <x v="1"/>
    <s v="OFF-AR-10003504"/>
    <x v="1"/>
    <x v="6"/>
    <x v="1026"/>
    <x v="1369"/>
    <n v="8"/>
    <n v="0"/>
    <n v="9.9295999999999971"/>
  </r>
  <r>
    <n v="9733"/>
    <s v="CA-2011-114321"/>
    <x v="2"/>
    <x v="1071"/>
    <d v="2011-08-25T00:00:00"/>
    <x v="1"/>
    <s v="NC-18535"/>
    <x v="714"/>
    <x v="1"/>
    <s v="United States"/>
    <s v="Hampton"/>
    <x v="17"/>
    <n v="23666"/>
    <x v="0"/>
    <s v="FUR-CH-10001797"/>
    <x v="0"/>
    <x v="1"/>
    <x v="1441"/>
    <x v="6039"/>
    <n v="13"/>
    <n v="0"/>
    <n v="145.06959999999992"/>
  </r>
  <r>
    <n v="9734"/>
    <s v="CA-2011-114321"/>
    <x v="2"/>
    <x v="1071"/>
    <d v="2011-08-25T00:00:00"/>
    <x v="1"/>
    <s v="NC-18535"/>
    <x v="714"/>
    <x v="1"/>
    <s v="United States"/>
    <s v="Hampton"/>
    <x v="17"/>
    <n v="23666"/>
    <x v="0"/>
    <s v="OFF-PA-10000246"/>
    <x v="1"/>
    <x v="10"/>
    <x v="1586"/>
    <x v="6040"/>
    <n v="2"/>
    <n v="0"/>
    <n v="9.2552000000000003"/>
  </r>
  <r>
    <n v="9735"/>
    <s v="CA-2011-114321"/>
    <x v="2"/>
    <x v="1071"/>
    <d v="2011-08-25T00:00:00"/>
    <x v="1"/>
    <s v="NC-18535"/>
    <x v="714"/>
    <x v="1"/>
    <s v="United States"/>
    <s v="Hampton"/>
    <x v="17"/>
    <n v="23666"/>
    <x v="0"/>
    <s v="OFF-BI-10001359"/>
    <x v="1"/>
    <x v="8"/>
    <x v="1153"/>
    <x v="6041"/>
    <n v="1"/>
    <n v="0"/>
    <n v="421.58529999999996"/>
  </r>
  <r>
    <n v="9736"/>
    <s v="CA-2011-128062"/>
    <x v="2"/>
    <x v="84"/>
    <d v="2011-11-22T00:00:00"/>
    <x v="0"/>
    <s v="AD-10180"/>
    <x v="57"/>
    <x v="2"/>
    <s v="United States"/>
    <s v="Philadelphia"/>
    <x v="9"/>
    <n v="19134"/>
    <x v="3"/>
    <s v="OFF-PA-10001583"/>
    <x v="1"/>
    <x v="10"/>
    <x v="1822"/>
    <x v="490"/>
    <n v="1"/>
    <n v="0.2"/>
    <n v="1.9844999999999995"/>
  </r>
  <r>
    <n v="9737"/>
    <s v="US-2012-100069"/>
    <x v="1"/>
    <x v="685"/>
    <d v="2012-07-03T00:00:00"/>
    <x v="1"/>
    <s v="NF-18475"/>
    <x v="739"/>
    <x v="2"/>
    <s v="United States"/>
    <s v="Omaha"/>
    <x v="8"/>
    <n v="68104"/>
    <x v="2"/>
    <s v="TEC-PH-10004667"/>
    <x v="2"/>
    <x v="7"/>
    <x v="519"/>
    <x v="3420"/>
    <n v="2"/>
    <n v="0"/>
    <n v="72.894599999999997"/>
  </r>
  <r>
    <n v="9738"/>
    <s v="CA-2014-129294"/>
    <x v="3"/>
    <x v="633"/>
    <d v="2014-03-22T00:00:00"/>
    <x v="1"/>
    <s v="KD-16615"/>
    <x v="629"/>
    <x v="1"/>
    <s v="United States"/>
    <s v="Los Angeles"/>
    <x v="1"/>
    <n v="90032"/>
    <x v="1"/>
    <s v="OFF-ST-10002615"/>
    <x v="1"/>
    <x v="4"/>
    <x v="1427"/>
    <x v="2385"/>
    <n v="2"/>
    <n v="0"/>
    <n v="80.631200000000007"/>
  </r>
  <r>
    <n v="9739"/>
    <s v="CA-2014-129294"/>
    <x v="3"/>
    <x v="633"/>
    <d v="2014-03-22T00:00:00"/>
    <x v="1"/>
    <s v="KD-16615"/>
    <x v="629"/>
    <x v="1"/>
    <s v="United States"/>
    <s v="Los Angeles"/>
    <x v="1"/>
    <n v="90032"/>
    <x v="1"/>
    <s v="OFF-BI-10004236"/>
    <x v="1"/>
    <x v="8"/>
    <x v="891"/>
    <x v="6042"/>
    <n v="6"/>
    <n v="0.2"/>
    <n v="22.900799999999997"/>
  </r>
  <r>
    <n v="9740"/>
    <s v="CA-2014-129294"/>
    <x v="3"/>
    <x v="633"/>
    <d v="2014-03-22T00:00:00"/>
    <x v="1"/>
    <s v="KD-16615"/>
    <x v="629"/>
    <x v="1"/>
    <s v="United States"/>
    <s v="Los Angeles"/>
    <x v="1"/>
    <n v="90032"/>
    <x v="1"/>
    <s v="OFF-BI-10001757"/>
    <x v="1"/>
    <x v="8"/>
    <x v="1158"/>
    <x v="1209"/>
    <n v="5"/>
    <n v="0.2"/>
    <n v="6.8879999999999981"/>
  </r>
  <r>
    <n v="9741"/>
    <s v="CA-2014-129294"/>
    <x v="3"/>
    <x v="633"/>
    <d v="2014-03-22T00:00:00"/>
    <x v="1"/>
    <s v="KD-16615"/>
    <x v="629"/>
    <x v="1"/>
    <s v="United States"/>
    <s v="Los Angeles"/>
    <x v="1"/>
    <n v="90032"/>
    <x v="1"/>
    <s v="OFF-AP-10001154"/>
    <x v="1"/>
    <x v="9"/>
    <x v="584"/>
    <x v="6043"/>
    <n v="3"/>
    <n v="0"/>
    <n v="54.861300000000007"/>
  </r>
  <r>
    <n v="9742"/>
    <s v="CA-2012-117086"/>
    <x v="1"/>
    <x v="627"/>
    <d v="2012-11-12T00:00:00"/>
    <x v="1"/>
    <s v="QJ-19255"/>
    <x v="425"/>
    <x v="1"/>
    <s v="United States"/>
    <s v="Burlington"/>
    <x v="42"/>
    <s v="05408"/>
    <x v="3"/>
    <s v="FUR-BO-10004834"/>
    <x v="0"/>
    <x v="0"/>
    <x v="26"/>
    <x v="6044"/>
    <n v="5"/>
    <n v="0"/>
    <n v="1013.1270000000001"/>
  </r>
  <r>
    <n v="9743"/>
    <s v="CA-2014-131303"/>
    <x v="3"/>
    <x v="354"/>
    <d v="2014-12-03T00:00:00"/>
    <x v="1"/>
    <s v="EP-13915"/>
    <x v="212"/>
    <x v="0"/>
    <s v="United States"/>
    <s v="San Diego"/>
    <x v="1"/>
    <n v="92037"/>
    <x v="1"/>
    <s v="OFF-LA-10001074"/>
    <x v="1"/>
    <x v="2"/>
    <x v="297"/>
    <x v="6045"/>
    <n v="5"/>
    <n v="0"/>
    <n v="29.445499999999996"/>
  </r>
  <r>
    <n v="9744"/>
    <s v="CA-2013-137127"/>
    <x v="0"/>
    <x v="950"/>
    <d v="2013-06-23T00:00:00"/>
    <x v="1"/>
    <s v="JJ-15445"/>
    <x v="370"/>
    <x v="0"/>
    <s v="United States"/>
    <s v="Newark"/>
    <x v="13"/>
    <n v="19711"/>
    <x v="3"/>
    <s v="OFF-LA-10001641"/>
    <x v="1"/>
    <x v="2"/>
    <x v="1022"/>
    <x v="1242"/>
    <n v="3"/>
    <n v="0"/>
    <n v="4.5359999999999996"/>
  </r>
  <r>
    <n v="9745"/>
    <s v="CA-2014-141782"/>
    <x v="3"/>
    <x v="276"/>
    <d v="2014-01-26T00:00:00"/>
    <x v="1"/>
    <s v="BE-11410"/>
    <x v="648"/>
    <x v="0"/>
    <s v="United States"/>
    <s v="Aurora"/>
    <x v="10"/>
    <n v="60505"/>
    <x v="2"/>
    <s v="OFF-EN-10002230"/>
    <x v="1"/>
    <x v="12"/>
    <x v="550"/>
    <x v="6046"/>
    <n v="4"/>
    <n v="0.2"/>
    <n v="90.64439999999999"/>
  </r>
  <r>
    <n v="9746"/>
    <s v="CA-2014-137505"/>
    <x v="3"/>
    <x v="221"/>
    <d v="2014-11-25T00:00:00"/>
    <x v="3"/>
    <s v="BP-11290"/>
    <x v="443"/>
    <x v="0"/>
    <s v="United States"/>
    <s v="Los Angeles"/>
    <x v="1"/>
    <n v="90008"/>
    <x v="1"/>
    <s v="FUR-TA-10000617"/>
    <x v="0"/>
    <x v="3"/>
    <x v="338"/>
    <x v="6047"/>
    <n v="2"/>
    <n v="0.2"/>
    <n v="9.1020000000000039"/>
  </r>
  <r>
    <n v="9747"/>
    <s v="CA-2014-137505"/>
    <x v="3"/>
    <x v="221"/>
    <d v="2014-11-25T00:00:00"/>
    <x v="3"/>
    <s v="BP-11290"/>
    <x v="443"/>
    <x v="0"/>
    <s v="United States"/>
    <s v="Los Angeles"/>
    <x v="1"/>
    <n v="90008"/>
    <x v="1"/>
    <s v="FUR-TA-10001676"/>
    <x v="0"/>
    <x v="3"/>
    <x v="957"/>
    <x v="4085"/>
    <n v="2"/>
    <n v="0.2"/>
    <n v="-1.7772000000000041"/>
  </r>
  <r>
    <n v="9748"/>
    <s v="US-2011-140914"/>
    <x v="2"/>
    <x v="7"/>
    <d v="2011-11-15T00:00:00"/>
    <x v="1"/>
    <s v="BH-11710"/>
    <x v="3"/>
    <x v="0"/>
    <s v="United States"/>
    <s v="Chicago"/>
    <x v="10"/>
    <n v="60653"/>
    <x v="2"/>
    <s v="FUR-FU-10000175"/>
    <x v="0"/>
    <x v="5"/>
    <x v="1629"/>
    <x v="6048"/>
    <n v="2"/>
    <n v="0.6"/>
    <n v="-7.9634"/>
  </r>
  <r>
    <n v="9749"/>
    <s v="US-2011-140914"/>
    <x v="2"/>
    <x v="7"/>
    <d v="2011-11-15T00:00:00"/>
    <x v="1"/>
    <s v="BH-11710"/>
    <x v="3"/>
    <x v="0"/>
    <s v="United States"/>
    <s v="Chicago"/>
    <x v="10"/>
    <n v="60653"/>
    <x v="2"/>
    <s v="FUR-CH-10003379"/>
    <x v="0"/>
    <x v="1"/>
    <x v="459"/>
    <x v="840"/>
    <n v="4"/>
    <n v="0.3"/>
    <n v="-56.995999999999981"/>
  </r>
  <r>
    <n v="9750"/>
    <s v="CA-2013-158358"/>
    <x v="0"/>
    <x v="758"/>
    <d v="2013-03-09T00:00:00"/>
    <x v="1"/>
    <s v="EM-13810"/>
    <x v="613"/>
    <x v="1"/>
    <s v="United States"/>
    <s v="Dover"/>
    <x v="38"/>
    <n v="3820"/>
    <x v="3"/>
    <s v="TEC-AC-10002567"/>
    <x v="2"/>
    <x v="11"/>
    <x v="423"/>
    <x v="460"/>
    <n v="2"/>
    <n v="0"/>
    <n v="57.592799999999997"/>
  </r>
  <r>
    <n v="9751"/>
    <s v="CA-2013-113390"/>
    <x v="0"/>
    <x v="1228"/>
    <d v="2013-10-16T00:00:00"/>
    <x v="1"/>
    <s v="EP-13915"/>
    <x v="212"/>
    <x v="0"/>
    <s v="United States"/>
    <s v="Chicago"/>
    <x v="10"/>
    <n v="60610"/>
    <x v="2"/>
    <s v="OFF-AR-10003183"/>
    <x v="1"/>
    <x v="6"/>
    <x v="1390"/>
    <x v="758"/>
    <n v="2"/>
    <n v="0.2"/>
    <n v="0.66799999999999948"/>
  </r>
  <r>
    <n v="9752"/>
    <s v="CA-2013-113390"/>
    <x v="0"/>
    <x v="1228"/>
    <d v="2013-10-16T00:00:00"/>
    <x v="1"/>
    <s v="EP-13915"/>
    <x v="212"/>
    <x v="0"/>
    <s v="United States"/>
    <s v="Chicago"/>
    <x v="10"/>
    <n v="60610"/>
    <x v="2"/>
    <s v="OFF-AR-10001446"/>
    <x v="1"/>
    <x v="6"/>
    <x v="1152"/>
    <x v="1806"/>
    <n v="3"/>
    <n v="0.2"/>
    <n v="3.4649999999999999"/>
  </r>
  <r>
    <n v="9753"/>
    <s v="US-2013-158680"/>
    <x v="0"/>
    <x v="949"/>
    <d v="2013-07-03T00:00:00"/>
    <x v="2"/>
    <s v="NZ-18565"/>
    <x v="125"/>
    <x v="2"/>
    <s v="United States"/>
    <s v="Seattle"/>
    <x v="4"/>
    <n v="98115"/>
    <x v="1"/>
    <s v="OFF-BI-10000145"/>
    <x v="1"/>
    <x v="8"/>
    <x v="735"/>
    <x v="6049"/>
    <n v="1"/>
    <n v="0.2"/>
    <n v="0.90479999999999983"/>
  </r>
  <r>
    <n v="9754"/>
    <s v="CA-2014-113705"/>
    <x v="3"/>
    <x v="996"/>
    <d v="2014-03-30T00:00:00"/>
    <x v="0"/>
    <s v="LC-16870"/>
    <x v="48"/>
    <x v="0"/>
    <s v="United States"/>
    <s v="Richmond"/>
    <x v="17"/>
    <n v="23223"/>
    <x v="0"/>
    <s v="OFF-LA-10000476"/>
    <x v="1"/>
    <x v="2"/>
    <x v="1552"/>
    <x v="341"/>
    <n v="2"/>
    <n v="0"/>
    <n v="3.7995999999999999"/>
  </r>
  <r>
    <n v="9755"/>
    <s v="CA-2014-113705"/>
    <x v="3"/>
    <x v="996"/>
    <d v="2014-03-30T00:00:00"/>
    <x v="0"/>
    <s v="LC-16870"/>
    <x v="48"/>
    <x v="0"/>
    <s v="United States"/>
    <s v="Richmond"/>
    <x v="17"/>
    <n v="23223"/>
    <x v="0"/>
    <s v="OFF-BI-10001679"/>
    <x v="1"/>
    <x v="8"/>
    <x v="212"/>
    <x v="2788"/>
    <n v="2"/>
    <n v="0"/>
    <n v="8.8800000000000008"/>
  </r>
  <r>
    <n v="9756"/>
    <s v="CA-2014-113705"/>
    <x v="3"/>
    <x v="996"/>
    <d v="2014-03-30T00:00:00"/>
    <x v="0"/>
    <s v="LC-16870"/>
    <x v="48"/>
    <x v="0"/>
    <s v="United States"/>
    <s v="Richmond"/>
    <x v="17"/>
    <n v="23223"/>
    <x v="0"/>
    <s v="OFF-ST-10001128"/>
    <x v="1"/>
    <x v="4"/>
    <x v="1418"/>
    <x v="743"/>
    <n v="3"/>
    <n v="0"/>
    <n v="9.9882000000000204"/>
  </r>
  <r>
    <n v="9757"/>
    <s v="CA-2014-113705"/>
    <x v="3"/>
    <x v="996"/>
    <d v="2014-03-30T00:00:00"/>
    <x v="0"/>
    <s v="LC-16870"/>
    <x v="48"/>
    <x v="0"/>
    <s v="United States"/>
    <s v="Richmond"/>
    <x v="17"/>
    <n v="23223"/>
    <x v="0"/>
    <s v="FUR-TA-10002533"/>
    <x v="0"/>
    <x v="3"/>
    <x v="274"/>
    <x v="4898"/>
    <n v="2"/>
    <n v="0"/>
    <n v="58.419999999999987"/>
  </r>
  <r>
    <n v="9758"/>
    <s v="CA-2014-113705"/>
    <x v="3"/>
    <x v="996"/>
    <d v="2014-03-30T00:00:00"/>
    <x v="0"/>
    <s v="LC-16870"/>
    <x v="48"/>
    <x v="0"/>
    <s v="United States"/>
    <s v="Richmond"/>
    <x v="17"/>
    <n v="23223"/>
    <x v="0"/>
    <s v="TEC-PH-10004006"/>
    <x v="2"/>
    <x v="7"/>
    <x v="1764"/>
    <x v="6050"/>
    <n v="5"/>
    <n v="0"/>
    <n v="55.647000000000006"/>
  </r>
  <r>
    <n v="9759"/>
    <s v="CA-2014-113705"/>
    <x v="3"/>
    <x v="996"/>
    <d v="2014-03-30T00:00:00"/>
    <x v="0"/>
    <s v="LC-16870"/>
    <x v="48"/>
    <x v="0"/>
    <s v="United States"/>
    <s v="Richmond"/>
    <x v="17"/>
    <n v="23223"/>
    <x v="0"/>
    <s v="OFF-PA-10002615"/>
    <x v="1"/>
    <x v="10"/>
    <x v="247"/>
    <x v="4634"/>
    <n v="4"/>
    <n v="0"/>
    <n v="8.1143999999999998"/>
  </r>
  <r>
    <n v="9760"/>
    <s v="CA-2013-146913"/>
    <x v="0"/>
    <x v="731"/>
    <d v="2013-11-06T00:00:00"/>
    <x v="1"/>
    <s v="SF-20965"/>
    <x v="245"/>
    <x v="1"/>
    <s v="United States"/>
    <s v="San Francisco"/>
    <x v="1"/>
    <n v="94109"/>
    <x v="1"/>
    <s v="FUR-CH-10001854"/>
    <x v="0"/>
    <x v="1"/>
    <x v="1110"/>
    <x v="4707"/>
    <n v="5"/>
    <n v="0.2"/>
    <n v="70.196000000000026"/>
  </r>
  <r>
    <n v="9761"/>
    <s v="CA-2014-159135"/>
    <x v="3"/>
    <x v="259"/>
    <d v="2014-11-09T00:00:00"/>
    <x v="1"/>
    <s v="KM-16375"/>
    <x v="454"/>
    <x v="2"/>
    <s v="United States"/>
    <s v="Springdale"/>
    <x v="36"/>
    <n v="72762"/>
    <x v="0"/>
    <s v="OFF-AR-10000657"/>
    <x v="1"/>
    <x v="6"/>
    <x v="1518"/>
    <x v="6051"/>
    <n v="2"/>
    <n v="0"/>
    <n v="1.4189999999999996"/>
  </r>
  <r>
    <n v="9762"/>
    <s v="CA-2011-121762"/>
    <x v="2"/>
    <x v="1047"/>
    <d v="2011-02-19T00:00:00"/>
    <x v="1"/>
    <s v="ML-17395"/>
    <x v="504"/>
    <x v="1"/>
    <s v="United States"/>
    <s v="Seattle"/>
    <x v="4"/>
    <n v="98103"/>
    <x v="1"/>
    <s v="TEC-AC-10000736"/>
    <x v="2"/>
    <x v="11"/>
    <x v="1085"/>
    <x v="764"/>
    <n v="3"/>
    <n v="0"/>
    <n v="86.389199999999988"/>
  </r>
  <r>
    <n v="9763"/>
    <s v="CA-2011-121762"/>
    <x v="2"/>
    <x v="1047"/>
    <d v="2011-02-19T00:00:00"/>
    <x v="1"/>
    <s v="ML-17395"/>
    <x v="504"/>
    <x v="1"/>
    <s v="United States"/>
    <s v="Seattle"/>
    <x v="4"/>
    <n v="98103"/>
    <x v="1"/>
    <s v="OFF-AP-10001293"/>
    <x v="1"/>
    <x v="9"/>
    <x v="1337"/>
    <x v="3411"/>
    <n v="2"/>
    <n v="0"/>
    <n v="22.948799999999999"/>
  </r>
  <r>
    <n v="9764"/>
    <s v="CA-2011-121762"/>
    <x v="2"/>
    <x v="1047"/>
    <d v="2011-02-19T00:00:00"/>
    <x v="1"/>
    <s v="ML-17395"/>
    <x v="504"/>
    <x v="1"/>
    <s v="United States"/>
    <s v="Seattle"/>
    <x v="4"/>
    <n v="98103"/>
    <x v="1"/>
    <s v="OFF-SU-10000157"/>
    <x v="1"/>
    <x v="14"/>
    <x v="1399"/>
    <x v="4148"/>
    <n v="2"/>
    <n v="0"/>
    <n v="4.7724000000000046"/>
  </r>
  <r>
    <n v="9765"/>
    <s v="CA-2011-123855"/>
    <x v="2"/>
    <x v="1229"/>
    <d v="2011-06-23T00:00:00"/>
    <x v="1"/>
    <s v="MC-18100"/>
    <x v="498"/>
    <x v="0"/>
    <s v="United States"/>
    <s v="Los Angeles"/>
    <x v="1"/>
    <n v="90036"/>
    <x v="1"/>
    <s v="TEC-PH-10000215"/>
    <x v="2"/>
    <x v="7"/>
    <x v="139"/>
    <x v="6052"/>
    <n v="5"/>
    <n v="0.2"/>
    <n v="12.232500000000009"/>
  </r>
  <r>
    <n v="9766"/>
    <s v="CA-2014-101959"/>
    <x v="3"/>
    <x v="1230"/>
    <d v="2014-03-07T00:00:00"/>
    <x v="1"/>
    <s v="DB-13660"/>
    <x v="551"/>
    <x v="0"/>
    <s v="United States"/>
    <s v="Middletown"/>
    <x v="29"/>
    <n v="6457"/>
    <x v="3"/>
    <s v="OFF-BI-10001757"/>
    <x v="1"/>
    <x v="8"/>
    <x v="1158"/>
    <x v="296"/>
    <n v="2"/>
    <n v="0"/>
    <n v="4.7231999999999994"/>
  </r>
  <r>
    <n v="9767"/>
    <s v="CA-2014-101959"/>
    <x v="3"/>
    <x v="1230"/>
    <d v="2014-03-07T00:00:00"/>
    <x v="1"/>
    <s v="DB-13660"/>
    <x v="551"/>
    <x v="0"/>
    <s v="United States"/>
    <s v="Middletown"/>
    <x v="29"/>
    <n v="6457"/>
    <x v="3"/>
    <s v="OFF-PA-10002137"/>
    <x v="1"/>
    <x v="10"/>
    <x v="560"/>
    <x v="4034"/>
    <n v="1"/>
    <n v="0"/>
    <n v="3.5009999999999994"/>
  </r>
  <r>
    <n v="9768"/>
    <s v="CA-2014-102659"/>
    <x v="3"/>
    <x v="34"/>
    <d v="2014-12-16T00:00:00"/>
    <x v="1"/>
    <s v="LW-17215"/>
    <x v="560"/>
    <x v="0"/>
    <s v="United States"/>
    <s v="Grand Rapids"/>
    <x v="12"/>
    <n v="49505"/>
    <x v="2"/>
    <s v="OFF-BI-10000088"/>
    <x v="1"/>
    <x v="8"/>
    <x v="1025"/>
    <x v="2803"/>
    <n v="5"/>
    <n v="0"/>
    <n v="26.901000000000003"/>
  </r>
  <r>
    <n v="9769"/>
    <s v="CA-2014-142328"/>
    <x v="3"/>
    <x v="226"/>
    <d v="2014-12-15T00:00:00"/>
    <x v="1"/>
    <s v="TC-21535"/>
    <x v="426"/>
    <x v="2"/>
    <s v="United States"/>
    <s v="San Francisco"/>
    <x v="1"/>
    <n v="94122"/>
    <x v="1"/>
    <s v="OFF-PA-10000380"/>
    <x v="1"/>
    <x v="10"/>
    <x v="1281"/>
    <x v="6053"/>
    <n v="6"/>
    <n v="0"/>
    <n v="25.02"/>
  </r>
  <r>
    <n v="9770"/>
    <s v="CA-2013-123533"/>
    <x v="0"/>
    <x v="390"/>
    <d v="2013-12-01T00:00:00"/>
    <x v="1"/>
    <s v="SC-20050"/>
    <x v="337"/>
    <x v="2"/>
    <s v="United States"/>
    <s v="Hialeah"/>
    <x v="2"/>
    <n v="33012"/>
    <x v="0"/>
    <s v="FUR-BO-10001619"/>
    <x v="0"/>
    <x v="0"/>
    <x v="599"/>
    <x v="6054"/>
    <n v="5"/>
    <n v="0.2"/>
    <n v="8.4979999999999762"/>
  </r>
  <r>
    <n v="9771"/>
    <s v="CA-2013-123533"/>
    <x v="0"/>
    <x v="390"/>
    <d v="2013-12-01T00:00:00"/>
    <x v="1"/>
    <s v="SC-20050"/>
    <x v="337"/>
    <x v="2"/>
    <s v="United States"/>
    <s v="Hialeah"/>
    <x v="2"/>
    <n v="33012"/>
    <x v="0"/>
    <s v="OFF-PA-10001609"/>
    <x v="1"/>
    <x v="10"/>
    <x v="1107"/>
    <x v="3330"/>
    <n v="4"/>
    <n v="0.2"/>
    <n v="3.4215999999999993"/>
  </r>
  <r>
    <n v="9772"/>
    <s v="CA-2013-123533"/>
    <x v="0"/>
    <x v="390"/>
    <d v="2013-12-01T00:00:00"/>
    <x v="1"/>
    <s v="SC-20050"/>
    <x v="337"/>
    <x v="2"/>
    <s v="United States"/>
    <s v="Hialeah"/>
    <x v="2"/>
    <n v="33012"/>
    <x v="0"/>
    <s v="OFF-AP-10002765"/>
    <x v="1"/>
    <x v="9"/>
    <x v="1252"/>
    <x v="6055"/>
    <n v="2"/>
    <n v="0.2"/>
    <n v="4.2384000000000022"/>
  </r>
  <r>
    <n v="9773"/>
    <s v="CA-2013-104983"/>
    <x v="0"/>
    <x v="894"/>
    <d v="2013-07-04T00:00:00"/>
    <x v="3"/>
    <s v="FM-14215"/>
    <x v="524"/>
    <x v="1"/>
    <s v="United States"/>
    <s v="Philadelphia"/>
    <x v="9"/>
    <n v="19143"/>
    <x v="3"/>
    <s v="OFF-PA-10000167"/>
    <x v="1"/>
    <x v="10"/>
    <x v="1071"/>
    <x v="3971"/>
    <n v="5"/>
    <n v="0.2"/>
    <n v="38.724999999999994"/>
  </r>
  <r>
    <n v="9774"/>
    <s v="CA-2013-160234"/>
    <x v="0"/>
    <x v="190"/>
    <d v="2013-07-04T00:00:00"/>
    <x v="1"/>
    <s v="PF-19225"/>
    <x v="418"/>
    <x v="0"/>
    <s v="United States"/>
    <s v="Atlanta"/>
    <x v="32"/>
    <n v="30318"/>
    <x v="0"/>
    <s v="TEC-PH-10004434"/>
    <x v="2"/>
    <x v="7"/>
    <x v="1604"/>
    <x v="6056"/>
    <n v="1"/>
    <n v="0"/>
    <n v="39.425499999999985"/>
  </r>
  <r>
    <n v="9775"/>
    <s v="CA-2011-169019"/>
    <x v="2"/>
    <x v="711"/>
    <d v="2011-07-30T00:00:00"/>
    <x v="1"/>
    <s v="LF-17185"/>
    <x v="166"/>
    <x v="0"/>
    <s v="United States"/>
    <s v="San Antonio"/>
    <x v="5"/>
    <n v="78207"/>
    <x v="2"/>
    <s v="OFF-BI-10004995"/>
    <x v="1"/>
    <x v="8"/>
    <x v="313"/>
    <x v="6057"/>
    <n v="8"/>
    <n v="0.8"/>
    <n v="-3701.8928000000014"/>
  </r>
  <r>
    <n v="9776"/>
    <s v="CA-2011-169019"/>
    <x v="2"/>
    <x v="711"/>
    <d v="2011-07-30T00:00:00"/>
    <x v="1"/>
    <s v="LF-17185"/>
    <x v="166"/>
    <x v="0"/>
    <s v="United States"/>
    <s v="San Antonio"/>
    <x v="5"/>
    <n v="78207"/>
    <x v="2"/>
    <s v="FUR-FU-10004666"/>
    <x v="0"/>
    <x v="5"/>
    <x v="1452"/>
    <x v="3770"/>
    <n v="3"/>
    <n v="0.6"/>
    <n v="-10.060199999999998"/>
  </r>
  <r>
    <n v="9777"/>
    <s v="CA-2011-169019"/>
    <x v="2"/>
    <x v="711"/>
    <d v="2011-07-30T00:00:00"/>
    <x v="1"/>
    <s v="LF-17185"/>
    <x v="166"/>
    <x v="0"/>
    <s v="United States"/>
    <s v="San Antonio"/>
    <x v="5"/>
    <n v="78207"/>
    <x v="2"/>
    <s v="OFF-BI-10001524"/>
    <x v="1"/>
    <x v="8"/>
    <x v="298"/>
    <x v="6058"/>
    <n v="4"/>
    <n v="0.8"/>
    <n v="-26.854400000000012"/>
  </r>
  <r>
    <n v="9778"/>
    <s v="CA-2011-169019"/>
    <x v="2"/>
    <x v="711"/>
    <d v="2011-07-30T00:00:00"/>
    <x v="1"/>
    <s v="LF-17185"/>
    <x v="166"/>
    <x v="0"/>
    <s v="United States"/>
    <s v="San Antonio"/>
    <x v="5"/>
    <n v="78207"/>
    <x v="2"/>
    <s v="TEC-AC-10002076"/>
    <x v="2"/>
    <x v="11"/>
    <x v="329"/>
    <x v="6059"/>
    <n v="9"/>
    <n v="0.2"/>
    <n v="-26.946000000000012"/>
  </r>
  <r>
    <n v="9779"/>
    <s v="CA-2011-169019"/>
    <x v="2"/>
    <x v="711"/>
    <d v="2011-07-30T00:00:00"/>
    <x v="1"/>
    <s v="LF-17185"/>
    <x v="166"/>
    <x v="0"/>
    <s v="United States"/>
    <s v="San Antonio"/>
    <x v="5"/>
    <n v="78207"/>
    <x v="2"/>
    <s v="OFF-BI-10001679"/>
    <x v="1"/>
    <x v="8"/>
    <x v="212"/>
    <x v="6060"/>
    <n v="5"/>
    <n v="0.8"/>
    <n v="-13.32"/>
  </r>
  <r>
    <n v="9780"/>
    <s v="CA-2011-169019"/>
    <x v="2"/>
    <x v="711"/>
    <d v="2011-07-30T00:00:00"/>
    <x v="1"/>
    <s v="LF-17185"/>
    <x v="166"/>
    <x v="0"/>
    <s v="United States"/>
    <s v="San Antonio"/>
    <x v="5"/>
    <n v="78207"/>
    <x v="2"/>
    <s v="OFF-AP-10003281"/>
    <x v="1"/>
    <x v="9"/>
    <x v="1180"/>
    <x v="6061"/>
    <n v="2"/>
    <n v="0.8"/>
    <n v="-12.090000000000003"/>
  </r>
  <r>
    <n v="9781"/>
    <s v="CA-2013-153178"/>
    <x v="0"/>
    <x v="749"/>
    <d v="2013-09-19T00:00:00"/>
    <x v="1"/>
    <s v="CL-12565"/>
    <x v="52"/>
    <x v="0"/>
    <s v="United States"/>
    <s v="Long Beach"/>
    <x v="15"/>
    <n v="11561"/>
    <x v="3"/>
    <s v="TEC-PH-10001944"/>
    <x v="2"/>
    <x v="7"/>
    <x v="1262"/>
    <x v="1907"/>
    <n v="3"/>
    <n v="0"/>
    <n v="131.35499999999996"/>
  </r>
  <r>
    <n v="9782"/>
    <s v="CA-2013-153178"/>
    <x v="0"/>
    <x v="749"/>
    <d v="2013-09-19T00:00:00"/>
    <x v="1"/>
    <s v="CL-12565"/>
    <x v="52"/>
    <x v="0"/>
    <s v="United States"/>
    <s v="Long Beach"/>
    <x v="15"/>
    <n v="11561"/>
    <x v="3"/>
    <s v="OFF-BI-10004390"/>
    <x v="1"/>
    <x v="8"/>
    <x v="1155"/>
    <x v="1891"/>
    <n v="2"/>
    <n v="0.2"/>
    <n v="252.58799999999999"/>
  </r>
  <r>
    <n v="9783"/>
    <s v="CA-2012-149748"/>
    <x v="1"/>
    <x v="70"/>
    <d v="2012-06-02T00:00:00"/>
    <x v="0"/>
    <s v="EM-13825"/>
    <x v="605"/>
    <x v="1"/>
    <s v="United States"/>
    <s v="Paterson"/>
    <x v="30"/>
    <n v="7501"/>
    <x v="3"/>
    <s v="OFF-PA-10002120"/>
    <x v="1"/>
    <x v="10"/>
    <x v="514"/>
    <x v="4310"/>
    <n v="5"/>
    <n v="0"/>
    <n v="134.65199999999999"/>
  </r>
  <r>
    <n v="9784"/>
    <s v="CA-2012-149748"/>
    <x v="1"/>
    <x v="70"/>
    <d v="2012-06-02T00:00:00"/>
    <x v="0"/>
    <s v="EM-13825"/>
    <x v="605"/>
    <x v="1"/>
    <s v="United States"/>
    <s v="Paterson"/>
    <x v="30"/>
    <n v="7501"/>
    <x v="3"/>
    <s v="OFF-ST-10004340"/>
    <x v="1"/>
    <x v="4"/>
    <x v="809"/>
    <x v="1028"/>
    <n v="1"/>
    <n v="0"/>
    <n v="16.788600000000002"/>
  </r>
  <r>
    <n v="9785"/>
    <s v="CA-2012-149748"/>
    <x v="1"/>
    <x v="70"/>
    <d v="2012-06-02T00:00:00"/>
    <x v="0"/>
    <s v="EM-13825"/>
    <x v="605"/>
    <x v="1"/>
    <s v="United States"/>
    <s v="Paterson"/>
    <x v="30"/>
    <n v="7501"/>
    <x v="3"/>
    <s v="FUR-FU-10001847"/>
    <x v="0"/>
    <x v="5"/>
    <x v="1355"/>
    <x v="5768"/>
    <n v="2"/>
    <n v="0"/>
    <n v="2.9807999999999995"/>
  </r>
  <r>
    <n v="9786"/>
    <s v="CA-2012-155635"/>
    <x v="1"/>
    <x v="1231"/>
    <d v="2012-05-13T00:00:00"/>
    <x v="1"/>
    <s v="ME-17725"/>
    <x v="250"/>
    <x v="0"/>
    <s v="United States"/>
    <s v="Louisville"/>
    <x v="0"/>
    <n v="40214"/>
    <x v="0"/>
    <s v="OFF-BI-10000962"/>
    <x v="1"/>
    <x v="8"/>
    <x v="1504"/>
    <x v="6062"/>
    <n v="3"/>
    <n v="0"/>
    <n v="23.916899999999998"/>
  </r>
  <r>
    <n v="9787"/>
    <s v="US-2011-114377"/>
    <x v="2"/>
    <x v="1127"/>
    <d v="2011-11-05T00:00:00"/>
    <x v="3"/>
    <s v="BG-11035"/>
    <x v="767"/>
    <x v="0"/>
    <s v="United States"/>
    <s v="Hampton"/>
    <x v="17"/>
    <n v="23666"/>
    <x v="0"/>
    <s v="FUR-CH-10004754"/>
    <x v="0"/>
    <x v="1"/>
    <x v="1123"/>
    <x v="6063"/>
    <n v="5"/>
    <n v="0"/>
    <n v="40.472999999999999"/>
  </r>
  <r>
    <n v="9788"/>
    <s v="CA-2014-144491"/>
    <x v="3"/>
    <x v="996"/>
    <d v="2014-04-02T00:00:00"/>
    <x v="1"/>
    <s v="CJ-12010"/>
    <x v="170"/>
    <x v="0"/>
    <s v="United States"/>
    <s v="Houston"/>
    <x v="5"/>
    <n v="77070"/>
    <x v="2"/>
    <s v="FUR-BO-10001811"/>
    <x v="0"/>
    <x v="0"/>
    <x v="779"/>
    <x v="6064"/>
    <n v="5"/>
    <n v="0.32"/>
    <n v="-30.098000000000127"/>
  </r>
  <r>
    <n v="9789"/>
    <s v="CA-2014-144491"/>
    <x v="3"/>
    <x v="996"/>
    <d v="2014-04-02T00:00:00"/>
    <x v="1"/>
    <s v="CJ-12010"/>
    <x v="170"/>
    <x v="0"/>
    <s v="United States"/>
    <s v="Houston"/>
    <x v="5"/>
    <n v="77070"/>
    <x v="2"/>
    <s v="FUR-CH-10004063"/>
    <x v="0"/>
    <x v="1"/>
    <x v="120"/>
    <x v="121"/>
    <n v="3"/>
    <n v="0.3"/>
    <n v="-8.5794000000000779"/>
  </r>
  <r>
    <n v="9790"/>
    <s v="CA-2014-144491"/>
    <x v="3"/>
    <x v="996"/>
    <d v="2014-04-02T00:00:00"/>
    <x v="1"/>
    <s v="CJ-12010"/>
    <x v="170"/>
    <x v="0"/>
    <s v="United States"/>
    <s v="Houston"/>
    <x v="5"/>
    <n v="77070"/>
    <x v="2"/>
    <s v="TEC-AC-10004901"/>
    <x v="2"/>
    <x v="11"/>
    <x v="642"/>
    <x v="3149"/>
    <n v="1"/>
    <n v="0.2"/>
    <n v="6.9985999999999997"/>
  </r>
  <r>
    <n v="9791"/>
    <s v="CA-2014-144491"/>
    <x v="3"/>
    <x v="996"/>
    <d v="2014-04-02T00:00:00"/>
    <x v="1"/>
    <s v="CJ-12010"/>
    <x v="170"/>
    <x v="0"/>
    <s v="United States"/>
    <s v="Houston"/>
    <x v="5"/>
    <n v="77070"/>
    <x v="2"/>
    <s v="FUR-CH-10001714"/>
    <x v="0"/>
    <x v="1"/>
    <x v="1295"/>
    <x v="6065"/>
    <n v="2"/>
    <n v="0.3"/>
    <n v="-66.391599999999983"/>
  </r>
  <r>
    <n v="9792"/>
    <s v="CA-2011-127166"/>
    <x v="2"/>
    <x v="371"/>
    <d v="2011-05-23T00:00:00"/>
    <x v="0"/>
    <s v="KH-16360"/>
    <x v="347"/>
    <x v="0"/>
    <s v="United States"/>
    <s v="Houston"/>
    <x v="5"/>
    <n v="77070"/>
    <x v="2"/>
    <s v="OFF-EN-10003134"/>
    <x v="1"/>
    <x v="12"/>
    <x v="33"/>
    <x v="6066"/>
    <n v="6"/>
    <n v="0.2"/>
    <n v="21.024000000000001"/>
  </r>
  <r>
    <n v="9793"/>
    <s v="CA-2011-127166"/>
    <x v="2"/>
    <x v="371"/>
    <d v="2011-05-23T00:00:00"/>
    <x v="0"/>
    <s v="KH-16360"/>
    <x v="347"/>
    <x v="0"/>
    <s v="United States"/>
    <s v="Houston"/>
    <x v="5"/>
    <n v="77070"/>
    <x v="2"/>
    <s v="FUR-CH-10003396"/>
    <x v="0"/>
    <x v="1"/>
    <x v="385"/>
    <x v="961"/>
    <n v="2"/>
    <n v="0.3"/>
    <n v="-29.252400000000009"/>
  </r>
  <r>
    <n v="9794"/>
    <s v="CA-2011-127166"/>
    <x v="2"/>
    <x v="371"/>
    <d v="2011-05-23T00:00:00"/>
    <x v="0"/>
    <s v="KH-16360"/>
    <x v="347"/>
    <x v="0"/>
    <s v="United States"/>
    <s v="Houston"/>
    <x v="5"/>
    <n v="77070"/>
    <x v="2"/>
    <s v="OFF-PA-10001560"/>
    <x v="1"/>
    <x v="10"/>
    <x v="664"/>
    <x v="6067"/>
    <n v="1"/>
    <n v="0.2"/>
    <n v="1.6307999999999998"/>
  </r>
  <r>
    <n v="9795"/>
    <s v="CA-2011-127166"/>
    <x v="2"/>
    <x v="371"/>
    <d v="2011-05-23T00:00:00"/>
    <x v="0"/>
    <s v="KH-16360"/>
    <x v="347"/>
    <x v="0"/>
    <s v="United States"/>
    <s v="Houston"/>
    <x v="5"/>
    <n v="77070"/>
    <x v="2"/>
    <s v="OFF-BI-10000977"/>
    <x v="1"/>
    <x v="8"/>
    <x v="982"/>
    <x v="6068"/>
    <n v="3"/>
    <n v="0.8"/>
    <n v="-31.00800000000001"/>
  </r>
  <r>
    <n v="9796"/>
    <s v="CA-2013-125920"/>
    <x v="0"/>
    <x v="206"/>
    <d v="2013-05-29T00:00:00"/>
    <x v="1"/>
    <s v="SH-19975"/>
    <x v="64"/>
    <x v="1"/>
    <s v="United States"/>
    <s v="Chicago"/>
    <x v="10"/>
    <n v="60610"/>
    <x v="2"/>
    <s v="OFF-BI-10003429"/>
    <x v="1"/>
    <x v="8"/>
    <x v="844"/>
    <x v="6069"/>
    <n v="3"/>
    <n v="0.8"/>
    <n v="-5.8869000000000007"/>
  </r>
  <r>
    <n v="9797"/>
    <s v="CA-2012-128608"/>
    <x v="1"/>
    <x v="1026"/>
    <d v="2012-01-17T00:00:00"/>
    <x v="1"/>
    <s v="CS-12490"/>
    <x v="703"/>
    <x v="1"/>
    <s v="United States"/>
    <s v="Toledo"/>
    <x v="24"/>
    <n v="43615"/>
    <x v="3"/>
    <s v="OFF-AR-10001374"/>
    <x v="1"/>
    <x v="6"/>
    <x v="310"/>
    <x v="563"/>
    <n v="2"/>
    <n v="0.2"/>
    <n v="1.5551999999999992"/>
  </r>
  <r>
    <n v="9798"/>
    <s v="CA-2012-128608"/>
    <x v="1"/>
    <x v="1026"/>
    <d v="2012-01-17T00:00:00"/>
    <x v="1"/>
    <s v="CS-12490"/>
    <x v="703"/>
    <x v="1"/>
    <s v="United States"/>
    <s v="Toledo"/>
    <x v="24"/>
    <n v="43615"/>
    <x v="3"/>
    <s v="TEC-PH-10004977"/>
    <x v="2"/>
    <x v="7"/>
    <x v="34"/>
    <x v="6070"/>
    <n v="2"/>
    <n v="0.4"/>
    <n v="-43.117800000000045"/>
  </r>
  <r>
    <n v="9799"/>
    <s v="CA-2012-128608"/>
    <x v="1"/>
    <x v="1026"/>
    <d v="2012-01-17T00:00:00"/>
    <x v="1"/>
    <s v="CS-12490"/>
    <x v="703"/>
    <x v="1"/>
    <s v="United States"/>
    <s v="Toledo"/>
    <x v="24"/>
    <n v="43615"/>
    <x v="3"/>
    <s v="TEC-PH-10000912"/>
    <x v="2"/>
    <x v="7"/>
    <x v="1330"/>
    <x v="6071"/>
    <n v="4"/>
    <n v="0.4"/>
    <n v="2.6375999999999991"/>
  </r>
  <r>
    <n v="9800"/>
    <s v="CA-2012-128608"/>
    <x v="1"/>
    <x v="1026"/>
    <d v="2012-01-17T00:00:00"/>
    <x v="1"/>
    <s v="CS-12490"/>
    <x v="703"/>
    <x v="1"/>
    <s v="United States"/>
    <s v="Toledo"/>
    <x v="24"/>
    <n v="43615"/>
    <x v="3"/>
    <s v="TEC-AC-10000487"/>
    <x v="2"/>
    <x v="11"/>
    <x v="1673"/>
    <x v="6072"/>
    <n v="2"/>
    <n v="0.2"/>
    <n v="2.2065999999999999"/>
  </r>
  <r>
    <n v="9801"/>
    <s v="CA-2012-128608"/>
    <x v="1"/>
    <x v="1026"/>
    <d v="2012-01-17T00:00:00"/>
    <x v="1"/>
    <s v="CS-12490"/>
    <x v="703"/>
    <x v="1"/>
    <s v="United States"/>
    <s v="Toledo"/>
    <x v="24"/>
    <n v="43615"/>
    <x v="3"/>
    <s v="TEC-PH-10002262"/>
    <x v="2"/>
    <x v="7"/>
    <x v="472"/>
    <x v="6073"/>
    <n v="3"/>
    <n v="0.4"/>
    <n v="-21.423599999999993"/>
  </r>
  <r>
    <n v="9802"/>
    <s v="CA-2014-137918"/>
    <x v="3"/>
    <x v="365"/>
    <d v="2014-10-07T00:00:00"/>
    <x v="1"/>
    <s v="JK-15730"/>
    <x v="300"/>
    <x v="0"/>
    <s v="United States"/>
    <s v="Lodi"/>
    <x v="1"/>
    <n v="95240"/>
    <x v="1"/>
    <s v="OFF-SU-10000898"/>
    <x v="1"/>
    <x v="14"/>
    <x v="1181"/>
    <x v="6074"/>
    <n v="7"/>
    <n v="0"/>
    <n v="28.216999999999992"/>
  </r>
  <r>
    <n v="9803"/>
    <s v="CA-2012-122973"/>
    <x v="1"/>
    <x v="1074"/>
    <d v="2012-07-20T00:00:00"/>
    <x v="0"/>
    <s v="PJ-19015"/>
    <x v="307"/>
    <x v="0"/>
    <s v="United States"/>
    <s v="New York City"/>
    <x v="15"/>
    <n v="10024"/>
    <x v="3"/>
    <s v="OFF-BI-10004182"/>
    <x v="1"/>
    <x v="8"/>
    <x v="73"/>
    <x v="5353"/>
    <n v="2"/>
    <n v="0.2"/>
    <n v="1.2064000000000001"/>
  </r>
  <r>
    <n v="9804"/>
    <s v="CA-2012-122973"/>
    <x v="1"/>
    <x v="1074"/>
    <d v="2012-07-20T00:00:00"/>
    <x v="0"/>
    <s v="PJ-19015"/>
    <x v="307"/>
    <x v="0"/>
    <s v="United States"/>
    <s v="New York City"/>
    <x v="15"/>
    <n v="10024"/>
    <x v="3"/>
    <s v="TEC-PH-10002468"/>
    <x v="2"/>
    <x v="7"/>
    <x v="1210"/>
    <x v="4472"/>
    <n v="1"/>
    <n v="0"/>
    <n v="36.717300000000009"/>
  </r>
  <r>
    <n v="9805"/>
    <s v="CA-2012-122973"/>
    <x v="1"/>
    <x v="1074"/>
    <d v="2012-07-20T00:00:00"/>
    <x v="0"/>
    <s v="PJ-19015"/>
    <x v="307"/>
    <x v="0"/>
    <s v="United States"/>
    <s v="New York City"/>
    <x v="15"/>
    <n v="10024"/>
    <x v="3"/>
    <s v="FUR-FU-10002364"/>
    <x v="0"/>
    <x v="5"/>
    <x v="1231"/>
    <x v="1576"/>
    <n v="1"/>
    <n v="0"/>
    <n v="2.1401999999999992"/>
  </r>
  <r>
    <n v="9806"/>
    <s v="CA-2013-136322"/>
    <x v="0"/>
    <x v="147"/>
    <d v="2013-10-27T00:00:00"/>
    <x v="1"/>
    <s v="AP-10720"/>
    <x v="399"/>
    <x v="2"/>
    <s v="United States"/>
    <s v="Fort Lauderdale"/>
    <x v="2"/>
    <n v="33311"/>
    <x v="0"/>
    <s v="FUR-FU-10002878"/>
    <x v="0"/>
    <x v="5"/>
    <x v="1125"/>
    <x v="6075"/>
    <n v="2"/>
    <n v="0.2"/>
    <n v="9.6832000000000011"/>
  </r>
  <r>
    <n v="9807"/>
    <s v="CA-2013-136322"/>
    <x v="0"/>
    <x v="147"/>
    <d v="2013-10-27T00:00:00"/>
    <x v="1"/>
    <s v="AP-10720"/>
    <x v="399"/>
    <x v="2"/>
    <s v="United States"/>
    <s v="Fort Lauderdale"/>
    <x v="2"/>
    <n v="33311"/>
    <x v="0"/>
    <s v="OFF-BI-10004817"/>
    <x v="1"/>
    <x v="8"/>
    <x v="1199"/>
    <x v="6076"/>
    <n v="8"/>
    <n v="0.7"/>
    <n v="-21.084799999999994"/>
  </r>
  <r>
    <n v="9808"/>
    <s v="CA-2014-107209"/>
    <x v="3"/>
    <x v="944"/>
    <d v="2014-08-02T00:00:00"/>
    <x v="0"/>
    <s v="JW-15955"/>
    <x v="527"/>
    <x v="0"/>
    <s v="United States"/>
    <s v="Raleigh"/>
    <x v="3"/>
    <n v="27604"/>
    <x v="0"/>
    <s v="FUR-CH-10001146"/>
    <x v="0"/>
    <x v="1"/>
    <x v="64"/>
    <x v="968"/>
    <n v="4"/>
    <n v="0.2"/>
    <n v="12.177999999999983"/>
  </r>
  <r>
    <n v="9809"/>
    <s v="CA-2014-145093"/>
    <x v="3"/>
    <x v="246"/>
    <d v="2014-07-27T00:00:00"/>
    <x v="1"/>
    <s v="PT-19090"/>
    <x v="690"/>
    <x v="0"/>
    <s v="United States"/>
    <s v="Chicago"/>
    <x v="10"/>
    <n v="60623"/>
    <x v="2"/>
    <s v="OFF-BI-10001116"/>
    <x v="1"/>
    <x v="8"/>
    <x v="1066"/>
    <x v="6077"/>
    <n v="2"/>
    <n v="0.8"/>
    <n v="-3.3792"/>
  </r>
  <r>
    <n v="9810"/>
    <s v="US-2011-139640"/>
    <x v="2"/>
    <x v="845"/>
    <d v="2011-11-11T00:00:00"/>
    <x v="0"/>
    <s v="TB-21595"/>
    <x v="180"/>
    <x v="0"/>
    <s v="United States"/>
    <s v="Portland"/>
    <x v="21"/>
    <n v="97206"/>
    <x v="1"/>
    <s v="OFF-PA-10000304"/>
    <x v="1"/>
    <x v="10"/>
    <x v="88"/>
    <x v="233"/>
    <n v="5"/>
    <n v="0.2"/>
    <n v="9.0719999999999992"/>
  </r>
  <r>
    <n v="9811"/>
    <s v="US-2011-139640"/>
    <x v="2"/>
    <x v="845"/>
    <d v="2011-11-11T00:00:00"/>
    <x v="0"/>
    <s v="TB-21595"/>
    <x v="180"/>
    <x v="0"/>
    <s v="United States"/>
    <s v="Portland"/>
    <x v="21"/>
    <n v="97206"/>
    <x v="1"/>
    <s v="OFF-AR-10002240"/>
    <x v="1"/>
    <x v="6"/>
    <x v="962"/>
    <x v="6078"/>
    <n v="4"/>
    <n v="0.2"/>
    <n v="9.0575999999999972"/>
  </r>
  <r>
    <n v="9812"/>
    <s v="CA-2013-117583"/>
    <x v="0"/>
    <x v="581"/>
    <d v="2013-12-01T00:00:00"/>
    <x v="2"/>
    <s v="CB-12025"/>
    <x v="90"/>
    <x v="0"/>
    <s v="United States"/>
    <s v="East Orange"/>
    <x v="30"/>
    <n v="7017"/>
    <x v="3"/>
    <s v="OFF-PA-10001246"/>
    <x v="1"/>
    <x v="10"/>
    <x v="1392"/>
    <x v="243"/>
    <n v="4"/>
    <n v="0"/>
    <n v="12.441600000000001"/>
  </r>
  <r>
    <n v="9813"/>
    <s v="CA-2013-117583"/>
    <x v="0"/>
    <x v="581"/>
    <d v="2013-12-01T00:00:00"/>
    <x v="2"/>
    <s v="CB-12025"/>
    <x v="90"/>
    <x v="0"/>
    <s v="United States"/>
    <s v="East Orange"/>
    <x v="30"/>
    <n v="7017"/>
    <x v="3"/>
    <s v="OFF-AR-10000658"/>
    <x v="1"/>
    <x v="6"/>
    <x v="328"/>
    <x v="1637"/>
    <n v="3"/>
    <n v="0"/>
    <n v="9.702"/>
  </r>
  <r>
    <n v="9814"/>
    <s v="CA-2013-117583"/>
    <x v="0"/>
    <x v="581"/>
    <d v="2013-12-01T00:00:00"/>
    <x v="2"/>
    <s v="CB-12025"/>
    <x v="90"/>
    <x v="0"/>
    <s v="United States"/>
    <s v="East Orange"/>
    <x v="30"/>
    <n v="7017"/>
    <x v="3"/>
    <s v="OFF-PA-10000100"/>
    <x v="1"/>
    <x v="10"/>
    <x v="825"/>
    <x v="2929"/>
    <n v="5"/>
    <n v="0"/>
    <n v="100.4255"/>
  </r>
  <r>
    <n v="9815"/>
    <s v="CA-2013-117583"/>
    <x v="0"/>
    <x v="581"/>
    <d v="2013-12-01T00:00:00"/>
    <x v="2"/>
    <s v="CB-12025"/>
    <x v="90"/>
    <x v="0"/>
    <s v="United States"/>
    <s v="East Orange"/>
    <x v="30"/>
    <n v="7017"/>
    <x v="3"/>
    <s v="OFF-BI-10004233"/>
    <x v="1"/>
    <x v="8"/>
    <x v="1377"/>
    <x v="6079"/>
    <n v="5"/>
    <n v="0"/>
    <n v="38.376000000000005"/>
  </r>
  <r>
    <n v="9816"/>
    <s v="CA-2012-162201"/>
    <x v="1"/>
    <x v="1214"/>
    <d v="2012-06-12T00:00:00"/>
    <x v="1"/>
    <s v="AG-10495"/>
    <x v="122"/>
    <x v="1"/>
    <s v="United States"/>
    <s v="Saint Petersburg"/>
    <x v="2"/>
    <n v="33710"/>
    <x v="0"/>
    <s v="OFF-PA-10002581"/>
    <x v="1"/>
    <x v="10"/>
    <x v="1300"/>
    <x v="4259"/>
    <n v="7"/>
    <n v="0.2"/>
    <n v="54.214999999999982"/>
  </r>
  <r>
    <n v="9817"/>
    <s v="CA-2012-162201"/>
    <x v="1"/>
    <x v="1214"/>
    <d v="2012-06-12T00:00:00"/>
    <x v="1"/>
    <s v="AG-10495"/>
    <x v="122"/>
    <x v="1"/>
    <s v="United States"/>
    <s v="Saint Petersburg"/>
    <x v="2"/>
    <n v="33710"/>
    <x v="0"/>
    <s v="OFF-ST-10000046"/>
    <x v="1"/>
    <x v="4"/>
    <x v="757"/>
    <x v="6080"/>
    <n v="4"/>
    <n v="0.2"/>
    <n v="-6.4619999999999891"/>
  </r>
  <r>
    <n v="9818"/>
    <s v="CA-2012-162201"/>
    <x v="1"/>
    <x v="1214"/>
    <d v="2012-06-12T00:00:00"/>
    <x v="1"/>
    <s v="AG-10495"/>
    <x v="122"/>
    <x v="1"/>
    <s v="United States"/>
    <s v="Saint Petersburg"/>
    <x v="2"/>
    <n v="33710"/>
    <x v="0"/>
    <s v="FUR-FU-10001185"/>
    <x v="0"/>
    <x v="5"/>
    <x v="1414"/>
    <x v="6081"/>
    <n v="7"/>
    <n v="0.2"/>
    <n v="45.467100000000009"/>
  </r>
  <r>
    <n v="9819"/>
    <s v="CA-2012-162201"/>
    <x v="1"/>
    <x v="1214"/>
    <d v="2012-06-12T00:00:00"/>
    <x v="1"/>
    <s v="AG-10495"/>
    <x v="122"/>
    <x v="1"/>
    <s v="United States"/>
    <s v="Saint Petersburg"/>
    <x v="2"/>
    <n v="33710"/>
    <x v="0"/>
    <s v="OFF-AR-10003856"/>
    <x v="1"/>
    <x v="6"/>
    <x v="444"/>
    <x v="3079"/>
    <n v="2"/>
    <n v="0.2"/>
    <n v="0.3335999999999999"/>
  </r>
  <r>
    <n v="9820"/>
    <s v="CA-2012-162201"/>
    <x v="1"/>
    <x v="1214"/>
    <d v="2012-06-12T00:00:00"/>
    <x v="1"/>
    <s v="AG-10495"/>
    <x v="122"/>
    <x v="1"/>
    <s v="United States"/>
    <s v="Saint Petersburg"/>
    <x v="2"/>
    <n v="33710"/>
    <x v="0"/>
    <s v="OFF-LA-10001982"/>
    <x v="1"/>
    <x v="2"/>
    <x v="1529"/>
    <x v="6082"/>
    <n v="3"/>
    <n v="0.2"/>
    <n v="3.1499999999999995"/>
  </r>
  <r>
    <n v="9821"/>
    <s v="CA-2012-162201"/>
    <x v="1"/>
    <x v="1214"/>
    <d v="2012-06-12T00:00:00"/>
    <x v="1"/>
    <s v="AG-10495"/>
    <x v="122"/>
    <x v="1"/>
    <s v="United States"/>
    <s v="Saint Petersburg"/>
    <x v="2"/>
    <n v="33710"/>
    <x v="0"/>
    <s v="OFF-PA-10001215"/>
    <x v="1"/>
    <x v="10"/>
    <x v="1717"/>
    <x v="3085"/>
    <n v="10"/>
    <n v="0.2"/>
    <n v="13.199999999999998"/>
  </r>
  <r>
    <n v="9822"/>
    <s v="CA-2012-162201"/>
    <x v="1"/>
    <x v="1214"/>
    <d v="2012-06-12T00:00:00"/>
    <x v="1"/>
    <s v="AG-10495"/>
    <x v="122"/>
    <x v="1"/>
    <s v="United States"/>
    <s v="Saint Petersburg"/>
    <x v="2"/>
    <n v="33710"/>
    <x v="0"/>
    <s v="OFF-BI-10002429"/>
    <x v="1"/>
    <x v="8"/>
    <x v="467"/>
    <x v="3594"/>
    <n v="2"/>
    <n v="0.7"/>
    <n v="-13.393599999999999"/>
  </r>
  <r>
    <n v="9823"/>
    <s v="US-2011-164406"/>
    <x v="2"/>
    <x v="860"/>
    <d v="2011-08-19T00:00:00"/>
    <x v="1"/>
    <s v="BD-11605"/>
    <x v="205"/>
    <x v="0"/>
    <s v="United States"/>
    <s v="San Francisco"/>
    <x v="1"/>
    <n v="94122"/>
    <x v="1"/>
    <s v="OFF-AP-10003287"/>
    <x v="1"/>
    <x v="9"/>
    <x v="538"/>
    <x v="6083"/>
    <n v="3"/>
    <n v="0"/>
    <n v="42.814799999999998"/>
  </r>
  <r>
    <n v="9824"/>
    <s v="US-2011-164406"/>
    <x v="2"/>
    <x v="860"/>
    <d v="2011-08-19T00:00:00"/>
    <x v="1"/>
    <s v="BD-11605"/>
    <x v="205"/>
    <x v="0"/>
    <s v="United States"/>
    <s v="San Francisco"/>
    <x v="1"/>
    <n v="94122"/>
    <x v="1"/>
    <s v="OFF-PA-10000167"/>
    <x v="1"/>
    <x v="10"/>
    <x v="1071"/>
    <x v="1663"/>
    <n v="3"/>
    <n v="0"/>
    <n v="41.822999999999993"/>
  </r>
  <r>
    <n v="9825"/>
    <s v="US-2011-164406"/>
    <x v="2"/>
    <x v="860"/>
    <d v="2011-08-19T00:00:00"/>
    <x v="1"/>
    <s v="BD-11605"/>
    <x v="205"/>
    <x v="0"/>
    <s v="United States"/>
    <s v="San Francisco"/>
    <x v="1"/>
    <n v="94122"/>
    <x v="1"/>
    <s v="OFF-BI-10002309"/>
    <x v="1"/>
    <x v="8"/>
    <x v="78"/>
    <x v="329"/>
    <n v="4"/>
    <n v="0.2"/>
    <n v="6.2495999999999992"/>
  </r>
  <r>
    <n v="9826"/>
    <s v="US-2011-164406"/>
    <x v="2"/>
    <x v="860"/>
    <d v="2011-08-19T00:00:00"/>
    <x v="1"/>
    <s v="BD-11605"/>
    <x v="205"/>
    <x v="0"/>
    <s v="United States"/>
    <s v="San Francisco"/>
    <x v="1"/>
    <n v="94122"/>
    <x v="1"/>
    <s v="OFF-BI-10003638"/>
    <x v="1"/>
    <x v="8"/>
    <x v="607"/>
    <x v="6084"/>
    <n v="3"/>
    <n v="0.2"/>
    <n v="15.092999999999998"/>
  </r>
  <r>
    <n v="9827"/>
    <s v="US-2011-164406"/>
    <x v="2"/>
    <x v="860"/>
    <d v="2011-08-19T00:00:00"/>
    <x v="1"/>
    <s v="BD-11605"/>
    <x v="205"/>
    <x v="0"/>
    <s v="United States"/>
    <s v="San Francisco"/>
    <x v="1"/>
    <n v="94122"/>
    <x v="1"/>
    <s v="FUR-CH-10003833"/>
    <x v="0"/>
    <x v="1"/>
    <x v="1200"/>
    <x v="2468"/>
    <n v="4"/>
    <n v="0.2"/>
    <n v="-12.196000000000005"/>
  </r>
  <r>
    <n v="9828"/>
    <s v="CA-2014-169999"/>
    <x v="3"/>
    <x v="249"/>
    <d v="2014-06-27T00:00:00"/>
    <x v="1"/>
    <s v="JS-15685"/>
    <x v="40"/>
    <x v="1"/>
    <s v="United States"/>
    <s v="New York City"/>
    <x v="15"/>
    <n v="10035"/>
    <x v="3"/>
    <s v="OFF-ST-10001511"/>
    <x v="1"/>
    <x v="4"/>
    <x v="551"/>
    <x v="2396"/>
    <n v="2"/>
    <n v="0"/>
    <n v="6.4649999999999892"/>
  </r>
  <r>
    <n v="9829"/>
    <s v="CA-2014-169999"/>
    <x v="3"/>
    <x v="249"/>
    <d v="2014-06-27T00:00:00"/>
    <x v="1"/>
    <s v="JS-15685"/>
    <x v="40"/>
    <x v="1"/>
    <s v="United States"/>
    <s v="New York City"/>
    <x v="15"/>
    <n v="10035"/>
    <x v="3"/>
    <s v="OFF-BI-10004728"/>
    <x v="1"/>
    <x v="8"/>
    <x v="539"/>
    <x v="5668"/>
    <n v="3"/>
    <n v="0.2"/>
    <n v="3.7595999999999998"/>
  </r>
  <r>
    <n v="9830"/>
    <s v="US-2014-152842"/>
    <x v="3"/>
    <x v="11"/>
    <d v="2014-07-24T00:00:00"/>
    <x v="1"/>
    <s v="NF-18385"/>
    <x v="173"/>
    <x v="0"/>
    <s v="United States"/>
    <s v="Charlotte"/>
    <x v="3"/>
    <n v="28205"/>
    <x v="0"/>
    <s v="FUR-CH-10004218"/>
    <x v="0"/>
    <x v="1"/>
    <x v="38"/>
    <x v="2516"/>
    <n v="3"/>
    <n v="0.2"/>
    <n v="15.147000000000006"/>
  </r>
  <r>
    <n v="9831"/>
    <s v="CA-2011-113257"/>
    <x v="2"/>
    <x v="757"/>
    <d v="2011-12-18T00:00:00"/>
    <x v="0"/>
    <s v="SC-20305"/>
    <x v="253"/>
    <x v="0"/>
    <s v="United States"/>
    <s v="Beaumont"/>
    <x v="5"/>
    <n v="77705"/>
    <x v="2"/>
    <s v="TEC-AC-10004171"/>
    <x v="2"/>
    <x v="11"/>
    <x v="1312"/>
    <x v="1895"/>
    <n v="4"/>
    <n v="0.2"/>
    <n v="95.990400000000008"/>
  </r>
  <r>
    <n v="9832"/>
    <s v="CA-2011-113257"/>
    <x v="2"/>
    <x v="757"/>
    <d v="2011-12-18T00:00:00"/>
    <x v="0"/>
    <s v="SC-20305"/>
    <x v="253"/>
    <x v="0"/>
    <s v="United States"/>
    <s v="Beaumont"/>
    <x v="5"/>
    <n v="77705"/>
    <x v="2"/>
    <s v="FUR-FU-10001706"/>
    <x v="0"/>
    <x v="5"/>
    <x v="50"/>
    <x v="6085"/>
    <n v="7"/>
    <n v="0.6"/>
    <n v="-2.5872000000000011"/>
  </r>
  <r>
    <n v="9833"/>
    <s v="CA-2011-133963"/>
    <x v="2"/>
    <x v="598"/>
    <d v="2011-05-22T00:00:00"/>
    <x v="0"/>
    <s v="GA-14515"/>
    <x v="654"/>
    <x v="0"/>
    <s v="United States"/>
    <s v="Dallas"/>
    <x v="5"/>
    <n v="75220"/>
    <x v="2"/>
    <s v="OFF-PA-10001526"/>
    <x v="1"/>
    <x v="10"/>
    <x v="1030"/>
    <x v="2217"/>
    <n v="1"/>
    <n v="0.2"/>
    <n v="1.4442000000000004"/>
  </r>
  <r>
    <n v="9834"/>
    <s v="CA-2014-130302"/>
    <x v="3"/>
    <x v="32"/>
    <d v="2014-09-20T00:00:00"/>
    <x v="1"/>
    <s v="CY-12745"/>
    <x v="388"/>
    <x v="1"/>
    <s v="United States"/>
    <s v="Springfield"/>
    <x v="24"/>
    <n v="45503"/>
    <x v="3"/>
    <s v="TEC-AC-10002001"/>
    <x v="2"/>
    <x v="11"/>
    <x v="262"/>
    <x v="6086"/>
    <n v="7"/>
    <n v="0.2"/>
    <n v="190.38810000000001"/>
  </r>
  <r>
    <n v="9835"/>
    <s v="CA-2013-126627"/>
    <x v="0"/>
    <x v="1155"/>
    <d v="2013-10-13T00:00:00"/>
    <x v="2"/>
    <s v="WB-21850"/>
    <x v="576"/>
    <x v="0"/>
    <s v="United States"/>
    <s v="La Porte"/>
    <x v="5"/>
    <n v="77571"/>
    <x v="2"/>
    <s v="FUR-FU-10004963"/>
    <x v="0"/>
    <x v="5"/>
    <x v="1434"/>
    <x v="6087"/>
    <n v="4"/>
    <n v="0.6"/>
    <n v="-6.2999999999999972"/>
  </r>
  <r>
    <n v="9836"/>
    <s v="CA-2013-126627"/>
    <x v="0"/>
    <x v="1155"/>
    <d v="2013-10-13T00:00:00"/>
    <x v="2"/>
    <s v="WB-21850"/>
    <x v="576"/>
    <x v="0"/>
    <s v="United States"/>
    <s v="La Porte"/>
    <x v="5"/>
    <n v="77571"/>
    <x v="2"/>
    <s v="OFF-BI-10001597"/>
    <x v="1"/>
    <x v="8"/>
    <x v="790"/>
    <x v="6088"/>
    <n v="2"/>
    <n v="0.8"/>
    <n v="-26.227200000000003"/>
  </r>
  <r>
    <n v="9837"/>
    <s v="US-2013-125402"/>
    <x v="0"/>
    <x v="477"/>
    <d v="2013-10-02T00:00:00"/>
    <x v="1"/>
    <s v="DL-12865"/>
    <x v="297"/>
    <x v="0"/>
    <s v="United States"/>
    <s v="Long Beach"/>
    <x v="1"/>
    <n v="90805"/>
    <x v="1"/>
    <s v="OFF-PA-10000141"/>
    <x v="1"/>
    <x v="10"/>
    <x v="821"/>
    <x v="2943"/>
    <n v="5"/>
    <n v="0"/>
    <n v="5.1229999999999993"/>
  </r>
  <r>
    <n v="9838"/>
    <s v="US-2013-125402"/>
    <x v="0"/>
    <x v="477"/>
    <d v="2013-10-02T00:00:00"/>
    <x v="1"/>
    <s v="DL-12865"/>
    <x v="297"/>
    <x v="0"/>
    <s v="United States"/>
    <s v="Long Beach"/>
    <x v="1"/>
    <n v="90805"/>
    <x v="1"/>
    <s v="OFF-LA-10003923"/>
    <x v="1"/>
    <x v="2"/>
    <x v="424"/>
    <x v="461"/>
    <n v="2"/>
    <n v="0"/>
    <n v="14.8"/>
  </r>
  <r>
    <n v="9839"/>
    <s v="US-2013-125402"/>
    <x v="0"/>
    <x v="477"/>
    <d v="2013-10-02T00:00:00"/>
    <x v="1"/>
    <s v="DL-12865"/>
    <x v="297"/>
    <x v="0"/>
    <s v="United States"/>
    <s v="Long Beach"/>
    <x v="1"/>
    <n v="90805"/>
    <x v="1"/>
    <s v="OFF-LA-10001771"/>
    <x v="1"/>
    <x v="2"/>
    <x v="1119"/>
    <x v="1393"/>
    <n v="1"/>
    <n v="0"/>
    <n v="2.2907999999999999"/>
  </r>
  <r>
    <n v="9840"/>
    <s v="US-2013-125402"/>
    <x v="0"/>
    <x v="477"/>
    <d v="2013-10-02T00:00:00"/>
    <x v="1"/>
    <s v="DL-12865"/>
    <x v="297"/>
    <x v="0"/>
    <s v="United States"/>
    <s v="Long Beach"/>
    <x v="1"/>
    <n v="90805"/>
    <x v="1"/>
    <s v="TEC-CO-10001943"/>
    <x v="2"/>
    <x v="16"/>
    <x v="1666"/>
    <x v="5478"/>
    <n v="3"/>
    <n v="0.2"/>
    <n v="161.99189999999999"/>
  </r>
  <r>
    <n v="9841"/>
    <s v="US-2013-125402"/>
    <x v="0"/>
    <x v="477"/>
    <d v="2013-10-02T00:00:00"/>
    <x v="1"/>
    <s v="DL-12865"/>
    <x v="297"/>
    <x v="0"/>
    <s v="United States"/>
    <s v="Long Beach"/>
    <x v="1"/>
    <n v="90805"/>
    <x v="1"/>
    <s v="TEC-PH-10003356"/>
    <x v="2"/>
    <x v="7"/>
    <x v="1689"/>
    <x v="6089"/>
    <n v="8"/>
    <n v="0.2"/>
    <n v="4.4736000000000011"/>
  </r>
  <r>
    <n v="9842"/>
    <s v="US-2013-125402"/>
    <x v="0"/>
    <x v="477"/>
    <d v="2013-10-02T00:00:00"/>
    <x v="1"/>
    <s v="DL-12865"/>
    <x v="297"/>
    <x v="0"/>
    <s v="United States"/>
    <s v="Long Beach"/>
    <x v="1"/>
    <n v="90805"/>
    <x v="1"/>
    <s v="OFF-AR-10002255"/>
    <x v="1"/>
    <x v="6"/>
    <x v="814"/>
    <x v="1784"/>
    <n v="2"/>
    <n v="0"/>
    <n v="1.6703999999999999"/>
  </r>
  <r>
    <n v="9843"/>
    <s v="US-2013-125402"/>
    <x v="0"/>
    <x v="477"/>
    <d v="2013-10-02T00:00:00"/>
    <x v="1"/>
    <s v="DL-12865"/>
    <x v="297"/>
    <x v="0"/>
    <s v="United States"/>
    <s v="Long Beach"/>
    <x v="1"/>
    <n v="90805"/>
    <x v="1"/>
    <s v="FUR-CH-10000665"/>
    <x v="0"/>
    <x v="1"/>
    <x v="656"/>
    <x v="5019"/>
    <n v="4"/>
    <n v="0.2"/>
    <n v="60.391999999999939"/>
  </r>
  <r>
    <n v="9844"/>
    <s v="CA-2011-163867"/>
    <x v="2"/>
    <x v="561"/>
    <d v="2011-06-06T00:00:00"/>
    <x v="2"/>
    <s v="RE-19450"/>
    <x v="681"/>
    <x v="0"/>
    <s v="United States"/>
    <s v="Decatur"/>
    <x v="10"/>
    <n v="62521"/>
    <x v="2"/>
    <s v="OFF-LA-10001771"/>
    <x v="1"/>
    <x v="2"/>
    <x v="1119"/>
    <x v="801"/>
    <n v="4"/>
    <n v="0.2"/>
    <n v="5.1791999999999998"/>
  </r>
  <r>
    <n v="9845"/>
    <s v="CA-2011-163867"/>
    <x v="2"/>
    <x v="561"/>
    <d v="2011-06-06T00:00:00"/>
    <x v="2"/>
    <s v="RE-19450"/>
    <x v="681"/>
    <x v="0"/>
    <s v="United States"/>
    <s v="Decatur"/>
    <x v="10"/>
    <n v="62521"/>
    <x v="2"/>
    <s v="FUR-FU-10001475"/>
    <x v="0"/>
    <x v="5"/>
    <x v="499"/>
    <x v="6090"/>
    <n v="7"/>
    <n v="0.6"/>
    <n v="-40.003599999999999"/>
  </r>
  <r>
    <n v="9846"/>
    <s v="CA-2011-163867"/>
    <x v="2"/>
    <x v="561"/>
    <d v="2011-06-06T00:00:00"/>
    <x v="2"/>
    <s v="RE-19450"/>
    <x v="681"/>
    <x v="0"/>
    <s v="United States"/>
    <s v="Decatur"/>
    <x v="10"/>
    <n v="62521"/>
    <x v="2"/>
    <s v="OFF-ST-10000877"/>
    <x v="1"/>
    <x v="4"/>
    <x v="1104"/>
    <x v="6091"/>
    <n v="3"/>
    <n v="0.2"/>
    <n v="9.9521999999999977"/>
  </r>
  <r>
    <n v="9847"/>
    <s v="CA-2014-169327"/>
    <x v="3"/>
    <x v="264"/>
    <d v="2014-09-05T00:00:00"/>
    <x v="0"/>
    <s v="MH-17290"/>
    <x v="762"/>
    <x v="2"/>
    <s v="United States"/>
    <s v="Los Angeles"/>
    <x v="1"/>
    <n v="90008"/>
    <x v="1"/>
    <s v="OFF-AP-10001492"/>
    <x v="1"/>
    <x v="9"/>
    <x v="22"/>
    <x v="2526"/>
    <n v="5"/>
    <n v="0"/>
    <n v="11.206"/>
  </r>
  <r>
    <n v="9848"/>
    <s v="CA-2014-169327"/>
    <x v="3"/>
    <x v="264"/>
    <d v="2014-09-05T00:00:00"/>
    <x v="0"/>
    <s v="MH-17290"/>
    <x v="762"/>
    <x v="2"/>
    <s v="United States"/>
    <s v="Los Angeles"/>
    <x v="1"/>
    <n v="90008"/>
    <x v="1"/>
    <s v="FUR-FU-10004188"/>
    <x v="0"/>
    <x v="5"/>
    <x v="734"/>
    <x v="6092"/>
    <n v="5"/>
    <n v="0"/>
    <n v="132.99"/>
  </r>
  <r>
    <n v="9849"/>
    <s v="CA-2014-169327"/>
    <x v="3"/>
    <x v="264"/>
    <d v="2014-09-05T00:00:00"/>
    <x v="0"/>
    <s v="MH-17290"/>
    <x v="762"/>
    <x v="2"/>
    <s v="United States"/>
    <s v="Los Angeles"/>
    <x v="1"/>
    <n v="90008"/>
    <x v="1"/>
    <s v="OFF-BI-10004330"/>
    <x v="1"/>
    <x v="8"/>
    <x v="795"/>
    <x v="5442"/>
    <n v="5"/>
    <n v="0.2"/>
    <n v="46.224999999999987"/>
  </r>
  <r>
    <n v="9850"/>
    <s v="CA-2011-142979"/>
    <x v="2"/>
    <x v="791"/>
    <d v="2011-04-18T00:00:00"/>
    <x v="1"/>
    <s v="EH-13765"/>
    <x v="553"/>
    <x v="1"/>
    <s v="United States"/>
    <s v="Lodi"/>
    <x v="1"/>
    <n v="95240"/>
    <x v="1"/>
    <s v="OFF-AR-10002987"/>
    <x v="1"/>
    <x v="6"/>
    <x v="1553"/>
    <x v="2010"/>
    <n v="2"/>
    <n v="0"/>
    <n v="16.268800000000002"/>
  </r>
  <r>
    <n v="9851"/>
    <s v="CA-2013-158155"/>
    <x v="0"/>
    <x v="440"/>
    <d v="2013-05-07T00:00:00"/>
    <x v="1"/>
    <s v="EH-13765"/>
    <x v="553"/>
    <x v="1"/>
    <s v="United States"/>
    <s v="New York City"/>
    <x v="15"/>
    <n v="10009"/>
    <x v="3"/>
    <s v="FUR-FU-10000732"/>
    <x v="0"/>
    <x v="5"/>
    <x v="540"/>
    <x v="2391"/>
    <n v="2"/>
    <n v="0"/>
    <n v="4.0191999999999997"/>
  </r>
  <r>
    <n v="9852"/>
    <s v="CA-2013-158155"/>
    <x v="0"/>
    <x v="440"/>
    <d v="2013-05-07T00:00:00"/>
    <x v="1"/>
    <s v="EH-13765"/>
    <x v="553"/>
    <x v="1"/>
    <s v="United States"/>
    <s v="New York City"/>
    <x v="15"/>
    <n v="10009"/>
    <x v="3"/>
    <s v="OFF-BI-10001670"/>
    <x v="1"/>
    <x v="8"/>
    <x v="438"/>
    <x v="3476"/>
    <n v="3"/>
    <n v="0.2"/>
    <n v="33.93"/>
  </r>
  <r>
    <n v="9853"/>
    <s v="CA-2013-158155"/>
    <x v="0"/>
    <x v="440"/>
    <d v="2013-05-07T00:00:00"/>
    <x v="1"/>
    <s v="EH-13765"/>
    <x v="553"/>
    <x v="1"/>
    <s v="United States"/>
    <s v="New York City"/>
    <x v="15"/>
    <n v="10009"/>
    <x v="3"/>
    <s v="OFF-PA-10000533"/>
    <x v="1"/>
    <x v="10"/>
    <x v="1196"/>
    <x v="1733"/>
    <n v="2"/>
    <n v="0"/>
    <n v="6.0167999999999999"/>
  </r>
  <r>
    <n v="9854"/>
    <s v="CA-2013-158155"/>
    <x v="0"/>
    <x v="440"/>
    <d v="2013-05-07T00:00:00"/>
    <x v="1"/>
    <s v="EH-13765"/>
    <x v="553"/>
    <x v="1"/>
    <s v="United States"/>
    <s v="New York City"/>
    <x v="15"/>
    <n v="10009"/>
    <x v="3"/>
    <s v="FUR-FU-10002253"/>
    <x v="0"/>
    <x v="5"/>
    <x v="587"/>
    <x v="6093"/>
    <n v="5"/>
    <n v="0"/>
    <n v="83.733000000000004"/>
  </r>
  <r>
    <n v="9855"/>
    <s v="CA-2014-138870"/>
    <x v="3"/>
    <x v="249"/>
    <d v="2014-06-24T00:00:00"/>
    <x v="1"/>
    <s v="GA-14515"/>
    <x v="654"/>
    <x v="0"/>
    <s v="United States"/>
    <s v="San Francisco"/>
    <x v="1"/>
    <n v="94109"/>
    <x v="1"/>
    <s v="FUR-FU-10002396"/>
    <x v="0"/>
    <x v="5"/>
    <x v="1581"/>
    <x v="6094"/>
    <n v="4"/>
    <n v="0"/>
    <n v="21.134400000000003"/>
  </r>
  <r>
    <n v="9856"/>
    <s v="CA-2014-138870"/>
    <x v="3"/>
    <x v="249"/>
    <d v="2014-06-24T00:00:00"/>
    <x v="1"/>
    <s v="GA-14515"/>
    <x v="654"/>
    <x v="0"/>
    <s v="United States"/>
    <s v="San Francisco"/>
    <x v="1"/>
    <n v="94109"/>
    <x v="1"/>
    <s v="OFF-PA-10004438"/>
    <x v="1"/>
    <x v="10"/>
    <x v="1472"/>
    <x v="335"/>
    <n v="2"/>
    <n v="0"/>
    <n v="11.543199999999999"/>
  </r>
  <r>
    <n v="9857"/>
    <s v="CA-2011-120950"/>
    <x v="2"/>
    <x v="1232"/>
    <d v="2011-11-11T00:00:00"/>
    <x v="1"/>
    <s v="GA-14515"/>
    <x v="654"/>
    <x v="0"/>
    <s v="United States"/>
    <s v="Columbus"/>
    <x v="32"/>
    <n v="31907"/>
    <x v="0"/>
    <s v="OFF-PA-10000587"/>
    <x v="1"/>
    <x v="10"/>
    <x v="57"/>
    <x v="2908"/>
    <n v="6"/>
    <n v="0"/>
    <n v="20.9664"/>
  </r>
  <r>
    <n v="9858"/>
    <s v="CA-2012-164301"/>
    <x v="1"/>
    <x v="514"/>
    <d v="2012-03-30T00:00:00"/>
    <x v="1"/>
    <s v="EB-13840"/>
    <x v="225"/>
    <x v="1"/>
    <s v="United States"/>
    <s v="Seattle"/>
    <x v="4"/>
    <n v="98103"/>
    <x v="1"/>
    <s v="FUR-TA-10001889"/>
    <x v="0"/>
    <x v="3"/>
    <x v="406"/>
    <x v="6095"/>
    <n v="8"/>
    <n v="0"/>
    <n v="610.86239999999998"/>
  </r>
  <r>
    <n v="9859"/>
    <s v="CA-2014-113278"/>
    <x v="3"/>
    <x v="424"/>
    <d v="2014-01-21T00:00:00"/>
    <x v="1"/>
    <s v="HR-14770"/>
    <x v="367"/>
    <x v="2"/>
    <s v="United States"/>
    <s v="Richmond"/>
    <x v="14"/>
    <n v="47374"/>
    <x v="2"/>
    <s v="OFF-ST-10001590"/>
    <x v="1"/>
    <x v="4"/>
    <x v="146"/>
    <x v="4005"/>
    <n v="5"/>
    <n v="0"/>
    <n v="17.523999999999997"/>
  </r>
  <r>
    <n v="9860"/>
    <s v="CA-2014-113278"/>
    <x v="3"/>
    <x v="424"/>
    <d v="2014-01-21T00:00:00"/>
    <x v="1"/>
    <s v="HR-14770"/>
    <x v="367"/>
    <x v="2"/>
    <s v="United States"/>
    <s v="Richmond"/>
    <x v="14"/>
    <n v="47374"/>
    <x v="2"/>
    <s v="OFF-FA-10003472"/>
    <x v="1"/>
    <x v="13"/>
    <x v="240"/>
    <x v="2182"/>
    <n v="2"/>
    <n v="0"/>
    <n v="0.1008"/>
  </r>
  <r>
    <n v="9861"/>
    <s v="CA-2014-113278"/>
    <x v="3"/>
    <x v="424"/>
    <d v="2014-01-21T00:00:00"/>
    <x v="1"/>
    <s v="HR-14770"/>
    <x v="367"/>
    <x v="2"/>
    <s v="United States"/>
    <s v="Richmond"/>
    <x v="14"/>
    <n v="47374"/>
    <x v="2"/>
    <s v="TEC-PH-10000169"/>
    <x v="2"/>
    <x v="7"/>
    <x v="1029"/>
    <x v="766"/>
    <n v="4"/>
    <n v="0"/>
    <n v="1.3559999999999945"/>
  </r>
  <r>
    <n v="9862"/>
    <s v="CA-2014-113278"/>
    <x v="3"/>
    <x v="424"/>
    <d v="2014-01-21T00:00:00"/>
    <x v="1"/>
    <s v="HR-14770"/>
    <x v="367"/>
    <x v="2"/>
    <s v="United States"/>
    <s v="Richmond"/>
    <x v="14"/>
    <n v="47374"/>
    <x v="2"/>
    <s v="OFF-ST-10002562"/>
    <x v="1"/>
    <x v="4"/>
    <x v="33"/>
    <x v="2572"/>
    <n v="2"/>
    <n v="0"/>
    <n v="5.2528000000000006"/>
  </r>
  <r>
    <n v="9863"/>
    <s v="CA-2014-113278"/>
    <x v="3"/>
    <x v="424"/>
    <d v="2014-01-21T00:00:00"/>
    <x v="1"/>
    <s v="HR-14770"/>
    <x v="367"/>
    <x v="2"/>
    <s v="United States"/>
    <s v="Richmond"/>
    <x v="14"/>
    <n v="47374"/>
    <x v="2"/>
    <s v="TEC-AC-10001445"/>
    <x v="2"/>
    <x v="11"/>
    <x v="422"/>
    <x v="6096"/>
    <n v="4"/>
    <n v="0"/>
    <n v="2.5451999999999995"/>
  </r>
  <r>
    <n v="9864"/>
    <s v="CA-2014-113278"/>
    <x v="3"/>
    <x v="424"/>
    <d v="2014-01-21T00:00:00"/>
    <x v="1"/>
    <s v="HR-14770"/>
    <x v="367"/>
    <x v="2"/>
    <s v="United States"/>
    <s v="Richmond"/>
    <x v="14"/>
    <n v="47374"/>
    <x v="2"/>
    <s v="OFF-PA-10004156"/>
    <x v="1"/>
    <x v="10"/>
    <x v="743"/>
    <x v="1189"/>
    <n v="1"/>
    <n v="0"/>
    <n v="5.5565999999999995"/>
  </r>
  <r>
    <n v="9865"/>
    <s v="CA-2014-113278"/>
    <x v="3"/>
    <x v="424"/>
    <d v="2014-01-21T00:00:00"/>
    <x v="1"/>
    <s v="HR-14770"/>
    <x v="367"/>
    <x v="2"/>
    <s v="United States"/>
    <s v="Richmond"/>
    <x v="14"/>
    <n v="47374"/>
    <x v="2"/>
    <s v="TEC-AC-10004469"/>
    <x v="2"/>
    <x v="11"/>
    <x v="238"/>
    <x v="3863"/>
    <n v="4"/>
    <n v="0"/>
    <n v="70.312000000000012"/>
  </r>
  <r>
    <n v="9866"/>
    <s v="CA-2014-113278"/>
    <x v="3"/>
    <x v="424"/>
    <d v="2014-01-21T00:00:00"/>
    <x v="1"/>
    <s v="HR-14770"/>
    <x v="367"/>
    <x v="2"/>
    <s v="United States"/>
    <s v="Richmond"/>
    <x v="14"/>
    <n v="47374"/>
    <x v="2"/>
    <s v="FUR-FU-10001037"/>
    <x v="0"/>
    <x v="5"/>
    <x v="1160"/>
    <x v="1651"/>
    <n v="2"/>
    <n v="0"/>
    <n v="8.532"/>
  </r>
  <r>
    <n v="9867"/>
    <s v="US-2012-116981"/>
    <x v="1"/>
    <x v="514"/>
    <d v="2012-03-28T00:00:00"/>
    <x v="0"/>
    <s v="SM-20950"/>
    <x v="416"/>
    <x v="1"/>
    <s v="United States"/>
    <s v="New York City"/>
    <x v="15"/>
    <n v="10009"/>
    <x v="3"/>
    <s v="OFF-ST-10002615"/>
    <x v="1"/>
    <x v="4"/>
    <x v="1427"/>
    <x v="2969"/>
    <n v="7"/>
    <n v="0"/>
    <n v="282.20920000000001"/>
  </r>
  <r>
    <n v="9868"/>
    <s v="US-2012-116981"/>
    <x v="1"/>
    <x v="514"/>
    <d v="2012-03-28T00:00:00"/>
    <x v="0"/>
    <s v="SM-20950"/>
    <x v="416"/>
    <x v="1"/>
    <s v="United States"/>
    <s v="New York City"/>
    <x v="15"/>
    <n v="10009"/>
    <x v="3"/>
    <s v="OFF-AP-10000595"/>
    <x v="1"/>
    <x v="9"/>
    <x v="1496"/>
    <x v="2638"/>
    <n v="3"/>
    <n v="0"/>
    <n v="3.4086000000000003"/>
  </r>
  <r>
    <n v="9869"/>
    <s v="CA-2011-114195"/>
    <x v="2"/>
    <x v="301"/>
    <d v="2011-11-03T00:00:00"/>
    <x v="2"/>
    <s v="EA-14035"/>
    <x v="105"/>
    <x v="1"/>
    <s v="United States"/>
    <s v="Mason"/>
    <x v="24"/>
    <n v="45040"/>
    <x v="3"/>
    <s v="FUR-FU-10002253"/>
    <x v="0"/>
    <x v="5"/>
    <x v="587"/>
    <x v="4574"/>
    <n v="2"/>
    <n v="0.2"/>
    <n v="16.317200000000003"/>
  </r>
  <r>
    <n v="9870"/>
    <s v="CA-2011-114195"/>
    <x v="2"/>
    <x v="301"/>
    <d v="2011-11-03T00:00:00"/>
    <x v="2"/>
    <s v="EA-14035"/>
    <x v="105"/>
    <x v="1"/>
    <s v="United States"/>
    <s v="Mason"/>
    <x v="24"/>
    <n v="45040"/>
    <x v="3"/>
    <s v="OFF-BI-10000494"/>
    <x v="1"/>
    <x v="8"/>
    <x v="1563"/>
    <x v="2968"/>
    <n v="2"/>
    <n v="0.7"/>
    <n v="-2.6099999999999994"/>
  </r>
  <r>
    <n v="9871"/>
    <s v="CA-2011-114195"/>
    <x v="2"/>
    <x v="301"/>
    <d v="2011-11-03T00:00:00"/>
    <x v="2"/>
    <s v="EA-14035"/>
    <x v="105"/>
    <x v="1"/>
    <s v="United States"/>
    <s v="Mason"/>
    <x v="24"/>
    <n v="45040"/>
    <x v="3"/>
    <s v="OFF-BI-10001658"/>
    <x v="1"/>
    <x v="8"/>
    <x v="439"/>
    <x v="2849"/>
    <n v="3"/>
    <n v="0.7"/>
    <n v="-17.942399999999992"/>
  </r>
  <r>
    <n v="9872"/>
    <s v="CA-2014-146269"/>
    <x v="3"/>
    <x v="833"/>
    <d v="2014-10-07T00:00:00"/>
    <x v="3"/>
    <s v="MH-17455"/>
    <x v="708"/>
    <x v="0"/>
    <s v="United States"/>
    <s v="Chicago"/>
    <x v="10"/>
    <n v="60623"/>
    <x v="2"/>
    <s v="OFF-ST-10003208"/>
    <x v="1"/>
    <x v="4"/>
    <x v="243"/>
    <x v="6097"/>
    <n v="2"/>
    <n v="0.2"/>
    <n v="32.662799999999947"/>
  </r>
  <r>
    <n v="9873"/>
    <s v="CA-2014-146269"/>
    <x v="3"/>
    <x v="833"/>
    <d v="2014-10-07T00:00:00"/>
    <x v="3"/>
    <s v="MH-17455"/>
    <x v="708"/>
    <x v="0"/>
    <s v="United States"/>
    <s v="Chicago"/>
    <x v="10"/>
    <n v="60623"/>
    <x v="2"/>
    <s v="OFF-AR-10004790"/>
    <x v="1"/>
    <x v="6"/>
    <x v="33"/>
    <x v="3764"/>
    <n v="2"/>
    <n v="0.2"/>
    <n v="1.1969999999999992"/>
  </r>
  <r>
    <n v="9874"/>
    <s v="CA-2013-100587"/>
    <x v="0"/>
    <x v="107"/>
    <d v="2013-12-15T00:00:00"/>
    <x v="1"/>
    <s v="SL-20155"/>
    <x v="359"/>
    <x v="2"/>
    <s v="United States"/>
    <s v="New York City"/>
    <x v="15"/>
    <n v="10024"/>
    <x v="3"/>
    <s v="OFF-PA-10004609"/>
    <x v="1"/>
    <x v="10"/>
    <x v="1494"/>
    <x v="90"/>
    <n v="1"/>
    <n v="0"/>
    <n v="3.1104000000000003"/>
  </r>
  <r>
    <n v="9875"/>
    <s v="CA-2013-166653"/>
    <x v="0"/>
    <x v="897"/>
    <d v="2013-09-25T00:00:00"/>
    <x v="0"/>
    <s v="NP-18685"/>
    <x v="472"/>
    <x v="2"/>
    <s v="United States"/>
    <s v="Parma"/>
    <x v="24"/>
    <n v="44134"/>
    <x v="3"/>
    <s v="OFF-EN-10003055"/>
    <x v="1"/>
    <x v="12"/>
    <x v="873"/>
    <x v="1109"/>
    <n v="2"/>
    <n v="0.2"/>
    <n v="19.989999999999995"/>
  </r>
  <r>
    <n v="9876"/>
    <s v="CA-2012-130855"/>
    <x v="1"/>
    <x v="1233"/>
    <d v="2013-01-05T00:00:00"/>
    <x v="1"/>
    <s v="RF-19840"/>
    <x v="167"/>
    <x v="0"/>
    <s v="United States"/>
    <s v="New York City"/>
    <x v="15"/>
    <n v="10035"/>
    <x v="3"/>
    <s v="OFF-SU-10003936"/>
    <x v="1"/>
    <x v="14"/>
    <x v="1826"/>
    <x v="6098"/>
    <n v="2"/>
    <n v="0"/>
    <n v="6.3600000000000101E-2"/>
  </r>
  <r>
    <n v="9877"/>
    <s v="US-2014-166324"/>
    <x v="3"/>
    <x v="693"/>
    <d v="2014-04-22T00:00:00"/>
    <x v="2"/>
    <s v="BE-11455"/>
    <x v="534"/>
    <x v="2"/>
    <s v="United States"/>
    <s v="Cleveland"/>
    <x v="24"/>
    <n v="44105"/>
    <x v="3"/>
    <s v="OFF-ST-10000078"/>
    <x v="1"/>
    <x v="4"/>
    <x v="1218"/>
    <x v="6099"/>
    <n v="4"/>
    <n v="0.2"/>
    <n v="-21.213600000000099"/>
  </r>
  <r>
    <n v="9878"/>
    <s v="US-2014-166324"/>
    <x v="3"/>
    <x v="693"/>
    <d v="2014-04-22T00:00:00"/>
    <x v="2"/>
    <s v="BE-11455"/>
    <x v="534"/>
    <x v="2"/>
    <s v="United States"/>
    <s v="Cleveland"/>
    <x v="24"/>
    <n v="44105"/>
    <x v="3"/>
    <s v="OFF-BI-10000174"/>
    <x v="1"/>
    <x v="8"/>
    <x v="1435"/>
    <x v="6100"/>
    <n v="5"/>
    <n v="0.7"/>
    <n v="-6.379999999999999"/>
  </r>
  <r>
    <n v="9879"/>
    <s v="US-2014-166324"/>
    <x v="3"/>
    <x v="693"/>
    <d v="2014-04-22T00:00:00"/>
    <x v="2"/>
    <s v="BE-11455"/>
    <x v="534"/>
    <x v="2"/>
    <s v="United States"/>
    <s v="Cleveland"/>
    <x v="24"/>
    <n v="44105"/>
    <x v="3"/>
    <s v="TEC-PH-10004080"/>
    <x v="2"/>
    <x v="7"/>
    <x v="1768"/>
    <x v="4457"/>
    <n v="3"/>
    <n v="0.4"/>
    <n v="-24.476399999999998"/>
  </r>
  <r>
    <n v="9880"/>
    <s v="CA-2013-122581"/>
    <x v="0"/>
    <x v="1036"/>
    <d v="2013-08-26T00:00:00"/>
    <x v="1"/>
    <s v="JK-15370"/>
    <x v="271"/>
    <x v="0"/>
    <s v="United States"/>
    <s v="New York City"/>
    <x v="15"/>
    <n v="10035"/>
    <x v="3"/>
    <s v="FUR-CH-10002961"/>
    <x v="0"/>
    <x v="1"/>
    <x v="939"/>
    <x v="6101"/>
    <n v="7"/>
    <n v="0.1"/>
    <n v="63.685999999999979"/>
  </r>
  <r>
    <n v="9881"/>
    <s v="CA-2012-104297"/>
    <x v="1"/>
    <x v="352"/>
    <d v="2012-05-31T00:00:00"/>
    <x v="2"/>
    <s v="CC-12100"/>
    <x v="385"/>
    <x v="2"/>
    <s v="United States"/>
    <s v="Cleveland"/>
    <x v="24"/>
    <n v="44105"/>
    <x v="3"/>
    <s v="OFF-PA-10000474"/>
    <x v="1"/>
    <x v="10"/>
    <x v="33"/>
    <x v="633"/>
    <n v="3"/>
    <n v="0.2"/>
    <n v="28.706399999999991"/>
  </r>
  <r>
    <n v="9882"/>
    <s v="CA-2011-153927"/>
    <x v="2"/>
    <x v="1132"/>
    <d v="2011-08-13T00:00:00"/>
    <x v="2"/>
    <s v="LL-16840"/>
    <x v="328"/>
    <x v="0"/>
    <s v="United States"/>
    <s v="Woodstock"/>
    <x v="32"/>
    <n v="30188"/>
    <x v="0"/>
    <s v="OFF-BI-10000138"/>
    <x v="1"/>
    <x v="8"/>
    <x v="600"/>
    <x v="1230"/>
    <n v="3"/>
    <n v="0"/>
    <n v="6.7392000000000003"/>
  </r>
  <r>
    <n v="9883"/>
    <s v="CA-2011-153927"/>
    <x v="2"/>
    <x v="1132"/>
    <d v="2011-08-13T00:00:00"/>
    <x v="2"/>
    <s v="LL-16840"/>
    <x v="328"/>
    <x v="0"/>
    <s v="United States"/>
    <s v="Woodstock"/>
    <x v="32"/>
    <n v="30188"/>
    <x v="0"/>
    <s v="TEC-AC-10000023"/>
    <x v="2"/>
    <x v="11"/>
    <x v="900"/>
    <x v="6102"/>
    <n v="13"/>
    <n v="0"/>
    <n v="98.139599999999987"/>
  </r>
  <r>
    <n v="9884"/>
    <s v="CA-2011-112291"/>
    <x v="2"/>
    <x v="1234"/>
    <d v="2011-04-08T00:00:00"/>
    <x v="1"/>
    <s v="KE-16420"/>
    <x v="722"/>
    <x v="1"/>
    <s v="United States"/>
    <s v="Los Angeles"/>
    <x v="1"/>
    <n v="90008"/>
    <x v="1"/>
    <s v="OFF-EN-10001415"/>
    <x v="1"/>
    <x v="12"/>
    <x v="33"/>
    <x v="954"/>
    <n v="2"/>
    <n v="0"/>
    <n v="5.58"/>
  </r>
  <r>
    <n v="9885"/>
    <s v="CA-2011-112291"/>
    <x v="2"/>
    <x v="1234"/>
    <d v="2011-04-08T00:00:00"/>
    <x v="1"/>
    <s v="KE-16420"/>
    <x v="722"/>
    <x v="1"/>
    <s v="United States"/>
    <s v="Los Angeles"/>
    <x v="1"/>
    <n v="90008"/>
    <x v="1"/>
    <s v="TEC-AC-10001284"/>
    <x v="2"/>
    <x v="11"/>
    <x v="1172"/>
    <x v="1038"/>
    <n v="3"/>
    <n v="0"/>
    <n v="22.4316"/>
  </r>
  <r>
    <n v="9886"/>
    <s v="CA-2011-112291"/>
    <x v="2"/>
    <x v="1234"/>
    <d v="2011-04-08T00:00:00"/>
    <x v="1"/>
    <s v="KE-16420"/>
    <x v="722"/>
    <x v="1"/>
    <s v="United States"/>
    <s v="Los Angeles"/>
    <x v="1"/>
    <n v="90008"/>
    <x v="1"/>
    <s v="TEC-AC-10000736"/>
    <x v="2"/>
    <x v="11"/>
    <x v="1085"/>
    <x v="460"/>
    <n v="2"/>
    <n v="0"/>
    <n v="57.592799999999997"/>
  </r>
  <r>
    <n v="9887"/>
    <s v="CA-2011-146997"/>
    <x v="2"/>
    <x v="1213"/>
    <d v="2011-01-28T00:00:00"/>
    <x v="1"/>
    <s v="SG-20605"/>
    <x v="611"/>
    <x v="0"/>
    <s v="United States"/>
    <s v="Lafayette"/>
    <x v="14"/>
    <n v="47905"/>
    <x v="2"/>
    <s v="OFF-FA-10003467"/>
    <x v="1"/>
    <x v="13"/>
    <x v="489"/>
    <x v="4095"/>
    <n v="3"/>
    <n v="0"/>
    <n v="0"/>
  </r>
  <r>
    <n v="9888"/>
    <s v="CA-2014-169607"/>
    <x v="3"/>
    <x v="386"/>
    <d v="2014-10-16T00:00:00"/>
    <x v="2"/>
    <s v="CA-12265"/>
    <x v="244"/>
    <x v="0"/>
    <s v="United States"/>
    <s v="New York City"/>
    <x v="15"/>
    <n v="10024"/>
    <x v="3"/>
    <s v="OFF-PA-10000477"/>
    <x v="1"/>
    <x v="10"/>
    <x v="1205"/>
    <x v="745"/>
    <n v="2"/>
    <n v="0"/>
    <n v="4.6812000000000005"/>
  </r>
  <r>
    <n v="9889"/>
    <s v="CA-2012-127544"/>
    <x v="1"/>
    <x v="816"/>
    <d v="2012-08-12T00:00:00"/>
    <x v="1"/>
    <s v="RD-19585"/>
    <x v="361"/>
    <x v="0"/>
    <s v="United States"/>
    <s v="Utica"/>
    <x v="15"/>
    <n v="13501"/>
    <x v="3"/>
    <s v="TEC-AC-10000736"/>
    <x v="2"/>
    <x v="11"/>
    <x v="1085"/>
    <x v="3705"/>
    <n v="1"/>
    <n v="0"/>
    <n v="28.796399999999998"/>
  </r>
  <r>
    <n v="9890"/>
    <s v="CA-2014-166499"/>
    <x v="3"/>
    <x v="498"/>
    <d v="2014-03-21T00:00:00"/>
    <x v="2"/>
    <s v="VG-21805"/>
    <x v="500"/>
    <x v="1"/>
    <s v="United States"/>
    <s v="Lakewood"/>
    <x v="30"/>
    <n v="8701"/>
    <x v="3"/>
    <s v="OFF-AR-10002467"/>
    <x v="1"/>
    <x v="6"/>
    <x v="1681"/>
    <x v="3090"/>
    <n v="3"/>
    <n v="0"/>
    <n v="2.4138000000000006"/>
  </r>
  <r>
    <n v="9891"/>
    <s v="US-2013-115441"/>
    <x v="0"/>
    <x v="197"/>
    <d v="2013-07-29T00:00:00"/>
    <x v="0"/>
    <s v="SH-19975"/>
    <x v="64"/>
    <x v="1"/>
    <s v="United States"/>
    <s v="Milwaukee"/>
    <x v="6"/>
    <n v="53209"/>
    <x v="2"/>
    <s v="OFF-PA-10004996"/>
    <x v="1"/>
    <x v="10"/>
    <x v="1519"/>
    <x v="6103"/>
    <n v="2"/>
    <n v="0"/>
    <n v="9.6913999999999998"/>
  </r>
  <r>
    <n v="9892"/>
    <s v="US-2013-115441"/>
    <x v="0"/>
    <x v="197"/>
    <d v="2013-07-29T00:00:00"/>
    <x v="0"/>
    <s v="SH-19975"/>
    <x v="64"/>
    <x v="1"/>
    <s v="United States"/>
    <s v="Milwaukee"/>
    <x v="6"/>
    <n v="53209"/>
    <x v="2"/>
    <s v="TEC-AC-10003116"/>
    <x v="2"/>
    <x v="11"/>
    <x v="920"/>
    <x v="6104"/>
    <n v="7"/>
    <n v="0"/>
    <n v="48.457499999999996"/>
  </r>
  <r>
    <n v="9893"/>
    <s v="US-2013-115441"/>
    <x v="0"/>
    <x v="197"/>
    <d v="2013-07-29T00:00:00"/>
    <x v="0"/>
    <s v="SH-19975"/>
    <x v="64"/>
    <x v="1"/>
    <s v="United States"/>
    <s v="Milwaukee"/>
    <x v="6"/>
    <n v="53209"/>
    <x v="2"/>
    <s v="TEC-PH-10002262"/>
    <x v="2"/>
    <x v="7"/>
    <x v="472"/>
    <x v="6105"/>
    <n v="5"/>
    <n v="0"/>
    <n v="83.314000000000021"/>
  </r>
  <r>
    <n v="9894"/>
    <s v="US-2013-115441"/>
    <x v="0"/>
    <x v="197"/>
    <d v="2013-07-29T00:00:00"/>
    <x v="0"/>
    <s v="SH-19975"/>
    <x v="64"/>
    <x v="1"/>
    <s v="United States"/>
    <s v="Milwaukee"/>
    <x v="6"/>
    <n v="53209"/>
    <x v="2"/>
    <s v="FUR-CH-10004626"/>
    <x v="0"/>
    <x v="1"/>
    <x v="1697"/>
    <x v="6106"/>
    <n v="4"/>
    <n v="0"/>
    <n v="96.854399999999998"/>
  </r>
  <r>
    <n v="9895"/>
    <s v="US-2013-115441"/>
    <x v="0"/>
    <x v="197"/>
    <d v="2013-07-29T00:00:00"/>
    <x v="0"/>
    <s v="SH-19975"/>
    <x v="64"/>
    <x v="1"/>
    <s v="United States"/>
    <s v="Milwaukee"/>
    <x v="6"/>
    <n v="53209"/>
    <x v="2"/>
    <s v="FUR-FU-10001756"/>
    <x v="0"/>
    <x v="5"/>
    <x v="282"/>
    <x v="6107"/>
    <n v="5"/>
    <n v="0"/>
    <n v="27.60799999999999"/>
  </r>
  <r>
    <n v="9896"/>
    <s v="CA-2011-115049"/>
    <x v="2"/>
    <x v="467"/>
    <d v="2011-10-01T00:00:00"/>
    <x v="1"/>
    <s v="MM-17920"/>
    <x v="462"/>
    <x v="0"/>
    <s v="United States"/>
    <s v="Chicago"/>
    <x v="10"/>
    <n v="60623"/>
    <x v="2"/>
    <s v="TEC-AC-10004859"/>
    <x v="2"/>
    <x v="11"/>
    <x v="1545"/>
    <x v="6108"/>
    <n v="11"/>
    <n v="0.2"/>
    <n v="38.456000000000003"/>
  </r>
  <r>
    <n v="9897"/>
    <s v="CA-2011-156342"/>
    <x v="2"/>
    <x v="1103"/>
    <d v="2011-06-20T00:00:00"/>
    <x v="0"/>
    <s v="JF-15415"/>
    <x v="226"/>
    <x v="0"/>
    <s v="United States"/>
    <s v="Chicago"/>
    <x v="10"/>
    <n v="60653"/>
    <x v="2"/>
    <s v="OFF-PA-10001725"/>
    <x v="1"/>
    <x v="10"/>
    <x v="1648"/>
    <x v="4546"/>
    <n v="2"/>
    <n v="0.2"/>
    <n v="22.480800000000002"/>
  </r>
  <r>
    <n v="9898"/>
    <s v="CA-2013-112830"/>
    <x v="0"/>
    <x v="112"/>
    <d v="2013-06-11T00:00:00"/>
    <x v="1"/>
    <s v="LP-17095"/>
    <x v="431"/>
    <x v="0"/>
    <s v="United States"/>
    <s v="Fairfield"/>
    <x v="24"/>
    <n v="45014"/>
    <x v="3"/>
    <s v="FUR-FU-10004306"/>
    <x v="0"/>
    <x v="5"/>
    <x v="616"/>
    <x v="6109"/>
    <n v="3"/>
    <n v="0.2"/>
    <n v="34.97399999999999"/>
  </r>
  <r>
    <n v="9899"/>
    <s v="CA-2013-112830"/>
    <x v="0"/>
    <x v="112"/>
    <d v="2013-06-11T00:00:00"/>
    <x v="1"/>
    <s v="LP-17095"/>
    <x v="431"/>
    <x v="0"/>
    <s v="United States"/>
    <s v="Fairfield"/>
    <x v="24"/>
    <n v="45014"/>
    <x v="3"/>
    <s v="FUR-FU-10004845"/>
    <x v="0"/>
    <x v="5"/>
    <x v="1684"/>
    <x v="5350"/>
    <n v="2"/>
    <n v="0.2"/>
    <n v="0"/>
  </r>
  <r>
    <n v="9900"/>
    <s v="US-2011-117380"/>
    <x v="2"/>
    <x v="1176"/>
    <d v="2011-04-03T00:00:00"/>
    <x v="1"/>
    <s v="MP-18175"/>
    <x v="486"/>
    <x v="2"/>
    <s v="United States"/>
    <s v="Springfield"/>
    <x v="24"/>
    <n v="45503"/>
    <x v="3"/>
    <s v="FUR-TA-10000198"/>
    <x v="0"/>
    <x v="3"/>
    <x v="589"/>
    <x v="1890"/>
    <n v="1"/>
    <n v="0.4"/>
    <n v="-143.25480000000002"/>
  </r>
  <r>
    <n v="9901"/>
    <s v="CA-2014-117646"/>
    <x v="3"/>
    <x v="170"/>
    <d v="2014-08-26T00:00:00"/>
    <x v="1"/>
    <s v="SC-20845"/>
    <x v="790"/>
    <x v="0"/>
    <s v="United States"/>
    <s v="Louisville"/>
    <x v="22"/>
    <n v="80027"/>
    <x v="1"/>
    <s v="OFF-ST-10000036"/>
    <x v="1"/>
    <x v="4"/>
    <x v="590"/>
    <x v="4974"/>
    <n v="3"/>
    <n v="0.2"/>
    <n v="20.745899999999985"/>
  </r>
  <r>
    <n v="9902"/>
    <s v="CA-2014-117646"/>
    <x v="3"/>
    <x v="170"/>
    <d v="2014-08-26T00:00:00"/>
    <x v="1"/>
    <s v="SC-20845"/>
    <x v="790"/>
    <x v="0"/>
    <s v="United States"/>
    <s v="Louisville"/>
    <x v="22"/>
    <n v="80027"/>
    <x v="1"/>
    <s v="FUR-FU-10001037"/>
    <x v="0"/>
    <x v="5"/>
    <x v="1160"/>
    <x v="4915"/>
    <n v="3"/>
    <n v="0.2"/>
    <n v="7.1099999999999994"/>
  </r>
  <r>
    <n v="9903"/>
    <s v="CA-2014-117646"/>
    <x v="3"/>
    <x v="170"/>
    <d v="2014-08-26T00:00:00"/>
    <x v="1"/>
    <s v="SC-20845"/>
    <x v="790"/>
    <x v="0"/>
    <s v="United States"/>
    <s v="Louisville"/>
    <x v="22"/>
    <n v="80027"/>
    <x v="1"/>
    <s v="OFF-PA-10001950"/>
    <x v="1"/>
    <x v="10"/>
    <x v="144"/>
    <x v="1407"/>
    <n v="1"/>
    <n v="0.2"/>
    <n v="2.0849999999999991"/>
  </r>
  <r>
    <n v="9904"/>
    <s v="CA-2011-122609"/>
    <x v="2"/>
    <x v="607"/>
    <d v="2011-11-18T00:00:00"/>
    <x v="1"/>
    <s v="DP-13000"/>
    <x v="24"/>
    <x v="0"/>
    <s v="United States"/>
    <s v="Carrollton"/>
    <x v="5"/>
    <n v="75007"/>
    <x v="2"/>
    <s v="FUR-FU-10004587"/>
    <x v="0"/>
    <x v="5"/>
    <x v="1353"/>
    <x v="6110"/>
    <n v="3"/>
    <n v="0.6"/>
    <n v="-6.9101999999999997"/>
  </r>
  <r>
    <n v="9905"/>
    <s v="CA-2011-122609"/>
    <x v="2"/>
    <x v="607"/>
    <d v="2011-11-18T00:00:00"/>
    <x v="1"/>
    <s v="DP-13000"/>
    <x v="24"/>
    <x v="0"/>
    <s v="United States"/>
    <s v="Carrollton"/>
    <x v="5"/>
    <n v="75007"/>
    <x v="2"/>
    <s v="TEC-AC-10002567"/>
    <x v="2"/>
    <x v="11"/>
    <x v="423"/>
    <x v="2506"/>
    <n v="2"/>
    <n v="0.2"/>
    <n v="25.596799999999998"/>
  </r>
  <r>
    <n v="9906"/>
    <s v="US-2012-129007"/>
    <x v="1"/>
    <x v="1023"/>
    <d v="2012-09-15T00:00:00"/>
    <x v="2"/>
    <s v="KD-16615"/>
    <x v="629"/>
    <x v="1"/>
    <s v="United States"/>
    <s v="Anaheim"/>
    <x v="1"/>
    <n v="92804"/>
    <x v="1"/>
    <s v="FUR-FU-10004973"/>
    <x v="0"/>
    <x v="5"/>
    <x v="1134"/>
    <x v="6111"/>
    <n v="7"/>
    <n v="0"/>
    <n v="55.389600000000002"/>
  </r>
  <r>
    <n v="9907"/>
    <s v="US-2012-129007"/>
    <x v="1"/>
    <x v="1023"/>
    <d v="2012-09-15T00:00:00"/>
    <x v="2"/>
    <s v="KD-16615"/>
    <x v="629"/>
    <x v="1"/>
    <s v="United States"/>
    <s v="Anaheim"/>
    <x v="1"/>
    <n v="92804"/>
    <x v="1"/>
    <s v="OFF-BI-10001628"/>
    <x v="1"/>
    <x v="8"/>
    <x v="1103"/>
    <x v="3148"/>
    <n v="3"/>
    <n v="0.2"/>
    <n v="7.822499999999998"/>
  </r>
  <r>
    <n v="9908"/>
    <s v="US-2012-129007"/>
    <x v="1"/>
    <x v="1023"/>
    <d v="2012-09-15T00:00:00"/>
    <x v="2"/>
    <s v="KD-16615"/>
    <x v="629"/>
    <x v="1"/>
    <s v="United States"/>
    <s v="Anaheim"/>
    <x v="1"/>
    <n v="92804"/>
    <x v="1"/>
    <s v="FUR-CH-10000155"/>
    <x v="0"/>
    <x v="1"/>
    <x v="1157"/>
    <x v="4829"/>
    <n v="3"/>
    <n v="0.2"/>
    <n v="71.77200000000002"/>
  </r>
  <r>
    <n v="9909"/>
    <s v="US-2012-129007"/>
    <x v="1"/>
    <x v="1023"/>
    <d v="2012-09-15T00:00:00"/>
    <x v="2"/>
    <s v="KD-16615"/>
    <x v="629"/>
    <x v="1"/>
    <s v="United States"/>
    <s v="Anaheim"/>
    <x v="1"/>
    <n v="92804"/>
    <x v="1"/>
    <s v="FUR-FU-10002379"/>
    <x v="0"/>
    <x v="5"/>
    <x v="1462"/>
    <x v="6112"/>
    <n v="5"/>
    <n v="0"/>
    <n v="24.881999999999991"/>
  </r>
  <r>
    <n v="9910"/>
    <s v="US-2012-129007"/>
    <x v="1"/>
    <x v="1023"/>
    <d v="2012-09-15T00:00:00"/>
    <x v="2"/>
    <s v="KD-16615"/>
    <x v="629"/>
    <x v="1"/>
    <s v="United States"/>
    <s v="Anaheim"/>
    <x v="1"/>
    <n v="92804"/>
    <x v="1"/>
    <s v="FUR-FU-10004018"/>
    <x v="0"/>
    <x v="5"/>
    <x v="927"/>
    <x v="3082"/>
    <n v="3"/>
    <n v="0"/>
    <n v="12.060900000000002"/>
  </r>
  <r>
    <n v="9911"/>
    <s v="US-2012-129007"/>
    <x v="1"/>
    <x v="1023"/>
    <d v="2012-09-15T00:00:00"/>
    <x v="2"/>
    <s v="KD-16615"/>
    <x v="629"/>
    <x v="1"/>
    <s v="United States"/>
    <s v="Anaheim"/>
    <x v="1"/>
    <n v="92804"/>
    <x v="1"/>
    <s v="OFF-PA-10000994"/>
    <x v="1"/>
    <x v="10"/>
    <x v="904"/>
    <x v="1441"/>
    <n v="2"/>
    <n v="0"/>
    <n v="100.65599999999999"/>
  </r>
  <r>
    <n v="9912"/>
    <s v="US-2011-157231"/>
    <x v="2"/>
    <x v="267"/>
    <d v="2011-04-09T00:00:00"/>
    <x v="1"/>
    <s v="RP-19855"/>
    <x v="532"/>
    <x v="1"/>
    <s v="United States"/>
    <s v="Richmond"/>
    <x v="0"/>
    <n v="40475"/>
    <x v="0"/>
    <s v="OFF-BI-10002852"/>
    <x v="1"/>
    <x v="8"/>
    <x v="91"/>
    <x v="787"/>
    <n v="7"/>
    <n v="0"/>
    <n v="56.526400000000002"/>
  </r>
  <r>
    <n v="9913"/>
    <s v="CA-2012-132388"/>
    <x v="1"/>
    <x v="998"/>
    <d v="2012-10-12T00:00:00"/>
    <x v="2"/>
    <s v="KN-16390"/>
    <x v="471"/>
    <x v="1"/>
    <s v="United States"/>
    <s v="Santa Barbara"/>
    <x v="1"/>
    <n v="93101"/>
    <x v="1"/>
    <s v="FUR-CH-10001714"/>
    <x v="0"/>
    <x v="1"/>
    <x v="1295"/>
    <x v="6113"/>
    <n v="3"/>
    <n v="0.2"/>
    <n v="-54.320399999999978"/>
  </r>
  <r>
    <n v="9914"/>
    <s v="CA-2012-132388"/>
    <x v="1"/>
    <x v="998"/>
    <d v="2012-10-12T00:00:00"/>
    <x v="2"/>
    <s v="KN-16390"/>
    <x v="471"/>
    <x v="1"/>
    <s v="United States"/>
    <s v="Santa Barbara"/>
    <x v="1"/>
    <n v="93101"/>
    <x v="1"/>
    <s v="OFF-LA-10000414"/>
    <x v="1"/>
    <x v="2"/>
    <x v="1634"/>
    <x v="2551"/>
    <n v="3"/>
    <n v="0"/>
    <n v="14.904"/>
  </r>
  <r>
    <n v="9915"/>
    <s v="CA-2014-160927"/>
    <x v="3"/>
    <x v="926"/>
    <d v="2014-02-01T00:00:00"/>
    <x v="0"/>
    <s v="TM-21010"/>
    <x v="612"/>
    <x v="0"/>
    <s v="United States"/>
    <s v="Marion"/>
    <x v="23"/>
    <n v="52302"/>
    <x v="2"/>
    <s v="OFF-PA-10003848"/>
    <x v="1"/>
    <x v="10"/>
    <x v="1442"/>
    <x v="91"/>
    <n v="2"/>
    <n v="0"/>
    <n v="6.2208000000000006"/>
  </r>
  <r>
    <n v="9916"/>
    <s v="CA-2014-160927"/>
    <x v="3"/>
    <x v="926"/>
    <d v="2014-02-01T00:00:00"/>
    <x v="0"/>
    <s v="TM-21010"/>
    <x v="612"/>
    <x v="0"/>
    <s v="United States"/>
    <s v="Marion"/>
    <x v="23"/>
    <n v="52302"/>
    <x v="2"/>
    <s v="OFF-PA-10000176"/>
    <x v="1"/>
    <x v="10"/>
    <x v="634"/>
    <x v="453"/>
    <n v="5"/>
    <n v="0"/>
    <n v="45.527999999999992"/>
  </r>
  <r>
    <n v="9917"/>
    <s v="CA-2014-160927"/>
    <x v="3"/>
    <x v="926"/>
    <d v="2014-02-01T00:00:00"/>
    <x v="0"/>
    <s v="TM-21010"/>
    <x v="612"/>
    <x v="0"/>
    <s v="United States"/>
    <s v="Marion"/>
    <x v="23"/>
    <n v="52302"/>
    <x v="2"/>
    <s v="OFF-ST-10001590"/>
    <x v="1"/>
    <x v="4"/>
    <x v="146"/>
    <x v="814"/>
    <n v="1"/>
    <n v="0"/>
    <n v="3.5047999999999995"/>
  </r>
  <r>
    <n v="9918"/>
    <s v="CA-2014-160927"/>
    <x v="3"/>
    <x v="926"/>
    <d v="2014-02-01T00:00:00"/>
    <x v="0"/>
    <s v="TM-21010"/>
    <x v="612"/>
    <x v="0"/>
    <s v="United States"/>
    <s v="Marion"/>
    <x v="23"/>
    <n v="52302"/>
    <x v="2"/>
    <s v="FUR-FU-10000010"/>
    <x v="0"/>
    <x v="5"/>
    <x v="522"/>
    <x v="4126"/>
    <n v="3"/>
    <n v="0"/>
    <n v="4.6220999999999997"/>
  </r>
  <r>
    <n v="9919"/>
    <s v="CA-2012-105508"/>
    <x v="1"/>
    <x v="496"/>
    <d v="2012-09-29T00:00:00"/>
    <x v="1"/>
    <s v="JF-15190"/>
    <x v="440"/>
    <x v="0"/>
    <s v="United States"/>
    <s v="New York City"/>
    <x v="15"/>
    <n v="10035"/>
    <x v="3"/>
    <s v="OFF-EN-10003055"/>
    <x v="1"/>
    <x v="12"/>
    <x v="873"/>
    <x v="372"/>
    <n v="1"/>
    <n v="0"/>
    <n v="17.990999999999996"/>
  </r>
  <r>
    <n v="9920"/>
    <s v="CA-2013-149272"/>
    <x v="0"/>
    <x v="543"/>
    <d v="2013-03-20T00:00:00"/>
    <x v="1"/>
    <s v="MY-18295"/>
    <x v="501"/>
    <x v="1"/>
    <s v="United States"/>
    <s v="Bryan"/>
    <x v="5"/>
    <n v="77803"/>
    <x v="2"/>
    <s v="FUR-CH-10000863"/>
    <x v="0"/>
    <x v="1"/>
    <x v="83"/>
    <x v="2568"/>
    <n v="5"/>
    <n v="0.3"/>
    <n v="-143.43099999999998"/>
  </r>
  <r>
    <n v="9921"/>
    <s v="CA-2013-149272"/>
    <x v="0"/>
    <x v="543"/>
    <d v="2013-03-20T00:00:00"/>
    <x v="1"/>
    <s v="MY-18295"/>
    <x v="501"/>
    <x v="1"/>
    <s v="United States"/>
    <s v="Bryan"/>
    <x v="5"/>
    <n v="77803"/>
    <x v="2"/>
    <s v="OFF-BI-10004233"/>
    <x v="1"/>
    <x v="8"/>
    <x v="1377"/>
    <x v="6114"/>
    <n v="7"/>
    <n v="0.8"/>
    <n v="-35.817600000000013"/>
  </r>
  <r>
    <n v="9922"/>
    <s v="CA-2011-111360"/>
    <x v="2"/>
    <x v="156"/>
    <d v="2011-11-30T00:00:00"/>
    <x v="1"/>
    <s v="AT-10435"/>
    <x v="401"/>
    <x v="2"/>
    <s v="United States"/>
    <s v="Akron"/>
    <x v="24"/>
    <n v="44312"/>
    <x v="3"/>
    <s v="OFF-BI-10003350"/>
    <x v="1"/>
    <x v="8"/>
    <x v="834"/>
    <x v="6115"/>
    <n v="3"/>
    <n v="0.7"/>
    <n v="-4.5935999999999986"/>
  </r>
  <r>
    <n v="9923"/>
    <s v="US-2014-162124"/>
    <x v="3"/>
    <x v="636"/>
    <d v="2014-05-11T00:00:00"/>
    <x v="1"/>
    <s v="JF-15490"/>
    <x v="223"/>
    <x v="0"/>
    <s v="United States"/>
    <s v="Chicago"/>
    <x v="10"/>
    <n v="60653"/>
    <x v="2"/>
    <s v="TEC-AC-10001990"/>
    <x v="2"/>
    <x v="11"/>
    <x v="861"/>
    <x v="3029"/>
    <n v="4"/>
    <n v="0.2"/>
    <n v="28.79519999999998"/>
  </r>
  <r>
    <n v="9924"/>
    <s v="CA-2012-159534"/>
    <x v="1"/>
    <x v="305"/>
    <d v="2012-03-23T00:00:00"/>
    <x v="2"/>
    <s v="DH-13075"/>
    <x v="704"/>
    <x v="1"/>
    <s v="United States"/>
    <s v="New York City"/>
    <x v="15"/>
    <n v="10035"/>
    <x v="3"/>
    <s v="OFF-BI-10003982"/>
    <x v="1"/>
    <x v="8"/>
    <x v="346"/>
    <x v="3621"/>
    <n v="3"/>
    <n v="0.2"/>
    <n v="16.823699999999999"/>
  </r>
  <r>
    <n v="9925"/>
    <s v="CA-2012-159534"/>
    <x v="1"/>
    <x v="305"/>
    <d v="2012-03-23T00:00:00"/>
    <x v="2"/>
    <s v="DH-13075"/>
    <x v="704"/>
    <x v="1"/>
    <s v="United States"/>
    <s v="New York City"/>
    <x v="15"/>
    <n v="10035"/>
    <x v="3"/>
    <s v="OFF-EN-10004386"/>
    <x v="1"/>
    <x v="12"/>
    <x v="242"/>
    <x v="1169"/>
    <n v="1"/>
    <n v="0"/>
    <n v="11.994999999999999"/>
  </r>
  <r>
    <n v="9926"/>
    <s v="CA-2012-159534"/>
    <x v="1"/>
    <x v="305"/>
    <d v="2012-03-23T00:00:00"/>
    <x v="2"/>
    <s v="DH-13075"/>
    <x v="704"/>
    <x v="1"/>
    <s v="United States"/>
    <s v="New York City"/>
    <x v="15"/>
    <n v="10035"/>
    <x v="3"/>
    <s v="OFF-BI-10003656"/>
    <x v="1"/>
    <x v="8"/>
    <x v="13"/>
    <x v="6116"/>
    <n v="8"/>
    <n v="0.2"/>
    <n v="353.5791999999999"/>
  </r>
  <r>
    <n v="9927"/>
    <s v="CA-2012-159534"/>
    <x v="1"/>
    <x v="305"/>
    <d v="2012-03-23T00:00:00"/>
    <x v="2"/>
    <s v="DH-13075"/>
    <x v="704"/>
    <x v="1"/>
    <s v="United States"/>
    <s v="New York City"/>
    <x v="15"/>
    <n v="10035"/>
    <x v="3"/>
    <s v="TEC-PH-10002310"/>
    <x v="2"/>
    <x v="7"/>
    <x v="950"/>
    <x v="1664"/>
    <n v="2"/>
    <n v="0"/>
    <n v="53.994599999999991"/>
  </r>
  <r>
    <n v="9928"/>
    <s v="CA-2012-159534"/>
    <x v="1"/>
    <x v="305"/>
    <d v="2012-03-23T00:00:00"/>
    <x v="2"/>
    <s v="DH-13075"/>
    <x v="704"/>
    <x v="1"/>
    <s v="United States"/>
    <s v="New York City"/>
    <x v="15"/>
    <n v="10035"/>
    <x v="3"/>
    <s v="OFF-ST-10001172"/>
    <x v="1"/>
    <x v="4"/>
    <x v="1197"/>
    <x v="202"/>
    <n v="4"/>
    <n v="0"/>
    <n v="20.140799999999999"/>
  </r>
  <r>
    <n v="9929"/>
    <s v="CA-2013-129630"/>
    <x v="0"/>
    <x v="913"/>
    <d v="2013-09-05T00:00:00"/>
    <x v="3"/>
    <s v="IM-15055"/>
    <x v="780"/>
    <x v="0"/>
    <s v="United States"/>
    <s v="San Francisco"/>
    <x v="1"/>
    <n v="94122"/>
    <x v="1"/>
    <s v="FUR-FU-10000260"/>
    <x v="0"/>
    <x v="5"/>
    <x v="74"/>
    <x v="6117"/>
    <n v="3"/>
    <n v="0"/>
    <n v="8.7371999999999996"/>
  </r>
  <r>
    <n v="9930"/>
    <s v="CA-2013-129630"/>
    <x v="0"/>
    <x v="913"/>
    <d v="2013-09-05T00:00:00"/>
    <x v="3"/>
    <s v="IM-15055"/>
    <x v="780"/>
    <x v="0"/>
    <s v="United States"/>
    <s v="San Francisco"/>
    <x v="1"/>
    <n v="94122"/>
    <x v="1"/>
    <s v="TEC-CO-10003763"/>
    <x v="2"/>
    <x v="16"/>
    <x v="1270"/>
    <x v="2481"/>
    <n v="5"/>
    <n v="0.2"/>
    <n v="944.98649999999986"/>
  </r>
  <r>
    <n v="9931"/>
    <s v="CA-2012-104948"/>
    <x v="1"/>
    <x v="50"/>
    <d v="2012-11-17T00:00:00"/>
    <x v="1"/>
    <s v="KH-16510"/>
    <x v="168"/>
    <x v="0"/>
    <s v="United States"/>
    <s v="San Bernardino"/>
    <x v="1"/>
    <n v="92404"/>
    <x v="1"/>
    <s v="OFF-BI-10001267"/>
    <x v="1"/>
    <x v="8"/>
    <x v="1466"/>
    <x v="6118"/>
    <n v="2"/>
    <n v="0.2"/>
    <n v="3.4551999999999996"/>
  </r>
  <r>
    <n v="9932"/>
    <s v="CA-2012-104948"/>
    <x v="1"/>
    <x v="50"/>
    <d v="2012-11-17T00:00:00"/>
    <x v="1"/>
    <s v="KH-16510"/>
    <x v="168"/>
    <x v="0"/>
    <s v="United States"/>
    <s v="San Bernardino"/>
    <x v="1"/>
    <n v="92404"/>
    <x v="1"/>
    <s v="FUR-BO-10004357"/>
    <x v="0"/>
    <x v="0"/>
    <x v="1349"/>
    <x v="6119"/>
    <n v="4"/>
    <n v="0.15"/>
    <n v="-40.196000000000055"/>
  </r>
  <r>
    <n v="9933"/>
    <s v="CA-2012-104948"/>
    <x v="1"/>
    <x v="50"/>
    <d v="2012-11-17T00:00:00"/>
    <x v="1"/>
    <s v="KH-16510"/>
    <x v="168"/>
    <x v="0"/>
    <s v="United States"/>
    <s v="San Bernardino"/>
    <x v="1"/>
    <n v="92404"/>
    <x v="1"/>
    <s v="OFF-PA-10004610"/>
    <x v="1"/>
    <x v="10"/>
    <x v="1511"/>
    <x v="6120"/>
    <n v="7"/>
    <n v="0"/>
    <n v="13.481999999999998"/>
  </r>
  <r>
    <n v="9934"/>
    <s v="CA-2011-166555"/>
    <x v="2"/>
    <x v="384"/>
    <d v="2011-07-14T00:00:00"/>
    <x v="2"/>
    <s v="JK-15205"/>
    <x v="523"/>
    <x v="0"/>
    <s v="United States"/>
    <s v="Niagara Falls"/>
    <x v="15"/>
    <n v="14304"/>
    <x v="3"/>
    <s v="TEC-PH-10004912"/>
    <x v="2"/>
    <x v="7"/>
    <x v="1492"/>
    <x v="6121"/>
    <n v="3"/>
    <n v="0"/>
    <n v="47.806499999999993"/>
  </r>
  <r>
    <n v="9935"/>
    <s v="CA-2013-114405"/>
    <x v="0"/>
    <x v="281"/>
    <d v="2013-04-13T00:00:00"/>
    <x v="1"/>
    <s v="AS-10240"/>
    <x v="238"/>
    <x v="0"/>
    <s v="United States"/>
    <s v="Philadelphia"/>
    <x v="9"/>
    <n v="19120"/>
    <x v="3"/>
    <s v="OFF-AP-10003278"/>
    <x v="1"/>
    <x v="9"/>
    <x v="1784"/>
    <x v="6122"/>
    <n v="3"/>
    <n v="0.2"/>
    <n v="2.5146000000000015"/>
  </r>
  <r>
    <n v="9936"/>
    <s v="CA-2013-114405"/>
    <x v="0"/>
    <x v="281"/>
    <d v="2013-04-13T00:00:00"/>
    <x v="1"/>
    <s v="AS-10240"/>
    <x v="238"/>
    <x v="0"/>
    <s v="United States"/>
    <s v="Philadelphia"/>
    <x v="9"/>
    <n v="19120"/>
    <x v="3"/>
    <s v="OFF-ST-10001627"/>
    <x v="1"/>
    <x v="4"/>
    <x v="1840"/>
    <x v="6123"/>
    <n v="3"/>
    <n v="0.2"/>
    <n v="3.6744000000000039"/>
  </r>
  <r>
    <n v="9937"/>
    <s v="CA-2014-132955"/>
    <x v="3"/>
    <x v="92"/>
    <d v="2014-06-29T00:00:00"/>
    <x v="1"/>
    <s v="SC-20575"/>
    <x v="623"/>
    <x v="0"/>
    <s v="United States"/>
    <s v="Cranston"/>
    <x v="34"/>
    <n v="2920"/>
    <x v="3"/>
    <s v="OFF-BI-10002735"/>
    <x v="1"/>
    <x v="8"/>
    <x v="141"/>
    <x v="4450"/>
    <n v="3"/>
    <n v="0"/>
    <n v="48.377100000000006"/>
  </r>
  <r>
    <n v="9938"/>
    <s v="CA-2013-164889"/>
    <x v="0"/>
    <x v="1235"/>
    <d v="2013-06-07T00:00:00"/>
    <x v="0"/>
    <s v="CP-12340"/>
    <x v="291"/>
    <x v="1"/>
    <s v="United States"/>
    <s v="Los Angeles"/>
    <x v="1"/>
    <n v="90049"/>
    <x v="1"/>
    <s v="FUR-TA-10001676"/>
    <x v="0"/>
    <x v="3"/>
    <x v="957"/>
    <x v="4085"/>
    <n v="2"/>
    <n v="0.2"/>
    <n v="-1.7772000000000041"/>
  </r>
  <r>
    <n v="9939"/>
    <s v="CA-2013-169824"/>
    <x v="0"/>
    <x v="939"/>
    <d v="2013-12-18T00:00:00"/>
    <x v="1"/>
    <s v="NS-18640"/>
    <x v="374"/>
    <x v="1"/>
    <s v="United States"/>
    <s v="New York City"/>
    <x v="15"/>
    <n v="10009"/>
    <x v="3"/>
    <s v="FUR-FU-10004864"/>
    <x v="0"/>
    <x v="5"/>
    <x v="1710"/>
    <x v="6124"/>
    <n v="5"/>
    <n v="0"/>
    <n v="19.915500000000002"/>
  </r>
  <r>
    <n v="9940"/>
    <s v="CA-2013-169824"/>
    <x v="0"/>
    <x v="939"/>
    <d v="2013-12-18T00:00:00"/>
    <x v="1"/>
    <s v="NS-18640"/>
    <x v="374"/>
    <x v="1"/>
    <s v="United States"/>
    <s v="New York City"/>
    <x v="15"/>
    <n v="10009"/>
    <x v="3"/>
    <s v="OFF-SU-10000952"/>
    <x v="1"/>
    <x v="14"/>
    <x v="1256"/>
    <x v="5955"/>
    <n v="4"/>
    <n v="0"/>
    <n v="9.9456000000000024"/>
  </r>
  <r>
    <n v="9941"/>
    <s v="CA-2013-169824"/>
    <x v="0"/>
    <x v="939"/>
    <d v="2013-12-18T00:00:00"/>
    <x v="1"/>
    <s v="NS-18640"/>
    <x v="374"/>
    <x v="1"/>
    <s v="United States"/>
    <s v="New York City"/>
    <x v="15"/>
    <n v="10009"/>
    <x v="3"/>
    <s v="OFF-AR-10000462"/>
    <x v="1"/>
    <x v="6"/>
    <x v="885"/>
    <x v="6125"/>
    <n v="7"/>
    <n v="0"/>
    <n v="4.8160000000000007"/>
  </r>
  <r>
    <n v="9942"/>
    <s v="CA-2014-164028"/>
    <x v="3"/>
    <x v="221"/>
    <d v="2014-12-01T00:00:00"/>
    <x v="1"/>
    <s v="JL-15835"/>
    <x v="252"/>
    <x v="0"/>
    <s v="United States"/>
    <s v="San Francisco"/>
    <x v="1"/>
    <n v="94122"/>
    <x v="1"/>
    <s v="TEC-AC-10001772"/>
    <x v="2"/>
    <x v="11"/>
    <x v="400"/>
    <x v="6126"/>
    <n v="14"/>
    <n v="0"/>
    <n v="87.196200000000005"/>
  </r>
  <r>
    <n v="9943"/>
    <s v="CA-2011-143371"/>
    <x v="2"/>
    <x v="129"/>
    <d v="2012-01-03T00:00:00"/>
    <x v="1"/>
    <s v="MD-17350"/>
    <x v="198"/>
    <x v="0"/>
    <s v="United States"/>
    <s v="Anaheim"/>
    <x v="1"/>
    <n v="92804"/>
    <x v="1"/>
    <s v="OFF-ST-10001128"/>
    <x v="1"/>
    <x v="4"/>
    <x v="1418"/>
    <x v="6127"/>
    <n v="9"/>
    <n v="0"/>
    <n v="29.964600000000061"/>
  </r>
  <r>
    <n v="9944"/>
    <s v="CA-2011-143371"/>
    <x v="2"/>
    <x v="129"/>
    <d v="2012-01-03T00:00:00"/>
    <x v="1"/>
    <s v="MD-17350"/>
    <x v="198"/>
    <x v="0"/>
    <s v="United States"/>
    <s v="Anaheim"/>
    <x v="1"/>
    <n v="92804"/>
    <x v="1"/>
    <s v="OFF-SU-10002537"/>
    <x v="1"/>
    <x v="14"/>
    <x v="676"/>
    <x v="6128"/>
    <n v="5"/>
    <n v="0"/>
    <n v="13.299000000000003"/>
  </r>
  <r>
    <n v="9945"/>
    <s v="CA-2012-145415"/>
    <x v="1"/>
    <x v="1236"/>
    <d v="2012-04-17T00:00:00"/>
    <x v="0"/>
    <s v="RD-19660"/>
    <x v="372"/>
    <x v="2"/>
    <s v="United States"/>
    <s v="Seattle"/>
    <x v="4"/>
    <n v="98103"/>
    <x v="1"/>
    <s v="OFF-ST-10000419"/>
    <x v="1"/>
    <x v="4"/>
    <x v="1015"/>
    <x v="1360"/>
    <n v="3"/>
    <n v="0"/>
    <n v="0.4073999999999991"/>
  </r>
  <r>
    <n v="9946"/>
    <s v="CA-2011-111157"/>
    <x v="2"/>
    <x v="1086"/>
    <d v="2011-03-06T00:00:00"/>
    <x v="1"/>
    <s v="NH-18610"/>
    <x v="468"/>
    <x v="1"/>
    <s v="United States"/>
    <s v="Philadelphia"/>
    <x v="9"/>
    <n v="19120"/>
    <x v="3"/>
    <s v="OFF-PA-10000327"/>
    <x v="1"/>
    <x v="10"/>
    <x v="1428"/>
    <x v="1321"/>
    <n v="1"/>
    <n v="0.2"/>
    <n v="1.0699999999999996"/>
  </r>
  <r>
    <n v="9947"/>
    <s v="CA-2011-111157"/>
    <x v="2"/>
    <x v="1086"/>
    <d v="2011-03-06T00:00:00"/>
    <x v="1"/>
    <s v="NH-18610"/>
    <x v="468"/>
    <x v="1"/>
    <s v="United States"/>
    <s v="Philadelphia"/>
    <x v="9"/>
    <n v="19120"/>
    <x v="3"/>
    <s v="TEC-AC-10004353"/>
    <x v="2"/>
    <x v="11"/>
    <x v="717"/>
    <x v="1267"/>
    <n v="3"/>
    <n v="0.2"/>
    <n v="32.130000000000003"/>
  </r>
  <r>
    <n v="9948"/>
    <s v="CA-2014-121559"/>
    <x v="3"/>
    <x v="702"/>
    <d v="2014-06-04T00:00:00"/>
    <x v="0"/>
    <s v="HW-14935"/>
    <x v="304"/>
    <x v="1"/>
    <s v="United States"/>
    <s v="Indianapolis"/>
    <x v="14"/>
    <n v="46203"/>
    <x v="2"/>
    <s v="FUR-CH-10003746"/>
    <x v="0"/>
    <x v="1"/>
    <x v="617"/>
    <x v="6129"/>
    <n v="6"/>
    <n v="0"/>
    <n v="539.24639999999999"/>
  </r>
  <r>
    <n v="9949"/>
    <s v="CA-2014-121559"/>
    <x v="3"/>
    <x v="702"/>
    <d v="2014-06-04T00:00:00"/>
    <x v="0"/>
    <s v="HW-14935"/>
    <x v="304"/>
    <x v="1"/>
    <s v="United States"/>
    <s v="Indianapolis"/>
    <x v="14"/>
    <n v="46203"/>
    <x v="2"/>
    <s v="OFF-AP-10002945"/>
    <x v="1"/>
    <x v="9"/>
    <x v="225"/>
    <x v="6130"/>
    <n v="8"/>
    <n v="0"/>
    <n v="793.71599999999989"/>
  </r>
  <r>
    <n v="9950"/>
    <s v="CA-2014-121559"/>
    <x v="3"/>
    <x v="702"/>
    <d v="2014-06-04T00:00:00"/>
    <x v="0"/>
    <s v="HW-14935"/>
    <x v="304"/>
    <x v="1"/>
    <s v="United States"/>
    <s v="Indianapolis"/>
    <x v="14"/>
    <n v="46203"/>
    <x v="2"/>
    <s v="TEC-AC-10004568"/>
    <x v="2"/>
    <x v="11"/>
    <x v="1109"/>
    <x v="2487"/>
    <n v="3"/>
    <n v="0"/>
    <n v="15.954299999999993"/>
  </r>
  <r>
    <n v="9951"/>
    <s v="CA-2014-121559"/>
    <x v="3"/>
    <x v="702"/>
    <d v="2014-06-04T00:00:00"/>
    <x v="0"/>
    <s v="HW-14935"/>
    <x v="304"/>
    <x v="1"/>
    <s v="United States"/>
    <s v="Indianapolis"/>
    <x v="14"/>
    <n v="46203"/>
    <x v="2"/>
    <s v="TEC-AC-10001714"/>
    <x v="2"/>
    <x v="11"/>
    <x v="678"/>
    <x v="6131"/>
    <n v="1"/>
    <n v="0"/>
    <n v="14.7593"/>
  </r>
  <r>
    <n v="9952"/>
    <s v="CA-2014-121559"/>
    <x v="3"/>
    <x v="702"/>
    <d v="2014-06-04T00:00:00"/>
    <x v="0"/>
    <s v="HW-14935"/>
    <x v="304"/>
    <x v="1"/>
    <s v="United States"/>
    <s v="Indianapolis"/>
    <x v="14"/>
    <n v="46203"/>
    <x v="2"/>
    <s v="OFF-BI-10002072"/>
    <x v="1"/>
    <x v="8"/>
    <x v="830"/>
    <x v="1026"/>
    <n v="2"/>
    <n v="0"/>
    <n v="8.69"/>
  </r>
  <r>
    <n v="9953"/>
    <s v="CA-2012-141593"/>
    <x v="1"/>
    <x v="639"/>
    <d v="2012-12-16T00:00:00"/>
    <x v="0"/>
    <s v="DB-12970"/>
    <x v="715"/>
    <x v="1"/>
    <s v="United States"/>
    <s v="Los Angeles"/>
    <x v="1"/>
    <n v="90045"/>
    <x v="1"/>
    <s v="OFF-BI-10001153"/>
    <x v="1"/>
    <x v="8"/>
    <x v="300"/>
    <x v="6132"/>
    <n v="2"/>
    <n v="0.2"/>
    <n v="20.723999999999997"/>
  </r>
  <r>
    <n v="9954"/>
    <s v="CA-2012-141593"/>
    <x v="1"/>
    <x v="639"/>
    <d v="2012-12-16T00:00:00"/>
    <x v="0"/>
    <s v="DB-12970"/>
    <x v="715"/>
    <x v="1"/>
    <s v="United States"/>
    <s v="Los Angeles"/>
    <x v="1"/>
    <n v="90045"/>
    <x v="1"/>
    <s v="OFF-PA-10004983"/>
    <x v="1"/>
    <x v="10"/>
    <x v="1323"/>
    <x v="90"/>
    <n v="1"/>
    <n v="0"/>
    <n v="3.1104000000000003"/>
  </r>
  <r>
    <n v="9955"/>
    <s v="CA-2012-141593"/>
    <x v="1"/>
    <x v="639"/>
    <d v="2012-12-16T00:00:00"/>
    <x v="0"/>
    <s v="DB-12970"/>
    <x v="715"/>
    <x v="1"/>
    <s v="United States"/>
    <s v="Los Angeles"/>
    <x v="1"/>
    <n v="90045"/>
    <x v="1"/>
    <s v="OFF-BI-10000948"/>
    <x v="1"/>
    <x v="8"/>
    <x v="1373"/>
    <x v="4326"/>
    <n v="3"/>
    <n v="0.2"/>
    <n v="11.558699999999998"/>
  </r>
  <r>
    <n v="9956"/>
    <s v="CA-2012-141593"/>
    <x v="1"/>
    <x v="639"/>
    <d v="2012-12-16T00:00:00"/>
    <x v="0"/>
    <s v="DB-12970"/>
    <x v="715"/>
    <x v="1"/>
    <s v="United States"/>
    <s v="Los Angeles"/>
    <x v="1"/>
    <n v="90045"/>
    <x v="1"/>
    <s v="FUR-TA-10002622"/>
    <x v="0"/>
    <x v="3"/>
    <x v="960"/>
    <x v="6031"/>
    <n v="2"/>
    <n v="0.2"/>
    <n v="10.258800000000008"/>
  </r>
  <r>
    <n v="9957"/>
    <s v="US-2011-143287"/>
    <x v="2"/>
    <x v="7"/>
    <d v="2011-11-17T00:00:00"/>
    <x v="1"/>
    <s v="KN-16705"/>
    <x v="607"/>
    <x v="2"/>
    <s v="United States"/>
    <s v="New Rochelle"/>
    <x v="15"/>
    <n v="10801"/>
    <x v="3"/>
    <s v="OFF-PA-10001776"/>
    <x v="1"/>
    <x v="10"/>
    <x v="1263"/>
    <x v="3212"/>
    <n v="5"/>
    <n v="0"/>
    <n v="21.784499999999998"/>
  </r>
  <r>
    <n v="9958"/>
    <s v="US-2011-143287"/>
    <x v="2"/>
    <x v="7"/>
    <d v="2011-11-17T00:00:00"/>
    <x v="1"/>
    <s v="KN-16705"/>
    <x v="607"/>
    <x v="2"/>
    <s v="United States"/>
    <s v="New Rochelle"/>
    <x v="15"/>
    <n v="10801"/>
    <x v="3"/>
    <s v="OFF-PA-10004039"/>
    <x v="1"/>
    <x v="10"/>
    <x v="1538"/>
    <x v="1070"/>
    <n v="4"/>
    <n v="0"/>
    <n v="109.7208"/>
  </r>
  <r>
    <n v="9959"/>
    <s v="US-2011-143287"/>
    <x v="2"/>
    <x v="7"/>
    <d v="2011-11-17T00:00:00"/>
    <x v="1"/>
    <s v="KN-16705"/>
    <x v="607"/>
    <x v="2"/>
    <s v="United States"/>
    <s v="New Rochelle"/>
    <x v="15"/>
    <n v="10801"/>
    <x v="3"/>
    <s v="OFF-SU-10001574"/>
    <x v="1"/>
    <x v="14"/>
    <x v="498"/>
    <x v="549"/>
    <n v="2"/>
    <n v="0"/>
    <n v="2.1899999999999995"/>
  </r>
  <r>
    <n v="9960"/>
    <s v="CA-2014-137421"/>
    <x v="3"/>
    <x v="833"/>
    <d v="2014-10-12T00:00:00"/>
    <x v="1"/>
    <s v="AJ-10945"/>
    <x v="219"/>
    <x v="0"/>
    <s v="United States"/>
    <s v="Chandler"/>
    <x v="16"/>
    <n v="85224"/>
    <x v="1"/>
    <s v="OFF-AR-10001761"/>
    <x v="1"/>
    <x v="6"/>
    <x v="1642"/>
    <x v="564"/>
    <n v="2"/>
    <n v="0.2"/>
    <n v="1.8687999999999998"/>
  </r>
  <r>
    <n v="9961"/>
    <s v="CA-2014-141446"/>
    <x v="3"/>
    <x v="118"/>
    <d v="2014-09-19T00:00:00"/>
    <x v="0"/>
    <s v="CL-12700"/>
    <x v="642"/>
    <x v="2"/>
    <s v="United States"/>
    <s v="Florence"/>
    <x v="0"/>
    <n v="41042"/>
    <x v="0"/>
    <s v="TEC-AC-10002305"/>
    <x v="2"/>
    <x v="11"/>
    <x v="1521"/>
    <x v="3308"/>
    <n v="1"/>
    <n v="0"/>
    <n v="3.2399999999999984"/>
  </r>
  <r>
    <n v="9962"/>
    <s v="CA-2012-168088"/>
    <x v="1"/>
    <x v="531"/>
    <d v="2012-03-22T00:00:00"/>
    <x v="2"/>
    <s v="CM-12655"/>
    <x v="475"/>
    <x v="2"/>
    <s v="United States"/>
    <s v="Houston"/>
    <x v="5"/>
    <n v="77041"/>
    <x v="2"/>
    <s v="OFF-PA-10000675"/>
    <x v="1"/>
    <x v="10"/>
    <x v="1106"/>
    <x v="4975"/>
    <n v="2"/>
    <n v="0.2"/>
    <n v="23.7742"/>
  </r>
  <r>
    <n v="9963"/>
    <s v="CA-2012-168088"/>
    <x v="1"/>
    <x v="531"/>
    <d v="2012-03-22T00:00:00"/>
    <x v="2"/>
    <s v="CM-12655"/>
    <x v="475"/>
    <x v="2"/>
    <s v="United States"/>
    <s v="Houston"/>
    <x v="5"/>
    <n v="77041"/>
    <x v="2"/>
    <s v="FUR-BO-10004218"/>
    <x v="0"/>
    <x v="0"/>
    <x v="1584"/>
    <x v="6133"/>
    <n v="4"/>
    <n v="0.32"/>
    <n v="-67.670400000000001"/>
  </r>
  <r>
    <n v="9964"/>
    <s v="CA-2012-143700"/>
    <x v="1"/>
    <x v="353"/>
    <d v="2012-07-26T00:00:00"/>
    <x v="3"/>
    <s v="AS-10240"/>
    <x v="238"/>
    <x v="0"/>
    <s v="United States"/>
    <s v="Philadelphia"/>
    <x v="9"/>
    <n v="19140"/>
    <x v="3"/>
    <s v="OFF-PA-10003072"/>
    <x v="1"/>
    <x v="10"/>
    <x v="918"/>
    <x v="563"/>
    <n v="2"/>
    <n v="0.2"/>
    <n v="3.6288"/>
  </r>
  <r>
    <n v="9965"/>
    <s v="CA-2013-146374"/>
    <x v="0"/>
    <x v="5"/>
    <d v="2013-12-11T00:00:00"/>
    <x v="0"/>
    <s v="HE-14800"/>
    <x v="785"/>
    <x v="1"/>
    <s v="United States"/>
    <s v="Newark"/>
    <x v="13"/>
    <n v="19711"/>
    <x v="3"/>
    <s v="FUR-FU-10002671"/>
    <x v="0"/>
    <x v="5"/>
    <x v="275"/>
    <x v="6134"/>
    <n v="1"/>
    <n v="0"/>
    <n v="6.4319999999999995"/>
  </r>
  <r>
    <n v="9966"/>
    <s v="CA-2013-146374"/>
    <x v="0"/>
    <x v="5"/>
    <d v="2013-12-11T00:00:00"/>
    <x v="0"/>
    <s v="HE-14800"/>
    <x v="785"/>
    <x v="1"/>
    <s v="United States"/>
    <s v="Newark"/>
    <x v="13"/>
    <n v="19711"/>
    <x v="3"/>
    <s v="OFF-PA-10000349"/>
    <x v="1"/>
    <x v="10"/>
    <x v="33"/>
    <x v="1393"/>
    <n v="1"/>
    <n v="0"/>
    <n v="2.3406000000000002"/>
  </r>
  <r>
    <n v="9967"/>
    <s v="CA-2013-146374"/>
    <x v="0"/>
    <x v="5"/>
    <d v="2013-12-11T00:00:00"/>
    <x v="0"/>
    <s v="HE-14800"/>
    <x v="785"/>
    <x v="1"/>
    <s v="United States"/>
    <s v="Newark"/>
    <x v="13"/>
    <n v="19711"/>
    <x v="3"/>
    <s v="OFF-EN-10004483"/>
    <x v="1"/>
    <x v="12"/>
    <x v="1335"/>
    <x v="6135"/>
    <n v="7"/>
    <n v="0"/>
    <n v="51.554299999999991"/>
  </r>
  <r>
    <n v="9968"/>
    <s v="CA-2014-153871"/>
    <x v="3"/>
    <x v="157"/>
    <d v="2014-12-18T00:00:00"/>
    <x v="1"/>
    <s v="RB-19435"/>
    <x v="579"/>
    <x v="0"/>
    <s v="United States"/>
    <s v="Plainfield"/>
    <x v="30"/>
    <n v="7060"/>
    <x v="3"/>
    <s v="OFF-BI-10004209"/>
    <x v="1"/>
    <x v="8"/>
    <x v="1206"/>
    <x v="5940"/>
    <n v="5"/>
    <n v="0"/>
    <n v="18.089999999999996"/>
  </r>
  <r>
    <n v="9969"/>
    <s v="CA-2014-153871"/>
    <x v="3"/>
    <x v="157"/>
    <d v="2014-12-18T00:00:00"/>
    <x v="1"/>
    <s v="RB-19435"/>
    <x v="579"/>
    <x v="0"/>
    <s v="United States"/>
    <s v="Plainfield"/>
    <x v="30"/>
    <n v="7060"/>
    <x v="3"/>
    <s v="OFF-BI-10004600"/>
    <x v="1"/>
    <x v="8"/>
    <x v="1477"/>
    <x v="2556"/>
    <n v="2"/>
    <n v="0"/>
    <n v="331.19099999999997"/>
  </r>
  <r>
    <n v="9970"/>
    <s v="CA-2014-153871"/>
    <x v="3"/>
    <x v="157"/>
    <d v="2014-12-18T00:00:00"/>
    <x v="1"/>
    <s v="RB-19435"/>
    <x v="579"/>
    <x v="0"/>
    <s v="United States"/>
    <s v="Plainfield"/>
    <x v="30"/>
    <n v="7060"/>
    <x v="3"/>
    <s v="OFF-AP-10003622"/>
    <x v="1"/>
    <x v="9"/>
    <x v="188"/>
    <x v="509"/>
    <n v="7"/>
    <n v="0"/>
    <n v="6.5974999999999993"/>
  </r>
  <r>
    <n v="9971"/>
    <s v="CA-2012-103772"/>
    <x v="1"/>
    <x v="1141"/>
    <d v="2012-07-02T00:00:00"/>
    <x v="1"/>
    <s v="MP-17470"/>
    <x v="88"/>
    <x v="2"/>
    <s v="United States"/>
    <s v="Smyrna"/>
    <x v="32"/>
    <n v="30080"/>
    <x v="0"/>
    <s v="OFF-BI-10002867"/>
    <x v="1"/>
    <x v="8"/>
    <x v="963"/>
    <x v="6136"/>
    <n v="2"/>
    <n v="0"/>
    <n v="54.997599999999991"/>
  </r>
  <r>
    <n v="9972"/>
    <s v="CA-2012-103772"/>
    <x v="1"/>
    <x v="1141"/>
    <d v="2012-07-02T00:00:00"/>
    <x v="1"/>
    <s v="MP-17470"/>
    <x v="88"/>
    <x v="2"/>
    <s v="United States"/>
    <s v="Smyrna"/>
    <x v="32"/>
    <n v="30080"/>
    <x v="0"/>
    <s v="OFF-AR-10000538"/>
    <x v="1"/>
    <x v="6"/>
    <x v="1245"/>
    <x v="3483"/>
    <n v="5"/>
    <n v="0"/>
    <n v="42.22499999999998"/>
  </r>
  <r>
    <n v="9973"/>
    <s v="CA-2013-130225"/>
    <x v="0"/>
    <x v="108"/>
    <d v="2013-09-18T00:00:00"/>
    <x v="1"/>
    <s v="RC-19960"/>
    <x v="53"/>
    <x v="0"/>
    <s v="United States"/>
    <s v="Houston"/>
    <x v="5"/>
    <n v="77041"/>
    <x v="2"/>
    <s v="OFF-EN-10000056"/>
    <x v="1"/>
    <x v="12"/>
    <x v="627"/>
    <x v="6137"/>
    <n v="2"/>
    <n v="0.2"/>
    <n v="33.604199999999992"/>
  </r>
  <r>
    <n v="9974"/>
    <s v="US-2013-103674"/>
    <x v="0"/>
    <x v="409"/>
    <d v="2013-12-11T00:00:00"/>
    <x v="1"/>
    <s v="AP-10720"/>
    <x v="399"/>
    <x v="2"/>
    <s v="United States"/>
    <s v="Los Angeles"/>
    <x v="1"/>
    <n v="90032"/>
    <x v="1"/>
    <s v="TEC-PH-10004080"/>
    <x v="2"/>
    <x v="7"/>
    <x v="1768"/>
    <x v="1081"/>
    <n v="5"/>
    <n v="0.2"/>
    <n v="27.195999999999998"/>
  </r>
  <r>
    <n v="9975"/>
    <s v="US-2013-103674"/>
    <x v="0"/>
    <x v="409"/>
    <d v="2013-12-11T00:00:00"/>
    <x v="1"/>
    <s v="AP-10720"/>
    <x v="399"/>
    <x v="2"/>
    <s v="United States"/>
    <s v="Los Angeles"/>
    <x v="1"/>
    <n v="90032"/>
    <x v="1"/>
    <s v="OFF-AR-10004752"/>
    <x v="1"/>
    <x v="6"/>
    <x v="1105"/>
    <x v="5476"/>
    <n v="7"/>
    <n v="0"/>
    <n v="5.2332000000000001"/>
  </r>
  <r>
    <n v="9976"/>
    <s v="US-2013-103674"/>
    <x v="0"/>
    <x v="409"/>
    <d v="2013-12-11T00:00:00"/>
    <x v="1"/>
    <s v="AP-10720"/>
    <x v="399"/>
    <x v="2"/>
    <s v="United States"/>
    <s v="Los Angeles"/>
    <x v="1"/>
    <n v="90032"/>
    <x v="1"/>
    <s v="OFF-PA-10000743"/>
    <x v="1"/>
    <x v="10"/>
    <x v="573"/>
    <x v="522"/>
    <n v="2"/>
    <n v="0"/>
    <n v="6.4127999999999998"/>
  </r>
  <r>
    <n v="9977"/>
    <s v="US-2013-103674"/>
    <x v="0"/>
    <x v="409"/>
    <d v="2013-12-11T00:00:00"/>
    <x v="1"/>
    <s v="AP-10720"/>
    <x v="399"/>
    <x v="2"/>
    <s v="United States"/>
    <s v="Los Angeles"/>
    <x v="1"/>
    <n v="90032"/>
    <x v="1"/>
    <s v="TEC-PH-10002496"/>
    <x v="2"/>
    <x v="7"/>
    <x v="490"/>
    <x v="2528"/>
    <n v="2"/>
    <n v="0.2"/>
    <n v="31.197999999999986"/>
  </r>
  <r>
    <n v="9978"/>
    <s v="US-2013-103674"/>
    <x v="0"/>
    <x v="409"/>
    <d v="2013-12-11T00:00:00"/>
    <x v="1"/>
    <s v="AP-10720"/>
    <x v="399"/>
    <x v="2"/>
    <s v="United States"/>
    <s v="Los Angeles"/>
    <x v="1"/>
    <n v="90032"/>
    <x v="1"/>
    <s v="OFF-FA-10003467"/>
    <x v="1"/>
    <x v="13"/>
    <x v="489"/>
    <x v="6138"/>
    <n v="7"/>
    <n v="0"/>
    <n v="0"/>
  </r>
  <r>
    <n v="9979"/>
    <s v="US-2013-103674"/>
    <x v="0"/>
    <x v="409"/>
    <d v="2013-12-11T00:00:00"/>
    <x v="1"/>
    <s v="AP-10720"/>
    <x v="399"/>
    <x v="2"/>
    <s v="United States"/>
    <s v="Los Angeles"/>
    <x v="1"/>
    <n v="90032"/>
    <x v="1"/>
    <s v="OFF-BI-10003727"/>
    <x v="1"/>
    <x v="8"/>
    <x v="797"/>
    <x v="6139"/>
    <n v="4"/>
    <n v="0.2"/>
    <n v="4.6815999999999995"/>
  </r>
  <r>
    <n v="9980"/>
    <s v="US-2013-103674"/>
    <x v="0"/>
    <x v="409"/>
    <d v="2013-12-11T00:00:00"/>
    <x v="1"/>
    <s v="AP-10720"/>
    <x v="399"/>
    <x v="2"/>
    <s v="United States"/>
    <s v="Los Angeles"/>
    <x v="1"/>
    <n v="90032"/>
    <x v="1"/>
    <s v="OFF-BI-10002026"/>
    <x v="1"/>
    <x v="8"/>
    <x v="1749"/>
    <x v="6140"/>
    <n v="14"/>
    <n v="0.2"/>
    <n v="153.11519999999999"/>
  </r>
  <r>
    <n v="9981"/>
    <s v="US-2012-151435"/>
    <x v="1"/>
    <x v="684"/>
    <d v="2012-09-09T00:00:00"/>
    <x v="0"/>
    <s v="SW-20455"/>
    <x v="517"/>
    <x v="0"/>
    <s v="United States"/>
    <s v="Lafayette"/>
    <x v="28"/>
    <n v="70506"/>
    <x v="0"/>
    <s v="FUR-TA-10001039"/>
    <x v="0"/>
    <x v="3"/>
    <x v="824"/>
    <x v="1921"/>
    <n v="1"/>
    <n v="0"/>
    <n v="22.354800000000004"/>
  </r>
  <r>
    <n v="9982"/>
    <s v="CA-2014-163566"/>
    <x v="3"/>
    <x v="646"/>
    <d v="2014-08-07T00:00:00"/>
    <x v="2"/>
    <s v="TB-21055"/>
    <x v="26"/>
    <x v="0"/>
    <s v="United States"/>
    <s v="Fairfield"/>
    <x v="24"/>
    <n v="45014"/>
    <x v="3"/>
    <s v="OFF-LA-10004484"/>
    <x v="1"/>
    <x v="2"/>
    <x v="612"/>
    <x v="1053"/>
    <n v="5"/>
    <n v="0.2"/>
    <n v="5.368999999999998"/>
  </r>
  <r>
    <n v="9983"/>
    <s v="US-2013-157728"/>
    <x v="0"/>
    <x v="897"/>
    <d v="2013-09-29T00:00:00"/>
    <x v="1"/>
    <s v="RC-19960"/>
    <x v="53"/>
    <x v="0"/>
    <s v="United States"/>
    <s v="Grand Rapids"/>
    <x v="12"/>
    <n v="49505"/>
    <x v="2"/>
    <s v="OFF-PA-10002195"/>
    <x v="1"/>
    <x v="10"/>
    <x v="719"/>
    <x v="595"/>
    <n v="7"/>
    <n v="0"/>
    <n v="16.713200000000001"/>
  </r>
  <r>
    <n v="9984"/>
    <s v="US-2013-157728"/>
    <x v="0"/>
    <x v="897"/>
    <d v="2013-09-29T00:00:00"/>
    <x v="1"/>
    <s v="RC-19960"/>
    <x v="53"/>
    <x v="0"/>
    <s v="United States"/>
    <s v="Grand Rapids"/>
    <x v="12"/>
    <n v="49505"/>
    <x v="2"/>
    <s v="TEC-PH-10001305"/>
    <x v="2"/>
    <x v="7"/>
    <x v="1671"/>
    <x v="6141"/>
    <n v="2"/>
    <n v="0"/>
    <n v="27.434400000000011"/>
  </r>
  <r>
    <n v="9985"/>
    <s v="CA-2012-100251"/>
    <x v="1"/>
    <x v="961"/>
    <d v="2012-05-23T00:00:00"/>
    <x v="1"/>
    <s v="DV-13465"/>
    <x v="231"/>
    <x v="0"/>
    <s v="United States"/>
    <s v="Long Beach"/>
    <x v="15"/>
    <n v="11561"/>
    <x v="3"/>
    <s v="OFF-LA-10003766"/>
    <x v="1"/>
    <x v="2"/>
    <x v="360"/>
    <x v="2483"/>
    <n v="10"/>
    <n v="0"/>
    <n v="15.120000000000001"/>
  </r>
  <r>
    <n v="9986"/>
    <s v="CA-2012-100251"/>
    <x v="1"/>
    <x v="961"/>
    <d v="2012-05-23T00:00:00"/>
    <x v="1"/>
    <s v="DV-13465"/>
    <x v="231"/>
    <x v="0"/>
    <s v="United States"/>
    <s v="Long Beach"/>
    <x v="15"/>
    <n v="11561"/>
    <x v="3"/>
    <s v="OFF-SU-10000898"/>
    <x v="1"/>
    <x v="14"/>
    <x v="1181"/>
    <x v="6142"/>
    <n v="4"/>
    <n v="0"/>
    <n v="16.123999999999995"/>
  </r>
  <r>
    <n v="9987"/>
    <s v="CA-2013-125794"/>
    <x v="0"/>
    <x v="321"/>
    <d v="2013-10-04T00:00:00"/>
    <x v="1"/>
    <s v="ML-17410"/>
    <x v="586"/>
    <x v="0"/>
    <s v="United States"/>
    <s v="Los Angeles"/>
    <x v="1"/>
    <n v="90008"/>
    <x v="1"/>
    <s v="TEC-AC-10003399"/>
    <x v="2"/>
    <x v="11"/>
    <x v="1497"/>
    <x v="2642"/>
    <n v="1"/>
    <n v="0"/>
    <n v="15.220800000000001"/>
  </r>
  <r>
    <n v="9988"/>
    <s v="CA-2014-163629"/>
    <x v="3"/>
    <x v="701"/>
    <d v="2014-11-22T00:00:00"/>
    <x v="1"/>
    <s v="RA-19885"/>
    <x v="19"/>
    <x v="1"/>
    <s v="United States"/>
    <s v="Athens"/>
    <x v="32"/>
    <n v="30605"/>
    <x v="0"/>
    <s v="TEC-AC-10001539"/>
    <x v="2"/>
    <x v="11"/>
    <x v="1576"/>
    <x v="3705"/>
    <n v="1"/>
    <n v="0"/>
    <n v="28.796399999999998"/>
  </r>
  <r>
    <n v="9989"/>
    <s v="CA-2014-163629"/>
    <x v="3"/>
    <x v="701"/>
    <d v="2014-11-22T00:00:00"/>
    <x v="1"/>
    <s v="RA-19885"/>
    <x v="19"/>
    <x v="1"/>
    <s v="United States"/>
    <s v="Athens"/>
    <x v="32"/>
    <n v="30605"/>
    <x v="0"/>
    <s v="TEC-PH-10004006"/>
    <x v="2"/>
    <x v="7"/>
    <x v="1764"/>
    <x v="6050"/>
    <n v="5"/>
    <n v="0"/>
    <n v="55.647000000000006"/>
  </r>
  <r>
    <n v="9990"/>
    <s v="CA-2011-110422"/>
    <x v="2"/>
    <x v="1237"/>
    <d v="2011-01-24T00:00:00"/>
    <x v="0"/>
    <s v="TB-21400"/>
    <x v="483"/>
    <x v="0"/>
    <s v="United States"/>
    <s v="Miami"/>
    <x v="2"/>
    <n v="33180"/>
    <x v="0"/>
    <s v="FUR-FU-10001889"/>
    <x v="0"/>
    <x v="5"/>
    <x v="1149"/>
    <x v="4349"/>
    <n v="3"/>
    <n v="0.2"/>
    <n v="4.1027999999999993"/>
  </r>
  <r>
    <n v="9991"/>
    <s v="CA-2014-121258"/>
    <x v="3"/>
    <x v="425"/>
    <d v="2014-03-04T00:00:00"/>
    <x v="1"/>
    <s v="DB-13060"/>
    <x v="72"/>
    <x v="0"/>
    <s v="United States"/>
    <s v="Costa Mesa"/>
    <x v="1"/>
    <n v="92627"/>
    <x v="1"/>
    <s v="FUR-FU-10000747"/>
    <x v="0"/>
    <x v="5"/>
    <x v="1742"/>
    <x v="1377"/>
    <n v="2"/>
    <n v="0"/>
    <n v="15.633199999999988"/>
  </r>
  <r>
    <n v="9992"/>
    <s v="CA-2014-121258"/>
    <x v="3"/>
    <x v="425"/>
    <d v="2014-03-04T00:00:00"/>
    <x v="1"/>
    <s v="DB-13060"/>
    <x v="72"/>
    <x v="0"/>
    <s v="United States"/>
    <s v="Costa Mesa"/>
    <x v="1"/>
    <n v="92627"/>
    <x v="1"/>
    <s v="TEC-PH-10003645"/>
    <x v="2"/>
    <x v="7"/>
    <x v="294"/>
    <x v="3809"/>
    <n v="2"/>
    <n v="0.2"/>
    <n v="19.393200000000007"/>
  </r>
  <r>
    <n v="9993"/>
    <s v="CA-2014-121258"/>
    <x v="3"/>
    <x v="425"/>
    <d v="2014-03-04T00:00:00"/>
    <x v="1"/>
    <s v="DB-13060"/>
    <x v="72"/>
    <x v="0"/>
    <s v="United States"/>
    <s v="Costa Mesa"/>
    <x v="1"/>
    <n v="92627"/>
    <x v="1"/>
    <s v="OFF-PA-10004041"/>
    <x v="1"/>
    <x v="10"/>
    <x v="940"/>
    <x v="461"/>
    <n v="4"/>
    <n v="0"/>
    <n v="13.32"/>
  </r>
  <r>
    <n v="9994"/>
    <s v="CA-2014-119914"/>
    <x v="3"/>
    <x v="464"/>
    <d v="2014-05-10T00:00:00"/>
    <x v="0"/>
    <s v="CC-12220"/>
    <x v="417"/>
    <x v="0"/>
    <s v="United States"/>
    <s v="Westminster"/>
    <x v="1"/>
    <n v="92683"/>
    <x v="1"/>
    <s v="OFF-AP-10002684"/>
    <x v="1"/>
    <x v="9"/>
    <x v="165"/>
    <x v="6143"/>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D4D7298-2B94-409A-8834-E1C8B9582DA3}" name="PivotTable1" cacheId="0"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chartFormat="3">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2">
      <pivotArea collapsedLevelsAreSubtotals="1" fieldPosition="0">
        <references count="1">
          <reference field="22"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DD0ED87-8048-46B9-AD92-CDBFF72832C0}" name="PivotTable2" cacheId="0"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h="1" x="2"/>
        <item x="3"/>
        <item h="1" x="0"/>
        <item h="1"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E4D3530-F85D-442C-9D4C-BEB1BB796257}" name="PivotTable5" cacheId="0"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chartFormat="3">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h="1" x="2"/>
        <item x="3"/>
        <item h="1" x="0"/>
        <item h="1"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5" count="1" selected="0">
            <x v="0"/>
          </reference>
        </references>
      </pivotArea>
    </chartFormat>
    <chartFormat chart="2" format="7">
      <pivotArea type="data" outline="0" fieldPosition="0">
        <references count="2">
          <reference field="4294967294" count="1" selected="0">
            <x v="0"/>
          </reference>
          <reference field="15" count="1" selected="0">
            <x v="1"/>
          </reference>
        </references>
      </pivotArea>
    </chartFormat>
    <chartFormat chart="2" format="8">
      <pivotArea type="data" outline="0" fieldPosition="0">
        <references count="2">
          <reference field="4294967294" count="1" selected="0">
            <x v="0"/>
          </reference>
          <reference field="15" count="1" selected="0">
            <x v="2"/>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DAF0C68-143A-4576-9AA9-F71AAFF1B88B}" name="PivotTable6" cacheId="0"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location ref="A3:B18"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h="1" x="2"/>
        <item x="3"/>
        <item h="1" x="0"/>
        <item h="1"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15">
    <i>
      <x v="5"/>
    </i>
    <i>
      <x v="6"/>
    </i>
    <i>
      <x v="7"/>
    </i>
    <i>
      <x v="17"/>
    </i>
    <i>
      <x v="18"/>
    </i>
    <i>
      <x v="19"/>
    </i>
    <i>
      <x v="27"/>
    </i>
    <i>
      <x v="28"/>
    </i>
    <i>
      <x v="30"/>
    </i>
    <i>
      <x v="33"/>
    </i>
    <i>
      <x v="36"/>
    </i>
    <i>
      <x v="37"/>
    </i>
    <i>
      <x v="43"/>
    </i>
    <i>
      <x v="46"/>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EEC9E17-DDBE-410E-802C-F9CB5EE78277}" name="PivotTable1" cacheId="0"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chartFormat="3">
  <location ref="A15:B21" firstHeaderRow="1"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axis="axisRow" showAll="0" measureFilter="1" sortType="descending">
      <items count="1842">
        <item x="1081"/>
        <item x="746"/>
        <item x="583"/>
        <item x="315"/>
        <item x="1453"/>
        <item x="1335"/>
        <item x="36"/>
        <item x="1632"/>
        <item x="77"/>
        <item x="1822"/>
        <item x="1008"/>
        <item x="555"/>
        <item x="1675"/>
        <item x="348"/>
        <item x="1651"/>
        <item x="875"/>
        <item x="1193"/>
        <item x="1456"/>
        <item x="1626"/>
        <item x="1763"/>
        <item x="341"/>
        <item x="403"/>
        <item x="796"/>
        <item x="1590"/>
        <item x="1345"/>
        <item x="967"/>
        <item x="1829"/>
        <item x="180"/>
        <item x="396"/>
        <item x="74"/>
        <item x="93"/>
        <item x="294"/>
        <item x="1471"/>
        <item x="234"/>
        <item x="1227"/>
        <item x="1528"/>
        <item x="921"/>
        <item x="1180"/>
        <item x="165"/>
        <item x="1561"/>
        <item x="1033"/>
        <item x="1103"/>
        <item x="405"/>
        <item x="1563"/>
        <item x="834"/>
        <item x="1504"/>
        <item x="969"/>
        <item x="1723"/>
        <item x="312"/>
        <item x="1298"/>
        <item x="1049"/>
        <item x="1000"/>
        <item x="712"/>
        <item x="725"/>
        <item x="31"/>
        <item x="689"/>
        <item x="531"/>
        <item x="61"/>
        <item x="630"/>
        <item x="958"/>
        <item x="1765"/>
        <item x="1549"/>
        <item x="22"/>
        <item x="1302"/>
        <item x="1075"/>
        <item x="748"/>
        <item x="600"/>
        <item x="908"/>
        <item x="849"/>
        <item x="1367"/>
        <item x="350"/>
        <item x="676"/>
        <item x="1818"/>
        <item x="1704"/>
        <item x="1039"/>
        <item x="654"/>
        <item x="1780"/>
        <item x="1181"/>
        <item x="1544"/>
        <item x="1299"/>
        <item x="1232"/>
        <item x="669"/>
        <item x="167"/>
        <item x="1826"/>
        <item x="592"/>
        <item x="510"/>
        <item x="552"/>
        <item x="1748"/>
        <item x="498"/>
        <item x="1547"/>
        <item x="1385"/>
        <item x="317"/>
        <item x="160"/>
        <item x="557"/>
        <item x="999"/>
        <item x="224"/>
        <item x="664"/>
        <item x="250"/>
        <item x="243"/>
        <item x="1551"/>
        <item x="201"/>
        <item x="42"/>
        <item x="1414"/>
        <item x="1411"/>
        <item x="1380"/>
        <item x="488"/>
        <item x="1101"/>
        <item x="653"/>
        <item x="52"/>
        <item x="194"/>
        <item x="1403"/>
        <item x="452"/>
        <item x="260"/>
        <item x="480"/>
        <item x="550"/>
        <item x="1534"/>
        <item x="333"/>
        <item x="489"/>
        <item x="1449"/>
        <item x="1484"/>
        <item x="424"/>
        <item x="386"/>
        <item x="776"/>
        <item x="1674"/>
        <item x="368"/>
        <item x="955"/>
        <item x="1319"/>
        <item x="821"/>
        <item x="247"/>
        <item x="893"/>
        <item x="695"/>
        <item x="1457"/>
        <item x="343"/>
        <item x="515"/>
        <item x="1330"/>
        <item x="126"/>
        <item x="140"/>
        <item x="1410"/>
        <item x="1209"/>
        <item x="694"/>
        <item x="1408"/>
        <item x="1458"/>
        <item x="1127"/>
        <item x="822"/>
        <item x="427"/>
        <item x="1029"/>
        <item x="1237"/>
        <item x="57"/>
        <item x="116"/>
        <item x="794"/>
        <item x="1692"/>
        <item x="285"/>
        <item x="807"/>
        <item x="1525"/>
        <item x="1387"/>
        <item x="299"/>
        <item x="1395"/>
        <item x="1108"/>
        <item x="53"/>
        <item x="1397"/>
        <item x="501"/>
        <item x="171"/>
        <item x="1383"/>
        <item x="1527"/>
        <item x="802"/>
        <item x="1251"/>
        <item x="37"/>
        <item x="177"/>
        <item x="779"/>
        <item x="1703"/>
        <item x="1087"/>
        <item x="1168"/>
        <item x="1768"/>
        <item x="149"/>
        <item x="1184"/>
        <item x="1552"/>
        <item x="850"/>
        <item x="575"/>
        <item x="483"/>
        <item x="1163"/>
        <item x="1740"/>
        <item x="612"/>
        <item x="917"/>
        <item x="1102"/>
        <item x="1777"/>
        <item x="902"/>
        <item x="542"/>
        <item x="1019"/>
        <item x="681"/>
        <item x="683"/>
        <item x="1797"/>
        <item x="49"/>
        <item x="670"/>
        <item x="1627"/>
        <item x="804"/>
        <item x="252"/>
        <item x="1340"/>
        <item x="574"/>
        <item x="1700"/>
        <item x="1550"/>
        <item x="517"/>
        <item x="932"/>
        <item x="1707"/>
        <item x="1321"/>
        <item x="1079"/>
        <item x="1364"/>
        <item x="633"/>
        <item x="1654"/>
        <item x="1328"/>
        <item x="1080"/>
        <item x="1118"/>
        <item x="826"/>
        <item x="1634"/>
        <item x="197"/>
        <item x="991"/>
        <item x="1214"/>
        <item x="602"/>
        <item x="283"/>
        <item x="164"/>
        <item x="1148"/>
        <item x="85"/>
        <item x="261"/>
        <item x="1119"/>
        <item x="773"/>
        <item x="1568"/>
        <item x="568"/>
        <item x="916"/>
        <item x="1022"/>
        <item x="148"/>
        <item x="1212"/>
        <item x="391"/>
        <item x="319"/>
        <item x="903"/>
        <item x="1045"/>
        <item x="68"/>
        <item x="609"/>
        <item x="109"/>
        <item x="549"/>
        <item x="732"/>
        <item x="797"/>
        <item x="122"/>
        <item x="736"/>
        <item x="1381"/>
        <item x="1390"/>
        <item x="1204"/>
        <item x="565"/>
        <item x="78"/>
        <item x="1182"/>
        <item x="98"/>
        <item x="1535"/>
        <item x="355"/>
        <item x="1150"/>
        <item x="1709"/>
        <item x="1817"/>
        <item x="1642"/>
        <item x="789"/>
        <item x="1767"/>
        <item x="1526"/>
        <item x="304"/>
        <item x="936"/>
        <item x="96"/>
        <item x="174"/>
        <item x="273"/>
        <item x="476"/>
        <item x="27"/>
        <item x="905"/>
        <item x="788"/>
        <item x="1258"/>
        <item x="727"/>
        <item x="102"/>
        <item x="1678"/>
        <item x="1486"/>
        <item x="922"/>
        <item x="1129"/>
        <item x="240"/>
        <item x="433"/>
        <item x="1275"/>
        <item x="1564"/>
        <item x="1722"/>
        <item x="1507"/>
        <item x="1705"/>
        <item x="1736"/>
        <item x="230"/>
        <item x="842"/>
        <item x="1285"/>
        <item x="914"/>
        <item x="637"/>
        <item x="142"/>
        <item x="1784"/>
        <item x="1337"/>
        <item x="800"/>
        <item x="318"/>
        <item x="1690"/>
        <item x="9"/>
        <item x="1028"/>
        <item x="644"/>
        <item x="545"/>
        <item x="1407"/>
        <item x="781"/>
        <item x="398"/>
        <item x="606"/>
        <item x="1014"/>
        <item x="530"/>
        <item x="382"/>
        <item x="1225"/>
        <item x="1183"/>
        <item x="1362"/>
        <item x="883"/>
        <item x="208"/>
        <item x="121"/>
        <item x="728"/>
        <item x="956"/>
        <item x="1318"/>
        <item x="255"/>
        <item x="1271"/>
        <item x="1189"/>
        <item x="358"/>
        <item x="366"/>
        <item x="596"/>
        <item x="1175"/>
        <item x="744"/>
        <item x="153"/>
        <item x="310"/>
        <item x="907"/>
        <item x="1065"/>
        <item x="1188"/>
        <item x="698"/>
        <item x="181"/>
        <item x="576"/>
        <item x="1518"/>
        <item x="182"/>
        <item x="1588"/>
        <item x="1273"/>
        <item x="584"/>
        <item x="1594"/>
        <item x="1793"/>
        <item x="1730"/>
        <item x="1322"/>
        <item x="1398"/>
        <item x="1105"/>
        <item x="913"/>
        <item x="873"/>
        <item x="1485"/>
        <item x="254"/>
        <item x="395"/>
        <item x="931"/>
        <item x="1429"/>
        <item x="1739"/>
        <item x="660"/>
        <item x="1371"/>
        <item x="1481"/>
        <item x="1624"/>
        <item x="1596"/>
        <item x="620"/>
        <item x="1451"/>
        <item x="278"/>
        <item x="1540"/>
        <item x="1217"/>
        <item x="1245"/>
        <item x="30"/>
        <item x="1042"/>
        <item x="287"/>
        <item x="187"/>
        <item x="274"/>
        <item x="188"/>
        <item x="484"/>
        <item x="3"/>
        <item x="1358"/>
        <item x="214"/>
        <item x="1060"/>
        <item x="836"/>
        <item x="1796"/>
        <item x="613"/>
        <item x="749"/>
        <item x="365"/>
        <item x="406"/>
        <item x="213"/>
        <item x="569"/>
        <item x="960"/>
        <item x="1524"/>
        <item x="1465"/>
        <item x="1724"/>
        <item x="1584"/>
        <item x="410"/>
        <item x="820"/>
        <item x="0"/>
        <item x="1344"/>
        <item x="1809"/>
        <item x="705"/>
        <item x="263"/>
        <item x="627"/>
        <item x="383"/>
        <item x="451"/>
        <item x="1365"/>
        <item x="874"/>
        <item x="289"/>
        <item x="1270"/>
        <item x="345"/>
        <item x="1598"/>
        <item x="1666"/>
        <item x="1058"/>
        <item x="970"/>
        <item x="618"/>
        <item x="586"/>
        <item x="411"/>
        <item x="1320"/>
        <item x="844"/>
        <item x="468"/>
        <item x="525"/>
        <item x="830"/>
        <item x="1738"/>
        <item x="856"/>
        <item x="455"/>
        <item x="870"/>
        <item x="1418"/>
        <item x="943"/>
        <item x="1061"/>
        <item x="1787"/>
        <item x="840"/>
        <item x="1233"/>
        <item x="589"/>
        <item x="556"/>
        <item x="10"/>
        <item x="611"/>
        <item x="1837"/>
        <item x="519"/>
        <item x="199"/>
        <item x="930"/>
        <item x="1620"/>
        <item x="997"/>
        <item x="1604"/>
        <item x="237"/>
        <item x="19"/>
        <item x="1167"/>
        <item x="1492"/>
        <item x="490"/>
        <item x="772"/>
        <item x="766"/>
        <item x="419"/>
        <item x="1389"/>
        <item x="632"/>
        <item x="659"/>
        <item x="1139"/>
        <item x="435"/>
        <item x="641"/>
        <item x="553"/>
        <item x="1303"/>
        <item x="594"/>
        <item x="845"/>
        <item x="280"/>
        <item x="621"/>
        <item x="48"/>
        <item x="1493"/>
        <item x="737"/>
        <item x="431"/>
        <item x="1069"/>
        <item x="374"/>
        <item x="906"/>
        <item x="1016"/>
        <item x="1399"/>
        <item x="117"/>
        <item x="1314"/>
        <item x="739"/>
        <item x="1211"/>
        <item x="1394"/>
        <item x="1031"/>
        <item x="1762"/>
        <item x="1348"/>
        <item x="352"/>
        <item x="499"/>
        <item x="135"/>
        <item x="372"/>
        <item x="838"/>
        <item x="342"/>
        <item x="1476"/>
        <item x="567"/>
        <item x="495"/>
        <item x="771"/>
        <item x="1133"/>
        <item x="509"/>
        <item x="1423"/>
        <item x="1226"/>
        <item x="741"/>
        <item x="1160"/>
        <item x="691"/>
        <item x="1452"/>
        <item x="1682"/>
        <item x="1581"/>
        <item x="1116"/>
        <item x="1664"/>
        <item x="964"/>
        <item x="521"/>
        <item x="1073"/>
        <item x="1301"/>
        <item x="1439"/>
        <item x="1633"/>
        <item x="522"/>
        <item x="984"/>
        <item x="1629"/>
        <item x="183"/>
        <item x="416"/>
        <item x="1786"/>
        <item x="101"/>
        <item x="1684"/>
        <item x="475"/>
        <item x="1269"/>
        <item x="437"/>
        <item x="729"/>
        <item x="284"/>
        <item x="1347"/>
        <item x="677"/>
        <item x="702"/>
        <item x="399"/>
        <item x="377"/>
        <item x="1770"/>
        <item x="1695"/>
        <item x="941"/>
        <item x="1496"/>
        <item x="622"/>
        <item x="673"/>
        <item x="316"/>
        <item x="1565"/>
        <item x="1812"/>
        <item x="786"/>
        <item x="1034"/>
        <item x="1297"/>
        <item x="1681"/>
        <item x="288"/>
        <item x="1223"/>
        <item x="1661"/>
        <item x="503"/>
        <item x="1427"/>
        <item x="1447"/>
        <item x="8"/>
        <item x="1099"/>
        <item x="942"/>
        <item x="412"/>
        <item x="1430"/>
        <item x="1579"/>
        <item x="73"/>
        <item x="541"/>
        <item x="1711"/>
        <item x="1580"/>
        <item x="222"/>
        <item x="540"/>
        <item x="954"/>
        <item x="190"/>
        <item x="1426"/>
        <item x="1575"/>
        <item x="1434"/>
        <item x="1710"/>
        <item x="775"/>
        <item x="787"/>
        <item x="783"/>
        <item x="41"/>
        <item x="1257"/>
        <item x="125"/>
        <item x="266"/>
        <item x="759"/>
        <item x="1462"/>
        <item x="1514"/>
        <item x="1244"/>
        <item x="76"/>
        <item x="282"/>
        <item x="1443"/>
        <item x="1420"/>
        <item x="867"/>
        <item x="5"/>
        <item x="1593"/>
        <item x="1231"/>
        <item x="1556"/>
        <item x="4"/>
        <item x="460"/>
        <item x="1355"/>
        <item x="989"/>
        <item x="1699"/>
        <item x="877"/>
        <item x="1840"/>
        <item x="388"/>
        <item x="1324"/>
        <item x="86"/>
        <item x="1195"/>
        <item x="876"/>
        <item x="1555"/>
        <item x="837"/>
        <item x="693"/>
        <item x="251"/>
        <item x="1191"/>
        <item x="639"/>
        <item x="322"/>
        <item x="275"/>
        <item x="35"/>
        <item x="1798"/>
        <item x="616"/>
        <item x="1121"/>
        <item x="1548"/>
        <item x="1416"/>
        <item x="761"/>
        <item x="471"/>
        <item x="1172"/>
        <item x="1446"/>
        <item x="1366"/>
        <item x="376"/>
        <item x="235"/>
        <item x="1838"/>
        <item x="918"/>
        <item x="189"/>
        <item x="1274"/>
        <item x="469"/>
        <item x="1294"/>
        <item x="544"/>
        <item x="1691"/>
        <item x="1247"/>
        <item x="1508"/>
        <item x="1357"/>
        <item x="1570"/>
        <item x="1372"/>
        <item x="1433"/>
        <item x="1356"/>
        <item x="636"/>
        <item x="1813"/>
        <item x="204"/>
        <item x="1810"/>
        <item x="1141"/>
        <item x="447"/>
        <item x="279"/>
        <item x="881"/>
        <item x="581"/>
        <item x="723"/>
        <item x="1089"/>
        <item x="1252"/>
        <item x="394"/>
        <item x="387"/>
        <item x="894"/>
        <item x="1268"/>
        <item x="95"/>
        <item x="667"/>
        <item x="692"/>
        <item x="1505"/>
        <item x="1657"/>
        <item x="871"/>
        <item x="710"/>
        <item x="1241"/>
        <item x="809"/>
        <item x="566"/>
        <item x="430"/>
        <item x="13"/>
        <item x="751"/>
        <item x="446"/>
        <item x="228"/>
        <item x="1498"/>
        <item x="409"/>
        <item x="923"/>
        <item x="1646"/>
        <item x="657"/>
        <item x="1641"/>
        <item x="615"/>
        <item x="421"/>
        <item x="17"/>
        <item x="757"/>
        <item x="508"/>
        <item x="1206"/>
        <item x="326"/>
        <item x="295"/>
        <item x="546"/>
        <item x="1760"/>
        <item x="605"/>
        <item x="1256"/>
        <item x="133"/>
        <item x="1329"/>
        <item x="1134"/>
        <item x="92"/>
        <item x="272"/>
        <item x="696"/>
        <item x="762"/>
        <item x="1473"/>
        <item x="910"/>
        <item x="277"/>
        <item x="1155"/>
        <item x="115"/>
        <item x="880"/>
        <item x="313"/>
        <item x="1216"/>
        <item x="1165"/>
        <item x="1153"/>
        <item x="607"/>
        <item x="685"/>
        <item x="1025"/>
        <item x="212"/>
        <item x="619"/>
        <item x="1373"/>
        <item x="577"/>
        <item x="1199"/>
        <item x="768"/>
        <item x="1405"/>
        <item x="1578"/>
        <item n="GBC Premium Transparent Covers" x="298"/>
        <item x="1377"/>
        <item x="486"/>
        <item x="141"/>
        <item x="378"/>
        <item x="663"/>
        <item x="1076"/>
        <item x="649"/>
        <item x="963"/>
        <item x="810"/>
        <item x="603"/>
        <item x="1351"/>
        <item x="816"/>
        <item x="439"/>
        <item x="1660"/>
        <item x="1173"/>
        <item x="334"/>
        <item x="1068"/>
        <item x="795"/>
        <item x="258"/>
        <item x="375"/>
        <item x="1716"/>
        <item x="492"/>
        <item x="1315"/>
        <item x="132"/>
        <item x="512"/>
        <item x="1112"/>
        <item x="34"/>
        <item x="1421"/>
        <item x="1051"/>
        <item x="869"/>
        <item x="392"/>
        <item x="1353"/>
        <item x="706"/>
        <item x="901"/>
        <item x="848"/>
        <item x="1376"/>
        <item x="1639"/>
        <item x="656"/>
        <item x="1513"/>
        <item x="862"/>
        <item x="765"/>
        <item x="1157"/>
        <item x="459"/>
        <item x="1166"/>
        <item x="120"/>
        <item x="1326"/>
        <item x="265"/>
        <item x="23"/>
        <item x="385"/>
        <item x="1612"/>
        <item x="1830"/>
        <item x="320"/>
        <item x="986"/>
        <item x="38"/>
        <item x="401"/>
        <item x="1432"/>
        <item x="801"/>
        <item x="1379"/>
        <item x="1295"/>
        <item x="1475"/>
        <item x="648"/>
        <item x="226"/>
        <item x="51"/>
        <item x="210"/>
        <item x="526"/>
        <item x="211"/>
        <item x="1123"/>
        <item x="782"/>
        <item x="975"/>
        <item x="124"/>
        <item x="440"/>
        <item x="64"/>
        <item x="162"/>
        <item x="1185"/>
        <item x="118"/>
        <item x="1378"/>
        <item x="195"/>
        <item x="45"/>
        <item x="524"/>
        <item x="1062"/>
        <item x="453"/>
        <item x="1375"/>
        <item x="1617"/>
        <item x="1743"/>
        <item x="1785"/>
        <item x="1833"/>
        <item x="858"/>
        <item x="1614"/>
        <item x="1360"/>
        <item x="1159"/>
        <item x="937"/>
        <item x="1436"/>
        <item x="851"/>
        <item x="1120"/>
        <item x="1242"/>
        <item x="628"/>
        <item x="1304"/>
        <item x="610"/>
        <item x="303"/>
        <item x="1706"/>
        <item x="981"/>
        <item x="1162"/>
        <item x="1388"/>
        <item x="1628"/>
        <item x="1823"/>
        <item x="1808"/>
        <item x="1336"/>
        <item x="70"/>
        <item x="1635"/>
        <item x="925"/>
        <item x="1352"/>
        <item x="1092"/>
        <item x="332"/>
        <item x="661"/>
        <item x="1177"/>
        <item x="14"/>
        <item x="1607"/>
        <item x="54"/>
        <item x="296"/>
        <item x="1003"/>
        <item x="1095"/>
        <item x="1146"/>
        <item x="811"/>
        <item x="281"/>
        <item x="617"/>
        <item x="402"/>
        <item x="1638"/>
        <item x="306"/>
        <item x="478"/>
        <item x="957"/>
        <item x="1208"/>
        <item x="1737"/>
        <item x="841"/>
        <item x="1"/>
        <item x="1402"/>
        <item x="1688"/>
        <item x="494"/>
        <item x="623"/>
        <item x="1523"/>
        <item x="1605"/>
        <item x="1509"/>
        <item x="1240"/>
        <item x="373"/>
        <item x="882"/>
        <item x="1783"/>
        <item x="1132"/>
        <item x="1454"/>
        <item x="338"/>
        <item x="114"/>
        <item x="1313"/>
        <item x="915"/>
        <item x="1122"/>
        <item x="1317"/>
        <item x="225"/>
        <item x="527"/>
        <item x="1131"/>
        <item x="1790"/>
        <item x="1759"/>
        <item x="1018"/>
        <item x="1804"/>
        <item x="561"/>
        <item x="1088"/>
        <item x="1662"/>
        <item x="833"/>
        <item x="1341"/>
        <item x="947"/>
        <item x="513"/>
        <item x="1600"/>
        <item x="479"/>
        <item x="682"/>
        <item x="785"/>
        <item x="1621"/>
        <item x="264"/>
        <item x="587"/>
        <item x="563"/>
        <item x="28"/>
        <item x="436"/>
        <item x="1243"/>
        <item x="888"/>
        <item x="1610"/>
        <item x="1587"/>
        <item x="993"/>
        <item x="1729"/>
        <item x="173"/>
        <item x="1254"/>
        <item x="1346"/>
        <item x="65"/>
        <item x="1734"/>
        <item x="1111"/>
        <item x="108"/>
        <item x="717"/>
        <item x="178"/>
        <item x="1382"/>
        <item x="504"/>
        <item x="1005"/>
        <item x="1574"/>
        <item x="1606"/>
        <item x="564"/>
        <item x="1477"/>
        <item x="267"/>
        <item x="668"/>
        <item x="982"/>
        <item x="1384"/>
        <item x="300"/>
        <item x="1749"/>
        <item x="91"/>
        <item x="1151"/>
        <item x="764"/>
        <item x="1316"/>
        <item x="983"/>
        <item x="131"/>
        <item x="426"/>
        <item x="1002"/>
        <item x="1522"/>
        <item x="572"/>
        <item x="458"/>
        <item x="1670"/>
        <item x="533"/>
        <item x="46"/>
        <item x="25"/>
        <item x="1178"/>
        <item x="1278"/>
        <item x="170"/>
        <item x="1546"/>
        <item x="422"/>
        <item x="784"/>
        <item x="1113"/>
        <item x="805"/>
        <item x="1287"/>
        <item x="381"/>
        <item x="1643"/>
        <item x="818"/>
        <item x="1708"/>
        <item x="1758"/>
        <item x="1732"/>
        <item x="847"/>
        <item x="940"/>
        <item x="143"/>
        <item x="534"/>
        <item x="1142"/>
        <item x="1187"/>
        <item x="1602"/>
        <item x="1333"/>
        <item x="1056"/>
        <item x="159"/>
        <item x="1655"/>
        <item x="81"/>
        <item x="1154"/>
        <item x="721"/>
        <item x="715"/>
        <item x="559"/>
        <item x="1260"/>
        <item x="1815"/>
        <item x="163"/>
        <item x="158"/>
        <item x="1448"/>
        <item x="1501"/>
        <item x="1327"/>
        <item x="861"/>
        <item x="642"/>
        <item x="370"/>
        <item x="1521"/>
        <item x="1363"/>
        <item x="1350"/>
        <item x="824"/>
        <item x="221"/>
        <item x="1024"/>
        <item x="652"/>
        <item x="1715"/>
        <item x="1609"/>
        <item x="119"/>
        <item x="1677"/>
        <item x="11"/>
        <item x="1772"/>
        <item x="579"/>
        <item x="684"/>
        <item x="753"/>
        <item x="939"/>
        <item x="151"/>
        <item x="946"/>
        <item x="711"/>
        <item x="1488"/>
        <item x="380"/>
        <item x="1694"/>
        <item x="1558"/>
        <item x="1203"/>
        <item x="1824"/>
        <item x="340"/>
        <item x="154"/>
        <item x="1290"/>
        <item x="1004"/>
        <item x="47"/>
        <item x="472"/>
        <item x="1577"/>
        <item x="1839"/>
        <item x="1585"/>
        <item x="629"/>
        <item x="671"/>
        <item x="1773"/>
        <item x="690"/>
        <item x="244"/>
        <item x="680"/>
        <item x="813"/>
        <item x="944"/>
        <item x="1264"/>
        <item x="1070"/>
        <item x="897"/>
        <item x="688"/>
        <item x="1277"/>
        <item x="1576"/>
        <item x="1487"/>
        <item x="1085"/>
        <item x="423"/>
        <item x="404"/>
        <item x="1572"/>
        <item x="100"/>
        <item x="1679"/>
        <item x="429"/>
        <item x="339"/>
        <item x="231"/>
        <item x="998"/>
        <item x="1562"/>
        <item x="262"/>
        <item x="1460"/>
        <item x="292"/>
        <item x="1114"/>
        <item x="585"/>
        <item x="601"/>
        <item x="106"/>
        <item x="598"/>
        <item x="84"/>
        <item x="678"/>
        <item x="216"/>
        <item x="1308"/>
        <item x="1753"/>
        <item x="1718"/>
        <item x="50"/>
        <item x="1011"/>
        <item x="32"/>
        <item x="1731"/>
        <item x="1720"/>
        <item x="63"/>
        <item x="734"/>
        <item x="219"/>
        <item x="570"/>
        <item x="1354"/>
        <item x="755"/>
        <item x="107"/>
        <item x="1255"/>
        <item x="593"/>
        <item x="461"/>
        <item x="500"/>
        <item x="1201"/>
        <item x="529"/>
        <item x="1502"/>
        <item x="1656"/>
        <item x="1009"/>
        <item x="554"/>
        <item x="1409"/>
        <item x="778"/>
        <item x="713"/>
        <item x="1404"/>
        <item x="1342"/>
        <item x="900"/>
        <item x="1582"/>
        <item x="1816"/>
        <item x="672"/>
        <item x="1545"/>
        <item x="709"/>
        <item x="1109"/>
        <item x="1625"/>
        <item x="1115"/>
        <item x="933"/>
        <item x="1599"/>
        <item x="1539"/>
        <item x="899"/>
        <item x="920"/>
        <item x="1078"/>
        <item x="1289"/>
        <item x="1631"/>
        <item x="196"/>
        <item x="400"/>
        <item x="1803"/>
        <item x="1077"/>
        <item x="1497"/>
        <item x="103"/>
        <item x="1229"/>
        <item x="724"/>
        <item x="1515"/>
        <item x="1248"/>
        <item x="1052"/>
        <item x="1583"/>
        <item x="798"/>
        <item x="256"/>
        <item x="626"/>
        <item x="329"/>
        <item x="238"/>
        <item x="1202"/>
        <item x="528"/>
        <item x="7"/>
        <item x="886"/>
        <item x="1222"/>
        <item x="640"/>
        <item x="511"/>
        <item x="1230"/>
        <item x="1499"/>
        <item x="457"/>
        <item x="1788"/>
        <item x="516"/>
        <item x="1170"/>
        <item x="1059"/>
        <item x="1653"/>
        <item x="1135"/>
        <item x="1013"/>
        <item x="1789"/>
        <item x="327"/>
        <item x="290"/>
        <item x="1806"/>
        <item x="66"/>
        <item x="1043"/>
        <item x="1220"/>
        <item x="1152"/>
        <item x="1541"/>
        <item x="1020"/>
        <item x="147"/>
        <item x="507"/>
        <item x="1332"/>
        <item x="308"/>
        <item x="864"/>
        <item x="1640"/>
        <item x="450"/>
        <item x="21"/>
        <item x="1021"/>
        <item x="643"/>
        <item x="988"/>
        <item x="1186"/>
        <item x="6"/>
        <item x="1623"/>
        <item x="328"/>
        <item x="1006"/>
        <item x="812"/>
        <item x="449"/>
        <item x="799"/>
        <item x="949"/>
        <item x="1235"/>
        <item x="248"/>
        <item x="558"/>
        <item x="496"/>
        <item x="321"/>
        <item x="1145"/>
        <item x="665"/>
        <item x="777"/>
        <item x="679"/>
        <item x="1611"/>
        <item x="1455"/>
        <item x="1479"/>
        <item x="990"/>
        <item x="18"/>
        <item x="397"/>
        <item x="134"/>
        <item x="444"/>
        <item x="393"/>
        <item x="814"/>
        <item x="1026"/>
        <item x="1591"/>
        <item x="1215"/>
        <item x="934"/>
        <item x="276"/>
        <item x="823"/>
        <item x="1179"/>
        <item x="105"/>
        <item x="1825"/>
        <item x="172"/>
        <item x="1422"/>
        <item x="1249"/>
        <item x="191"/>
        <item x="344"/>
        <item x="1343"/>
        <item x="697"/>
        <item x="1200"/>
        <item x="363"/>
        <item x="83"/>
        <item x="56"/>
        <item x="1284"/>
        <item x="1781"/>
        <item x="1084"/>
        <item x="608"/>
        <item x="1659"/>
        <item x="331"/>
        <item x="740"/>
        <item x="884"/>
        <item x="631"/>
        <item x="1725"/>
        <item x="1567"/>
        <item x="1667"/>
        <item x="390"/>
        <item x="536"/>
        <item x="1560"/>
        <item x="1110"/>
        <item x="1832"/>
        <item x="1697"/>
        <item x="896"/>
        <item x="853"/>
        <item x="291"/>
        <item x="307"/>
        <item x="202"/>
        <item x="110"/>
        <item x="1512"/>
        <item x="1685"/>
        <item x="1752"/>
        <item x="1827"/>
        <item x="1469"/>
        <item x="1778"/>
        <item x="1533"/>
        <item x="1811"/>
        <item x="1530"/>
        <item x="198"/>
        <item x="1171"/>
        <item x="666"/>
        <item x="362"/>
        <item x="1613"/>
        <item x="1636"/>
        <item x="599"/>
        <item x="1194"/>
        <item x="425"/>
        <item x="1349"/>
        <item x="582"/>
        <item x="1083"/>
        <item x="1309"/>
        <item x="714"/>
        <item x="763"/>
        <item x="978"/>
        <item x="976"/>
        <item x="166"/>
        <item x="1733"/>
        <item x="962"/>
        <item x="924"/>
        <item x="1236"/>
        <item x="898"/>
        <item x="1044"/>
        <item x="1764"/>
        <item x="1311"/>
        <item x="1361"/>
        <item x="950"/>
        <item x="1164"/>
        <item x="1671"/>
        <item x="1338"/>
        <item x="1474"/>
        <item x="193"/>
        <item x="465"/>
        <item x="1310"/>
        <item x="40"/>
        <item x="1618"/>
        <item x="1027"/>
        <item x="1537"/>
        <item x="767"/>
        <item x="1702"/>
        <item x="855"/>
        <item x="1048"/>
        <item x="892"/>
        <item x="1834"/>
        <item x="895"/>
        <item x="1459"/>
        <item x="1174"/>
        <item x="701"/>
        <item x="1603"/>
        <item x="491"/>
        <item x="445"/>
        <item x="176"/>
        <item x="597"/>
        <item x="966"/>
        <item x="324"/>
        <item x="793"/>
        <item x="1207"/>
        <item x="973"/>
        <item x="1359"/>
        <item x="139"/>
        <item x="1210"/>
        <item x="756"/>
        <item x="1495"/>
        <item x="39"/>
        <item x="1276"/>
        <item x="614"/>
        <item x="1053"/>
        <item x="1800"/>
        <item x="1396"/>
        <item x="752"/>
        <item x="58"/>
        <item x="1406"/>
        <item x="1192"/>
        <item x="1687"/>
        <item x="407"/>
        <item x="29"/>
        <item x="1480"/>
        <item x="708"/>
        <item x="928"/>
        <item x="1246"/>
        <item x="1221"/>
        <item x="1517"/>
        <item x="1128"/>
        <item x="754"/>
        <item x="1735"/>
        <item x="249"/>
        <item x="843"/>
        <item x="420"/>
        <item x="1041"/>
        <item x="59"/>
        <item x="259"/>
        <item x="408"/>
        <item x="467"/>
        <item x="537"/>
        <item x="1542"/>
        <item x="79"/>
        <item x="184"/>
        <item x="945"/>
        <item x="865"/>
        <item x="1158"/>
        <item x="246"/>
        <item x="520"/>
        <item x="1553"/>
        <item x="760"/>
        <item x="220"/>
        <item x="658"/>
        <item x="1035"/>
        <item x="1224"/>
        <item x="780"/>
        <item x="239"/>
        <item x="1072"/>
        <item x="1312"/>
        <item x="651"/>
        <item x="645"/>
        <item x="1726"/>
        <item x="1589"/>
        <item x="1836"/>
        <item x="1745"/>
        <item x="1067"/>
        <item x="590"/>
        <item x="417"/>
        <item x="523"/>
        <item x="571"/>
        <item x="817"/>
        <item x="242"/>
        <item x="1305"/>
        <item x="502"/>
        <item x="1253"/>
        <item x="1104"/>
        <item x="1281"/>
        <item x="929"/>
        <item x="497"/>
        <item x="1082"/>
        <item x="815"/>
        <item x="111"/>
        <item x="245"/>
        <item x="953"/>
        <item x="1775"/>
        <item x="1586"/>
        <item x="730"/>
        <item x="1645"/>
        <item x="26"/>
        <item x="209"/>
        <item x="443"/>
        <item x="1015"/>
        <item x="1744"/>
        <item x="1536"/>
        <item x="253"/>
        <item x="297"/>
        <item x="719"/>
        <item x="1010"/>
        <item x="1296"/>
        <item x="1506"/>
        <item x="1608"/>
        <item x="232"/>
        <item x="156"/>
        <item x="413"/>
        <item x="1441"/>
        <item x="241"/>
        <item x="839"/>
        <item x="926"/>
        <item x="463"/>
        <item x="1147"/>
        <item x="1566"/>
        <item x="233"/>
        <item x="82"/>
        <item x="72"/>
        <item x="1331"/>
        <item x="1368"/>
        <item x="1727"/>
        <item x="1090"/>
        <item x="223"/>
        <item x="625"/>
        <item x="1619"/>
        <item x="951"/>
        <item x="1698"/>
        <item x="1438"/>
        <item x="868"/>
        <item x="415"/>
        <item x="745"/>
        <item x="1696"/>
        <item x="1559"/>
        <item x="1126"/>
        <item x="1491"/>
        <item x="879"/>
        <item x="968"/>
        <item x="1669"/>
        <item x="448"/>
        <item x="1673"/>
        <item x="473"/>
        <item x="1401"/>
        <item x="1400"/>
        <item x="175"/>
        <item x="97"/>
        <item x="878"/>
        <item x="130"/>
        <item x="168"/>
        <item x="1228"/>
        <item x="1686"/>
        <item x="157"/>
        <item x="872"/>
        <item x="1637"/>
        <item x="885"/>
        <item x="718"/>
        <item x="207"/>
        <item x="487"/>
        <item x="854"/>
        <item x="137"/>
        <item x="1719"/>
        <item x="1288"/>
        <item x="314"/>
        <item x="1098"/>
        <item x="1100"/>
        <item x="1665"/>
        <item x="911"/>
        <item x="1086"/>
        <item x="863"/>
        <item x="1140"/>
        <item x="1325"/>
        <item x="1037"/>
        <item x="414"/>
        <item x="655"/>
        <item x="1649"/>
        <item x="2"/>
        <item x="1831"/>
        <item x="360"/>
        <item x="647"/>
        <item x="1023"/>
        <item x="1573"/>
        <item x="919"/>
        <item x="90"/>
        <item x="1125"/>
        <item x="138"/>
        <item x="591"/>
        <item x="1470"/>
        <item x="1554"/>
        <item x="356"/>
        <item x="835"/>
        <item x="965"/>
        <item x="75"/>
        <item x="470"/>
        <item x="1156"/>
        <item x="1450"/>
        <item x="1689"/>
        <item x="1055"/>
        <item x="1529"/>
        <item x="635"/>
        <item x="67"/>
        <item x="1821"/>
        <item x="1751"/>
        <item x="547"/>
        <item x="337"/>
        <item x="353"/>
        <item x="1835"/>
        <item x="200"/>
        <item x="1756"/>
        <item x="432"/>
        <item x="80"/>
        <item x="686"/>
        <item x="560"/>
        <item x="144"/>
        <item x="774"/>
        <item x="186"/>
        <item x="1652"/>
        <item x="1196"/>
        <item x="335"/>
        <item x="551"/>
        <item x="155"/>
        <item x="1799"/>
        <item x="104"/>
        <item x="1519"/>
        <item x="1234"/>
        <item x="1293"/>
        <item x="1036"/>
        <item x="428"/>
        <item x="309"/>
        <item x="336"/>
        <item x="1369"/>
        <item x="1054"/>
        <item x="1445"/>
        <item x="1714"/>
        <item x="726"/>
        <item x="206"/>
        <item x="806"/>
        <item x="33"/>
        <item x="1819"/>
        <item x="832"/>
        <item x="1074"/>
        <item x="827"/>
        <item x="466"/>
        <item x="1483"/>
        <item x="1814"/>
        <item x="1489"/>
        <item x="791"/>
        <item x="831"/>
        <item x="302"/>
        <item x="15"/>
        <item x="441"/>
        <item x="434"/>
        <item x="1468"/>
        <item x="971"/>
        <item x="1792"/>
        <item x="16"/>
        <item x="792"/>
        <item x="351"/>
        <item x="980"/>
        <item x="205"/>
        <item x="1531"/>
        <item x="69"/>
        <item x="293"/>
        <item x="578"/>
        <item x="1040"/>
        <item x="1280"/>
        <item x="1742"/>
        <item x="1431"/>
        <item x="1795"/>
        <item x="464"/>
        <item x="1503"/>
        <item x="215"/>
        <item x="169"/>
        <item x="1510"/>
        <item x="146"/>
        <item x="1017"/>
        <item x="1516"/>
        <item x="71"/>
        <item x="1437"/>
        <item x="481"/>
        <item x="1218"/>
        <item x="1490"/>
        <item x="889"/>
        <item x="1144"/>
        <item x="192"/>
        <item x="1197"/>
        <item x="532"/>
        <item x="454"/>
        <item x="1339"/>
        <item x="270"/>
        <item x="1802"/>
        <item x="1774"/>
        <item x="927"/>
        <item x="1782"/>
        <item x="1683"/>
        <item x="1713"/>
        <item x="699"/>
        <item x="1571"/>
        <item x="1650"/>
        <item x="1569"/>
        <item x="1286"/>
        <item x="588"/>
        <item x="1769"/>
        <item x="1370"/>
        <item x="1137"/>
        <item x="1107"/>
        <item x="857"/>
        <item x="1213"/>
        <item x="123"/>
        <item x="1093"/>
        <item x="94"/>
        <item x="1282"/>
        <item x="548"/>
        <item x="538"/>
        <item x="305"/>
        <item x="347"/>
        <item x="87"/>
        <item x="828"/>
        <item x="113"/>
        <item x="1676"/>
        <item x="229"/>
        <item x="1761"/>
        <item x="1595"/>
        <item x="1149"/>
        <item x="860"/>
        <item x="758"/>
        <item x="99"/>
        <item x="1466"/>
        <item x="733"/>
        <item x="1721"/>
        <item x="1047"/>
        <item x="1444"/>
        <item x="535"/>
        <item x="562"/>
        <item x="43"/>
        <item x="60"/>
        <item x="1557"/>
        <item x="268"/>
        <item x="438"/>
        <item x="1741"/>
        <item x="1463"/>
        <item x="1046"/>
        <item x="747"/>
        <item x="1279"/>
        <item x="1597"/>
        <item x="1176"/>
        <item x="996"/>
        <item x="887"/>
        <item x="912"/>
        <item x="371"/>
        <item x="1057"/>
        <item x="203"/>
        <item x="462"/>
        <item x="952"/>
        <item x="442"/>
        <item x="369"/>
        <item x="1091"/>
        <item x="1262"/>
        <item x="1097"/>
        <item x="323"/>
        <item x="1066"/>
        <item x="935"/>
        <item x="24"/>
        <item x="346"/>
        <item x="1435"/>
        <item x="301"/>
        <item x="1238"/>
        <item x="979"/>
        <item x="742"/>
        <item x="1138"/>
        <item x="1482"/>
        <item x="700"/>
        <item x="20"/>
        <item x="985"/>
        <item x="1478"/>
        <item x="152"/>
        <item x="44"/>
        <item x="790"/>
        <item x="707"/>
        <item x="866"/>
        <item x="977"/>
        <item x="539"/>
        <item x="890"/>
        <item x="1386"/>
        <item x="357"/>
        <item x="720"/>
        <item x="185"/>
        <item x="1424"/>
        <item x="1050"/>
        <item x="1263"/>
        <item x="227"/>
        <item x="1776"/>
        <item x="359"/>
        <item x="1771"/>
        <item x="852"/>
        <item x="379"/>
        <item x="474"/>
        <item x="743"/>
        <item x="129"/>
        <item x="311"/>
        <item x="1538"/>
        <item x="145"/>
        <item x="675"/>
        <item x="1393"/>
        <item x="1032"/>
        <item x="634"/>
        <item x="1219"/>
        <item x="514"/>
        <item x="961"/>
        <item x="1601"/>
        <item x="1161"/>
        <item x="1648"/>
        <item x="1500"/>
        <item x="506"/>
        <item x="1334"/>
        <item x="829"/>
        <item x="384"/>
        <item x="477"/>
        <item x="1807"/>
        <item x="1672"/>
        <item x="1647"/>
        <item x="1511"/>
        <item x="1038"/>
        <item x="1747"/>
        <item x="1307"/>
        <item x="819"/>
        <item x="1712"/>
        <item x="1472"/>
        <item x="361"/>
        <item x="938"/>
        <item x="364"/>
        <item x="687"/>
        <item x="136"/>
        <item x="418"/>
        <item x="161"/>
        <item x="1746"/>
        <item x="904"/>
        <item x="127"/>
        <item x="1668"/>
        <item x="1292"/>
        <item x="1106"/>
        <item x="992"/>
        <item x="150"/>
        <item x="112"/>
        <item x="1198"/>
        <item x="703"/>
        <item x="859"/>
        <item x="1071"/>
        <item x="1291"/>
        <item x="624"/>
        <item x="1592"/>
        <item x="1117"/>
        <item x="1757"/>
        <item x="325"/>
        <item x="704"/>
        <item x="1680"/>
        <item x="1616"/>
        <item x="948"/>
        <item x="770"/>
        <item x="1766"/>
        <item x="1663"/>
        <item x="1805"/>
        <item x="271"/>
        <item x="1464"/>
        <item x="1063"/>
        <item x="650"/>
        <item x="1417"/>
        <item x="62"/>
        <item x="1391"/>
        <item x="825"/>
        <item x="987"/>
        <item x="1755"/>
        <item x="974"/>
        <item x="1030"/>
        <item x="128"/>
        <item x="808"/>
        <item x="1300"/>
        <item x="1205"/>
        <item x="1412"/>
        <item x="1415"/>
        <item x="1820"/>
        <item x="1658"/>
        <item x="218"/>
        <item x="349"/>
        <item x="1259"/>
        <item x="604"/>
        <item x="330"/>
        <item x="1096"/>
        <item x="1717"/>
        <item x="595"/>
        <item x="1272"/>
        <item x="1543"/>
        <item x="12"/>
        <item x="646"/>
        <item x="1425"/>
        <item x="1001"/>
        <item x="1007"/>
        <item x="1428"/>
        <item x="518"/>
        <item x="909"/>
        <item x="354"/>
        <item x="1622"/>
        <item x="1791"/>
        <item x="573"/>
        <item x="1190"/>
        <item x="750"/>
        <item x="1440"/>
        <item x="1467"/>
        <item x="1136"/>
        <item x="1239"/>
        <item x="1794"/>
        <item x="1266"/>
        <item x="716"/>
        <item x="1064"/>
        <item x="367"/>
        <item x="1012"/>
        <item x="1265"/>
        <item x="995"/>
        <item x="1615"/>
        <item x="1250"/>
        <item x="1644"/>
        <item x="543"/>
        <item x="1283"/>
        <item x="88"/>
        <item x="846"/>
        <item x="1442"/>
        <item x="1130"/>
        <item x="89"/>
        <item x="769"/>
        <item x="1728"/>
        <item x="1532"/>
        <item x="1374"/>
        <item x="1419"/>
        <item x="674"/>
        <item x="972"/>
        <item x="1520"/>
        <item x="179"/>
        <item x="1124"/>
        <item x="1750"/>
        <item x="1630"/>
        <item x="1701"/>
        <item x="286"/>
        <item x="731"/>
        <item x="1143"/>
        <item x="738"/>
        <item x="722"/>
        <item x="1169"/>
        <item x="1392"/>
        <item x="257"/>
        <item x="959"/>
        <item x="638"/>
        <item x="1306"/>
        <item x="1261"/>
        <item x="580"/>
        <item x="1494"/>
        <item x="493"/>
        <item x="269"/>
        <item x="803"/>
        <item x="505"/>
        <item x="485"/>
        <item x="1267"/>
        <item x="1413"/>
        <item x="1779"/>
        <item x="1323"/>
        <item x="1461"/>
        <item x="1094"/>
        <item x="55"/>
        <item x="217"/>
        <item x="1828"/>
        <item x="389"/>
        <item x="236"/>
        <item x="1754"/>
        <item x="994"/>
        <item x="891"/>
        <item x="456"/>
        <item x="1801"/>
        <item x="662"/>
        <item x="482"/>
        <item x="1693"/>
        <item x="735"/>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7"/>
  </rowFields>
  <rowItems count="6">
    <i>
      <x v="1498"/>
    </i>
    <i>
      <x v="646"/>
    </i>
    <i>
      <x v="1203"/>
    </i>
    <i>
      <x v="531"/>
    </i>
    <i>
      <x v="696"/>
    </i>
    <i t="grand">
      <x/>
    </i>
  </rowItems>
  <colItems count="1">
    <i/>
  </colItems>
  <dataFields count="1">
    <dataField name="Sum of Quantity" fld="19" baseField="0" baseItem="0"/>
  </dataFields>
  <chartFormats count="26">
    <chartFormat chart="0" format="0"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17" count="1" selected="0">
            <x v="1498"/>
          </reference>
        </references>
      </pivotArea>
    </chartFormat>
    <chartFormat chart="2" format="9">
      <pivotArea type="data" outline="0" fieldPosition="0">
        <references count="2">
          <reference field="4294967294" count="1" selected="0">
            <x v="0"/>
          </reference>
          <reference field="17" count="1" selected="0">
            <x v="961"/>
          </reference>
        </references>
      </pivotArea>
    </chartFormat>
    <chartFormat chart="2" format="10">
      <pivotArea type="data" outline="0" fieldPosition="0">
        <references count="2">
          <reference field="4294967294" count="1" selected="0">
            <x v="0"/>
          </reference>
          <reference field="17" count="1" selected="0">
            <x v="258"/>
          </reference>
        </references>
      </pivotArea>
    </chartFormat>
    <chartFormat chart="2" format="11">
      <pivotArea type="data" outline="0" fieldPosition="0">
        <references count="2">
          <reference field="4294967294" count="1" selected="0">
            <x v="0"/>
          </reference>
          <reference field="17" count="1" selected="0">
            <x v="1509"/>
          </reference>
        </references>
      </pivotArea>
    </chartFormat>
    <chartFormat chart="2" format="12">
      <pivotArea type="data" outline="0" fieldPosition="0">
        <references count="2">
          <reference field="4294967294" count="1" selected="0">
            <x v="0"/>
          </reference>
          <reference field="17" count="1" selected="0">
            <x v="696"/>
          </reference>
        </references>
      </pivotArea>
    </chartFormat>
    <chartFormat chart="0" format="1">
      <pivotArea type="data" outline="0" fieldPosition="0">
        <references count="2">
          <reference field="4294967294" count="1" selected="0">
            <x v="0"/>
          </reference>
          <reference field="17" count="1" selected="0">
            <x v="1498"/>
          </reference>
        </references>
      </pivotArea>
    </chartFormat>
    <chartFormat chart="0" format="2">
      <pivotArea type="data" outline="0" fieldPosition="0">
        <references count="2">
          <reference field="4294967294" count="1" selected="0">
            <x v="0"/>
          </reference>
          <reference field="17" count="1" selected="0">
            <x v="1001"/>
          </reference>
        </references>
      </pivotArea>
    </chartFormat>
    <chartFormat chart="0" format="3">
      <pivotArea type="data" outline="0" fieldPosition="0">
        <references count="2">
          <reference field="4294967294" count="1" selected="0">
            <x v="0"/>
          </reference>
          <reference field="17" count="1" selected="0">
            <x v="632"/>
          </reference>
        </references>
      </pivotArea>
    </chartFormat>
    <chartFormat chart="0" format="4">
      <pivotArea type="data" outline="0" fieldPosition="0">
        <references count="2">
          <reference field="4294967294" count="1" selected="0">
            <x v="0"/>
          </reference>
          <reference field="17" count="1" selected="0">
            <x v="1318"/>
          </reference>
        </references>
      </pivotArea>
    </chartFormat>
    <chartFormat chart="0" format="5">
      <pivotArea type="data" outline="0" fieldPosition="0">
        <references count="2">
          <reference field="4294967294" count="1" selected="0">
            <x v="0"/>
          </reference>
          <reference field="17" count="1" selected="0">
            <x v="656"/>
          </reference>
        </references>
      </pivotArea>
    </chartFormat>
    <chartFormat chart="0" format="6">
      <pivotArea type="data" outline="0" fieldPosition="0">
        <references count="2">
          <reference field="4294967294" count="1" selected="0">
            <x v="0"/>
          </reference>
          <reference field="17" count="1" selected="0">
            <x v="1543"/>
          </reference>
        </references>
      </pivotArea>
    </chartFormat>
    <chartFormat chart="0" format="7">
      <pivotArea type="data" outline="0" fieldPosition="0">
        <references count="2">
          <reference field="4294967294" count="1" selected="0">
            <x v="0"/>
          </reference>
          <reference field="17" count="1" selected="0">
            <x v="1642"/>
          </reference>
        </references>
      </pivotArea>
    </chartFormat>
    <chartFormat chart="0" format="8">
      <pivotArea type="data" outline="0" fieldPosition="0">
        <references count="2">
          <reference field="4294967294" count="1" selected="0">
            <x v="0"/>
          </reference>
          <reference field="17" count="1" selected="0">
            <x v="804"/>
          </reference>
        </references>
      </pivotArea>
    </chartFormat>
    <chartFormat chart="0" format="9">
      <pivotArea type="data" outline="0" fieldPosition="0">
        <references count="2">
          <reference field="4294967294" count="1" selected="0">
            <x v="0"/>
          </reference>
          <reference field="17" count="1" selected="0">
            <x v="792"/>
          </reference>
        </references>
      </pivotArea>
    </chartFormat>
    <chartFormat chart="0" format="10">
      <pivotArea type="data" outline="0" fieldPosition="0">
        <references count="2">
          <reference field="4294967294" count="1" selected="0">
            <x v="0"/>
          </reference>
          <reference field="17" count="1" selected="0">
            <x v="961"/>
          </reference>
        </references>
      </pivotArea>
    </chartFormat>
    <chartFormat chart="0" format="11">
      <pivotArea type="data" outline="0" fieldPosition="0">
        <references count="2">
          <reference field="4294967294" count="1" selected="0">
            <x v="0"/>
          </reference>
          <reference field="17" count="1" selected="0">
            <x v="258"/>
          </reference>
        </references>
      </pivotArea>
    </chartFormat>
    <chartFormat chart="0" format="12">
      <pivotArea type="data" outline="0" fieldPosition="0">
        <references count="2">
          <reference field="4294967294" count="1" selected="0">
            <x v="0"/>
          </reference>
          <reference field="17" count="1" selected="0">
            <x v="1509"/>
          </reference>
        </references>
      </pivotArea>
    </chartFormat>
    <chartFormat chart="0" format="13">
      <pivotArea type="data" outline="0" fieldPosition="0">
        <references count="2">
          <reference field="4294967294" count="1" selected="0">
            <x v="0"/>
          </reference>
          <reference field="17" count="1" selected="0">
            <x v="696"/>
          </reference>
        </references>
      </pivotArea>
    </chartFormat>
    <chartFormat chart="2" format="13">
      <pivotArea type="data" outline="0" fieldPosition="0">
        <references count="2">
          <reference field="4294967294" count="1" selected="0">
            <x v="0"/>
          </reference>
          <reference field="17" count="1" selected="0">
            <x v="646"/>
          </reference>
        </references>
      </pivotArea>
    </chartFormat>
    <chartFormat chart="2" format="14">
      <pivotArea type="data" outline="0" fieldPosition="0">
        <references count="2">
          <reference field="4294967294" count="1" selected="0">
            <x v="0"/>
          </reference>
          <reference field="17" count="1" selected="0">
            <x v="1203"/>
          </reference>
        </references>
      </pivotArea>
    </chartFormat>
    <chartFormat chart="2" format="15">
      <pivotArea type="data" outline="0" fieldPosition="0">
        <references count="2">
          <reference field="4294967294" count="1" selected="0">
            <x v="0"/>
          </reference>
          <reference field="17" count="1" selected="0">
            <x v="531"/>
          </reference>
        </references>
      </pivotArea>
    </chartFormat>
    <chartFormat chart="0" format="14">
      <pivotArea type="data" outline="0" fieldPosition="0">
        <references count="2">
          <reference field="4294967294" count="1" selected="0">
            <x v="0"/>
          </reference>
          <reference field="17" count="1" selected="0">
            <x v="646"/>
          </reference>
        </references>
      </pivotArea>
    </chartFormat>
    <chartFormat chart="0" format="15">
      <pivotArea type="data" outline="0" fieldPosition="0">
        <references count="2">
          <reference field="4294967294" count="1" selected="0">
            <x v="0"/>
          </reference>
          <reference field="17" count="1" selected="0">
            <x v="1203"/>
          </reference>
        </references>
      </pivotArea>
    </chartFormat>
    <chartFormat chart="0" format="16">
      <pivotArea type="data" outline="0" fieldPosition="0">
        <references count="2">
          <reference field="4294967294" count="1" selected="0">
            <x v="0"/>
          </reference>
          <reference field="17" count="1" selected="0">
            <x v="531"/>
          </reference>
        </references>
      </pivotArea>
    </chartFormat>
  </chartFormats>
  <pivotTableStyleInfo showRowHeaders="1" showColHeaders="1" showRowStripes="0" showColStripes="0" showLastColumn="1"/>
  <filters count="1">
    <filter fld="1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93B1F82-A882-4942-9EFD-0F3E2B1701C4}" name="PivotTable14" cacheId="0" applyNumberFormats="0" applyBorderFormats="0" applyFontFormats="0" applyPatternFormats="0" applyAlignmentFormats="0" applyWidthHeightFormats="1" dataCaption="Values" updatedVersion="6" minRefreshableVersion="3" useAutoFormatting="1" rowGrandTotals="0" itemPrintTitles="1" createdVersion="8" indent="0" outline="1" outlineData="1" multipleFieldFilters="0" chartFormat="8">
  <location ref="A3:B8"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axis="axisRow" showAll="0" measureFilter="1" sortType="a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7"/>
  </rowFields>
  <rowItems count="5">
    <i>
      <x v="689"/>
    </i>
    <i>
      <x v="312"/>
    </i>
    <i>
      <x v="90"/>
    </i>
    <i>
      <x v="334"/>
    </i>
    <i>
      <x v="757"/>
    </i>
  </rowItems>
  <colItems count="1">
    <i/>
  </colItems>
  <dataFields count="1">
    <dataField name="Sum of Sales" fld="18" baseField="0" baseItem="0" numFmtId="2"/>
  </dataFields>
  <formats count="1">
    <format dxfId="1">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8AE704E-EB43-4AD8-B7E7-45E5120887A0}" name="PivotTable7" cacheId="0"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chartFormat="4">
  <location ref="A3:B9" firstHeaderRow="1" firstDataRow="1" firstDataCol="1" rowPageCount="1" colPageCount="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h="1" x="2"/>
        <item x="3"/>
        <item h="1" x="0"/>
        <item h="1"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axis="axisPage" dataField="1"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1"/>
    </i>
    <i>
      <x v="14"/>
    </i>
    <i>
      <x v="5"/>
    </i>
    <i>
      <x v="13"/>
    </i>
    <i t="grand">
      <x/>
    </i>
  </rowItems>
  <colItems count="1">
    <i/>
  </colItems>
  <pageFields count="1">
    <pageField fld="18" hier="-1"/>
  </pageFields>
  <dataFields count="1">
    <dataField name="Sum of Sales" fld="18" baseField="0" baseItem="0"/>
  </dataFields>
  <chartFormats count="1">
    <chartFormat chart="1"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3DF4A75-F8BB-4E4B-93AF-AC1493E72FBB}" name="PivotTable5"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E31:F36"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Distinct Count of Product Name" fld="1" subtotal="count" baseField="0" baseItem="0">
      <extLst>
        <ext xmlns:x15="http://schemas.microsoft.com/office/spreadsheetml/2010/11/main" uri="{FABC7310-3BB5-11E1-824E-6D434824019B}">
          <x15:dataField isCountDistinct="1"/>
        </ext>
      </extLst>
    </dataField>
  </dataField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Product Name"/>
  </pivotHierarchies>
  <pivotTableStyleInfo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commerce Sales Analysis.xlsx!Table_1">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E15EEA1-F1A8-4B6B-8EC1-2E136E2D3E3B}" name="PivotTable4"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8">
  <location ref="A31:B44" firstHeaderRow="1" firstDataRow="1" firstDataCol="1"/>
  <pivotFields count="2">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s>
  <rowFields count="1">
    <field x="0"/>
  </rowFields>
  <rowItems count="13">
    <i>
      <x/>
    </i>
    <i>
      <x v="1"/>
    </i>
    <i>
      <x v="2"/>
    </i>
    <i>
      <x v="3"/>
    </i>
    <i>
      <x v="4"/>
    </i>
    <i>
      <x v="5"/>
    </i>
    <i>
      <x v="6"/>
    </i>
    <i>
      <x v="7"/>
    </i>
    <i>
      <x v="8"/>
    </i>
    <i>
      <x v="9"/>
    </i>
    <i>
      <x v="10"/>
    </i>
    <i>
      <x v="11"/>
    </i>
    <i t="grand">
      <x/>
    </i>
  </rowItems>
  <colItems count="1">
    <i/>
  </colItems>
  <dataFields count="1">
    <dataField name="Distinct Count of Product Name" fld="1" subtotal="count" baseField="0" baseItem="0">
      <extLst>
        <ext xmlns:x15="http://schemas.microsoft.com/office/spreadsheetml/2010/11/main" uri="{FABC7310-3BB5-11E1-824E-6D434824019B}">
          <x15:dataField isCountDistinct="1"/>
        </ext>
      </extLst>
    </dataField>
  </dataField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Product Name"/>
  </pivotHierarchies>
  <pivotTableStyleInfo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commerce Sales Analysis.xlsx!Table_1">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24EEB1E-8940-4450-AC7B-2623E0971825}" name="PivotTable11" cacheId="0"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chartFormat="11">
  <location ref="J3:K16" firstHeaderRow="1"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6"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C2BC5A1-1F89-4DC5-8849-F66E96CEBBBE}" name="PivotTable10" cacheId="0"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chartFormat="8">
  <location ref="G3:H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2"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71A5490-113B-4B19-B082-2EB48676E9C1}" name="PivotTable12" cacheId="0"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chartFormat="7">
  <location ref="M3:N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33EE455E-28AB-41E3-B59B-744E9DAE64E4}" name="PivotTable9" cacheId="0"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chartFormat="12">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ECE6CDFF-31FD-4383-BE32-CFCC647A93DA}" name="PivotTable8" cacheId="0"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chartFormat="7">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C783F159-253E-4528-BBE9-29AE1265E28B}" name="PivotTable13" cacheId="0"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location ref="A3:F8" firstHeaderRow="0" firstDataRow="1" firstDataCol="1"/>
  <pivotFields count="26">
    <pivotField showAll="0"/>
    <pivotField dataField="1"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5">
    <i>
      <x v="1"/>
    </i>
    <i>
      <x v="2"/>
    </i>
    <i>
      <x v="3"/>
    </i>
    <i>
      <x v="4"/>
    </i>
    <i t="grand">
      <x/>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AE3DEE03-75B0-4256-BF97-110E1F82D51D}" sourceName="Year">
  <pivotTables>
    <pivotTable tabId="4" name="PivotTable2"/>
    <pivotTable tabId="3" name="PivotTable1"/>
    <pivotTable tabId="9" name="PivotTable10"/>
    <pivotTable tabId="9" name="PivotTable11"/>
    <pivotTable tabId="9" name="PivotTable12"/>
    <pivotTable tabId="9" name="PivotTable8"/>
    <pivotTable tabId="9" name="PivotTable9"/>
    <pivotTable tabId="6" name="PivotTable6"/>
    <pivotTable tabId="5" name="PivotTable5"/>
    <pivotTable tabId="7" name="PivotTable7"/>
    <pivotTable tabId="12" name="PivotTable14"/>
  </pivotTables>
  <data>
    <tabular pivotCacheId="706787683">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A42FE123-EEF9-4426-A25C-1021ECDF1C16}" sourceName="Segment">
  <pivotTables>
    <pivotTable tabId="4" name="PivotTable2"/>
    <pivotTable tabId="3" name="PivotTable1"/>
    <pivotTable tabId="9" name="PivotTable10"/>
    <pivotTable tabId="9" name="PivotTable11"/>
    <pivotTable tabId="9" name="PivotTable12"/>
    <pivotTable tabId="9" name="PivotTable8"/>
    <pivotTable tabId="9" name="PivotTable9"/>
    <pivotTable tabId="10" name="PivotTable13"/>
    <pivotTable tabId="6" name="PivotTable6"/>
    <pivotTable tabId="5" name="PivotTable5"/>
    <pivotTable tabId="7" name="PivotTable7"/>
    <pivotTable tabId="12" name="PivotTable14"/>
    <pivotTable tabId="12" name="PivotTable1"/>
  </pivotTables>
  <data>
    <tabular pivotCacheId="706787683">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3E37177-86F6-4448-9A56-B6370E000A48}" sourceName="Region">
  <pivotTables>
    <pivotTable tabId="4" name="PivotTable2"/>
    <pivotTable tabId="3" name="PivotTable1"/>
    <pivotTable tabId="9" name="PivotTable10"/>
    <pivotTable tabId="9" name="PivotTable11"/>
    <pivotTable tabId="9" name="PivotTable12"/>
    <pivotTable tabId="9" name="PivotTable8"/>
    <pivotTable tabId="9" name="PivotTable9"/>
    <pivotTable tabId="10" name="PivotTable13"/>
    <pivotTable tabId="6" name="PivotTable6"/>
    <pivotTable tabId="5" name="PivotTable5"/>
    <pivotTable tabId="7" name="PivotTable7"/>
    <pivotTable tabId="12" name="PivotTable14"/>
    <pivotTable tabId="12" name="PivotTable1"/>
  </pivotTables>
  <data>
    <tabular pivotCacheId="706787683">
      <items count="4">
        <i x="2"/>
        <i x="3" s="1"/>
        <i x="0"/>
        <i x="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CB25F250-F2B0-4544-A33F-935AEB661027}" sourceName="Ship Mode">
  <pivotTables>
    <pivotTable tabId="4" name="PivotTable2"/>
    <pivotTable tabId="3" name="PivotTable1"/>
    <pivotTable tabId="9" name="PivotTable10"/>
    <pivotTable tabId="9" name="PivotTable11"/>
    <pivotTable tabId="9" name="PivotTable12"/>
    <pivotTable tabId="9" name="PivotTable8"/>
    <pivotTable tabId="9" name="PivotTable9"/>
    <pivotTable tabId="10" name="PivotTable13"/>
    <pivotTable tabId="6" name="PivotTable6"/>
    <pivotTable tabId="5" name="PivotTable5"/>
    <pivotTable tabId="7" name="PivotTable7"/>
    <pivotTable tabId="12" name="PivotTable1"/>
    <pivotTable tabId="12" name="PivotTable14"/>
  </pivotTables>
  <data>
    <tabular pivotCacheId="706787683">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6FE52E09-6BBD-46B9-8E08-88BEE12E3895}" cache="Slicer_Region" caption="Select Region" columnCount="4" style="SlicerStyleLight2 2" rowHeight="234950"/>
  <slicer name="Ship Mode 1" xr10:uid="{F85C5822-17E2-4575-9062-AD6C684BFCCB}" cache="Slicer_Ship_Mode" caption="Select Shipment Mode" columnCount="4" style="SlicerStyleLight2 2"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F50F23A2-CF4F-4BCD-856F-6DA0398A880B}" cache="Slicer_Year" caption="Year" rowHeight="234950"/>
  <slicer name="Segment" xr10:uid="{21BF7EC0-43F5-4EA1-A7D0-3284AE1E4B76}" cache="Slicer_Segment" caption="Segment" rowHeight="234950"/>
  <slicer name="Region" xr10:uid="{E5212439-FACB-4998-816F-505444D5E8F1}" cache="Slicer_Region" caption="Region" rowHeight="234950"/>
  <slicer name="Ship Mode" xr10:uid="{2405F402-28C7-47A8-AF55-65630EEA06E6}" cache="Slicer_Ship_Mode" caption="Ship Mode"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autoFilter ref="A1:V9995" xr:uid="{C3E80DEF-F7CC-46CF-8038-C83C28398AD5}"/>
  <tableColumns count="22">
    <tableColumn id="1" xr3:uid="{00000000-0010-0000-0000-000001000000}" name="Row ID" dataDxfId="0"/>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ntegral">
  <a:themeElements>
    <a:clrScheme name="Integral">
      <a:dk1>
        <a:sysClr val="windowText" lastClr="000000"/>
      </a:dk1>
      <a:lt1>
        <a:sysClr val="window" lastClr="FFFFFF"/>
      </a:lt1>
      <a:dk2>
        <a:srgbClr val="335B74"/>
      </a:dk2>
      <a:lt2>
        <a:srgbClr val="DFE3E5"/>
      </a:lt2>
      <a:accent1>
        <a:srgbClr val="1CADE4"/>
      </a:accent1>
      <a:accent2>
        <a:srgbClr val="2683C6"/>
      </a:accent2>
      <a:accent3>
        <a:srgbClr val="27CED7"/>
      </a:accent3>
      <a:accent4>
        <a:srgbClr val="42BA97"/>
      </a:accent4>
      <a:accent5>
        <a:srgbClr val="3E8853"/>
      </a:accent5>
      <a:accent6>
        <a:srgbClr val="62A39F"/>
      </a:accent6>
      <a:hlink>
        <a:srgbClr val="6B9F25"/>
      </a:hlink>
      <a:folHlink>
        <a:srgbClr val="B26B02"/>
      </a:folHlink>
    </a:clrScheme>
    <a:fontScheme name="Integral">
      <a:majorFont>
        <a:latin typeface="Tw Cen MT Condensed" panose="020B06060201040202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w Cen MT" panose="020B06020201040206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Integral">
      <a:fillStyleLst>
        <a:solidFill>
          <a:schemeClr val="phClr"/>
        </a:solidFill>
        <a:gradFill rotWithShape="1">
          <a:gsLst>
            <a:gs pos="0">
              <a:schemeClr val="phClr">
                <a:tint val="83000"/>
                <a:satMod val="100000"/>
                <a:lumMod val="100000"/>
              </a:schemeClr>
            </a:gs>
            <a:gs pos="100000">
              <a:schemeClr val="phClr">
                <a:tint val="61000"/>
                <a:satMod val="150000"/>
                <a:lumMod val="100000"/>
              </a:schemeClr>
            </a:gs>
          </a:gsLst>
          <a:path path="circle">
            <a:fillToRect l="100000" t="100000" r="100000" b="100000"/>
          </a:path>
        </a:gradFill>
        <a:gradFill rotWithShape="1">
          <a:gsLst>
            <a:gs pos="0">
              <a:schemeClr val="phClr">
                <a:tint val="100000"/>
                <a:shade val="85000"/>
                <a:satMod val="100000"/>
                <a:lumMod val="100000"/>
              </a:schemeClr>
            </a:gs>
            <a:gs pos="100000">
              <a:schemeClr val="phClr">
                <a:tint val="90000"/>
                <a:shade val="100000"/>
                <a:satMod val="150000"/>
                <a:lumMod val="100000"/>
              </a:schemeClr>
            </a:gs>
          </a:gsLst>
          <a:path path="circle">
            <a:fillToRect l="100000" t="100000" r="100000" b="100000"/>
          </a:path>
        </a:gradFill>
      </a:fillStyleLst>
      <a:lnStyleLst>
        <a:ln w="9525" cap="flat" cmpd="sng" algn="ctr">
          <a:solidFill>
            <a:schemeClr val="phClr"/>
          </a:solidFill>
          <a:prstDash val="solid"/>
        </a:ln>
        <a:ln w="15875"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outerShdw blurRad="50800" dist="12700" dir="5400000" algn="ctr" rotWithShape="0">
              <a:srgbClr val="000000">
                <a:alpha val="50000"/>
              </a:srgbClr>
            </a:outerShdw>
          </a:effectLst>
        </a:effectStyle>
        <a:effectStyle>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hemeClr val="phClr">
                <a:shade val="35000"/>
                <a:satMod val="160000"/>
              </a:schemeClr>
            </a:contourClr>
          </a:sp3d>
        </a:effectStyle>
      </a:effectStyleLst>
      <a:bgFillStyleLst>
        <a:solidFill>
          <a:schemeClr val="phClr"/>
        </a:solidFill>
        <a:solidFill>
          <a:schemeClr val="phClr">
            <a:tint val="95000"/>
            <a:shade val="85000"/>
            <a:satMod val="125000"/>
          </a:schemeClr>
        </a:solidFill>
        <a:blipFill rotWithShape="1">
          <a:blip xmlns:r="http://schemas.openxmlformats.org/officeDocument/2006/relationships" r:embed="rId1">
            <a:duotone>
              <a:schemeClr val="phClr">
                <a:tint val="95000"/>
                <a:shade val="74000"/>
                <a:satMod val="230000"/>
              </a:schemeClr>
              <a:schemeClr val="phClr">
                <a:tint val="92000"/>
                <a:shade val="69000"/>
                <a:satMod val="250000"/>
              </a:schemeClr>
            </a:duotone>
          </a:blip>
          <a:tile tx="0" ty="0" sx="40000" sy="40000" flip="none" algn="tl"/>
        </a:blipFill>
      </a:bgFillStyleLst>
    </a:fmtScheme>
  </a:themeElements>
  <a:objectDefaults/>
  <a:extraClrSchemeLst/>
  <a:extLst>
    <a:ext uri="{05A4C25C-085E-4340-85A3-A5531E510DB2}">
      <thm15:themeFamily xmlns:thm15="http://schemas.microsoft.com/office/thememl/2012/main" name="Integral" id="{3577F8C9-A904-41D8-97D2-FD898F53F20E}" vid="{682D6EBE-8D36-4FF2-9DB3-F3D8D7B6715D}"/>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8" Type="http://schemas.openxmlformats.org/officeDocument/2006/relationships/drawing" Target="../drawings/drawing9.xml"/><Relationship Id="rId3" Type="http://schemas.openxmlformats.org/officeDocument/2006/relationships/pivotTable" Target="../pivotTables/pivotTable10.xml"/><Relationship Id="rId7" Type="http://schemas.openxmlformats.org/officeDocument/2006/relationships/pivotTable" Target="../pivotTables/pivotTable14.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pivotTable" Target="../pivotTables/pivotTable13.xml"/><Relationship Id="rId5" Type="http://schemas.openxmlformats.org/officeDocument/2006/relationships/pivotTable" Target="../pivotTables/pivotTable12.xml"/><Relationship Id="rId4" Type="http://schemas.openxmlformats.org/officeDocument/2006/relationships/pivotTable" Target="../pivotTables/pivotTable11.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abSelected="1" workbookViewId="0">
      <selection activeCell="C4" sqref="C4"/>
    </sheetView>
  </sheetViews>
  <sheetFormatPr defaultColWidth="14.3984375" defaultRowHeight="15" customHeight="1"/>
  <cols>
    <col min="1" max="1" width="8.69921875" bestFit="1" customWidth="1"/>
    <col min="2" max="2" width="14.3984375" bestFit="1" customWidth="1"/>
    <col min="3" max="3" width="6.59765625" bestFit="1" customWidth="1"/>
    <col min="4" max="4" width="12.09765625" bestFit="1" customWidth="1"/>
    <col min="5" max="5" width="10.8984375" bestFit="1" customWidth="1"/>
    <col min="6" max="6" width="11.8984375" bestFit="1" customWidth="1"/>
    <col min="7" max="7" width="13.19921875" bestFit="1" customWidth="1"/>
    <col min="8" max="8" width="18.59765625" bestFit="1" customWidth="1"/>
    <col min="9" max="9" width="10.09765625" bestFit="1" customWidth="1"/>
    <col min="10" max="10" width="10.5" bestFit="1" customWidth="1"/>
    <col min="11" max="12" width="15.09765625" bestFit="1" customWidth="1"/>
    <col min="13" max="13" width="12.796875" bestFit="1" customWidth="1"/>
    <col min="14" max="14" width="8.59765625" bestFit="1" customWidth="1"/>
    <col min="15" max="15" width="15.3984375" bestFit="1" customWidth="1"/>
    <col min="16" max="16" width="12" bestFit="1" customWidth="1"/>
    <col min="17" max="17" width="14" bestFit="1" customWidth="1"/>
    <col min="18" max="18" width="101.19921875" bestFit="1" customWidth="1"/>
    <col min="19" max="19" width="9.8984375" bestFit="1" customWidth="1"/>
    <col min="20" max="21" width="10.19921875" bestFit="1" customWidth="1"/>
    <col min="22" max="22" width="10.5" bestFit="1" customWidth="1"/>
  </cols>
  <sheetData>
    <row r="1" spans="1:22" ht="15.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c r="A2" s="45">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c r="A3" s="45">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c r="A4" s="45">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c r="A5" s="45">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c r="A6" s="45">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c r="A7" s="45">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c r="A8" s="45">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c r="A9" s="45">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c r="A10" s="45">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c r="A11" s="45">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c r="A12" s="45">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c r="A13" s="45">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c r="A14" s="45">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c r="A15" s="45">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c r="A16" s="45">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c r="A17" s="45">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c r="A18" s="45">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c r="A19" s="45">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c r="A20" s="45">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c r="A21" s="45">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c r="A22" s="45">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c r="A23" s="45">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c r="A24" s="45">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c r="A25" s="45">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c r="A26" s="45">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c r="A27" s="45">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c r="A28" s="45">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c r="A29" s="45">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c r="A30" s="45">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c r="A31" s="45">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c r="A32" s="45">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c r="A33" s="45">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c r="A34" s="45">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c r="A35" s="45">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c r="A36" s="45">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c r="A37" s="45">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c r="A38" s="45">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c r="A39" s="45">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c r="A40" s="45">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c r="A41" s="45">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c r="A42" s="45">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c r="A43" s="45">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c r="A44" s="45">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c r="A45" s="45">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c r="A46" s="45">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c r="A47" s="45">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c r="A48" s="45">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c r="A49" s="45">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c r="A50" s="45">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c r="A51" s="45">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c r="A52" s="45">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c r="A53" s="45">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c r="A54" s="45">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c r="A55" s="45">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c r="A56" s="45">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c r="A57" s="45">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c r="A58" s="45">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c r="A59" s="45">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c r="A60" s="45">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c r="A61" s="45">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c r="A62" s="45">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c r="A63" s="45">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c r="A64" s="45">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c r="A65" s="45">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c r="A66" s="45">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c r="A67" s="45">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c r="A68" s="45">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c r="A69" s="45">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c r="A70" s="45">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c r="A71" s="45">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c r="A72" s="45">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c r="A73" s="45">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c r="A74" s="45">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c r="A75" s="45">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c r="A76" s="45">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c r="A77" s="45">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c r="A78" s="45">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c r="A79" s="45">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c r="A80" s="45">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c r="A81" s="45">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c r="A82" s="45">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c r="A83" s="45">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c r="A84" s="45">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c r="A85" s="45">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c r="A86" s="45">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c r="A87" s="45">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c r="A88" s="45">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c r="A89" s="45">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c r="A90" s="45">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c r="A91" s="45">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c r="A92" s="45">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c r="A93" s="45">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c r="A94" s="45">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c r="A95" s="45">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c r="A96" s="45">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c r="A97" s="45">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c r="A98" s="45">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c r="A99" s="45">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c r="A100" s="45">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c r="A101" s="45">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c r="A102" s="45">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c r="A103" s="45">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c r="A104" s="45">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c r="A105" s="45">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c r="A106" s="45">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c r="A107" s="45">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c r="A108" s="45">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c r="A109" s="45">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c r="A110" s="45">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c r="A111" s="45">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c r="A112" s="45">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c r="A113" s="45">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c r="A114" s="45">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c r="A115" s="45">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c r="A116" s="45">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c r="A117" s="45">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c r="A118" s="45">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c r="A119" s="45">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c r="A120" s="45">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c r="A121" s="45">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c r="A122" s="45">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c r="A123" s="45">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c r="A124" s="45">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c r="A125" s="45">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c r="A126" s="45">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c r="A127" s="45">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c r="A128" s="45">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c r="A129" s="45">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c r="A130" s="45">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c r="A131" s="45">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c r="A132" s="45">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c r="A133" s="45">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c r="A134" s="45">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c r="A135" s="45">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c r="A136" s="45">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c r="A137" s="45">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c r="A138" s="45">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c r="A139" s="45">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c r="A140" s="45">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c r="A141" s="45">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c r="A142" s="45">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c r="A143" s="45">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c r="A144" s="45">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c r="A145" s="45">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c r="A146" s="45">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c r="A147" s="45">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c r="A148" s="45">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c r="A149" s="45">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c r="A150" s="45">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c r="A151" s="45">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c r="A152" s="45">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c r="A153" s="45">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c r="A154" s="45">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c r="A155" s="45">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c r="A156" s="45">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c r="A157" s="45">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c r="A158" s="45">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c r="A159" s="45">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c r="A160" s="45">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c r="A161" s="45">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c r="A162" s="45">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c r="A163" s="45">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c r="A164" s="45">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c r="A165" s="45">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c r="A166" s="45">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c r="A167" s="45">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c r="A168" s="45">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c r="A169" s="45">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c r="A170" s="45">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c r="A171" s="45">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c r="A172" s="45">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c r="A173" s="45">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c r="A174" s="45">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c r="A175" s="45">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c r="A176" s="45">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c r="A177" s="45">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c r="A178" s="45">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c r="A179" s="45">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c r="A180" s="45">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c r="A181" s="45">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c r="A182" s="45">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c r="A183" s="45">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c r="A184" s="45">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c r="A185" s="45">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c r="A186" s="45">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c r="A187" s="45">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c r="A188" s="45">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c r="A189" s="45">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c r="A190" s="45">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c r="A191" s="45">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c r="A192" s="45">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c r="A193" s="45">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c r="A194" s="45">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c r="A195" s="45">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c r="A196" s="45">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c r="A197" s="45">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c r="A198" s="45">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c r="A199" s="45">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c r="A200" s="45">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c r="A201" s="45">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c r="A202" s="45">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c r="A203" s="45">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c r="A204" s="45">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c r="A205" s="45">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c r="A206" s="45">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c r="A207" s="45">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c r="A208" s="45">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c r="A209" s="45">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c r="A210" s="45">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c r="A211" s="45">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c r="A212" s="45">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c r="A213" s="45">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c r="A214" s="45">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c r="A215" s="45">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c r="A216" s="45">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c r="A217" s="45">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c r="A218" s="45">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c r="A219" s="45">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c r="A220" s="45">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c r="A221" s="45">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c r="A222" s="45">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c r="A223" s="45">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c r="A224" s="45">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c r="A225" s="45">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c r="A226" s="45">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c r="A227" s="45">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c r="A228" s="45">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c r="A229" s="45">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c r="A230" s="45">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c r="A231" s="45">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c r="A232" s="45">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c r="A233" s="45">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c r="A234" s="45">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c r="A235" s="45">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c r="A236" s="45">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c r="A237" s="45">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c r="A238" s="45">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c r="A239" s="45">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c r="A240" s="45">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c r="A241" s="45">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c r="A242" s="45">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c r="A243" s="45">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c r="A244" s="45">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c r="A245" s="45">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c r="A246" s="45">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c r="A247" s="45">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c r="A248" s="45">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c r="A249" s="45">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c r="A250" s="45">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c r="A251" s="45">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c r="A252" s="45">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c r="A253" s="45">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c r="A254" s="45">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c r="A255" s="45">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c r="A256" s="45">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c r="A257" s="45">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c r="A258" s="45">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c r="A259" s="45">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c r="A260" s="45">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c r="A261" s="45">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c r="A262" s="45">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c r="A263" s="45">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c r="A264" s="45">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c r="A265" s="45">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c r="A266" s="45">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c r="A267" s="45">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c r="A268" s="45">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c r="A269" s="45">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c r="A270" s="45">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c r="A271" s="45">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c r="A272" s="45">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c r="A273" s="45">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c r="A274" s="45">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c r="A275" s="45">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c r="A276" s="45">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c r="A277" s="45">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c r="A278" s="45">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c r="A279" s="45">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c r="A280" s="45">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c r="A281" s="45">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c r="A282" s="45">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c r="A283" s="45">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c r="A284" s="45">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c r="A285" s="45">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c r="A286" s="45">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c r="A287" s="45">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c r="A288" s="45">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c r="A289" s="45">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c r="A290" s="45">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c r="A291" s="45">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c r="A292" s="45">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c r="A293" s="45">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c r="A294" s="45">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c r="A295" s="45">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c r="A296" s="45">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c r="A297" s="45">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c r="A298" s="45">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c r="A299" s="45">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c r="A300" s="45">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c r="A301" s="45">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c r="A302" s="45">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c r="A303" s="45">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c r="A304" s="45">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c r="A305" s="45">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c r="A306" s="45">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c r="A307" s="45">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c r="A308" s="45">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c r="A309" s="45">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c r="A310" s="45">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c r="A311" s="45">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c r="A312" s="45">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c r="A313" s="45">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c r="A314" s="45">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c r="A315" s="45">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c r="A316" s="45">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c r="A317" s="45">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c r="A318" s="45">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c r="A319" s="45">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c r="A320" s="45">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c r="A321" s="45">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c r="A322" s="45">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c r="A323" s="45">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c r="A324" s="45">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c r="A325" s="45">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c r="A326" s="45">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c r="A327" s="45">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c r="A328" s="45">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c r="A329" s="45">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c r="A330" s="45">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c r="A331" s="45">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c r="A332" s="45">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c r="A333" s="45">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c r="A334" s="45">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c r="A335" s="45">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c r="A336" s="45">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c r="A337" s="45">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c r="A338" s="45">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c r="A339" s="45">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c r="A340" s="45">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c r="A341" s="45">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c r="A342" s="45">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c r="A343" s="45">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c r="A344" s="45">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c r="A345" s="45">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c r="A346" s="45">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c r="A347" s="45">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c r="A348" s="45">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c r="A349" s="45">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c r="A350" s="45">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c r="A351" s="45">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c r="A352" s="45">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c r="A353" s="45">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c r="A354" s="45">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c r="A355" s="45">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c r="A356" s="45">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c r="A357" s="45">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c r="A358" s="45">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c r="A359" s="45">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c r="A360" s="45">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c r="A361" s="45">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c r="A362" s="45">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c r="A363" s="45">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c r="A364" s="45">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c r="A365" s="45">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c r="A366" s="45">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c r="A367" s="45">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c r="A368" s="45">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c r="A369" s="45">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c r="A370" s="45">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c r="A371" s="45">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c r="A372" s="45">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c r="A373" s="45">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c r="A374" s="45">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c r="A375" s="45">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c r="A376" s="45">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c r="A377" s="45">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c r="A378" s="45">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c r="A379" s="45">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c r="A380" s="45">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c r="A381" s="45">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c r="A382" s="45">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c r="A383" s="45">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c r="A384" s="45">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c r="A385" s="45">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c r="A386" s="45">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c r="A387" s="45">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c r="A388" s="45">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c r="A389" s="45">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c r="A390" s="45">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c r="A391" s="45">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c r="A392" s="45">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c r="A393" s="45">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c r="A394" s="45">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c r="A395" s="45">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c r="A396" s="45">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c r="A397" s="45">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c r="A398" s="45">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c r="A399" s="45">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c r="A400" s="45">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c r="A401" s="45">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c r="A402" s="45">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c r="A403" s="45">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c r="A404" s="45">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c r="A405" s="45">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c r="A406" s="45">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c r="A407" s="45">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c r="A408" s="45">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c r="A409" s="45">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c r="A410" s="45">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c r="A411" s="45">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c r="A412" s="45">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c r="A413" s="45">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c r="A414" s="45">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c r="A415" s="45">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c r="A416" s="45">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c r="A417" s="45">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c r="A418" s="45">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c r="A419" s="45">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c r="A420" s="45">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c r="A421" s="45">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c r="A422" s="45">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c r="A423" s="45">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c r="A424" s="45">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c r="A425" s="45">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c r="A426" s="45">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c r="A427" s="45">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c r="A428" s="45">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c r="A429" s="45">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c r="A430" s="45">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c r="A431" s="45">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c r="A432" s="45">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c r="A433" s="45">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c r="A434" s="45">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c r="A435" s="45">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c r="A436" s="45">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c r="A437" s="45">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c r="A438" s="45">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c r="A439" s="45">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c r="A440" s="45">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c r="A441" s="45">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c r="A442" s="45">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c r="A443" s="45">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c r="A444" s="45">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c r="A445" s="45">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c r="A446" s="45">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c r="A447" s="45">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c r="A448" s="45">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c r="A449" s="45">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c r="A450" s="45">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c r="A451" s="45">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c r="A452" s="45">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c r="A453" s="45">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c r="A454" s="45">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c r="A455" s="45">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c r="A456" s="45">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c r="A457" s="45">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c r="A458" s="45">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c r="A459" s="45">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c r="A460" s="45">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c r="A461" s="45">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c r="A462" s="45">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c r="A463" s="45">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c r="A464" s="45">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c r="A465" s="45">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c r="A466" s="45">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c r="A467" s="45">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c r="A468" s="45">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c r="A469" s="45">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c r="A470" s="45">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c r="A471" s="45">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c r="A472" s="45">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c r="A473" s="45">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c r="A474" s="45">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c r="A475" s="45">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c r="A476" s="45">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c r="A477" s="45">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c r="A478" s="45">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c r="A479" s="45">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c r="A480" s="45">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c r="A481" s="45">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c r="A482" s="45">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c r="A483" s="45">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c r="A484" s="45">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c r="A485" s="45">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c r="A486" s="45">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c r="A487" s="45">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c r="A488" s="45">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c r="A489" s="45">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c r="A490" s="45">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c r="A491" s="45">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c r="A492" s="45">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c r="A493" s="45">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c r="A494" s="45">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c r="A495" s="45">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c r="A496" s="45">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c r="A497" s="45">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c r="A498" s="45">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c r="A499" s="45">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c r="A500" s="45">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c r="A501" s="45">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c r="A502" s="45">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c r="A503" s="45">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c r="A504" s="45">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c r="A505" s="45">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c r="A506" s="45">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c r="A507" s="45">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c r="A508" s="45">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c r="A509" s="45">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c r="A510" s="45">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c r="A511" s="45">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c r="A512" s="45">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c r="A513" s="45">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c r="A514" s="45">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c r="A515" s="45">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c r="A516" s="45">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c r="A517" s="45">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c r="A518" s="45">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c r="A519" s="45">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c r="A520" s="45">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c r="A521" s="45">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c r="A522" s="45">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c r="A523" s="45">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c r="A524" s="45">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c r="A525" s="45">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c r="A526" s="45">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c r="A527" s="45">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c r="A528" s="45">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c r="A529" s="45">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c r="A530" s="45">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c r="A531" s="45">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c r="A532" s="45">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c r="A533" s="45">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c r="A534" s="45">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c r="A535" s="45">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c r="A536" s="45">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c r="A537" s="45">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c r="A538" s="45">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c r="A539" s="45">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c r="A540" s="45">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c r="A541" s="45">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c r="A542" s="45">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c r="A543" s="45">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c r="A544" s="45">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c r="A545" s="45">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c r="A546" s="45">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c r="A547" s="45">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c r="A548" s="45">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c r="A549" s="45">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c r="A550" s="45">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c r="A551" s="45">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c r="A552" s="45">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c r="A553" s="45">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c r="A554" s="45">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c r="A555" s="45">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c r="A556" s="45">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c r="A557" s="45">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c r="A558" s="45">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c r="A559" s="45">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c r="A560" s="45">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c r="A561" s="45">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c r="A562" s="45">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c r="A563" s="45">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c r="A564" s="45">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c r="A565" s="45">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c r="A566" s="45">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c r="A567" s="45">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c r="A568" s="45">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c r="A569" s="45">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c r="A570" s="45">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c r="A571" s="45">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c r="A572" s="45">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c r="A573" s="45">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c r="A574" s="45">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c r="A575" s="45">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c r="A576" s="45">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c r="A577" s="45">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c r="A578" s="45">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c r="A579" s="45">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c r="A580" s="45">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c r="A581" s="45">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c r="A582" s="45">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c r="A583" s="45">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c r="A584" s="45">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c r="A585" s="45">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c r="A586" s="45">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c r="A587" s="45">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c r="A588" s="45">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c r="A589" s="45">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c r="A590" s="45">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c r="A591" s="45">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c r="A592" s="45">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c r="A593" s="45">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c r="A594" s="45">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c r="A595" s="45">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c r="A596" s="45">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c r="A597" s="45">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c r="A598" s="45">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c r="A599" s="45">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c r="A600" s="45">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c r="A601" s="45">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c r="A602" s="45">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c r="A603" s="45">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c r="A604" s="45">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c r="A605" s="45">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c r="A606" s="45">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c r="A607" s="45">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c r="A608" s="45">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c r="A609" s="45">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c r="A610" s="45">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c r="A611" s="45">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c r="A612" s="45">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c r="A613" s="45">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c r="A614" s="45">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c r="A615" s="45">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c r="A616" s="45">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c r="A617" s="45">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c r="A618" s="45">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c r="A619" s="45">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c r="A620" s="45">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c r="A621" s="45">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c r="A622" s="45">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c r="A623" s="45">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c r="A624" s="45">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c r="A625" s="45">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c r="A626" s="45">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c r="A627" s="45">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c r="A628" s="45">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c r="A629" s="45">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c r="A630" s="45">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c r="A631" s="45">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c r="A632" s="45">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c r="A633" s="45">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c r="A634" s="45">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c r="A635" s="45">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c r="A636" s="45">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c r="A637" s="45">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c r="A638" s="45">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c r="A639" s="45">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c r="A640" s="45">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c r="A641" s="45">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c r="A642" s="45">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c r="A643" s="45">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c r="A644" s="45">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c r="A645" s="45">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c r="A646" s="45">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c r="A647" s="45">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c r="A648" s="45">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c r="A649" s="45">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c r="A650" s="45">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c r="A651" s="45">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c r="A652" s="45">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c r="A653" s="45">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c r="A654" s="45">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c r="A655" s="45">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c r="A656" s="45">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c r="A657" s="45">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c r="A658" s="45">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c r="A659" s="45">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c r="A660" s="45">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c r="A661" s="45">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c r="A662" s="45">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c r="A663" s="45">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c r="A664" s="45">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c r="A665" s="45">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c r="A666" s="45">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c r="A667" s="45">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c r="A668" s="45">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c r="A669" s="45">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c r="A670" s="45">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c r="A671" s="45">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c r="A672" s="45">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c r="A673" s="45">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c r="A674" s="45">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c r="A675" s="45">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c r="A676" s="45">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c r="A677" s="45">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c r="A678" s="45">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c r="A679" s="45">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c r="A680" s="45">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c r="A681" s="45">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c r="A682" s="45">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c r="A683" s="45">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c r="A684" s="45">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c r="A685" s="45">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c r="A686" s="45">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c r="A687" s="45">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c r="A688" s="45">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c r="A689" s="45">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c r="A690" s="45">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c r="A691" s="45">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c r="A692" s="45">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c r="A693" s="45">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c r="A694" s="45">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c r="A695" s="45">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c r="A696" s="45">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c r="A697" s="45">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c r="A698" s="45">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c r="A699" s="45">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c r="A700" s="45">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c r="A701" s="45">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c r="A702" s="45">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c r="A703" s="45">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c r="A704" s="45">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c r="A705" s="45">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c r="A706" s="45">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c r="A707" s="45">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c r="A708" s="45">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c r="A709" s="45">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c r="A710" s="45">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c r="A711" s="45">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c r="A712" s="45">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c r="A713" s="45">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c r="A714" s="45">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c r="A715" s="45">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c r="A716" s="45">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c r="A717" s="45">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c r="A718" s="45">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c r="A719" s="45">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c r="A720" s="45">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c r="A721" s="45">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c r="A722" s="45">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c r="A723" s="45">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c r="A724" s="45">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c r="A725" s="45">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c r="A726" s="45">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c r="A727" s="45">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c r="A728" s="45">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c r="A729" s="45">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c r="A730" s="45">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c r="A731" s="45">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c r="A732" s="45">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c r="A733" s="45">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c r="A734" s="45">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c r="A735" s="45">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c r="A736" s="45">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c r="A737" s="45">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c r="A738" s="45">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c r="A739" s="45">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c r="A740" s="45">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c r="A741" s="45">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c r="A742" s="45">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c r="A743" s="45">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c r="A744" s="45">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c r="A745" s="45">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c r="A746" s="45">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c r="A747" s="45">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c r="A748" s="45">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c r="A749" s="45">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c r="A750" s="45">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c r="A751" s="45">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c r="A752" s="45">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c r="A753" s="45">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c r="A754" s="45">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c r="A755" s="45">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c r="A756" s="45">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c r="A757" s="45">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c r="A758" s="45">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c r="A759" s="45">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c r="A760" s="45">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c r="A761" s="45">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c r="A762" s="45">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c r="A763" s="45">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c r="A764" s="45">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c r="A765" s="45">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c r="A766" s="45">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c r="A767" s="45">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c r="A768" s="45">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c r="A769" s="45">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c r="A770" s="45">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c r="A771" s="45">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c r="A772" s="45">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c r="A773" s="45">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c r="A774" s="45">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c r="A775" s="45">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c r="A776" s="45">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c r="A777" s="45">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c r="A778" s="45">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c r="A779" s="45">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c r="A780" s="45">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c r="A781" s="45">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c r="A782" s="45">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c r="A783" s="45">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c r="A784" s="45">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c r="A785" s="45">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c r="A786" s="45">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c r="A787" s="45">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c r="A788" s="45">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c r="A789" s="45">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c r="A790" s="45">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c r="A791" s="45">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c r="A792" s="45">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c r="A793" s="45">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c r="A794" s="45">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c r="A795" s="45">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c r="A796" s="45">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c r="A797" s="45">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c r="A798" s="45">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c r="A799" s="45">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c r="A800" s="45">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c r="A801" s="45">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c r="A802" s="45">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c r="A803" s="45">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c r="A804" s="45">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c r="A805" s="45">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c r="A806" s="45">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c r="A807" s="45">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c r="A808" s="45">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c r="A809" s="45">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c r="A810" s="45">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c r="A811" s="45">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c r="A812" s="45">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c r="A813" s="45">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c r="A814" s="45">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c r="A815" s="45">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c r="A816" s="45">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c r="A817" s="45">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c r="A818" s="45">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c r="A819" s="45">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c r="A820" s="45">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c r="A821" s="45">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c r="A822" s="45">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c r="A823" s="45">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c r="A824" s="45">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c r="A825" s="45">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c r="A826" s="45">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c r="A827" s="45">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c r="A828" s="45">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c r="A829" s="45">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c r="A830" s="45">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c r="A831" s="45">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c r="A832" s="45">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c r="A833" s="45">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c r="A834" s="45">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c r="A835" s="45">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c r="A836" s="45">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c r="A837" s="45">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c r="A838" s="45">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c r="A839" s="45">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c r="A840" s="45">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c r="A841" s="45">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c r="A842" s="45">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c r="A843" s="45">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c r="A844" s="45">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c r="A845" s="45">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c r="A846" s="45">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c r="A847" s="45">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c r="A848" s="45">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c r="A849" s="45">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c r="A850" s="45">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c r="A851" s="45">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c r="A852" s="45">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c r="A853" s="45">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c r="A854" s="45">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c r="A855" s="45">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c r="A856" s="45">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c r="A857" s="45">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c r="A858" s="45">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c r="A859" s="45">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c r="A860" s="45">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c r="A861" s="45">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c r="A862" s="45">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c r="A863" s="45">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c r="A864" s="45">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c r="A865" s="45">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c r="A866" s="45">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c r="A867" s="45">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c r="A868" s="45">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c r="A869" s="45">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c r="A870" s="45">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c r="A871" s="45">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c r="A872" s="45">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c r="A873" s="45">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c r="A874" s="45">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c r="A875" s="45">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c r="A876" s="45">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c r="A877" s="45">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c r="A878" s="45">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c r="A879" s="45">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c r="A880" s="45">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c r="A881" s="45">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c r="A882" s="45">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c r="A883" s="45">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c r="A884" s="45">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c r="A885" s="45">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c r="A886" s="45">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c r="A887" s="45">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c r="A888" s="45">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c r="A889" s="45">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c r="A890" s="45">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c r="A891" s="45">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c r="A892" s="45">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c r="A893" s="45">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c r="A894" s="45">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c r="A895" s="45">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c r="A896" s="45">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c r="A897" s="45">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c r="A898" s="45">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c r="A899" s="45">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c r="A900" s="45">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c r="A901" s="45">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c r="A902" s="45">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c r="A903" s="45">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c r="A904" s="45">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c r="A905" s="45">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c r="A906" s="45">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c r="A907" s="45">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c r="A908" s="45">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c r="A909" s="45">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c r="A910" s="45">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c r="A911" s="45">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c r="A912" s="45">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c r="A913" s="45">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c r="A914" s="45">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c r="A915" s="45">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c r="A916" s="45">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c r="A917" s="45">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c r="A918" s="45">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c r="A919" s="45">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c r="A920" s="45">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c r="A921" s="45">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c r="A922" s="45">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c r="A923" s="45">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c r="A924" s="45">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c r="A925" s="45">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c r="A926" s="45">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c r="A927" s="45">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c r="A928" s="45">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c r="A929" s="45">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c r="A930" s="45">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c r="A931" s="45">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c r="A932" s="45">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c r="A933" s="45">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c r="A934" s="45">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c r="A935" s="45">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c r="A936" s="45">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c r="A937" s="45">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c r="A938" s="45">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c r="A939" s="45">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c r="A940" s="45">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c r="A941" s="45">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c r="A942" s="45">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c r="A943" s="45">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c r="A944" s="45">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c r="A945" s="45">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c r="A946" s="45">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c r="A947" s="45">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c r="A948" s="45">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c r="A949" s="45">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c r="A950" s="45">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c r="A951" s="45">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c r="A952" s="45">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c r="A953" s="45">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c r="A954" s="45">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c r="A955" s="45">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c r="A956" s="45">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c r="A957" s="45">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c r="A958" s="45">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c r="A959" s="45">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c r="A960" s="45">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c r="A961" s="45">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c r="A962" s="45">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c r="A963" s="45">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c r="A964" s="45">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c r="A965" s="45">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c r="A966" s="45">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c r="A967" s="45">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c r="A968" s="45">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c r="A969" s="45">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c r="A970" s="45">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c r="A971" s="45">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c r="A972" s="45">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c r="A973" s="45">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c r="A974" s="45">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c r="A975" s="45">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c r="A976" s="45">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c r="A977" s="45">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c r="A978" s="45">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c r="A979" s="45">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c r="A980" s="45">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c r="A981" s="45">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c r="A982" s="45">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c r="A983" s="45">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c r="A984" s="45">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c r="A985" s="45">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c r="A986" s="45">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c r="A987" s="45">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c r="A988" s="45">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c r="A989" s="45">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c r="A990" s="45">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c r="A991" s="45">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c r="A992" s="45">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c r="A993" s="45">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c r="A994" s="45">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c r="A995" s="45">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c r="A996" s="45">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c r="A997" s="45">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c r="A998" s="45">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c r="A999" s="45">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c r="A1000" s="45">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c r="A1001" s="45">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c r="A1002" s="45">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c r="A1003" s="45">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c r="A1004" s="45">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c r="A1005" s="45">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c r="A1006" s="45">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c r="A1007" s="45">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c r="A1008" s="45">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c r="A1009" s="45">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c r="A1010" s="45">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c r="A1011" s="45">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c r="A1012" s="45">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c r="A1013" s="45">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c r="A1014" s="45">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c r="A1015" s="45">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c r="A1016" s="45">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c r="A1017" s="45">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c r="A1018" s="45">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c r="A1019" s="45">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c r="A1020" s="45">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c r="A1021" s="45">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c r="A1022" s="45">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c r="A1023" s="45">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c r="A1024" s="45">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c r="A1025" s="45">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c r="A1026" s="45">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c r="A1027" s="45">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c r="A1028" s="45">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c r="A1029" s="45">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c r="A1030" s="45">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c r="A1031" s="45">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c r="A1032" s="45">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c r="A1033" s="45">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c r="A1034" s="45">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c r="A1035" s="45">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c r="A1036" s="45">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c r="A1037" s="45">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c r="A1038" s="45">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c r="A1039" s="45">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c r="A1040" s="45">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c r="A1041" s="45">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c r="A1042" s="45">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c r="A1043" s="45">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c r="A1044" s="45">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c r="A1045" s="45">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c r="A1046" s="45">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c r="A1047" s="45">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c r="A1048" s="45">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c r="A1049" s="45">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c r="A1050" s="45">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c r="A1051" s="45">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c r="A1052" s="45">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c r="A1053" s="45">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c r="A1054" s="45">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c r="A1055" s="45">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c r="A1056" s="45">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c r="A1057" s="45">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c r="A1058" s="45">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c r="A1059" s="45">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c r="A1060" s="45">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c r="A1061" s="45">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c r="A1062" s="45">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c r="A1063" s="45">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c r="A1064" s="45">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c r="A1065" s="45">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c r="A1066" s="45">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c r="A1067" s="45">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c r="A1068" s="45">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c r="A1069" s="45">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c r="A1070" s="45">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c r="A1071" s="45">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c r="A1072" s="45">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c r="A1073" s="45">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c r="A1074" s="45">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c r="A1075" s="45">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c r="A1076" s="45">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c r="A1077" s="45">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c r="A1078" s="45">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c r="A1079" s="45">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c r="A1080" s="45">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c r="A1081" s="45">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c r="A1082" s="45">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c r="A1083" s="45">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c r="A1084" s="45">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c r="A1085" s="45">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c r="A1086" s="45">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c r="A1087" s="45">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c r="A1088" s="45">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c r="A1089" s="45">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c r="A1090" s="45">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c r="A1091" s="45">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c r="A1092" s="45">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c r="A1093" s="45">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c r="A1094" s="45">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c r="A1095" s="45">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c r="A1096" s="45">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c r="A1097" s="45">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c r="A1098" s="45">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c r="A1099" s="45">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c r="A1100" s="45">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c r="A1101" s="45">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c r="A1102" s="45">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c r="A1103" s="45">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c r="A1104" s="45">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c r="A1105" s="45">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c r="A1106" s="45">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c r="A1107" s="45">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c r="A1108" s="45">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c r="A1109" s="45">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c r="A1110" s="45">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c r="A1111" s="45">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c r="A1112" s="45">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c r="A1113" s="45">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c r="A1114" s="45">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c r="A1115" s="45">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c r="A1116" s="45">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c r="A1117" s="45">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c r="A1118" s="45">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c r="A1119" s="45">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c r="A1120" s="45">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c r="A1121" s="45">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c r="A1122" s="45">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c r="A1123" s="45">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c r="A1124" s="45">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c r="A1125" s="45">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c r="A1126" s="45">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c r="A1127" s="45">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c r="A1128" s="45">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c r="A1129" s="45">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c r="A1130" s="45">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c r="A1131" s="45">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c r="A1132" s="45">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c r="A1133" s="45">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c r="A1134" s="45">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c r="A1135" s="45">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c r="A1136" s="45">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c r="A1137" s="45">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c r="A1138" s="45">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c r="A1139" s="45">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c r="A1140" s="45">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c r="A1141" s="45">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c r="A1142" s="45">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c r="A1143" s="45">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c r="A1144" s="45">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c r="A1145" s="45">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c r="A1146" s="45">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c r="A1147" s="45">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c r="A1148" s="45">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c r="A1149" s="45">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c r="A1150" s="45">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c r="A1151" s="45">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c r="A1152" s="45">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c r="A1153" s="45">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c r="A1154" s="45">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c r="A1155" s="45">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c r="A1156" s="45">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c r="A1157" s="45">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c r="A1158" s="45">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c r="A1159" s="45">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c r="A1160" s="45">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c r="A1161" s="45">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c r="A1162" s="45">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c r="A1163" s="45">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c r="A1164" s="45">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c r="A1165" s="45">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c r="A1166" s="45">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c r="A1167" s="45">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c r="A1168" s="45">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c r="A1169" s="45">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c r="A1170" s="45">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c r="A1171" s="45">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c r="A1172" s="45">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c r="A1173" s="45">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c r="A1174" s="45">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c r="A1175" s="45">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c r="A1176" s="45">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c r="A1177" s="45">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c r="A1178" s="45">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c r="A1179" s="45">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c r="A1180" s="45">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c r="A1181" s="45">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c r="A1182" s="45">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c r="A1183" s="45">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c r="A1184" s="45">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c r="A1185" s="45">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c r="A1186" s="45">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c r="A1187" s="45">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c r="A1188" s="45">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c r="A1189" s="45">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c r="A1190" s="45">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c r="A1191" s="45">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c r="A1192" s="45">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c r="A1193" s="45">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c r="A1194" s="45">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c r="A1195" s="45">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c r="A1196" s="45">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c r="A1197" s="45">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c r="A1198" s="45">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c r="A1199" s="45">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c r="A1200" s="45">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c r="A1201" s="45">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c r="A1202" s="45">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c r="A1203" s="45">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c r="A1204" s="45">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c r="A1205" s="45">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c r="A1206" s="45">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c r="A1207" s="45">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c r="A1208" s="45">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c r="A1209" s="45">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c r="A1210" s="45">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c r="A1211" s="45">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c r="A1212" s="45">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c r="A1213" s="45">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c r="A1214" s="45">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c r="A1215" s="45">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c r="A1216" s="45">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c r="A1217" s="45">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c r="A1218" s="45">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c r="A1219" s="45">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c r="A1220" s="45">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c r="A1221" s="45">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c r="A1222" s="45">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c r="A1223" s="45">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c r="A1224" s="45">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c r="A1225" s="45">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c r="A1226" s="45">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c r="A1227" s="45">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c r="A1228" s="45">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c r="A1229" s="45">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c r="A1230" s="45">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c r="A1231" s="45">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c r="A1232" s="45">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c r="A1233" s="45">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c r="A1234" s="45">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c r="A1235" s="45">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c r="A1236" s="45">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c r="A1237" s="45">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c r="A1238" s="45">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c r="A1239" s="45">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c r="A1240" s="45">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c r="A1241" s="45">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c r="A1242" s="45">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c r="A1243" s="45">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c r="A1244" s="45">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c r="A1245" s="45">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c r="A1246" s="45">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c r="A1247" s="45">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c r="A1248" s="45">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c r="A1249" s="45">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c r="A1250" s="45">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c r="A1251" s="45">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c r="A1252" s="45">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c r="A1253" s="45">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c r="A1254" s="45">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c r="A1255" s="45">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c r="A1256" s="45">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c r="A1257" s="45">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c r="A1258" s="45">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c r="A1259" s="45">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c r="A1260" s="45">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c r="A1261" s="45">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c r="A1262" s="45">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c r="A1263" s="45">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c r="A1264" s="45">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c r="A1265" s="45">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c r="A1266" s="45">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c r="A1267" s="45">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c r="A1268" s="45">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c r="A1269" s="45">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c r="A1270" s="45">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c r="A1271" s="45">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c r="A1272" s="45">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c r="A1273" s="45">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c r="A1274" s="45">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c r="A1275" s="45">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c r="A1276" s="45">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c r="A1277" s="45">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c r="A1278" s="45">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c r="A1279" s="45">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c r="A1280" s="45">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c r="A1281" s="45">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c r="A1282" s="45">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c r="A1283" s="45">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c r="A1284" s="45">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c r="A1285" s="45">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c r="A1286" s="45">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c r="A1287" s="45">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c r="A1288" s="45">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c r="A1289" s="45">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c r="A1290" s="45">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c r="A1291" s="45">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c r="A1292" s="45">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c r="A1293" s="45">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c r="A1294" s="45">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c r="A1295" s="45">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c r="A1296" s="45">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c r="A1297" s="45">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c r="A1298" s="45">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c r="A1299" s="45">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c r="A1300" s="45">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c r="A1301" s="45">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c r="A1302" s="45">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c r="A1303" s="45">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c r="A1304" s="45">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c r="A1305" s="45">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c r="A1306" s="45">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c r="A1307" s="45">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c r="A1308" s="45">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c r="A1309" s="45">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c r="A1310" s="45">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c r="A1311" s="45">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c r="A1312" s="45">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c r="A1313" s="45">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c r="A1314" s="45">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c r="A1315" s="45">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c r="A1316" s="45">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c r="A1317" s="45">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c r="A1318" s="45">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c r="A1319" s="45">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c r="A1320" s="45">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c r="A1321" s="45">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c r="A1322" s="45">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c r="A1323" s="45">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c r="A1324" s="45">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c r="A1325" s="45">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c r="A1326" s="45">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c r="A1327" s="45">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c r="A1328" s="45">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c r="A1329" s="45">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c r="A1330" s="45">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c r="A1331" s="45">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c r="A1332" s="45">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c r="A1333" s="45">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c r="A1334" s="45">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c r="A1335" s="45">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c r="A1336" s="45">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c r="A1337" s="45">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c r="A1338" s="45">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c r="A1339" s="45">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c r="A1340" s="45">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c r="A1341" s="45">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c r="A1342" s="45">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c r="A1343" s="45">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c r="A1344" s="45">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c r="A1345" s="45">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c r="A1346" s="45">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c r="A1347" s="45">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c r="A1348" s="45">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c r="A1349" s="45">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c r="A1350" s="45">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c r="A1351" s="45">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c r="A1352" s="45">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c r="A1353" s="45">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c r="A1354" s="45">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c r="A1355" s="45">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c r="A1356" s="45">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c r="A1357" s="45">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c r="A1358" s="45">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c r="A1359" s="45">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c r="A1360" s="45">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c r="A1361" s="45">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c r="A1362" s="45">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c r="A1363" s="45">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c r="A1364" s="45">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c r="A1365" s="45">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c r="A1366" s="45">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c r="A1367" s="45">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c r="A1368" s="45">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c r="A1369" s="45">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c r="A1370" s="45">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c r="A1371" s="45">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c r="A1372" s="45">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c r="A1373" s="45">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c r="A1374" s="45">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c r="A1375" s="45">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c r="A1376" s="45">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c r="A1377" s="45">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c r="A1378" s="45">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c r="A1379" s="45">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c r="A1380" s="45">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c r="A1381" s="45">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c r="A1382" s="45">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c r="A1383" s="45">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c r="A1384" s="45">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c r="A1385" s="45">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c r="A1386" s="45">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c r="A1387" s="45">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c r="A1388" s="45">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c r="A1389" s="45">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c r="A1390" s="45">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c r="A1391" s="45">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c r="A1392" s="45">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c r="A1393" s="45">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c r="A1394" s="45">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c r="A1395" s="45">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c r="A1396" s="45">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c r="A1397" s="45">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c r="A1398" s="45">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c r="A1399" s="45">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c r="A1400" s="45">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c r="A1401" s="45">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c r="A1402" s="45">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c r="A1403" s="45">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c r="A1404" s="45">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c r="A1405" s="45">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c r="A1406" s="45">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c r="A1407" s="45">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c r="A1408" s="45">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c r="A1409" s="45">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c r="A1410" s="45">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c r="A1411" s="45">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c r="A1412" s="45">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c r="A1413" s="45">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c r="A1414" s="45">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c r="A1415" s="45">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c r="A1416" s="45">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c r="A1417" s="45">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c r="A1418" s="45">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c r="A1419" s="45">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c r="A1420" s="45">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c r="A1421" s="45">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c r="A1422" s="45">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c r="A1423" s="45">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c r="A1424" s="45">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c r="A1425" s="45">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c r="A1426" s="45">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c r="A1427" s="45">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c r="A1428" s="45">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c r="A1429" s="45">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c r="A1430" s="45">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c r="A1431" s="45">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c r="A1432" s="45">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c r="A1433" s="45">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c r="A1434" s="45">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c r="A1435" s="45">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c r="A1436" s="45">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c r="A1437" s="45">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c r="A1438" s="45">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c r="A1439" s="45">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c r="A1440" s="45">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c r="A1441" s="45">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c r="A1442" s="45">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c r="A1443" s="45">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c r="A1444" s="45">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c r="A1445" s="45">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c r="A1446" s="45">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c r="A1447" s="45">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c r="A1448" s="45">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c r="A1449" s="45">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c r="A1450" s="45">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c r="A1451" s="45">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c r="A1452" s="45">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c r="A1453" s="45">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c r="A1454" s="45">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c r="A1455" s="45">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c r="A1456" s="45">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c r="A1457" s="45">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c r="A1458" s="45">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c r="A1459" s="45">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c r="A1460" s="45">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c r="A1461" s="45">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c r="A1462" s="45">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c r="A1463" s="45">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c r="A1464" s="45">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c r="A1465" s="45">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c r="A1466" s="45">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c r="A1467" s="45">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c r="A1468" s="45">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c r="A1469" s="45">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c r="A1470" s="45">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c r="A1471" s="45">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c r="A1472" s="45">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c r="A1473" s="45">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c r="A1474" s="45">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c r="A1475" s="45">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c r="A1476" s="45">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c r="A1477" s="45">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c r="A1478" s="45">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c r="A1479" s="45">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c r="A1480" s="45">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c r="A1481" s="45">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c r="A1482" s="45">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c r="A1483" s="45">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c r="A1484" s="45">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c r="A1485" s="45">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c r="A1486" s="45">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c r="A1487" s="45">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c r="A1488" s="45">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c r="A1489" s="45">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c r="A1490" s="45">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c r="A1491" s="45">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c r="A1492" s="45">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c r="A1493" s="45">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c r="A1494" s="45">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c r="A1495" s="45">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c r="A1496" s="45">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c r="A1497" s="45">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c r="A1498" s="45">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c r="A1499" s="45">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c r="A1500" s="45">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c r="A1501" s="45">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c r="A1502" s="45">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c r="A1503" s="45">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c r="A1504" s="45">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c r="A1505" s="45">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c r="A1506" s="45">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c r="A1507" s="45">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c r="A1508" s="45">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c r="A1509" s="45">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c r="A1510" s="45">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c r="A1511" s="45">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c r="A1512" s="45">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c r="A1513" s="45">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c r="A1514" s="45">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c r="A1515" s="45">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c r="A1516" s="45">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c r="A1517" s="45">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c r="A1518" s="45">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c r="A1519" s="45">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c r="A1520" s="45">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c r="A1521" s="45">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c r="A1522" s="45">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c r="A1523" s="45">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c r="A1524" s="45">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c r="A1525" s="45">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c r="A1526" s="45">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c r="A1527" s="45">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c r="A1528" s="45">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c r="A1529" s="45">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c r="A1530" s="45">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c r="A1531" s="45">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c r="A1532" s="45">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c r="A1533" s="45">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c r="A1534" s="45">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c r="A1535" s="45">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c r="A1536" s="45">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c r="A1537" s="45">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c r="A1538" s="45">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c r="A1539" s="45">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c r="A1540" s="45">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c r="A1541" s="45">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c r="A1542" s="45">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c r="A1543" s="45">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c r="A1544" s="45">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c r="A1545" s="45">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c r="A1546" s="45">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c r="A1547" s="45">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c r="A1548" s="45">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c r="A1549" s="45">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c r="A1550" s="45">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c r="A1551" s="45">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c r="A1552" s="45">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c r="A1553" s="45">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c r="A1554" s="45">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c r="A1555" s="45">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c r="A1556" s="45">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c r="A1557" s="45">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c r="A1558" s="45">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c r="A1559" s="45">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c r="A1560" s="45">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c r="A1561" s="45">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c r="A1562" s="45">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c r="A1563" s="45">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c r="A1564" s="45">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c r="A1565" s="45">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c r="A1566" s="45">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c r="A1567" s="45">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c r="A1568" s="45">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c r="A1569" s="45">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c r="A1570" s="45">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c r="A1571" s="45">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c r="A1572" s="45">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c r="A1573" s="45">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c r="A1574" s="45">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c r="A1575" s="45">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c r="A1576" s="45">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c r="A1577" s="45">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c r="A1578" s="45">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c r="A1579" s="45">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c r="A1580" s="45">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c r="A1581" s="45">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c r="A1582" s="45">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c r="A1583" s="45">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c r="A1584" s="45">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c r="A1585" s="45">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c r="A1586" s="45">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c r="A1587" s="45">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c r="A1588" s="45">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c r="A1589" s="45">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c r="A1590" s="45">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c r="A1591" s="45">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c r="A1592" s="45">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c r="A1593" s="45">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c r="A1594" s="45">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c r="A1595" s="45">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c r="A1596" s="45">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c r="A1597" s="45">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c r="A1598" s="45">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c r="A1599" s="45">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c r="A1600" s="45">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c r="A1601" s="45">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c r="A1602" s="45">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c r="A1603" s="45">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c r="A1604" s="45">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c r="A1605" s="45">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c r="A1606" s="45">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c r="A1607" s="45">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c r="A1608" s="45">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c r="A1609" s="45">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c r="A1610" s="45">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c r="A1611" s="45">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c r="A1612" s="45">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c r="A1613" s="45">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c r="A1614" s="45">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c r="A1615" s="45">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c r="A1616" s="45">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c r="A1617" s="45">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c r="A1618" s="45">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c r="A1619" s="45">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c r="A1620" s="45">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c r="A1621" s="45">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c r="A1622" s="45">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c r="A1623" s="45">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c r="A1624" s="45">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c r="A1625" s="45">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c r="A1626" s="45">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c r="A1627" s="45">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c r="A1628" s="45">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c r="A1629" s="45">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c r="A1630" s="45">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c r="A1631" s="45">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c r="A1632" s="45">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c r="A1633" s="45">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c r="A1634" s="45">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c r="A1635" s="45">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c r="A1636" s="45">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c r="A1637" s="45">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c r="A1638" s="45">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c r="A1639" s="45">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c r="A1640" s="45">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c r="A1641" s="45">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c r="A1642" s="45">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c r="A1643" s="45">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c r="A1644" s="45">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c r="A1645" s="45">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c r="A1646" s="45">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c r="A1647" s="45">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c r="A1648" s="45">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c r="A1649" s="45">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c r="A1650" s="45">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c r="A1651" s="45">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c r="A1652" s="45">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c r="A1653" s="45">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c r="A1654" s="45">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c r="A1655" s="45">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c r="A1656" s="45">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c r="A1657" s="45">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c r="A1658" s="45">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c r="A1659" s="45">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c r="A1660" s="45">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c r="A1661" s="45">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c r="A1662" s="45">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c r="A1663" s="45">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c r="A1664" s="45">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c r="A1665" s="45">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c r="A1666" s="45">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c r="A1667" s="45">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c r="A1668" s="45">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c r="A1669" s="45">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c r="A1670" s="45">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c r="A1671" s="45">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c r="A1672" s="45">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c r="A1673" s="45">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c r="A1674" s="45">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c r="A1675" s="45">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c r="A1676" s="45">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c r="A1677" s="45">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c r="A1678" s="45">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c r="A1679" s="45">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c r="A1680" s="45">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c r="A1681" s="45">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c r="A1682" s="45">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c r="A1683" s="45">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c r="A1684" s="45">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c r="A1685" s="45">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c r="A1686" s="45">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c r="A1687" s="45">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c r="A1688" s="45">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c r="A1689" s="45">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c r="A1690" s="45">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c r="A1691" s="45">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c r="A1692" s="45">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c r="A1693" s="45">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c r="A1694" s="45">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c r="A1695" s="45">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c r="A1696" s="45">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c r="A1697" s="45">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c r="A1698" s="45">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c r="A1699" s="45">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c r="A1700" s="45">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c r="A1701" s="45">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c r="A1702" s="45">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c r="A1703" s="45">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c r="A1704" s="45">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c r="A1705" s="45">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c r="A1706" s="45">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c r="A1707" s="45">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c r="A1708" s="45">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c r="A1709" s="45">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c r="A1710" s="45">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c r="A1711" s="45">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c r="A1712" s="45">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c r="A1713" s="45">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c r="A1714" s="45">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c r="A1715" s="45">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c r="A1716" s="45">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c r="A1717" s="45">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c r="A1718" s="45">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c r="A1719" s="45">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c r="A1720" s="45">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c r="A1721" s="45">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c r="A1722" s="45">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c r="A1723" s="45">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c r="A1724" s="45">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c r="A1725" s="45">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c r="A1726" s="45">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c r="A1727" s="45">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c r="A1728" s="45">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c r="A1729" s="45">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c r="A1730" s="45">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c r="A1731" s="45">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c r="A1732" s="45">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c r="A1733" s="45">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c r="A1734" s="45">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c r="A1735" s="45">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c r="A1736" s="45">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c r="A1737" s="45">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c r="A1738" s="45">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c r="A1739" s="45">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c r="A1740" s="45">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c r="A1741" s="45">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c r="A1742" s="45">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c r="A1743" s="45">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c r="A1744" s="45">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c r="A1745" s="45">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c r="A1746" s="45">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c r="A1747" s="45">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c r="A1748" s="45">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c r="A1749" s="45">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c r="A1750" s="45">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c r="A1751" s="45">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c r="A1752" s="45">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c r="A1753" s="45">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c r="A1754" s="45">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c r="A1755" s="45">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c r="A1756" s="45">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c r="A1757" s="45">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c r="A1758" s="45">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c r="A1759" s="45">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c r="A1760" s="45">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c r="A1761" s="45">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c r="A1762" s="45">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c r="A1763" s="45">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c r="A1764" s="45">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c r="A1765" s="45">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c r="A1766" s="45">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c r="A1767" s="45">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c r="A1768" s="45">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c r="A1769" s="45">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c r="A1770" s="45">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c r="A1771" s="45">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c r="A1772" s="45">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c r="A1773" s="45">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c r="A1774" s="45">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c r="A1775" s="45">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c r="A1776" s="45">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c r="A1777" s="45">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c r="A1778" s="45">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c r="A1779" s="45">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c r="A1780" s="45">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c r="A1781" s="45">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c r="A1782" s="45">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c r="A1783" s="45">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c r="A1784" s="45">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c r="A1785" s="45">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c r="A1786" s="45">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c r="A1787" s="45">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c r="A1788" s="45">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c r="A1789" s="45">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c r="A1790" s="45">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c r="A1791" s="45">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c r="A1792" s="45">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c r="A1793" s="45">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c r="A1794" s="45">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c r="A1795" s="45">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c r="A1796" s="45">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c r="A1797" s="45">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c r="A1798" s="45">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c r="A1799" s="45">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c r="A1800" s="45">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c r="A1801" s="45">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c r="A1802" s="45">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c r="A1803" s="45">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c r="A1804" s="45">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c r="A1805" s="45">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c r="A1806" s="45">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c r="A1807" s="45">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c r="A1808" s="45">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c r="A1809" s="45">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c r="A1810" s="45">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c r="A1811" s="45">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c r="A1812" s="45">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c r="A1813" s="45">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c r="A1814" s="45">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c r="A1815" s="45">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c r="A1816" s="45">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c r="A1817" s="45">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c r="A1818" s="45">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c r="A1819" s="45">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c r="A1820" s="45">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c r="A1821" s="45">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c r="A1822" s="45">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c r="A1823" s="45">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c r="A1824" s="45">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c r="A1825" s="45">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c r="A1826" s="45">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c r="A1827" s="45">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c r="A1828" s="45">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c r="A1829" s="45">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c r="A1830" s="45">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c r="A1831" s="45">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c r="A1832" s="45">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c r="A1833" s="45">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c r="A1834" s="45">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c r="A1835" s="45">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c r="A1836" s="45">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c r="A1837" s="45">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c r="A1838" s="45">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c r="A1839" s="45">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c r="A1840" s="45">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c r="A1841" s="45">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c r="A1842" s="45">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c r="A1843" s="45">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c r="A1844" s="45">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c r="A1845" s="45">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c r="A1846" s="45">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c r="A1847" s="45">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c r="A1848" s="45">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c r="A1849" s="45">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c r="A1850" s="45">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c r="A1851" s="45">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c r="A1852" s="45">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c r="A1853" s="45">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c r="A1854" s="45">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c r="A1855" s="45">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c r="A1856" s="45">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c r="A1857" s="45">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c r="A1858" s="45">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c r="A1859" s="45">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c r="A1860" s="45">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c r="A1861" s="45">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c r="A1862" s="45">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c r="A1863" s="45">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c r="A1864" s="45">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c r="A1865" s="45">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c r="A1866" s="45">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c r="A1867" s="45">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c r="A1868" s="45">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c r="A1869" s="45">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c r="A1870" s="45">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c r="A1871" s="45">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c r="A1872" s="45">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c r="A1873" s="45">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c r="A1874" s="45">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c r="A1875" s="45">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c r="A1876" s="45">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c r="A1877" s="45">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c r="A1878" s="45">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c r="A1879" s="45">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c r="A1880" s="45">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c r="A1881" s="45">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c r="A1882" s="45">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c r="A1883" s="45">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c r="A1884" s="45">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c r="A1885" s="45">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c r="A1886" s="45">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c r="A1887" s="45">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c r="A1888" s="45">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c r="A1889" s="45">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c r="A1890" s="45">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c r="A1891" s="45">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c r="A1892" s="45">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c r="A1893" s="45">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c r="A1894" s="45">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c r="A1895" s="45">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c r="A1896" s="45">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c r="A1897" s="45">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c r="A1898" s="45">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c r="A1899" s="45">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c r="A1900" s="45">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c r="A1901" s="45">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c r="A1902" s="45">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c r="A1903" s="45">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c r="A1904" s="45">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c r="A1905" s="45">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c r="A1906" s="45">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c r="A1907" s="45">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c r="A1908" s="45">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c r="A1909" s="45">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c r="A1910" s="45">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c r="A1911" s="45">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c r="A1912" s="45">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c r="A1913" s="45">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c r="A1914" s="45">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c r="A1915" s="45">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c r="A1916" s="45">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c r="A1917" s="45">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c r="A1918" s="45">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c r="A1919" s="45">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c r="A1920" s="45">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c r="A1921" s="45">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c r="A1922" s="45">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c r="A1923" s="45">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c r="A1924" s="45">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c r="A1925" s="45">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c r="A1926" s="45">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c r="A1927" s="45">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c r="A1928" s="45">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c r="A1929" s="45">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c r="A1930" s="45">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c r="A1931" s="45">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c r="A1932" s="45">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c r="A1933" s="45">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c r="A1934" s="45">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c r="A1935" s="45">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c r="A1936" s="45">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c r="A1937" s="45">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c r="A1938" s="45">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c r="A1939" s="45">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c r="A1940" s="45">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c r="A1941" s="45">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c r="A1942" s="45">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c r="A1943" s="45">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c r="A1944" s="45">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c r="A1945" s="45">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c r="A1946" s="45">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c r="A1947" s="45">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c r="A1948" s="45">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c r="A1949" s="45">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c r="A1950" s="45">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c r="A1951" s="45">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c r="A1952" s="45">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c r="A1953" s="45">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c r="A1954" s="45">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c r="A1955" s="45">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c r="A1956" s="45">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c r="A1957" s="45">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c r="A1958" s="45">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c r="A1959" s="45">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c r="A1960" s="45">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c r="A1961" s="45">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c r="A1962" s="45">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c r="A1963" s="45">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c r="A1964" s="45">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c r="A1965" s="45">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c r="A1966" s="45">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c r="A1967" s="45">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c r="A1968" s="45">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c r="A1969" s="45">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c r="A1970" s="45">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c r="A1971" s="45">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c r="A1972" s="45">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c r="A1973" s="45">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c r="A1974" s="45">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c r="A1975" s="45">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c r="A1976" s="45">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c r="A1977" s="45">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c r="A1978" s="45">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c r="A1979" s="45">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c r="A1980" s="45">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c r="A1981" s="45">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c r="A1982" s="45">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c r="A1983" s="45">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c r="A1984" s="45">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c r="A1985" s="45">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c r="A1986" s="45">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c r="A1987" s="45">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c r="A1988" s="45">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c r="A1989" s="45">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c r="A1990" s="45">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c r="A1991" s="45">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c r="A1992" s="45">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c r="A1993" s="45">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c r="A1994" s="45">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c r="A1995" s="45">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c r="A1996" s="45">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c r="A1997" s="45">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c r="A1998" s="45">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c r="A1999" s="45">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c r="A2000" s="45">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c r="A2001" s="45">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c r="A2002" s="45">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c r="A2003" s="45">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c r="A2004" s="45">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c r="A2005" s="45">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c r="A2006" s="45">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c r="A2007" s="45">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c r="A2008" s="45">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c r="A2009" s="45">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c r="A2010" s="45">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c r="A2011" s="45">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c r="A2012" s="45">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c r="A2013" s="45">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c r="A2014" s="45">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c r="A2015" s="45">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c r="A2016" s="45">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c r="A2017" s="45">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c r="A2018" s="45">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c r="A2019" s="45">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c r="A2020" s="45">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c r="A2021" s="45">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c r="A2022" s="45">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c r="A2023" s="45">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c r="A2024" s="45">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c r="A2025" s="45">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c r="A2026" s="45">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c r="A2027" s="45">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c r="A2028" s="45">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c r="A2029" s="45">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c r="A2030" s="45">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c r="A2031" s="45">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c r="A2032" s="45">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c r="A2033" s="45">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c r="A2034" s="45">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c r="A2035" s="45">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c r="A2036" s="45">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c r="A2037" s="45">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c r="A2038" s="45">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c r="A2039" s="45">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c r="A2040" s="45">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c r="A2041" s="45">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c r="A2042" s="45">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c r="A2043" s="45">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c r="A2044" s="45">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c r="A2045" s="45">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c r="A2046" s="45">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c r="A2047" s="45">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c r="A2048" s="45">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c r="A2049" s="45">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c r="A2050" s="45">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c r="A2051" s="45">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c r="A2052" s="45">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c r="A2053" s="45">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c r="A2054" s="45">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c r="A2055" s="45">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c r="A2056" s="45">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c r="A2057" s="45">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c r="A2058" s="45">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c r="A2059" s="45">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c r="A2060" s="45">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c r="A2061" s="45">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c r="A2062" s="45">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c r="A2063" s="45">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c r="A2064" s="45">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c r="A2065" s="45">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c r="A2066" s="45">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c r="A2067" s="45">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c r="A2068" s="45">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c r="A2069" s="45">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c r="A2070" s="45">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c r="A2071" s="45">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c r="A2072" s="45">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c r="A2073" s="45">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c r="A2074" s="45">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c r="A2075" s="45">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c r="A2076" s="45">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c r="A2077" s="45">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c r="A2078" s="45">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c r="A2079" s="45">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c r="A2080" s="45">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c r="A2081" s="45">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c r="A2082" s="45">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c r="A2083" s="45">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c r="A2084" s="45">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c r="A2085" s="45">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c r="A2086" s="45">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c r="A2087" s="45">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c r="A2088" s="45">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c r="A2089" s="45">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c r="A2090" s="45">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c r="A2091" s="45">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c r="A2092" s="45">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c r="A2093" s="45">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c r="A2094" s="45">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c r="A2095" s="45">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c r="A2096" s="45">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c r="A2097" s="45">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c r="A2098" s="45">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c r="A2099" s="45">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c r="A2100" s="45">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c r="A2101" s="45">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c r="A2102" s="45">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c r="A2103" s="45">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c r="A2104" s="45">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c r="A2105" s="45">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c r="A2106" s="45">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c r="A2107" s="45">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c r="A2108" s="45">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c r="A2109" s="45">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c r="A2110" s="45">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c r="A2111" s="45">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c r="A2112" s="45">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c r="A2113" s="45">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c r="A2114" s="45">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c r="A2115" s="45">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c r="A2116" s="45">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c r="A2117" s="45">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c r="A2118" s="45">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c r="A2119" s="45">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c r="A2120" s="45">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c r="A2121" s="45">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c r="A2122" s="45">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c r="A2123" s="45">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c r="A2124" s="45">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c r="A2125" s="45">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c r="A2126" s="45">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c r="A2127" s="45">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c r="A2128" s="45">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c r="A2129" s="45">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c r="A2130" s="45">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c r="A2131" s="45">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c r="A2132" s="45">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c r="A2133" s="45">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c r="A2134" s="45">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c r="A2135" s="45">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c r="A2136" s="45">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c r="A2137" s="45">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c r="A2138" s="45">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c r="A2139" s="45">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c r="A2140" s="45">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c r="A2141" s="45">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c r="A2142" s="45">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c r="A2143" s="45">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c r="A2144" s="45">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c r="A2145" s="45">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c r="A2146" s="45">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c r="A2147" s="45">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c r="A2148" s="45">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c r="A2149" s="45">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c r="A2150" s="45">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c r="A2151" s="45">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c r="A2152" s="45">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c r="A2153" s="45">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c r="A2154" s="45">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c r="A2155" s="45">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c r="A2156" s="45">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c r="A2157" s="45">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c r="A2158" s="45">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c r="A2159" s="45">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c r="A2160" s="45">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c r="A2161" s="45">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c r="A2162" s="45">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c r="A2163" s="45">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c r="A2164" s="45">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c r="A2165" s="45">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c r="A2166" s="45">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c r="A2167" s="45">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c r="A2168" s="45">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c r="A2169" s="45">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c r="A2170" s="45">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c r="A2171" s="45">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c r="A2172" s="45">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c r="A2173" s="45">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c r="A2174" s="45">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c r="A2175" s="45">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c r="A2176" s="45">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c r="A2177" s="45">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c r="A2178" s="45">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c r="A2179" s="45">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c r="A2180" s="45">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c r="A2181" s="45">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c r="A2182" s="45">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c r="A2183" s="45">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c r="A2184" s="45">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c r="A2185" s="45">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c r="A2186" s="45">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c r="A2187" s="45">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c r="A2188" s="45">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c r="A2189" s="45">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c r="A2190" s="45">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c r="A2191" s="45">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c r="A2192" s="45">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c r="A2193" s="45">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c r="A2194" s="45">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c r="A2195" s="45">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c r="A2196" s="45">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c r="A2197" s="45">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c r="A2198" s="45">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c r="A2199" s="45">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c r="A2200" s="45">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c r="A2201" s="45">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c r="A2202" s="45">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c r="A2203" s="45">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c r="A2204" s="45">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c r="A2205" s="45">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c r="A2206" s="45">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c r="A2207" s="45">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c r="A2208" s="45">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c r="A2209" s="45">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c r="A2210" s="45">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c r="A2211" s="45">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c r="A2212" s="45">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c r="A2213" s="45">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c r="A2214" s="45">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c r="A2215" s="45">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c r="A2216" s="45">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c r="A2217" s="45">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c r="A2218" s="45">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c r="A2219" s="45">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c r="A2220" s="45">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c r="A2221" s="45">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c r="A2222" s="45">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c r="A2223" s="45">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c r="A2224" s="45">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c r="A2225" s="45">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c r="A2226" s="45">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c r="A2227" s="45">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c r="A2228" s="45">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c r="A2229" s="45">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c r="A2230" s="45">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c r="A2231" s="45">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c r="A2232" s="45">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c r="A2233" s="45">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c r="A2234" s="45">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c r="A2235" s="45">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c r="A2236" s="45">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c r="A2237" s="45">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c r="A2238" s="45">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c r="A2239" s="45">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c r="A2240" s="45">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c r="A2241" s="45">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c r="A2242" s="45">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c r="A2243" s="45">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c r="A2244" s="45">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c r="A2245" s="45">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c r="A2246" s="45">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c r="A2247" s="45">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c r="A2248" s="45">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c r="A2249" s="45">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c r="A2250" s="45">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c r="A2251" s="45">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c r="A2252" s="45">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c r="A2253" s="45">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c r="A2254" s="45">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c r="A2255" s="45">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c r="A2256" s="45">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c r="A2257" s="45">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c r="A2258" s="45">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c r="A2259" s="45">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c r="A2260" s="45">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c r="A2261" s="45">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c r="A2262" s="45">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c r="A2263" s="45">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c r="A2264" s="45">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c r="A2265" s="45">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c r="A2266" s="45">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c r="A2267" s="45">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c r="A2268" s="45">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c r="A2269" s="45">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c r="A2270" s="45">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c r="A2271" s="45">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c r="A2272" s="45">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c r="A2273" s="45">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c r="A2274" s="45">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c r="A2275" s="45">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c r="A2276" s="45">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c r="A2277" s="45">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c r="A2278" s="45">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c r="A2279" s="45">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c r="A2280" s="45">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c r="A2281" s="45">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c r="A2282" s="45">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c r="A2283" s="45">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c r="A2284" s="45">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c r="A2285" s="45">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c r="A2286" s="45">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c r="A2287" s="45">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c r="A2288" s="45">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c r="A2289" s="45">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c r="A2290" s="45">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c r="A2291" s="45">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c r="A2292" s="45">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c r="A2293" s="45">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c r="A2294" s="45">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c r="A2295" s="45">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c r="A2296" s="45">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c r="A2297" s="45">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c r="A2298" s="45">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c r="A2299" s="45">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c r="A2300" s="45">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c r="A2301" s="45">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c r="A2302" s="45">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c r="A2303" s="45">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c r="A2304" s="45">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c r="A2305" s="45">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c r="A2306" s="45">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c r="A2307" s="45">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c r="A2308" s="45">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c r="A2309" s="45">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c r="A2310" s="45">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c r="A2311" s="45">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c r="A2312" s="45">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c r="A2313" s="45">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c r="A2314" s="45">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c r="A2315" s="45">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c r="A2316" s="45">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c r="A2317" s="45">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c r="A2318" s="45">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c r="A2319" s="45">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c r="A2320" s="45">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c r="A2321" s="45">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c r="A2322" s="45">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c r="A2323" s="45">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c r="A2324" s="45">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c r="A2325" s="45">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c r="A2326" s="45">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c r="A2327" s="45">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c r="A2328" s="45">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c r="A2329" s="45">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c r="A2330" s="45">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c r="A2331" s="45">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c r="A2332" s="45">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c r="A2333" s="45">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c r="A2334" s="45">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c r="A2335" s="45">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c r="A2336" s="45">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c r="A2337" s="45">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c r="A2338" s="45">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c r="A2339" s="45">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c r="A2340" s="45">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c r="A2341" s="45">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c r="A2342" s="45">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c r="A2343" s="45">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c r="A2344" s="45">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c r="A2345" s="45">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c r="A2346" s="45">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c r="A2347" s="45">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c r="A2348" s="45">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c r="A2349" s="45">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c r="A2350" s="45">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c r="A2351" s="45">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c r="A2352" s="45">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c r="A2353" s="45">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c r="A2354" s="45">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c r="A2355" s="45">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c r="A2356" s="45">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c r="A2357" s="45">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c r="A2358" s="45">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c r="A2359" s="45">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c r="A2360" s="45">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c r="A2361" s="45">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c r="A2362" s="45">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c r="A2363" s="45">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c r="A2364" s="45">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c r="A2365" s="45">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c r="A2366" s="45">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c r="A2367" s="45">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c r="A2368" s="45">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c r="A2369" s="45">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c r="A2370" s="45">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c r="A2371" s="45">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c r="A2372" s="45">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c r="A2373" s="45">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c r="A2374" s="45">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c r="A2375" s="45">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c r="A2376" s="45">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c r="A2377" s="45">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c r="A2378" s="45">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c r="A2379" s="45">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c r="A2380" s="45">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c r="A2381" s="45">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c r="A2382" s="45">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c r="A2383" s="45">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c r="A2384" s="45">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c r="A2385" s="45">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c r="A2386" s="45">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c r="A2387" s="45">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c r="A2388" s="45">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c r="A2389" s="45">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c r="A2390" s="45">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c r="A2391" s="45">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c r="A2392" s="45">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c r="A2393" s="45">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c r="A2394" s="45">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c r="A2395" s="45">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c r="A2396" s="45">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c r="A2397" s="45">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c r="A2398" s="45">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c r="A2399" s="45">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c r="A2400" s="45">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c r="A2401" s="45">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c r="A2402" s="45">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c r="A2403" s="45">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c r="A2404" s="45">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c r="A2405" s="45">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c r="A2406" s="45">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c r="A2407" s="45">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c r="A2408" s="45">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c r="A2409" s="45">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c r="A2410" s="45">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c r="A2411" s="45">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c r="A2412" s="45">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c r="A2413" s="45">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c r="A2414" s="45">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c r="A2415" s="45">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c r="A2416" s="45">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c r="A2417" s="45">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c r="A2418" s="45">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c r="A2419" s="45">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c r="A2420" s="45">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c r="A2421" s="45">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c r="A2422" s="45">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c r="A2423" s="45">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c r="A2424" s="45">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c r="A2425" s="45">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c r="A2426" s="45">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c r="A2427" s="45">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c r="A2428" s="45">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c r="A2429" s="45">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c r="A2430" s="45">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c r="A2431" s="45">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c r="A2432" s="45">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c r="A2433" s="45">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c r="A2434" s="45">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c r="A2435" s="45">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c r="A2436" s="45">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c r="A2437" s="45">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c r="A2438" s="45">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c r="A2439" s="45">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c r="A2440" s="45">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c r="A2441" s="45">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c r="A2442" s="45">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c r="A2443" s="45">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c r="A2444" s="45">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c r="A2445" s="45">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c r="A2446" s="45">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c r="A2447" s="45">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c r="A2448" s="45">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c r="A2449" s="45">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c r="A2450" s="45">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c r="A2451" s="45">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c r="A2452" s="45">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c r="A2453" s="45">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c r="A2454" s="45">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c r="A2455" s="45">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c r="A2456" s="45">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c r="A2457" s="45">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c r="A2458" s="45">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c r="A2459" s="45">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c r="A2460" s="45">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c r="A2461" s="45">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c r="A2462" s="45">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c r="A2463" s="45">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c r="A2464" s="45">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c r="A2465" s="45">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c r="A2466" s="45">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c r="A2467" s="45">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c r="A2468" s="45">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c r="A2469" s="45">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c r="A2470" s="45">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c r="A2471" s="45">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c r="A2472" s="45">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c r="A2473" s="45">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c r="A2474" s="45">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c r="A2475" s="45">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c r="A2476" s="45">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c r="A2477" s="45">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c r="A2478" s="45">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c r="A2479" s="45">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c r="A2480" s="45">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c r="A2481" s="45">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c r="A2482" s="45">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c r="A2483" s="45">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c r="A2484" s="45">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c r="A2485" s="45">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c r="A2486" s="45">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c r="A2487" s="45">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c r="A2488" s="45">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c r="A2489" s="45">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c r="A2490" s="45">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c r="A2491" s="45">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c r="A2492" s="45">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c r="A2493" s="45">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c r="A2494" s="45">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c r="A2495" s="45">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c r="A2496" s="45">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c r="A2497" s="45">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c r="A2498" s="45">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c r="A2499" s="45">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c r="A2500" s="45">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c r="A2501" s="45">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c r="A2502" s="45">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c r="A2503" s="45">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c r="A2504" s="45">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c r="A2505" s="45">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c r="A2506" s="45">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c r="A2507" s="45">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c r="A2508" s="45">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c r="A2509" s="45">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c r="A2510" s="45">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c r="A2511" s="45">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c r="A2512" s="45">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c r="A2513" s="45">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c r="A2514" s="45">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c r="A2515" s="45">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c r="A2516" s="45">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c r="A2517" s="45">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c r="A2518" s="45">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c r="A2519" s="45">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c r="A2520" s="45">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c r="A2521" s="45">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c r="A2522" s="45">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c r="A2523" s="45">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c r="A2524" s="45">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c r="A2525" s="45">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c r="A2526" s="45">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c r="A2527" s="45">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c r="A2528" s="45">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c r="A2529" s="45">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c r="A2530" s="45">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c r="A2531" s="45">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c r="A2532" s="45">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c r="A2533" s="45">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c r="A2534" s="45">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c r="A2535" s="45">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c r="A2536" s="45">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c r="A2537" s="45">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c r="A2538" s="45">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c r="A2539" s="45">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c r="A2540" s="45">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c r="A2541" s="45">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c r="A2542" s="45">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c r="A2543" s="45">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c r="A2544" s="45">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c r="A2545" s="45">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c r="A2546" s="45">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c r="A2547" s="45">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c r="A2548" s="45">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c r="A2549" s="45">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c r="A2550" s="45">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c r="A2551" s="45">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c r="A2552" s="45">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c r="A2553" s="45">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c r="A2554" s="45">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c r="A2555" s="45">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c r="A2556" s="45">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c r="A2557" s="45">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c r="A2558" s="45">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c r="A2559" s="45">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c r="A2560" s="45">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c r="A2561" s="45">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c r="A2562" s="45">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c r="A2563" s="45">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c r="A2564" s="45">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c r="A2565" s="45">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c r="A2566" s="45">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c r="A2567" s="45">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c r="A2568" s="45">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c r="A2569" s="45">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c r="A2570" s="45">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c r="A2571" s="45">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c r="A2572" s="45">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c r="A2573" s="45">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c r="A2574" s="45">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c r="A2575" s="45">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c r="A2576" s="45">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c r="A2577" s="45">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c r="A2578" s="45">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c r="A2579" s="45">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c r="A2580" s="45">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c r="A2581" s="45">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c r="A2582" s="45">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c r="A2583" s="45">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c r="A2584" s="45">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c r="A2585" s="45">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c r="A2586" s="45">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c r="A2587" s="45">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c r="A2588" s="45">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c r="A2589" s="45">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c r="A2590" s="45">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c r="A2591" s="45">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c r="A2592" s="45">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c r="A2593" s="45">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c r="A2594" s="45">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c r="A2595" s="45">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c r="A2596" s="45">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c r="A2597" s="45">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c r="A2598" s="45">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c r="A2599" s="45">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c r="A2600" s="45">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c r="A2601" s="45">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c r="A2602" s="45">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c r="A2603" s="45">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c r="A2604" s="45">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c r="A2605" s="45">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c r="A2606" s="45">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c r="A2607" s="45">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c r="A2608" s="45">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c r="A2609" s="45">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c r="A2610" s="45">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c r="A2611" s="45">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c r="A2612" s="45">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c r="A2613" s="45">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c r="A2614" s="45">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c r="A2615" s="45">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c r="A2616" s="45">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c r="A2617" s="45">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c r="A2618" s="45">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c r="A2619" s="45">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c r="A2620" s="45">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c r="A2621" s="45">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c r="A2622" s="45">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c r="A2623" s="45">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c r="A2624" s="45">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c r="A2625" s="45">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c r="A2626" s="45">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c r="A2627" s="45">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c r="A2628" s="45">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c r="A2629" s="45">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c r="A2630" s="45">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c r="A2631" s="45">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c r="A2632" s="45">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c r="A2633" s="45">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c r="A2634" s="45">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c r="A2635" s="45">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c r="A2636" s="45">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c r="A2637" s="45">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c r="A2638" s="45">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c r="A2639" s="45">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c r="A2640" s="45">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c r="A2641" s="45">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c r="A2642" s="45">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c r="A2643" s="45">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c r="A2644" s="45">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c r="A2645" s="45">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c r="A2646" s="45">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c r="A2647" s="45">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c r="A2648" s="45">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c r="A2649" s="45">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c r="A2650" s="45">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c r="A2651" s="45">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c r="A2652" s="45">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c r="A2653" s="45">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c r="A2654" s="45">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c r="A2655" s="45">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c r="A2656" s="45">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c r="A2657" s="45">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c r="A2658" s="45">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c r="A2659" s="45">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c r="A2660" s="45">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c r="A2661" s="45">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c r="A2662" s="45">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c r="A2663" s="45">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c r="A2664" s="45">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c r="A2665" s="45">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c r="A2666" s="45">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c r="A2667" s="45">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c r="A2668" s="45">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c r="A2669" s="45">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c r="A2670" s="45">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c r="A2671" s="45">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c r="A2672" s="45">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c r="A2673" s="45">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c r="A2674" s="45">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c r="A2675" s="45">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c r="A2676" s="45">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c r="A2677" s="45">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c r="A2678" s="45">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c r="A2679" s="45">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c r="A2680" s="45">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c r="A2681" s="45">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c r="A2682" s="45">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c r="A2683" s="45">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c r="A2684" s="45">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c r="A2685" s="45">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c r="A2686" s="45">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c r="A2687" s="45">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c r="A2688" s="45">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c r="A2689" s="45">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c r="A2690" s="45">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c r="A2691" s="45">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c r="A2692" s="45">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c r="A2693" s="45">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c r="A2694" s="45">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c r="A2695" s="45">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c r="A2696" s="45">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c r="A2697" s="45">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c r="A2698" s="45">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c r="A2699" s="45">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c r="A2700" s="45">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c r="A2701" s="45">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c r="A2702" s="45">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c r="A2703" s="45">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c r="A2704" s="45">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c r="A2705" s="45">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c r="A2706" s="45">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c r="A2707" s="45">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c r="A2708" s="45">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c r="A2709" s="45">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c r="A2710" s="45">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c r="A2711" s="45">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c r="A2712" s="45">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c r="A2713" s="45">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c r="A2714" s="45">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c r="A2715" s="45">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c r="A2716" s="45">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c r="A2717" s="45">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c r="A2718" s="45">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c r="A2719" s="45">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c r="A2720" s="45">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c r="A2721" s="45">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c r="A2722" s="45">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c r="A2723" s="45">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c r="A2724" s="45">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c r="A2725" s="45">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c r="A2726" s="45">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c r="A2727" s="45">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c r="A2728" s="45">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c r="A2729" s="45">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c r="A2730" s="45">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c r="A2731" s="45">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c r="A2732" s="45">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c r="A2733" s="45">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c r="A2734" s="45">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c r="A2735" s="45">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c r="A2736" s="45">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c r="A2737" s="45">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c r="A2738" s="45">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c r="A2739" s="45">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c r="A2740" s="45">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c r="A2741" s="45">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c r="A2742" s="45">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c r="A2743" s="45">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c r="A2744" s="45">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c r="A2745" s="45">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c r="A2746" s="45">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c r="A2747" s="45">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c r="A2748" s="45">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c r="A2749" s="45">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c r="A2750" s="45">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c r="A2751" s="45">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c r="A2752" s="45">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c r="A2753" s="45">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c r="A2754" s="45">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c r="A2755" s="45">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c r="A2756" s="45">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c r="A2757" s="45">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c r="A2758" s="45">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c r="A2759" s="45">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c r="A2760" s="45">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c r="A2761" s="45">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c r="A2762" s="45">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c r="A2763" s="45">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c r="A2764" s="45">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c r="A2765" s="45">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c r="A2766" s="45">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c r="A2767" s="45">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c r="A2768" s="45">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c r="A2769" s="45">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c r="A2770" s="45">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c r="A2771" s="45">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c r="A2772" s="45">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c r="A2773" s="45">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c r="A2774" s="45">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c r="A2775" s="45">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c r="A2776" s="45">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c r="A2777" s="45">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c r="A2778" s="45">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c r="A2779" s="45">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c r="A2780" s="45">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c r="A2781" s="45">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c r="A2782" s="45">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c r="A2783" s="45">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c r="A2784" s="45">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c r="A2785" s="45">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c r="A2786" s="45">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c r="A2787" s="45">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c r="A2788" s="45">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c r="A2789" s="45">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c r="A2790" s="45">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c r="A2791" s="45">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c r="A2792" s="45">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c r="A2793" s="45">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c r="A2794" s="45">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c r="A2795" s="45">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c r="A2796" s="45">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c r="A2797" s="45">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c r="A2798" s="45">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c r="A2799" s="45">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c r="A2800" s="45">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c r="A2801" s="45">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c r="A2802" s="45">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c r="A2803" s="45">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c r="A2804" s="45">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c r="A2805" s="45">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c r="A2806" s="45">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c r="A2807" s="45">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c r="A2808" s="45">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c r="A2809" s="45">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c r="A2810" s="45">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c r="A2811" s="45">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c r="A2812" s="45">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c r="A2813" s="45">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c r="A2814" s="45">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c r="A2815" s="45">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c r="A2816" s="45">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c r="A2817" s="45">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c r="A2818" s="45">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c r="A2819" s="45">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c r="A2820" s="45">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c r="A2821" s="45">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c r="A2822" s="45">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c r="A2823" s="45">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c r="A2824" s="45">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c r="A2825" s="45">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c r="A2826" s="45">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c r="A2827" s="45">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c r="A2828" s="45">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c r="A2829" s="45">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c r="A2830" s="45">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c r="A2831" s="45">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c r="A2832" s="45">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c r="A2833" s="45">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c r="A2834" s="45">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c r="A2835" s="45">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c r="A2836" s="45">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c r="A2837" s="45">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c r="A2838" s="45">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c r="A2839" s="45">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c r="A2840" s="45">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c r="A2841" s="45">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c r="A2842" s="45">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c r="A2843" s="45">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c r="A2844" s="45">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c r="A2845" s="45">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c r="A2846" s="45">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c r="A2847" s="45">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c r="A2848" s="45">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c r="A2849" s="45">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c r="A2850" s="45">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c r="A2851" s="45">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c r="A2852" s="45">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c r="A2853" s="45">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c r="A2854" s="45">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c r="A2855" s="45">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c r="A2856" s="45">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c r="A2857" s="45">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c r="A2858" s="45">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c r="A2859" s="45">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c r="A2860" s="45">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c r="A2861" s="45">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c r="A2862" s="45">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c r="A2863" s="45">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c r="A2864" s="45">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c r="A2865" s="45">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c r="A2866" s="45">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c r="A2867" s="45">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c r="A2868" s="45">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c r="A2869" s="45">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c r="A2870" s="45">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c r="A2871" s="45">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c r="A2872" s="45">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c r="A2873" s="45">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c r="A2874" s="45">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c r="A2875" s="45">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c r="A2876" s="45">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c r="A2877" s="45">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c r="A2878" s="45">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c r="A2879" s="45">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c r="A2880" s="45">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c r="A2881" s="45">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c r="A2882" s="45">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c r="A2883" s="45">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c r="A2884" s="45">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c r="A2885" s="45">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c r="A2886" s="45">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c r="A2887" s="45">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c r="A2888" s="45">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c r="A2889" s="45">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c r="A2890" s="45">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c r="A2891" s="45">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c r="A2892" s="45">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c r="A2893" s="45">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c r="A2894" s="45">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c r="A2895" s="45">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c r="A2896" s="45">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c r="A2897" s="45">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c r="A2898" s="45">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c r="A2899" s="45">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c r="A2900" s="45">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c r="A2901" s="45">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c r="A2902" s="45">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c r="A2903" s="45">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c r="A2904" s="45">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c r="A2905" s="45">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c r="A2906" s="45">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c r="A2907" s="45">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c r="A2908" s="45">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c r="A2909" s="45">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c r="A2910" s="45">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c r="A2911" s="45">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c r="A2912" s="45">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c r="A2913" s="45">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c r="A2914" s="45">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c r="A2915" s="45">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c r="A2916" s="45">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c r="A2917" s="45">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c r="A2918" s="45">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c r="A2919" s="45">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c r="A2920" s="45">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c r="A2921" s="45">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c r="A2922" s="45">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c r="A2923" s="45">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c r="A2924" s="45">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c r="A2925" s="45">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c r="A2926" s="45">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c r="A2927" s="45">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c r="A2928" s="45">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c r="A2929" s="45">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c r="A2930" s="45">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c r="A2931" s="45">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c r="A2932" s="45">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c r="A2933" s="45">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c r="A2934" s="45">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c r="A2935" s="45">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c r="A2936" s="45">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c r="A2937" s="45">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c r="A2938" s="45">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c r="A2939" s="45">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c r="A2940" s="45">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c r="A2941" s="45">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c r="A2942" s="45">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c r="A2943" s="45">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c r="A2944" s="45">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c r="A2945" s="45">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c r="A2946" s="45">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c r="A2947" s="45">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c r="A2948" s="45">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c r="A2949" s="45">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c r="A2950" s="45">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c r="A2951" s="45">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c r="A2952" s="45">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c r="A2953" s="45">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c r="A2954" s="45">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c r="A2955" s="45">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c r="A2956" s="45">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c r="A2957" s="45">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c r="A2958" s="45">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c r="A2959" s="45">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c r="A2960" s="45">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c r="A2961" s="45">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c r="A2962" s="45">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c r="A2963" s="45">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c r="A2964" s="45">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c r="A2965" s="45">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c r="A2966" s="45">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c r="A2967" s="45">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c r="A2968" s="45">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c r="A2969" s="45">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c r="A2970" s="45">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c r="A2971" s="45">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c r="A2972" s="45">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c r="A2973" s="45">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c r="A2974" s="45">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c r="A2975" s="45">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c r="A2976" s="45">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c r="A2977" s="45">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c r="A2978" s="45">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c r="A2979" s="45">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c r="A2980" s="45">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c r="A2981" s="45">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c r="A2982" s="45">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c r="A2983" s="45">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c r="A2984" s="45">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c r="A2985" s="45">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c r="A2986" s="45">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c r="A2987" s="45">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c r="A2988" s="45">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c r="A2989" s="45">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c r="A2990" s="45">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c r="A2991" s="45">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c r="A2992" s="45">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c r="A2993" s="45">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c r="A2994" s="45">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c r="A2995" s="45">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c r="A2996" s="45">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c r="A2997" s="45">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c r="A2998" s="45">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c r="A2999" s="45">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c r="A3000" s="45">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c r="A3001" s="45">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c r="A3002" s="45">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c r="A3003" s="45">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c r="A3004" s="45">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c r="A3005" s="45">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c r="A3006" s="45">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c r="A3007" s="45">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c r="A3008" s="45">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c r="A3009" s="45">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c r="A3010" s="45">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c r="A3011" s="45">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c r="A3012" s="45">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c r="A3013" s="45">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c r="A3014" s="45">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c r="A3015" s="45">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c r="A3016" s="45">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c r="A3017" s="45">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c r="A3018" s="45">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c r="A3019" s="45">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c r="A3020" s="45">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c r="A3021" s="45">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c r="A3022" s="45">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c r="A3023" s="45">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c r="A3024" s="45">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c r="A3025" s="45">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c r="A3026" s="45">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c r="A3027" s="45">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c r="A3028" s="45">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c r="A3029" s="45">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c r="A3030" s="45">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c r="A3031" s="45">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c r="A3032" s="45">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c r="A3033" s="45">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c r="A3034" s="45">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c r="A3035" s="45">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c r="A3036" s="45">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c r="A3037" s="45">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c r="A3038" s="45">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c r="A3039" s="45">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c r="A3040" s="45">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c r="A3041" s="45">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c r="A3042" s="45">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c r="A3043" s="45">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c r="A3044" s="45">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c r="A3045" s="45">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c r="A3046" s="45">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c r="A3047" s="45">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c r="A3048" s="45">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c r="A3049" s="45">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c r="A3050" s="45">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c r="A3051" s="45">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c r="A3052" s="45">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c r="A3053" s="45">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c r="A3054" s="45">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c r="A3055" s="45">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c r="A3056" s="45">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c r="A3057" s="45">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c r="A3058" s="45">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c r="A3059" s="45">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c r="A3060" s="45">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c r="A3061" s="45">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c r="A3062" s="45">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c r="A3063" s="45">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c r="A3064" s="45">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c r="A3065" s="45">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c r="A3066" s="45">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c r="A3067" s="45">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c r="A3068" s="45">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c r="A3069" s="45">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c r="A3070" s="45">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c r="A3071" s="45">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c r="A3072" s="45">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c r="A3073" s="45">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c r="A3074" s="45">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c r="A3075" s="45">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c r="A3076" s="45">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c r="A3077" s="45">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c r="A3078" s="45">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c r="A3079" s="45">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c r="A3080" s="45">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c r="A3081" s="45">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c r="A3082" s="45">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c r="A3083" s="45">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c r="A3084" s="45">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c r="A3085" s="45">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c r="A3086" s="45">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c r="A3087" s="45">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c r="A3088" s="45">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c r="A3089" s="45">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c r="A3090" s="45">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c r="A3091" s="45">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c r="A3092" s="45">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c r="A3093" s="45">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c r="A3094" s="45">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c r="A3095" s="45">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c r="A3096" s="45">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c r="A3097" s="45">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c r="A3098" s="45">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c r="A3099" s="45">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c r="A3100" s="45">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c r="A3101" s="45">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c r="A3102" s="45">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c r="A3103" s="45">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c r="A3104" s="45">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c r="A3105" s="45">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c r="A3106" s="45">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c r="A3107" s="45">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c r="A3108" s="45">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c r="A3109" s="45">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c r="A3110" s="45">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c r="A3111" s="45">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c r="A3112" s="45">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c r="A3113" s="45">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c r="A3114" s="45">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c r="A3115" s="45">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c r="A3116" s="45">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c r="A3117" s="45">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c r="A3118" s="45">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c r="A3119" s="45">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c r="A3120" s="45">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c r="A3121" s="45">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c r="A3122" s="45">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c r="A3123" s="45">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c r="A3124" s="45">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c r="A3125" s="45">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c r="A3126" s="45">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c r="A3127" s="45">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c r="A3128" s="45">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c r="A3129" s="45">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c r="A3130" s="45">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c r="A3131" s="45">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c r="A3132" s="45">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c r="A3133" s="45">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c r="A3134" s="45">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c r="A3135" s="45">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c r="A3136" s="45">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c r="A3137" s="45">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c r="A3138" s="45">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c r="A3139" s="45">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c r="A3140" s="45">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c r="A3141" s="45">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c r="A3142" s="45">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c r="A3143" s="45">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c r="A3144" s="45">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c r="A3145" s="45">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c r="A3146" s="45">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c r="A3147" s="45">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c r="A3148" s="45">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c r="A3149" s="45">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c r="A3150" s="45">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c r="A3151" s="45">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c r="A3152" s="45">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c r="A3153" s="45">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c r="A3154" s="45">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c r="A3155" s="45">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c r="A3156" s="45">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c r="A3157" s="45">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c r="A3158" s="45">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c r="A3159" s="45">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c r="A3160" s="45">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c r="A3161" s="45">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c r="A3162" s="45">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c r="A3163" s="45">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c r="A3164" s="45">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c r="A3165" s="45">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c r="A3166" s="45">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c r="A3167" s="45">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c r="A3168" s="45">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c r="A3169" s="45">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c r="A3170" s="45">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c r="A3171" s="45">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c r="A3172" s="45">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c r="A3173" s="45">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c r="A3174" s="45">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c r="A3175" s="45">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c r="A3176" s="45">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c r="A3177" s="45">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c r="A3178" s="45">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c r="A3179" s="45">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c r="A3180" s="45">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c r="A3181" s="45">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c r="A3182" s="45">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c r="A3183" s="45">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c r="A3184" s="45">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c r="A3185" s="45">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c r="A3186" s="45">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c r="A3187" s="45">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c r="A3188" s="45">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c r="A3189" s="45">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c r="A3190" s="45">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c r="A3191" s="45">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c r="A3192" s="45">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c r="A3193" s="45">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c r="A3194" s="45">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c r="A3195" s="45">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c r="A3196" s="45">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c r="A3197" s="45">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c r="A3198" s="45">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c r="A3199" s="45">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c r="A3200" s="45">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c r="A3201" s="45">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c r="A3202" s="45">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c r="A3203" s="45">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c r="A3204" s="45">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c r="A3205" s="45">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c r="A3206" s="45">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c r="A3207" s="45">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c r="A3208" s="45">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c r="A3209" s="45">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c r="A3210" s="45">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c r="A3211" s="45">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c r="A3212" s="45">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c r="A3213" s="45">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c r="A3214" s="45">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c r="A3215" s="45">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c r="A3216" s="45">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c r="A3217" s="45">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c r="A3218" s="45">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c r="A3219" s="45">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c r="A3220" s="45">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c r="A3221" s="45">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c r="A3222" s="45">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c r="A3223" s="45">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c r="A3224" s="45">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c r="A3225" s="45">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c r="A3226" s="45">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c r="A3227" s="45">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c r="A3228" s="45">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c r="A3229" s="45">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c r="A3230" s="45">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c r="A3231" s="45">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c r="A3232" s="45">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c r="A3233" s="45">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c r="A3234" s="45">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c r="A3235" s="45">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c r="A3236" s="45">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c r="A3237" s="45">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c r="A3238" s="45">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c r="A3239" s="45">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c r="A3240" s="45">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c r="A3241" s="45">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c r="A3242" s="45">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c r="A3243" s="45">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c r="A3244" s="45">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c r="A3245" s="45">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c r="A3246" s="45">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c r="A3247" s="45">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c r="A3248" s="45">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c r="A3249" s="45">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c r="A3250" s="45">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c r="A3251" s="45">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c r="A3252" s="45">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c r="A3253" s="45">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c r="A3254" s="45">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c r="A3255" s="45">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c r="A3256" s="45">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c r="A3257" s="45">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c r="A3258" s="45">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c r="A3259" s="45">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c r="A3260" s="45">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c r="A3261" s="45">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c r="A3262" s="45">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c r="A3263" s="45">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c r="A3264" s="45">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c r="A3265" s="45">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c r="A3266" s="45">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c r="A3267" s="45">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c r="A3268" s="45">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c r="A3269" s="45">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c r="A3270" s="45">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c r="A3271" s="45">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c r="A3272" s="45">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c r="A3273" s="45">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c r="A3274" s="45">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c r="A3275" s="45">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c r="A3276" s="45">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c r="A3277" s="45">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c r="A3278" s="45">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c r="A3279" s="45">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c r="A3280" s="45">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c r="A3281" s="45">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c r="A3282" s="45">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c r="A3283" s="45">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c r="A3284" s="45">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c r="A3285" s="45">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c r="A3286" s="45">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c r="A3287" s="45">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c r="A3288" s="45">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c r="A3289" s="45">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c r="A3290" s="45">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c r="A3291" s="45">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c r="A3292" s="45">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c r="A3293" s="45">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c r="A3294" s="45">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c r="A3295" s="45">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c r="A3296" s="45">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c r="A3297" s="45">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c r="A3298" s="45">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c r="A3299" s="45">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c r="A3300" s="45">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c r="A3301" s="45">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c r="A3302" s="45">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c r="A3303" s="45">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c r="A3304" s="45">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c r="A3305" s="45">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c r="A3306" s="45">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c r="A3307" s="45">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c r="A3308" s="45">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c r="A3309" s="45">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c r="A3310" s="45">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c r="A3311" s="45">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c r="A3312" s="45">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c r="A3313" s="45">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c r="A3314" s="45">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c r="A3315" s="45">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c r="A3316" s="45">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c r="A3317" s="45">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c r="A3318" s="45">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c r="A3319" s="45">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c r="A3320" s="45">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c r="A3321" s="45">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c r="A3322" s="45">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c r="A3323" s="45">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c r="A3324" s="45">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c r="A3325" s="45">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c r="A3326" s="45">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c r="A3327" s="45">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c r="A3328" s="45">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c r="A3329" s="45">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c r="A3330" s="45">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c r="A3331" s="45">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c r="A3332" s="45">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c r="A3333" s="45">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c r="A3334" s="45">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c r="A3335" s="45">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c r="A3336" s="45">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c r="A3337" s="45">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c r="A3338" s="45">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c r="A3339" s="45">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c r="A3340" s="45">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c r="A3341" s="45">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c r="A3342" s="45">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c r="A3343" s="45">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c r="A3344" s="45">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c r="A3345" s="45">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c r="A3346" s="45">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c r="A3347" s="45">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c r="A3348" s="45">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c r="A3349" s="45">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c r="A3350" s="45">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c r="A3351" s="45">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c r="A3352" s="45">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c r="A3353" s="45">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c r="A3354" s="45">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c r="A3355" s="45">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c r="A3356" s="45">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c r="A3357" s="45">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c r="A3358" s="45">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c r="A3359" s="45">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c r="A3360" s="45">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c r="A3361" s="45">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c r="A3362" s="45">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c r="A3363" s="45">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c r="A3364" s="45">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c r="A3365" s="45">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c r="A3366" s="45">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c r="A3367" s="45">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c r="A3368" s="45">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c r="A3369" s="45">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c r="A3370" s="45">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c r="A3371" s="45">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c r="A3372" s="45">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c r="A3373" s="45">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c r="A3374" s="45">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c r="A3375" s="45">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c r="A3376" s="45">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c r="A3377" s="45">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c r="A3378" s="45">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c r="A3379" s="45">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c r="A3380" s="45">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c r="A3381" s="45">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c r="A3382" s="45">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c r="A3383" s="45">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c r="A3384" s="45">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c r="A3385" s="45">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c r="A3386" s="45">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c r="A3387" s="45">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c r="A3388" s="45">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c r="A3389" s="45">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c r="A3390" s="45">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c r="A3391" s="45">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c r="A3392" s="45">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c r="A3393" s="45">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c r="A3394" s="45">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c r="A3395" s="45">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c r="A3396" s="45">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c r="A3397" s="45">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c r="A3398" s="45">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c r="A3399" s="45">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c r="A3400" s="45">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c r="A3401" s="45">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c r="A3402" s="45">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c r="A3403" s="45">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c r="A3404" s="45">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c r="A3405" s="45">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c r="A3406" s="45">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c r="A3407" s="45">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c r="A3408" s="45">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c r="A3409" s="45">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c r="A3410" s="45">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c r="A3411" s="45">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c r="A3412" s="45">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c r="A3413" s="45">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c r="A3414" s="45">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c r="A3415" s="45">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c r="A3416" s="45">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c r="A3417" s="45">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c r="A3418" s="45">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c r="A3419" s="45">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c r="A3420" s="45">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c r="A3421" s="45">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c r="A3422" s="45">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c r="A3423" s="45">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c r="A3424" s="45">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c r="A3425" s="45">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c r="A3426" s="45">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c r="A3427" s="45">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c r="A3428" s="45">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c r="A3429" s="45">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c r="A3430" s="45">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c r="A3431" s="45">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c r="A3432" s="45">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c r="A3433" s="45">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c r="A3434" s="45">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c r="A3435" s="45">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c r="A3436" s="45">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c r="A3437" s="45">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c r="A3438" s="45">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c r="A3439" s="45">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c r="A3440" s="45">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c r="A3441" s="45">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c r="A3442" s="45">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c r="A3443" s="45">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c r="A3444" s="45">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c r="A3445" s="45">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c r="A3446" s="45">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c r="A3447" s="45">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c r="A3448" s="45">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c r="A3449" s="45">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c r="A3450" s="45">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c r="A3451" s="45">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c r="A3452" s="45">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c r="A3453" s="45">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c r="A3454" s="45">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c r="A3455" s="45">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c r="A3456" s="45">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c r="A3457" s="45">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c r="A3458" s="45">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c r="A3459" s="45">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c r="A3460" s="45">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c r="A3461" s="45">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c r="A3462" s="45">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c r="A3463" s="45">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c r="A3464" s="45">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c r="A3465" s="45">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c r="A3466" s="45">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c r="A3467" s="45">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c r="A3468" s="45">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c r="A3469" s="45">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c r="A3470" s="45">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c r="A3471" s="45">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c r="A3472" s="45">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c r="A3473" s="45">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c r="A3474" s="45">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c r="A3475" s="45">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c r="A3476" s="45">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c r="A3477" s="45">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c r="A3478" s="45">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c r="A3479" s="45">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c r="A3480" s="45">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c r="A3481" s="45">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c r="A3482" s="45">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c r="A3483" s="45">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c r="A3484" s="45">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c r="A3485" s="45">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c r="A3486" s="45">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c r="A3487" s="45">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c r="A3488" s="45">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c r="A3489" s="45">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c r="A3490" s="45">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c r="A3491" s="45">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c r="A3492" s="45">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c r="A3493" s="45">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c r="A3494" s="45">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c r="A3495" s="45">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c r="A3496" s="45">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c r="A3497" s="45">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c r="A3498" s="45">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c r="A3499" s="45">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c r="A3500" s="45">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c r="A3501" s="45">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c r="A3502" s="45">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c r="A3503" s="45">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c r="A3504" s="45">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c r="A3505" s="45">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c r="A3506" s="45">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c r="A3507" s="45">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c r="A3508" s="45">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c r="A3509" s="45">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c r="A3510" s="45">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c r="A3511" s="45">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c r="A3512" s="45">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c r="A3513" s="45">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c r="A3514" s="45">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c r="A3515" s="45">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c r="A3516" s="45">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c r="A3517" s="45">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c r="A3518" s="45">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c r="A3519" s="45">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c r="A3520" s="45">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c r="A3521" s="45">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c r="A3522" s="45">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c r="A3523" s="45">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c r="A3524" s="45">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c r="A3525" s="45">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c r="A3526" s="45">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c r="A3527" s="45">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c r="A3528" s="45">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c r="A3529" s="45">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c r="A3530" s="45">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c r="A3531" s="45">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c r="A3532" s="45">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c r="A3533" s="45">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c r="A3534" s="45">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c r="A3535" s="45">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c r="A3536" s="45">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c r="A3537" s="45">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c r="A3538" s="45">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c r="A3539" s="45">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c r="A3540" s="45">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c r="A3541" s="45">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c r="A3542" s="45">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c r="A3543" s="45">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c r="A3544" s="45">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c r="A3545" s="45">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c r="A3546" s="45">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c r="A3547" s="45">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c r="A3548" s="45">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c r="A3549" s="45">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c r="A3550" s="45">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c r="A3551" s="45">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c r="A3552" s="45">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c r="A3553" s="45">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c r="A3554" s="45">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c r="A3555" s="45">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c r="A3556" s="45">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c r="A3557" s="45">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c r="A3558" s="45">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c r="A3559" s="45">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c r="A3560" s="45">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c r="A3561" s="45">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c r="A3562" s="45">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c r="A3563" s="45">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c r="A3564" s="45">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c r="A3565" s="45">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c r="A3566" s="45">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c r="A3567" s="45">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c r="A3568" s="45">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c r="A3569" s="45">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c r="A3570" s="45">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c r="A3571" s="45">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c r="A3572" s="45">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c r="A3573" s="45">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c r="A3574" s="45">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c r="A3575" s="45">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c r="A3576" s="45">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c r="A3577" s="45">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c r="A3578" s="45">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c r="A3579" s="45">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c r="A3580" s="45">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c r="A3581" s="45">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c r="A3582" s="45">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c r="A3583" s="45">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c r="A3584" s="45">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c r="A3585" s="45">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c r="A3586" s="45">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c r="A3587" s="45">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c r="A3588" s="45">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c r="A3589" s="45">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c r="A3590" s="45">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c r="A3591" s="45">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c r="A3592" s="45">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c r="A3593" s="45">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c r="A3594" s="45">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c r="A3595" s="45">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c r="A3596" s="45">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c r="A3597" s="45">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c r="A3598" s="45">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c r="A3599" s="45">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c r="A3600" s="45">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c r="A3601" s="45">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c r="A3602" s="45">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c r="A3603" s="45">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c r="A3604" s="45">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c r="A3605" s="45">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c r="A3606" s="45">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c r="A3607" s="45">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c r="A3608" s="45">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c r="A3609" s="45">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c r="A3610" s="45">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c r="A3611" s="45">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c r="A3612" s="45">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c r="A3613" s="45">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c r="A3614" s="45">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c r="A3615" s="45">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c r="A3616" s="45">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c r="A3617" s="45">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c r="A3618" s="45">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c r="A3619" s="45">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c r="A3620" s="45">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c r="A3621" s="45">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c r="A3622" s="45">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c r="A3623" s="45">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c r="A3624" s="45">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c r="A3625" s="45">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c r="A3626" s="45">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c r="A3627" s="45">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c r="A3628" s="45">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c r="A3629" s="45">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c r="A3630" s="45">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c r="A3631" s="45">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c r="A3632" s="45">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c r="A3633" s="45">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c r="A3634" s="45">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c r="A3635" s="45">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c r="A3636" s="45">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c r="A3637" s="45">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c r="A3638" s="45">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c r="A3639" s="45">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c r="A3640" s="45">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c r="A3641" s="45">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c r="A3642" s="45">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c r="A3643" s="45">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c r="A3644" s="45">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c r="A3645" s="45">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c r="A3646" s="45">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c r="A3647" s="45">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c r="A3648" s="45">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c r="A3649" s="45">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c r="A3650" s="45">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c r="A3651" s="45">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c r="A3652" s="45">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c r="A3653" s="45">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c r="A3654" s="45">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c r="A3655" s="45">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c r="A3656" s="45">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c r="A3657" s="45">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c r="A3658" s="45">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c r="A3659" s="45">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c r="A3660" s="45">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c r="A3661" s="45">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c r="A3662" s="45">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c r="A3663" s="45">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c r="A3664" s="45">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c r="A3665" s="45">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c r="A3666" s="45">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c r="A3667" s="45">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c r="A3668" s="45">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c r="A3669" s="45">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c r="A3670" s="45">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c r="A3671" s="45">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c r="A3672" s="45">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c r="A3673" s="45">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c r="A3674" s="45">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c r="A3675" s="45">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c r="A3676" s="45">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c r="A3677" s="45">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c r="A3678" s="45">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c r="A3679" s="45">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c r="A3680" s="45">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c r="A3681" s="45">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c r="A3682" s="45">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c r="A3683" s="45">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c r="A3684" s="45">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c r="A3685" s="45">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c r="A3686" s="45">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c r="A3687" s="45">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c r="A3688" s="45">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c r="A3689" s="45">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c r="A3690" s="45">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c r="A3691" s="45">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c r="A3692" s="45">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c r="A3693" s="45">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c r="A3694" s="45">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c r="A3695" s="45">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c r="A3696" s="45">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c r="A3697" s="45">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c r="A3698" s="45">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c r="A3699" s="45">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c r="A3700" s="45">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c r="A3701" s="45">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c r="A3702" s="45">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c r="A3703" s="45">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c r="A3704" s="45">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c r="A3705" s="45">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c r="A3706" s="45">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c r="A3707" s="45">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c r="A3708" s="45">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c r="A3709" s="45">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c r="A3710" s="45">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c r="A3711" s="45">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c r="A3712" s="45">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c r="A3713" s="45">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c r="A3714" s="45">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c r="A3715" s="45">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c r="A3716" s="45">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c r="A3717" s="45">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c r="A3718" s="45">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c r="A3719" s="45">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c r="A3720" s="45">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c r="A3721" s="45">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c r="A3722" s="45">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c r="A3723" s="45">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c r="A3724" s="45">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c r="A3725" s="45">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c r="A3726" s="45">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c r="A3727" s="45">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c r="A3728" s="45">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c r="A3729" s="45">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c r="A3730" s="45">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c r="A3731" s="45">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c r="A3732" s="45">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c r="A3733" s="45">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c r="A3734" s="45">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c r="A3735" s="45">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c r="A3736" s="45">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c r="A3737" s="45">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c r="A3738" s="45">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c r="A3739" s="45">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c r="A3740" s="45">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c r="A3741" s="45">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c r="A3742" s="45">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c r="A3743" s="45">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c r="A3744" s="45">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c r="A3745" s="45">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c r="A3746" s="45">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c r="A3747" s="45">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c r="A3748" s="45">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c r="A3749" s="45">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c r="A3750" s="45">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c r="A3751" s="45">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c r="A3752" s="45">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c r="A3753" s="45">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c r="A3754" s="45">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c r="A3755" s="45">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c r="A3756" s="45">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c r="A3757" s="45">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c r="A3758" s="45">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c r="A3759" s="45">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c r="A3760" s="45">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c r="A3761" s="45">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c r="A3762" s="45">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c r="A3763" s="45">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c r="A3764" s="45">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c r="A3765" s="45">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c r="A3766" s="45">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c r="A3767" s="45">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c r="A3768" s="45">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c r="A3769" s="45">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c r="A3770" s="45">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c r="A3771" s="45">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c r="A3772" s="45">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c r="A3773" s="45">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c r="A3774" s="45">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c r="A3775" s="45">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c r="A3776" s="45">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c r="A3777" s="45">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c r="A3778" s="45">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c r="A3779" s="45">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c r="A3780" s="45">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c r="A3781" s="45">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c r="A3782" s="45">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c r="A3783" s="45">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c r="A3784" s="45">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c r="A3785" s="45">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c r="A3786" s="45">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c r="A3787" s="45">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c r="A3788" s="45">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c r="A3789" s="45">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c r="A3790" s="45">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c r="A3791" s="45">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c r="A3792" s="45">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c r="A3793" s="45">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c r="A3794" s="45">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c r="A3795" s="45">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c r="A3796" s="45">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c r="A3797" s="45">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c r="A3798" s="45">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c r="A3799" s="45">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c r="A3800" s="45">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c r="A3801" s="45">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c r="A3802" s="45">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c r="A3803" s="45">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c r="A3804" s="45">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c r="A3805" s="45">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c r="A3806" s="45">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c r="A3807" s="45">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c r="A3808" s="45">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c r="A3809" s="45">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c r="A3810" s="45">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c r="A3811" s="45">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c r="A3812" s="45">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c r="A3813" s="45">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c r="A3814" s="45">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c r="A3815" s="45">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c r="A3816" s="45">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c r="A3817" s="45">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c r="A3818" s="45">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c r="A3819" s="45">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c r="A3820" s="45">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c r="A3821" s="45">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c r="A3822" s="45">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c r="A3823" s="45">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c r="A3824" s="45">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c r="A3825" s="45">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c r="A3826" s="45">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c r="A3827" s="45">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c r="A3828" s="45">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c r="A3829" s="45">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c r="A3830" s="45">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c r="A3831" s="45">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c r="A3832" s="45">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c r="A3833" s="45">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c r="A3834" s="45">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c r="A3835" s="45">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c r="A3836" s="45">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c r="A3837" s="45">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c r="A3838" s="45">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c r="A3839" s="45">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c r="A3840" s="45">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c r="A3841" s="45">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c r="A3842" s="45">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c r="A3843" s="45">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c r="A3844" s="45">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c r="A3845" s="45">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c r="A3846" s="45">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c r="A3847" s="45">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c r="A3848" s="45">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c r="A3849" s="45">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c r="A3850" s="45">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c r="A3851" s="45">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c r="A3852" s="45">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c r="A3853" s="45">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c r="A3854" s="45">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c r="A3855" s="45">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c r="A3856" s="45">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c r="A3857" s="45">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c r="A3858" s="45">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c r="A3859" s="45">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c r="A3860" s="45">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c r="A3861" s="45">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c r="A3862" s="45">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c r="A3863" s="45">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c r="A3864" s="45">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c r="A3865" s="45">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c r="A3866" s="45">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c r="A3867" s="45">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c r="A3868" s="45">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c r="A3869" s="45">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c r="A3870" s="45">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c r="A3871" s="45">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c r="A3872" s="45">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c r="A3873" s="45">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c r="A3874" s="45">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c r="A3875" s="45">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c r="A3876" s="45">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c r="A3877" s="45">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c r="A3878" s="45">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c r="A3879" s="45">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c r="A3880" s="45">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c r="A3881" s="45">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c r="A3882" s="45">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c r="A3883" s="45">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c r="A3884" s="45">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c r="A3885" s="45">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c r="A3886" s="45">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c r="A3887" s="45">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c r="A3888" s="45">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c r="A3889" s="45">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c r="A3890" s="45">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c r="A3891" s="45">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c r="A3892" s="45">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c r="A3893" s="45">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c r="A3894" s="45">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c r="A3895" s="45">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c r="A3896" s="45">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c r="A3897" s="45">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c r="A3898" s="45">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c r="A3899" s="45">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c r="A3900" s="45">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c r="A3901" s="45">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c r="A3902" s="45">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c r="A3903" s="45">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c r="A3904" s="45">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c r="A3905" s="45">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c r="A3906" s="45">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c r="A3907" s="45">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c r="A3908" s="45">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c r="A3909" s="45">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c r="A3910" s="45">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c r="A3911" s="45">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c r="A3912" s="45">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c r="A3913" s="45">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c r="A3914" s="45">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c r="A3915" s="45">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c r="A3916" s="45">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c r="A3917" s="45">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c r="A3918" s="45">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c r="A3919" s="45">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c r="A3920" s="45">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c r="A3921" s="45">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c r="A3922" s="45">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c r="A3923" s="45">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c r="A3924" s="45">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c r="A3925" s="45">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c r="A3926" s="45">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c r="A3927" s="45">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c r="A3928" s="45">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c r="A3929" s="45">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c r="A3930" s="45">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c r="A3931" s="45">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c r="A3932" s="45">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c r="A3933" s="45">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c r="A3934" s="45">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c r="A3935" s="45">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c r="A3936" s="45">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c r="A3937" s="45">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c r="A3938" s="45">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c r="A3939" s="45">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c r="A3940" s="45">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c r="A3941" s="45">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c r="A3942" s="45">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c r="A3943" s="45">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c r="A3944" s="45">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c r="A3945" s="45">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c r="A3946" s="45">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c r="A3947" s="45">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c r="A3948" s="45">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c r="A3949" s="45">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c r="A3950" s="45">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c r="A3951" s="45">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c r="A3952" s="45">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c r="A3953" s="45">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c r="A3954" s="45">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c r="A3955" s="45">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c r="A3956" s="45">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c r="A3957" s="45">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c r="A3958" s="45">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c r="A3959" s="45">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c r="A3960" s="45">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c r="A3961" s="45">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c r="A3962" s="45">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c r="A3963" s="45">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c r="A3964" s="45">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c r="A3965" s="45">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c r="A3966" s="45">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c r="A3967" s="45">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c r="A3968" s="45">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c r="A3969" s="45">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c r="A3970" s="45">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c r="A3971" s="45">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c r="A3972" s="45">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c r="A3973" s="45">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c r="A3974" s="45">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c r="A3975" s="45">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c r="A3976" s="45">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c r="A3977" s="45">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c r="A3978" s="45">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c r="A3979" s="45">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c r="A3980" s="45">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c r="A3981" s="45">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c r="A3982" s="45">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c r="A3983" s="45">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c r="A3984" s="45">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c r="A3985" s="45">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c r="A3986" s="45">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c r="A3987" s="45">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c r="A3988" s="45">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c r="A3989" s="45">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c r="A3990" s="45">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c r="A3991" s="45">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c r="A3992" s="45">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c r="A3993" s="45">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c r="A3994" s="45">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c r="A3995" s="45">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c r="A3996" s="45">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c r="A3997" s="45">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c r="A3998" s="45">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c r="A3999" s="45">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c r="A4000" s="45">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c r="A4001" s="45">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c r="A4002" s="45">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c r="A4003" s="45">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c r="A4004" s="45">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c r="A4005" s="45">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c r="A4006" s="45">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c r="A4007" s="45">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c r="A4008" s="45">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c r="A4009" s="45">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c r="A4010" s="45">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c r="A4011" s="45">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c r="A4012" s="45">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c r="A4013" s="45">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c r="A4014" s="45">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c r="A4015" s="45">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c r="A4016" s="45">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c r="A4017" s="45">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c r="A4018" s="45">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c r="A4019" s="45">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c r="A4020" s="45">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c r="A4021" s="45">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c r="A4022" s="45">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c r="A4023" s="45">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c r="A4024" s="45">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c r="A4025" s="45">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c r="A4026" s="45">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c r="A4027" s="45">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c r="A4028" s="45">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c r="A4029" s="45">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c r="A4030" s="45">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c r="A4031" s="45">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c r="A4032" s="45">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c r="A4033" s="45">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c r="A4034" s="45">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c r="A4035" s="45">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c r="A4036" s="45">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c r="A4037" s="45">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c r="A4038" s="45">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c r="A4039" s="45">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c r="A4040" s="45">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c r="A4041" s="45">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c r="A4042" s="45">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c r="A4043" s="45">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c r="A4044" s="45">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c r="A4045" s="45">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c r="A4046" s="45">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c r="A4047" s="45">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c r="A4048" s="45">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c r="A4049" s="45">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c r="A4050" s="45">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c r="A4051" s="45">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c r="A4052" s="45">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c r="A4053" s="45">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c r="A4054" s="45">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c r="A4055" s="45">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c r="A4056" s="45">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c r="A4057" s="45">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c r="A4058" s="45">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c r="A4059" s="45">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c r="A4060" s="45">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c r="A4061" s="45">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c r="A4062" s="45">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c r="A4063" s="45">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c r="A4064" s="45">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c r="A4065" s="45">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c r="A4066" s="45">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c r="A4067" s="45">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c r="A4068" s="45">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c r="A4069" s="45">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c r="A4070" s="45">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c r="A4071" s="45">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c r="A4072" s="45">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c r="A4073" s="45">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c r="A4074" s="45">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c r="A4075" s="45">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c r="A4076" s="45">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c r="A4077" s="45">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c r="A4078" s="45">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c r="A4079" s="45">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c r="A4080" s="45">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c r="A4081" s="45">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c r="A4082" s="45">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c r="A4083" s="45">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c r="A4084" s="45">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c r="A4085" s="45">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c r="A4086" s="45">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c r="A4087" s="45">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c r="A4088" s="45">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c r="A4089" s="45">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c r="A4090" s="45">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c r="A4091" s="45">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c r="A4092" s="45">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c r="A4093" s="45">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c r="A4094" s="45">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c r="A4095" s="45">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c r="A4096" s="45">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c r="A4097" s="45">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c r="A4098" s="45">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c r="A4099" s="45">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c r="A4100" s="45">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c r="A4101" s="45">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c r="A4102" s="45">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c r="A4103" s="45">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c r="A4104" s="45">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c r="A4105" s="45">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c r="A4106" s="45">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c r="A4107" s="45">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c r="A4108" s="45">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c r="A4109" s="45">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c r="A4110" s="45">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c r="A4111" s="45">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c r="A4112" s="45">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c r="A4113" s="45">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c r="A4114" s="45">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c r="A4115" s="45">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c r="A4116" s="45">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c r="A4117" s="45">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c r="A4118" s="45">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c r="A4119" s="45">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c r="A4120" s="45">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c r="A4121" s="45">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c r="A4122" s="45">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c r="A4123" s="45">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c r="A4124" s="45">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c r="A4125" s="45">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c r="A4126" s="45">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c r="A4127" s="45">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c r="A4128" s="45">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c r="A4129" s="45">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c r="A4130" s="45">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c r="A4131" s="45">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c r="A4132" s="45">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c r="A4133" s="45">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c r="A4134" s="45">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c r="A4135" s="45">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c r="A4136" s="45">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c r="A4137" s="45">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c r="A4138" s="45">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c r="A4139" s="45">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c r="A4140" s="45">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c r="A4141" s="45">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c r="A4142" s="45">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c r="A4143" s="45">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c r="A4144" s="45">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c r="A4145" s="45">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c r="A4146" s="45">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c r="A4147" s="45">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c r="A4148" s="45">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c r="A4149" s="45">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c r="A4150" s="45">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c r="A4151" s="45">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c r="A4152" s="45">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c r="A4153" s="45">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c r="A4154" s="45">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c r="A4155" s="45">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c r="A4156" s="45">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c r="A4157" s="45">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c r="A4158" s="45">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c r="A4159" s="45">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c r="A4160" s="45">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c r="A4161" s="45">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c r="A4162" s="45">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c r="A4163" s="45">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c r="A4164" s="45">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c r="A4165" s="45">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c r="A4166" s="45">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c r="A4167" s="45">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c r="A4168" s="45">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c r="A4169" s="45">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c r="A4170" s="45">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c r="A4171" s="45">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c r="A4172" s="45">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c r="A4173" s="45">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c r="A4174" s="45">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c r="A4175" s="45">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c r="A4176" s="45">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c r="A4177" s="45">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c r="A4178" s="45">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c r="A4179" s="45">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c r="A4180" s="45">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c r="A4181" s="45">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c r="A4182" s="45">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c r="A4183" s="45">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c r="A4184" s="45">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c r="A4185" s="45">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c r="A4186" s="45">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c r="A4187" s="45">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c r="A4188" s="45">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c r="A4189" s="45">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c r="A4190" s="45">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c r="A4191" s="45">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c r="A4192" s="45">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c r="A4193" s="45">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c r="A4194" s="45">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c r="A4195" s="45">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c r="A4196" s="45">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c r="A4197" s="45">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c r="A4198" s="45">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c r="A4199" s="45">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c r="A4200" s="45">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c r="A4201" s="45">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c r="A4202" s="45">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c r="A4203" s="45">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c r="A4204" s="45">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c r="A4205" s="45">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c r="A4206" s="45">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c r="A4207" s="45">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c r="A4208" s="45">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c r="A4209" s="45">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c r="A4210" s="45">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c r="A4211" s="45">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c r="A4212" s="45">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c r="A4213" s="45">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c r="A4214" s="45">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c r="A4215" s="45">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c r="A4216" s="45">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c r="A4217" s="45">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c r="A4218" s="45">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c r="A4219" s="45">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c r="A4220" s="45">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c r="A4221" s="45">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c r="A4222" s="45">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c r="A4223" s="45">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c r="A4224" s="45">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c r="A4225" s="45">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c r="A4226" s="45">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c r="A4227" s="45">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c r="A4228" s="45">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c r="A4229" s="45">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c r="A4230" s="45">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c r="A4231" s="45">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c r="A4232" s="45">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c r="A4233" s="45">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c r="A4234" s="45">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c r="A4235" s="45">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c r="A4236" s="45">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c r="A4237" s="45">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c r="A4238" s="45">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c r="A4239" s="45">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c r="A4240" s="45">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c r="A4241" s="45">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c r="A4242" s="45">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c r="A4243" s="45">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c r="A4244" s="45">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c r="A4245" s="45">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c r="A4246" s="45">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c r="A4247" s="45">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c r="A4248" s="45">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c r="A4249" s="45">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c r="A4250" s="45">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c r="A4251" s="45">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c r="A4252" s="45">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c r="A4253" s="45">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c r="A4254" s="45">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c r="A4255" s="45">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c r="A4256" s="45">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c r="A4257" s="45">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c r="A4258" s="45">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c r="A4259" s="45">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c r="A4260" s="45">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c r="A4261" s="45">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c r="A4262" s="45">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c r="A4263" s="45">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c r="A4264" s="45">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c r="A4265" s="45">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c r="A4266" s="45">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c r="A4267" s="45">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c r="A4268" s="45">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c r="A4269" s="45">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c r="A4270" s="45">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c r="A4271" s="45">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c r="A4272" s="45">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c r="A4273" s="45">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c r="A4274" s="45">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c r="A4275" s="45">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c r="A4276" s="45">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c r="A4277" s="45">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c r="A4278" s="45">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c r="A4279" s="45">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c r="A4280" s="45">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c r="A4281" s="45">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c r="A4282" s="45">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c r="A4283" s="45">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c r="A4284" s="45">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c r="A4285" s="45">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c r="A4286" s="45">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c r="A4287" s="45">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c r="A4288" s="45">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c r="A4289" s="45">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c r="A4290" s="45">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c r="A4291" s="45">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c r="A4292" s="45">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c r="A4293" s="45">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c r="A4294" s="45">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c r="A4295" s="45">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c r="A4296" s="45">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c r="A4297" s="45">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c r="A4298" s="45">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c r="A4299" s="45">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c r="A4300" s="45">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c r="A4301" s="45">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c r="A4302" s="45">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c r="A4303" s="45">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c r="A4304" s="45">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c r="A4305" s="45">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c r="A4306" s="45">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c r="A4307" s="45">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c r="A4308" s="45">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c r="A4309" s="45">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c r="A4310" s="45">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c r="A4311" s="45">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c r="A4312" s="45">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c r="A4313" s="45">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c r="A4314" s="45">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c r="A4315" s="45">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c r="A4316" s="45">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c r="A4317" s="45">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c r="A4318" s="45">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c r="A4319" s="45">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c r="A4320" s="45">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c r="A4321" s="45">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c r="A4322" s="45">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c r="A4323" s="45">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c r="A4324" s="45">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c r="A4325" s="45">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c r="A4326" s="45">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c r="A4327" s="45">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c r="A4328" s="45">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c r="A4329" s="45">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c r="A4330" s="45">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c r="A4331" s="45">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c r="A4332" s="45">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c r="A4333" s="45">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c r="A4334" s="45">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c r="A4335" s="45">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c r="A4336" s="45">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c r="A4337" s="45">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c r="A4338" s="45">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c r="A4339" s="45">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c r="A4340" s="45">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c r="A4341" s="45">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c r="A4342" s="45">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c r="A4343" s="45">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c r="A4344" s="45">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c r="A4345" s="45">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c r="A4346" s="45">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c r="A4347" s="45">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c r="A4348" s="45">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c r="A4349" s="45">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c r="A4350" s="45">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c r="A4351" s="45">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c r="A4352" s="45">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c r="A4353" s="45">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c r="A4354" s="45">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c r="A4355" s="45">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c r="A4356" s="45">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c r="A4357" s="45">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c r="A4358" s="45">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c r="A4359" s="45">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c r="A4360" s="45">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c r="A4361" s="45">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c r="A4362" s="45">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c r="A4363" s="45">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c r="A4364" s="45">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c r="A4365" s="45">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c r="A4366" s="45">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c r="A4367" s="45">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c r="A4368" s="45">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c r="A4369" s="45">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c r="A4370" s="45">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c r="A4371" s="45">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c r="A4372" s="45">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c r="A4373" s="45">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c r="A4374" s="45">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c r="A4375" s="45">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c r="A4376" s="45">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c r="A4377" s="45">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c r="A4378" s="45">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c r="A4379" s="45">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c r="A4380" s="45">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c r="A4381" s="45">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c r="A4382" s="45">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c r="A4383" s="45">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c r="A4384" s="45">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c r="A4385" s="45">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c r="A4386" s="45">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c r="A4387" s="45">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c r="A4388" s="45">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c r="A4389" s="45">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c r="A4390" s="45">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c r="A4391" s="45">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c r="A4392" s="45">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c r="A4393" s="45">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c r="A4394" s="45">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c r="A4395" s="45">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c r="A4396" s="45">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c r="A4397" s="45">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c r="A4398" s="45">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c r="A4399" s="45">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c r="A4400" s="45">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c r="A4401" s="45">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c r="A4402" s="45">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c r="A4403" s="45">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c r="A4404" s="45">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c r="A4405" s="45">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c r="A4406" s="45">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c r="A4407" s="45">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c r="A4408" s="45">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c r="A4409" s="45">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c r="A4410" s="45">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c r="A4411" s="45">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c r="A4412" s="45">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c r="A4413" s="45">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c r="A4414" s="45">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c r="A4415" s="45">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c r="A4416" s="45">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c r="A4417" s="45">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c r="A4418" s="45">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c r="A4419" s="45">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c r="A4420" s="45">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c r="A4421" s="45">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c r="A4422" s="45">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c r="A4423" s="45">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c r="A4424" s="45">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c r="A4425" s="45">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c r="A4426" s="45">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c r="A4427" s="45">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c r="A4428" s="45">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c r="A4429" s="45">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c r="A4430" s="45">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c r="A4431" s="45">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c r="A4432" s="45">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c r="A4433" s="45">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c r="A4434" s="45">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c r="A4435" s="45">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c r="A4436" s="45">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c r="A4437" s="45">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c r="A4438" s="45">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c r="A4439" s="45">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c r="A4440" s="45">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c r="A4441" s="45">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c r="A4442" s="45">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c r="A4443" s="45">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c r="A4444" s="45">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c r="A4445" s="45">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c r="A4446" s="45">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c r="A4447" s="45">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c r="A4448" s="45">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c r="A4449" s="45">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c r="A4450" s="45">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c r="A4451" s="45">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c r="A4452" s="45">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c r="A4453" s="45">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c r="A4454" s="45">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c r="A4455" s="45">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c r="A4456" s="45">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c r="A4457" s="45">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c r="A4458" s="45">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c r="A4459" s="45">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c r="A4460" s="45">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c r="A4461" s="45">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c r="A4462" s="45">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c r="A4463" s="45">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c r="A4464" s="45">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c r="A4465" s="45">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c r="A4466" s="45">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c r="A4467" s="45">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c r="A4468" s="45">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c r="A4469" s="45">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c r="A4470" s="45">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c r="A4471" s="45">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c r="A4472" s="45">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c r="A4473" s="45">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c r="A4474" s="45">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c r="A4475" s="45">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c r="A4476" s="45">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c r="A4477" s="45">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c r="A4478" s="45">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c r="A4479" s="45">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c r="A4480" s="45">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c r="A4481" s="45">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c r="A4482" s="45">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c r="A4483" s="45">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c r="A4484" s="45">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c r="A4485" s="45">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c r="A4486" s="45">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c r="A4487" s="45">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c r="A4488" s="45">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c r="A4489" s="45">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c r="A4490" s="45">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c r="A4491" s="45">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c r="A4492" s="45">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c r="A4493" s="45">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c r="A4494" s="45">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c r="A4495" s="45">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c r="A4496" s="45">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c r="A4497" s="45">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c r="A4498" s="45">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c r="A4499" s="45">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c r="A4500" s="45">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c r="A4501" s="45">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c r="A4502" s="45">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c r="A4503" s="45">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c r="A4504" s="45">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c r="A4505" s="45">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c r="A4506" s="45">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c r="A4507" s="45">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c r="A4508" s="45">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c r="A4509" s="45">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c r="A4510" s="45">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c r="A4511" s="45">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c r="A4512" s="45">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c r="A4513" s="45">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c r="A4514" s="45">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c r="A4515" s="45">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c r="A4516" s="45">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c r="A4517" s="45">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c r="A4518" s="45">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c r="A4519" s="45">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c r="A4520" s="45">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c r="A4521" s="45">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c r="A4522" s="45">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c r="A4523" s="45">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c r="A4524" s="45">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c r="A4525" s="45">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c r="A4526" s="45">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c r="A4527" s="45">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c r="A4528" s="45">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c r="A4529" s="45">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c r="A4530" s="45">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c r="A4531" s="45">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c r="A4532" s="45">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c r="A4533" s="45">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c r="A4534" s="45">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c r="A4535" s="45">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c r="A4536" s="45">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c r="A4537" s="45">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c r="A4538" s="45">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c r="A4539" s="45">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c r="A4540" s="45">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c r="A4541" s="45">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c r="A4542" s="45">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c r="A4543" s="45">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c r="A4544" s="45">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c r="A4545" s="45">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c r="A4546" s="45">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c r="A4547" s="45">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c r="A4548" s="45">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c r="A4549" s="45">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c r="A4550" s="45">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c r="A4551" s="45">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c r="A4552" s="45">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c r="A4553" s="45">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c r="A4554" s="45">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c r="A4555" s="45">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c r="A4556" s="45">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c r="A4557" s="45">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c r="A4558" s="45">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c r="A4559" s="45">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c r="A4560" s="45">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c r="A4561" s="45">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c r="A4562" s="45">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c r="A4563" s="45">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c r="A4564" s="45">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c r="A4565" s="45">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c r="A4566" s="45">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c r="A4567" s="45">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c r="A4568" s="45">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c r="A4569" s="45">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c r="A4570" s="45">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c r="A4571" s="45">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c r="A4572" s="45">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c r="A4573" s="45">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c r="A4574" s="45">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c r="A4575" s="45">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c r="A4576" s="45">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c r="A4577" s="45">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c r="A4578" s="45">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c r="A4579" s="45">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c r="A4580" s="45">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c r="A4581" s="45">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c r="A4582" s="45">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c r="A4583" s="45">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c r="A4584" s="45">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c r="A4585" s="45">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c r="A4586" s="45">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c r="A4587" s="45">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c r="A4588" s="45">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c r="A4589" s="45">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c r="A4590" s="45">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c r="A4591" s="45">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c r="A4592" s="45">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c r="A4593" s="45">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c r="A4594" s="45">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c r="A4595" s="45">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c r="A4596" s="45">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c r="A4597" s="45">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c r="A4598" s="45">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c r="A4599" s="45">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c r="A4600" s="45">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c r="A4601" s="45">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c r="A4602" s="45">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c r="A4603" s="45">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c r="A4604" s="45">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c r="A4605" s="45">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c r="A4606" s="45">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c r="A4607" s="45">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c r="A4608" s="45">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c r="A4609" s="45">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c r="A4610" s="45">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c r="A4611" s="45">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c r="A4612" s="45">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c r="A4613" s="45">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c r="A4614" s="45">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c r="A4615" s="45">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c r="A4616" s="45">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c r="A4617" s="45">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c r="A4618" s="45">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c r="A4619" s="45">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c r="A4620" s="45">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c r="A4621" s="45">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c r="A4622" s="45">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c r="A4623" s="45">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c r="A4624" s="45">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c r="A4625" s="45">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c r="A4626" s="45">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c r="A4627" s="45">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c r="A4628" s="45">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c r="A4629" s="45">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c r="A4630" s="45">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c r="A4631" s="45">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c r="A4632" s="45">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c r="A4633" s="45">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c r="A4634" s="45">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c r="A4635" s="45">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c r="A4636" s="45">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c r="A4637" s="45">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c r="A4638" s="45">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c r="A4639" s="45">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c r="A4640" s="45">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c r="A4641" s="45">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c r="A4642" s="45">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c r="A4643" s="45">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c r="A4644" s="45">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c r="A4645" s="45">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c r="A4646" s="45">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c r="A4647" s="45">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c r="A4648" s="45">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c r="A4649" s="45">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c r="A4650" s="45">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c r="A4651" s="45">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c r="A4652" s="45">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c r="A4653" s="45">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c r="A4654" s="45">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c r="A4655" s="45">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c r="A4656" s="45">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c r="A4657" s="45">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c r="A4658" s="45">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c r="A4659" s="45">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c r="A4660" s="45">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c r="A4661" s="45">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c r="A4662" s="45">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c r="A4663" s="45">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c r="A4664" s="45">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c r="A4665" s="45">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c r="A4666" s="45">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c r="A4667" s="45">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c r="A4668" s="45">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c r="A4669" s="45">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c r="A4670" s="45">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c r="A4671" s="45">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c r="A4672" s="45">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c r="A4673" s="45">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c r="A4674" s="45">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c r="A4675" s="45">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c r="A4676" s="45">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c r="A4677" s="45">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c r="A4678" s="45">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c r="A4679" s="45">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c r="A4680" s="45">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c r="A4681" s="45">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c r="A4682" s="45">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c r="A4683" s="45">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c r="A4684" s="45">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c r="A4685" s="45">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c r="A4686" s="45">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c r="A4687" s="45">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c r="A4688" s="45">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c r="A4689" s="45">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c r="A4690" s="45">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c r="A4691" s="45">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c r="A4692" s="45">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c r="A4693" s="45">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c r="A4694" s="45">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c r="A4695" s="45">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c r="A4696" s="45">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c r="A4697" s="45">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c r="A4698" s="45">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c r="A4699" s="45">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c r="A4700" s="45">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c r="A4701" s="45">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c r="A4702" s="45">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c r="A4703" s="45">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c r="A4704" s="45">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c r="A4705" s="45">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c r="A4706" s="45">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c r="A4707" s="45">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c r="A4708" s="45">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c r="A4709" s="45">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c r="A4710" s="45">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c r="A4711" s="45">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c r="A4712" s="45">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c r="A4713" s="45">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c r="A4714" s="45">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c r="A4715" s="45">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c r="A4716" s="45">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c r="A4717" s="45">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c r="A4718" s="45">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c r="A4719" s="45">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c r="A4720" s="45">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c r="A4721" s="45">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c r="A4722" s="45">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c r="A4723" s="45">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c r="A4724" s="45">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c r="A4725" s="45">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c r="A4726" s="45">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c r="A4727" s="45">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c r="A4728" s="45">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c r="A4729" s="45">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c r="A4730" s="45">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c r="A4731" s="45">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c r="A4732" s="45">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c r="A4733" s="45">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c r="A4734" s="45">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c r="A4735" s="45">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c r="A4736" s="45">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c r="A4737" s="45">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c r="A4738" s="45">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c r="A4739" s="45">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c r="A4740" s="45">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c r="A4741" s="45">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c r="A4742" s="45">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c r="A4743" s="45">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c r="A4744" s="45">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c r="A4745" s="45">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c r="A4746" s="45">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c r="A4747" s="45">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c r="A4748" s="45">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c r="A4749" s="45">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c r="A4750" s="45">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c r="A4751" s="45">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c r="A4752" s="45">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c r="A4753" s="45">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c r="A4754" s="45">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c r="A4755" s="45">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c r="A4756" s="45">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c r="A4757" s="45">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c r="A4758" s="45">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c r="A4759" s="45">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c r="A4760" s="45">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c r="A4761" s="45">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c r="A4762" s="45">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c r="A4763" s="45">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c r="A4764" s="45">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c r="A4765" s="45">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c r="A4766" s="45">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c r="A4767" s="45">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c r="A4768" s="45">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c r="A4769" s="45">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c r="A4770" s="45">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c r="A4771" s="45">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c r="A4772" s="45">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c r="A4773" s="45">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c r="A4774" s="45">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c r="A4775" s="45">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c r="A4776" s="45">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c r="A4777" s="45">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c r="A4778" s="45">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c r="A4779" s="45">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c r="A4780" s="45">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c r="A4781" s="45">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c r="A4782" s="45">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c r="A4783" s="45">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c r="A4784" s="45">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c r="A4785" s="45">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c r="A4786" s="45">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c r="A4787" s="45">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c r="A4788" s="45">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c r="A4789" s="45">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c r="A4790" s="45">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c r="A4791" s="45">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c r="A4792" s="45">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c r="A4793" s="45">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c r="A4794" s="45">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c r="A4795" s="45">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c r="A4796" s="45">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c r="A4797" s="45">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c r="A4798" s="45">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c r="A4799" s="45">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c r="A4800" s="45">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c r="A4801" s="45">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c r="A4802" s="45">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c r="A4803" s="45">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c r="A4804" s="45">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c r="A4805" s="45">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c r="A4806" s="45">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c r="A4807" s="45">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c r="A4808" s="45">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c r="A4809" s="45">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c r="A4810" s="45">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c r="A4811" s="45">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c r="A4812" s="45">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c r="A4813" s="45">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c r="A4814" s="45">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c r="A4815" s="45">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c r="A4816" s="45">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c r="A4817" s="45">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c r="A4818" s="45">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c r="A4819" s="45">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c r="A4820" s="45">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c r="A4821" s="45">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c r="A4822" s="45">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c r="A4823" s="45">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c r="A4824" s="45">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c r="A4825" s="45">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c r="A4826" s="45">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c r="A4827" s="45">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c r="A4828" s="45">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c r="A4829" s="45">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c r="A4830" s="45">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c r="A4831" s="45">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c r="A4832" s="45">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c r="A4833" s="45">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c r="A4834" s="45">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c r="A4835" s="45">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c r="A4836" s="45">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c r="A4837" s="45">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c r="A4838" s="45">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c r="A4839" s="45">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c r="A4840" s="45">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c r="A4841" s="45">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c r="A4842" s="45">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c r="A4843" s="45">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c r="A4844" s="45">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c r="A4845" s="45">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c r="A4846" s="45">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c r="A4847" s="45">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c r="A4848" s="45">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c r="A4849" s="45">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c r="A4850" s="45">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c r="A4851" s="45">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c r="A4852" s="45">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c r="A4853" s="45">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c r="A4854" s="45">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c r="A4855" s="45">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c r="A4856" s="45">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c r="A4857" s="45">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c r="A4858" s="45">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c r="A4859" s="45">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c r="A4860" s="45">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c r="A4861" s="45">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c r="A4862" s="45">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c r="A4863" s="45">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c r="A4864" s="45">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c r="A4865" s="45">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c r="A4866" s="45">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c r="A4867" s="45">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c r="A4868" s="45">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c r="A4869" s="45">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c r="A4870" s="45">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c r="A4871" s="45">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c r="A4872" s="45">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c r="A4873" s="45">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c r="A4874" s="45">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c r="A4875" s="45">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c r="A4876" s="45">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c r="A4877" s="45">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c r="A4878" s="45">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c r="A4879" s="45">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c r="A4880" s="45">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c r="A4881" s="45">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c r="A4882" s="45">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c r="A4883" s="45">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c r="A4884" s="45">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c r="A4885" s="45">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c r="A4886" s="45">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c r="A4887" s="45">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c r="A4888" s="45">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c r="A4889" s="45">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c r="A4890" s="45">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c r="A4891" s="45">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c r="A4892" s="45">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c r="A4893" s="45">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c r="A4894" s="45">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c r="A4895" s="45">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c r="A4896" s="45">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c r="A4897" s="45">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c r="A4898" s="45">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c r="A4899" s="45">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c r="A4900" s="45">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c r="A4901" s="45">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c r="A4902" s="45">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c r="A4903" s="45">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c r="A4904" s="45">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c r="A4905" s="45">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c r="A4906" s="45">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c r="A4907" s="45">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c r="A4908" s="45">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c r="A4909" s="45">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c r="A4910" s="45">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c r="A4911" s="45">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c r="A4912" s="45">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c r="A4913" s="45">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c r="A4914" s="45">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c r="A4915" s="45">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c r="A4916" s="45">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c r="A4917" s="45">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c r="A4918" s="45">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c r="A4919" s="45">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c r="A4920" s="45">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c r="A4921" s="45">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c r="A4922" s="45">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c r="A4923" s="45">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c r="A4924" s="45">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c r="A4925" s="45">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c r="A4926" s="45">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c r="A4927" s="45">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c r="A4928" s="45">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c r="A4929" s="45">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c r="A4930" s="45">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c r="A4931" s="45">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c r="A4932" s="45">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c r="A4933" s="45">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c r="A4934" s="45">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c r="A4935" s="45">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c r="A4936" s="45">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c r="A4937" s="45">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c r="A4938" s="45">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c r="A4939" s="45">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c r="A4940" s="45">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c r="A4941" s="45">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c r="A4942" s="45">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c r="A4943" s="45">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c r="A4944" s="45">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c r="A4945" s="45">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c r="A4946" s="45">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c r="A4947" s="45">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c r="A4948" s="45">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c r="A4949" s="45">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c r="A4950" s="45">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c r="A4951" s="45">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c r="A4952" s="45">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c r="A4953" s="45">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c r="A4954" s="45">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c r="A4955" s="45">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c r="A4956" s="45">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c r="A4957" s="45">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c r="A4958" s="45">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c r="A4959" s="45">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c r="A4960" s="45">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c r="A4961" s="45">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c r="A4962" s="45">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c r="A4963" s="45">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c r="A4964" s="45">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c r="A4965" s="45">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c r="A4966" s="45">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c r="A4967" s="45">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c r="A4968" s="45">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c r="A4969" s="45">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c r="A4970" s="45">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c r="A4971" s="45">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c r="A4972" s="45">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c r="A4973" s="45">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c r="A4974" s="45">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c r="A4975" s="45">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c r="A4976" s="45">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c r="A4977" s="45">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c r="A4978" s="45">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c r="A4979" s="45">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c r="A4980" s="45">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c r="A4981" s="45">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c r="A4982" s="45">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c r="A4983" s="45">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c r="A4984" s="45">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c r="A4985" s="45">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c r="A4986" s="45">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c r="A4987" s="45">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c r="A4988" s="45">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c r="A4989" s="45">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c r="A4990" s="45">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c r="A4991" s="45">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c r="A4992" s="45">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c r="A4993" s="45">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c r="A4994" s="45">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c r="A4995" s="45">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c r="A4996" s="45">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c r="A4997" s="45">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c r="A4998" s="45">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c r="A4999" s="45">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c r="A5000" s="45">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c r="A5001" s="45">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c r="A5002" s="45">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c r="A5003" s="45">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c r="A5004" s="45">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c r="A5005" s="45">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c r="A5006" s="45">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c r="A5007" s="45">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c r="A5008" s="45">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c r="A5009" s="45">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c r="A5010" s="45">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c r="A5011" s="45">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c r="A5012" s="45">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c r="A5013" s="45">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c r="A5014" s="45">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c r="A5015" s="45">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c r="A5016" s="45">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c r="A5017" s="45">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c r="A5018" s="45">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c r="A5019" s="45">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c r="A5020" s="45">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c r="A5021" s="45">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c r="A5022" s="45">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c r="A5023" s="45">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c r="A5024" s="45">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c r="A5025" s="45">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c r="A5026" s="45">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c r="A5027" s="45">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c r="A5028" s="45">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c r="A5029" s="45">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c r="A5030" s="45">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c r="A5031" s="45">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c r="A5032" s="45">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c r="A5033" s="45">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c r="A5034" s="45">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c r="A5035" s="45">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c r="A5036" s="45">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c r="A5037" s="45">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c r="A5038" s="45">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c r="A5039" s="45">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c r="A5040" s="45">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c r="A5041" s="45">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c r="A5042" s="45">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c r="A5043" s="45">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c r="A5044" s="45">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c r="A5045" s="45">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c r="A5046" s="45">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c r="A5047" s="45">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c r="A5048" s="45">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c r="A5049" s="45">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c r="A5050" s="45">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c r="A5051" s="45">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c r="A5052" s="45">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c r="A5053" s="45">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c r="A5054" s="45">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c r="A5055" s="45">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c r="A5056" s="45">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c r="A5057" s="45">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c r="A5058" s="45">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c r="A5059" s="45">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c r="A5060" s="45">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c r="A5061" s="45">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c r="A5062" s="45">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c r="A5063" s="45">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c r="A5064" s="45">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c r="A5065" s="45">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c r="A5066" s="45">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c r="A5067" s="45">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c r="A5068" s="45">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c r="A5069" s="45">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c r="A5070" s="45">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c r="A5071" s="45">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c r="A5072" s="45">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c r="A5073" s="45">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c r="A5074" s="45">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c r="A5075" s="45">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c r="A5076" s="45">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c r="A5077" s="45">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c r="A5078" s="45">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c r="A5079" s="45">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c r="A5080" s="45">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c r="A5081" s="45">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c r="A5082" s="45">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c r="A5083" s="45">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c r="A5084" s="45">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c r="A5085" s="45">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c r="A5086" s="45">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c r="A5087" s="45">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c r="A5088" s="45">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c r="A5089" s="45">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c r="A5090" s="45">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c r="A5091" s="45">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c r="A5092" s="45">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c r="A5093" s="45">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c r="A5094" s="45">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c r="A5095" s="45">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c r="A5096" s="45">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c r="A5097" s="45">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c r="A5098" s="45">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c r="A5099" s="45">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c r="A5100" s="45">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c r="A5101" s="45">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c r="A5102" s="45">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c r="A5103" s="45">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c r="A5104" s="45">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c r="A5105" s="45">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c r="A5106" s="45">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c r="A5107" s="45">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c r="A5108" s="45">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c r="A5109" s="45">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c r="A5110" s="45">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c r="A5111" s="45">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c r="A5112" s="45">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c r="A5113" s="45">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c r="A5114" s="45">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c r="A5115" s="45">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c r="A5116" s="45">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c r="A5117" s="45">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c r="A5118" s="45">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c r="A5119" s="45">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c r="A5120" s="45">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c r="A5121" s="45">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c r="A5122" s="45">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c r="A5123" s="45">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c r="A5124" s="45">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c r="A5125" s="45">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c r="A5126" s="45">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c r="A5127" s="45">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c r="A5128" s="45">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c r="A5129" s="45">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c r="A5130" s="45">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c r="A5131" s="45">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c r="A5132" s="45">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c r="A5133" s="45">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c r="A5134" s="45">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c r="A5135" s="45">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c r="A5136" s="45">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c r="A5137" s="45">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c r="A5138" s="45">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c r="A5139" s="45">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c r="A5140" s="45">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c r="A5141" s="45">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c r="A5142" s="45">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c r="A5143" s="45">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c r="A5144" s="45">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c r="A5145" s="45">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c r="A5146" s="45">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c r="A5147" s="45">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c r="A5148" s="45">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c r="A5149" s="45">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c r="A5150" s="45">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c r="A5151" s="45">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c r="A5152" s="45">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c r="A5153" s="45">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c r="A5154" s="45">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c r="A5155" s="45">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c r="A5156" s="45">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c r="A5157" s="45">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c r="A5158" s="45">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c r="A5159" s="45">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c r="A5160" s="45">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c r="A5161" s="45">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c r="A5162" s="45">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c r="A5163" s="45">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c r="A5164" s="45">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c r="A5165" s="45">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c r="A5166" s="45">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c r="A5167" s="45">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c r="A5168" s="45">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c r="A5169" s="45">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c r="A5170" s="45">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c r="A5171" s="45">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c r="A5172" s="45">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c r="A5173" s="45">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c r="A5174" s="45">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c r="A5175" s="45">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c r="A5176" s="45">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c r="A5177" s="45">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c r="A5178" s="45">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c r="A5179" s="45">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c r="A5180" s="45">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c r="A5181" s="45">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c r="A5182" s="45">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c r="A5183" s="45">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c r="A5184" s="45">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c r="A5185" s="45">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c r="A5186" s="45">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c r="A5187" s="45">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c r="A5188" s="45">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c r="A5189" s="45">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c r="A5190" s="45">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c r="A5191" s="45">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c r="A5192" s="45">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c r="A5193" s="45">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c r="A5194" s="45">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c r="A5195" s="45">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c r="A5196" s="45">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c r="A5197" s="45">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c r="A5198" s="45">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c r="A5199" s="45">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c r="A5200" s="45">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c r="A5201" s="45">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c r="A5202" s="45">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c r="A5203" s="45">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c r="A5204" s="45">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c r="A5205" s="45">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c r="A5206" s="45">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c r="A5207" s="45">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c r="A5208" s="45">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c r="A5209" s="45">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c r="A5210" s="45">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c r="A5211" s="45">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c r="A5212" s="45">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c r="A5213" s="45">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c r="A5214" s="45">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c r="A5215" s="45">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c r="A5216" s="45">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c r="A5217" s="45">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c r="A5218" s="45">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c r="A5219" s="45">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c r="A5220" s="45">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c r="A5221" s="45">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c r="A5222" s="45">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c r="A5223" s="45">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c r="A5224" s="45">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c r="A5225" s="45">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c r="A5226" s="45">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c r="A5227" s="45">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c r="A5228" s="45">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c r="A5229" s="45">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c r="A5230" s="45">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c r="A5231" s="45">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c r="A5232" s="45">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c r="A5233" s="45">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c r="A5234" s="45">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c r="A5235" s="45">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c r="A5236" s="45">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c r="A5237" s="45">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c r="A5238" s="45">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c r="A5239" s="45">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c r="A5240" s="45">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c r="A5241" s="45">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c r="A5242" s="45">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c r="A5243" s="45">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c r="A5244" s="45">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c r="A5245" s="45">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c r="A5246" s="45">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c r="A5247" s="45">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c r="A5248" s="45">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c r="A5249" s="45">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c r="A5250" s="45">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c r="A5251" s="45">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c r="A5252" s="45">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c r="A5253" s="45">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c r="A5254" s="45">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c r="A5255" s="45">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c r="A5256" s="45">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c r="A5257" s="45">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c r="A5258" s="45">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c r="A5259" s="45">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c r="A5260" s="45">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c r="A5261" s="45">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c r="A5262" s="45">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c r="A5263" s="45">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c r="A5264" s="45">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c r="A5265" s="45">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c r="A5266" s="45">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c r="A5267" s="45">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c r="A5268" s="45">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c r="A5269" s="45">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c r="A5270" s="45">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c r="A5271" s="45">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c r="A5272" s="45">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c r="A5273" s="45">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c r="A5274" s="45">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c r="A5275" s="45">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c r="A5276" s="45">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c r="A5277" s="45">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c r="A5278" s="45">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c r="A5279" s="45">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c r="A5280" s="45">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c r="A5281" s="45">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c r="A5282" s="45">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c r="A5283" s="45">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c r="A5284" s="45">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c r="A5285" s="45">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c r="A5286" s="45">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c r="A5287" s="45">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c r="A5288" s="45">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c r="A5289" s="45">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c r="A5290" s="45">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c r="A5291" s="45">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c r="A5292" s="45">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c r="A5293" s="45">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c r="A5294" s="45">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c r="A5295" s="45">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c r="A5296" s="45">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c r="A5297" s="45">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c r="A5298" s="45">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c r="A5299" s="45">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c r="A5300" s="45">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c r="A5301" s="45">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c r="A5302" s="45">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c r="A5303" s="45">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c r="A5304" s="45">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c r="A5305" s="45">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c r="A5306" s="45">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c r="A5307" s="45">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c r="A5308" s="45">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c r="A5309" s="45">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c r="A5310" s="45">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c r="A5311" s="45">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c r="A5312" s="45">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c r="A5313" s="45">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c r="A5314" s="45">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c r="A5315" s="45">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c r="A5316" s="45">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c r="A5317" s="45">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c r="A5318" s="45">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c r="A5319" s="45">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c r="A5320" s="45">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c r="A5321" s="45">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c r="A5322" s="45">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c r="A5323" s="45">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c r="A5324" s="45">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c r="A5325" s="45">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c r="A5326" s="45">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c r="A5327" s="45">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c r="A5328" s="45">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c r="A5329" s="45">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c r="A5330" s="45">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c r="A5331" s="45">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c r="A5332" s="45">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c r="A5333" s="45">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c r="A5334" s="45">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c r="A5335" s="45">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c r="A5336" s="45">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c r="A5337" s="45">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c r="A5338" s="45">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c r="A5339" s="45">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c r="A5340" s="45">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c r="A5341" s="45">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c r="A5342" s="45">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c r="A5343" s="45">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c r="A5344" s="45">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c r="A5345" s="45">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c r="A5346" s="45">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c r="A5347" s="45">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c r="A5348" s="45">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c r="A5349" s="45">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c r="A5350" s="45">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c r="A5351" s="45">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c r="A5352" s="45">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c r="A5353" s="45">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c r="A5354" s="45">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c r="A5355" s="45">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c r="A5356" s="45">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c r="A5357" s="45">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c r="A5358" s="45">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c r="A5359" s="45">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c r="A5360" s="45">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c r="A5361" s="45">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c r="A5362" s="45">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c r="A5363" s="45">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c r="A5364" s="45">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c r="A5365" s="45">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c r="A5366" s="45">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c r="A5367" s="45">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c r="A5368" s="45">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c r="A5369" s="45">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c r="A5370" s="45">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c r="A5371" s="45">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c r="A5372" s="45">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c r="A5373" s="45">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c r="A5374" s="45">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c r="A5375" s="45">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c r="A5376" s="45">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c r="A5377" s="45">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c r="A5378" s="45">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c r="A5379" s="45">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c r="A5380" s="45">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c r="A5381" s="45">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c r="A5382" s="45">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c r="A5383" s="45">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c r="A5384" s="45">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c r="A5385" s="45">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c r="A5386" s="45">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c r="A5387" s="45">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c r="A5388" s="45">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c r="A5389" s="45">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c r="A5390" s="45">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c r="A5391" s="45">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c r="A5392" s="45">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c r="A5393" s="45">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c r="A5394" s="45">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c r="A5395" s="45">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c r="A5396" s="45">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c r="A5397" s="45">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c r="A5398" s="45">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c r="A5399" s="45">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c r="A5400" s="45">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c r="A5401" s="45">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c r="A5402" s="45">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c r="A5403" s="45">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c r="A5404" s="45">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c r="A5405" s="45">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c r="A5406" s="45">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c r="A5407" s="45">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c r="A5408" s="45">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c r="A5409" s="45">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c r="A5410" s="45">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c r="A5411" s="45">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c r="A5412" s="45">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c r="A5413" s="45">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c r="A5414" s="45">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c r="A5415" s="45">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c r="A5416" s="45">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c r="A5417" s="45">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c r="A5418" s="45">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c r="A5419" s="45">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c r="A5420" s="45">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c r="A5421" s="45">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c r="A5422" s="45">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c r="A5423" s="45">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c r="A5424" s="45">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c r="A5425" s="45">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c r="A5426" s="45">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c r="A5427" s="45">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c r="A5428" s="45">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c r="A5429" s="45">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c r="A5430" s="45">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c r="A5431" s="45">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c r="A5432" s="45">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c r="A5433" s="45">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c r="A5434" s="45">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c r="A5435" s="45">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c r="A5436" s="45">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c r="A5437" s="45">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c r="A5438" s="45">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c r="A5439" s="45">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c r="A5440" s="45">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c r="A5441" s="45">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c r="A5442" s="45">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c r="A5443" s="45">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c r="A5444" s="45">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c r="A5445" s="45">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c r="A5446" s="45">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c r="A5447" s="45">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c r="A5448" s="45">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c r="A5449" s="45">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c r="A5450" s="45">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c r="A5451" s="45">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c r="A5452" s="45">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c r="A5453" s="45">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c r="A5454" s="45">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c r="A5455" s="45">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c r="A5456" s="45">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c r="A5457" s="45">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c r="A5458" s="45">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c r="A5459" s="45">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c r="A5460" s="45">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c r="A5461" s="45">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c r="A5462" s="45">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c r="A5463" s="45">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c r="A5464" s="45">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c r="A5465" s="45">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c r="A5466" s="45">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c r="A5467" s="45">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c r="A5468" s="45">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c r="A5469" s="45">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c r="A5470" s="45">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c r="A5471" s="45">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c r="A5472" s="45">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c r="A5473" s="45">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c r="A5474" s="45">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c r="A5475" s="45">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c r="A5476" s="45">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c r="A5477" s="45">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c r="A5478" s="45">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c r="A5479" s="45">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c r="A5480" s="45">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c r="A5481" s="45">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c r="A5482" s="45">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c r="A5483" s="45">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c r="A5484" s="45">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c r="A5485" s="45">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c r="A5486" s="45">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c r="A5487" s="45">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c r="A5488" s="45">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c r="A5489" s="45">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c r="A5490" s="45">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c r="A5491" s="45">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c r="A5492" s="45">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c r="A5493" s="45">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c r="A5494" s="45">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c r="A5495" s="45">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c r="A5496" s="45">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c r="A5497" s="45">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c r="A5498" s="45">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c r="A5499" s="45">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c r="A5500" s="45">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c r="A5501" s="45">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c r="A5502" s="45">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c r="A5503" s="45">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c r="A5504" s="45">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c r="A5505" s="45">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c r="A5506" s="45">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c r="A5507" s="45">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c r="A5508" s="45">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c r="A5509" s="45">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c r="A5510" s="45">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c r="A5511" s="45">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c r="A5512" s="45">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c r="A5513" s="45">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c r="A5514" s="45">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c r="A5515" s="45">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c r="A5516" s="45">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c r="A5517" s="45">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c r="A5518" s="45">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c r="A5519" s="45">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c r="A5520" s="45">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c r="A5521" s="45">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c r="A5522" s="45">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c r="A5523" s="45">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c r="A5524" s="45">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c r="A5525" s="45">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c r="A5526" s="45">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c r="A5527" s="45">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c r="A5528" s="45">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c r="A5529" s="45">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c r="A5530" s="45">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c r="A5531" s="45">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c r="A5532" s="45">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c r="A5533" s="45">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c r="A5534" s="45">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c r="A5535" s="45">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c r="A5536" s="45">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c r="A5537" s="45">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c r="A5538" s="45">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c r="A5539" s="45">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c r="A5540" s="45">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c r="A5541" s="45">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c r="A5542" s="45">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c r="A5543" s="45">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c r="A5544" s="45">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c r="A5545" s="45">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c r="A5546" s="45">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c r="A5547" s="45">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c r="A5548" s="45">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c r="A5549" s="45">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c r="A5550" s="45">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c r="A5551" s="45">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c r="A5552" s="45">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c r="A5553" s="45">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c r="A5554" s="45">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c r="A5555" s="45">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c r="A5556" s="45">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c r="A5557" s="45">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c r="A5558" s="45">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c r="A5559" s="45">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c r="A5560" s="45">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c r="A5561" s="45">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c r="A5562" s="45">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c r="A5563" s="45">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c r="A5564" s="45">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c r="A5565" s="45">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c r="A5566" s="45">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c r="A5567" s="45">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c r="A5568" s="45">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c r="A5569" s="45">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c r="A5570" s="45">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c r="A5571" s="45">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c r="A5572" s="45">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c r="A5573" s="45">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c r="A5574" s="45">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c r="A5575" s="45">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c r="A5576" s="45">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c r="A5577" s="45">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c r="A5578" s="45">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c r="A5579" s="45">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c r="A5580" s="45">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c r="A5581" s="45">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c r="A5582" s="45">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c r="A5583" s="45">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c r="A5584" s="45">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c r="A5585" s="45">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c r="A5586" s="45">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c r="A5587" s="45">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c r="A5588" s="45">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c r="A5589" s="45">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c r="A5590" s="45">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c r="A5591" s="45">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c r="A5592" s="45">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c r="A5593" s="45">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c r="A5594" s="45">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c r="A5595" s="45">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c r="A5596" s="45">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c r="A5597" s="45">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c r="A5598" s="45">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c r="A5599" s="45">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c r="A5600" s="45">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c r="A5601" s="45">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c r="A5602" s="45">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c r="A5603" s="45">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c r="A5604" s="45">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c r="A5605" s="45">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c r="A5606" s="45">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c r="A5607" s="45">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c r="A5608" s="45">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c r="A5609" s="45">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c r="A5610" s="45">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c r="A5611" s="45">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c r="A5612" s="45">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c r="A5613" s="45">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c r="A5614" s="45">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c r="A5615" s="45">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c r="A5616" s="45">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c r="A5617" s="45">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c r="A5618" s="45">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c r="A5619" s="45">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c r="A5620" s="45">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c r="A5621" s="45">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c r="A5622" s="45">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c r="A5623" s="45">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c r="A5624" s="45">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c r="A5625" s="45">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c r="A5626" s="45">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c r="A5627" s="45">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c r="A5628" s="45">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c r="A5629" s="45">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c r="A5630" s="45">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c r="A5631" s="45">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c r="A5632" s="45">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c r="A5633" s="45">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c r="A5634" s="45">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c r="A5635" s="45">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c r="A5636" s="45">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c r="A5637" s="45">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c r="A5638" s="45">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c r="A5639" s="45">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c r="A5640" s="45">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c r="A5641" s="45">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c r="A5642" s="45">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c r="A5643" s="45">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c r="A5644" s="45">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c r="A5645" s="45">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c r="A5646" s="45">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c r="A5647" s="45">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c r="A5648" s="45">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c r="A5649" s="45">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c r="A5650" s="45">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c r="A5651" s="45">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c r="A5652" s="45">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c r="A5653" s="45">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c r="A5654" s="45">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c r="A5655" s="45">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c r="A5656" s="45">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c r="A5657" s="45">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c r="A5658" s="45">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c r="A5659" s="45">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c r="A5660" s="45">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c r="A5661" s="45">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c r="A5662" s="45">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c r="A5663" s="45">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c r="A5664" s="45">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c r="A5665" s="45">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c r="A5666" s="45">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c r="A5667" s="45">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c r="A5668" s="45">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c r="A5669" s="45">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c r="A5670" s="45">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c r="A5671" s="45">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c r="A5672" s="45">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c r="A5673" s="45">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c r="A5674" s="45">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c r="A5675" s="45">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c r="A5676" s="45">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c r="A5677" s="45">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c r="A5678" s="45">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c r="A5679" s="45">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c r="A5680" s="45">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c r="A5681" s="45">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c r="A5682" s="45">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c r="A5683" s="45">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c r="A5684" s="45">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c r="A5685" s="45">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c r="A5686" s="45">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c r="A5687" s="45">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c r="A5688" s="45">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c r="A5689" s="45">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c r="A5690" s="45">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c r="A5691" s="45">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c r="A5692" s="45">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c r="A5693" s="45">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c r="A5694" s="45">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c r="A5695" s="45">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c r="A5696" s="45">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c r="A5697" s="45">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c r="A5698" s="45">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c r="A5699" s="45">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c r="A5700" s="45">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c r="A5701" s="45">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c r="A5702" s="45">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c r="A5703" s="45">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c r="A5704" s="45">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c r="A5705" s="45">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c r="A5706" s="45">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c r="A5707" s="45">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c r="A5708" s="45">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c r="A5709" s="45">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c r="A5710" s="45">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c r="A5711" s="45">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c r="A5712" s="45">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c r="A5713" s="45">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c r="A5714" s="45">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c r="A5715" s="45">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c r="A5716" s="45">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c r="A5717" s="45">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c r="A5718" s="45">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c r="A5719" s="45">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c r="A5720" s="45">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c r="A5721" s="45">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c r="A5722" s="45">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c r="A5723" s="45">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c r="A5724" s="45">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c r="A5725" s="45">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c r="A5726" s="45">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c r="A5727" s="45">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c r="A5728" s="45">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c r="A5729" s="45">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c r="A5730" s="45">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c r="A5731" s="45">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c r="A5732" s="45">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c r="A5733" s="45">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c r="A5734" s="45">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c r="A5735" s="45">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c r="A5736" s="45">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c r="A5737" s="45">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c r="A5738" s="45">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c r="A5739" s="45">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c r="A5740" s="45">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c r="A5741" s="45">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c r="A5742" s="45">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c r="A5743" s="45">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c r="A5744" s="45">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c r="A5745" s="45">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c r="A5746" s="45">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c r="A5747" s="45">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c r="A5748" s="45">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c r="A5749" s="45">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c r="A5750" s="45">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c r="A5751" s="45">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c r="A5752" s="45">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c r="A5753" s="45">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c r="A5754" s="45">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c r="A5755" s="45">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c r="A5756" s="45">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c r="A5757" s="45">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c r="A5758" s="45">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c r="A5759" s="45">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c r="A5760" s="45">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c r="A5761" s="45">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c r="A5762" s="45">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c r="A5763" s="45">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c r="A5764" s="45">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c r="A5765" s="45">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c r="A5766" s="45">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c r="A5767" s="45">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c r="A5768" s="45">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c r="A5769" s="45">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c r="A5770" s="45">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c r="A5771" s="45">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c r="A5772" s="45">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c r="A5773" s="45">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c r="A5774" s="45">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c r="A5775" s="45">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c r="A5776" s="45">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c r="A5777" s="45">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c r="A5778" s="45">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c r="A5779" s="45">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c r="A5780" s="45">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c r="A5781" s="45">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c r="A5782" s="45">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c r="A5783" s="45">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c r="A5784" s="45">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c r="A5785" s="45">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c r="A5786" s="45">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c r="A5787" s="45">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c r="A5788" s="45">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c r="A5789" s="45">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c r="A5790" s="45">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c r="A5791" s="45">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c r="A5792" s="45">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c r="A5793" s="45">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c r="A5794" s="45">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c r="A5795" s="45">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c r="A5796" s="45">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c r="A5797" s="45">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c r="A5798" s="45">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c r="A5799" s="45">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c r="A5800" s="45">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c r="A5801" s="45">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c r="A5802" s="45">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c r="A5803" s="45">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c r="A5804" s="45">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c r="A5805" s="45">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c r="A5806" s="45">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c r="A5807" s="45">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c r="A5808" s="45">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c r="A5809" s="45">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c r="A5810" s="45">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c r="A5811" s="45">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c r="A5812" s="45">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c r="A5813" s="45">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c r="A5814" s="45">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c r="A5815" s="45">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c r="A5816" s="45">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c r="A5817" s="45">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c r="A5818" s="45">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c r="A5819" s="45">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c r="A5820" s="45">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c r="A5821" s="45">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c r="A5822" s="45">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c r="A5823" s="45">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c r="A5824" s="45">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c r="A5825" s="45">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c r="A5826" s="45">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c r="A5827" s="45">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c r="A5828" s="45">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c r="A5829" s="45">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c r="A5830" s="45">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c r="A5831" s="45">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c r="A5832" s="45">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c r="A5833" s="45">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c r="A5834" s="45">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c r="A5835" s="45">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c r="A5836" s="45">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c r="A5837" s="45">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c r="A5838" s="45">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c r="A5839" s="45">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c r="A5840" s="45">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c r="A5841" s="45">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c r="A5842" s="45">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c r="A5843" s="45">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c r="A5844" s="45">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c r="A5845" s="45">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c r="A5846" s="45">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c r="A5847" s="45">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c r="A5848" s="45">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c r="A5849" s="45">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c r="A5850" s="45">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c r="A5851" s="45">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c r="A5852" s="45">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c r="A5853" s="45">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c r="A5854" s="45">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c r="A5855" s="45">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c r="A5856" s="45">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c r="A5857" s="45">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c r="A5858" s="45">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c r="A5859" s="45">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c r="A5860" s="45">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c r="A5861" s="45">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c r="A5862" s="45">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c r="A5863" s="45">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c r="A5864" s="45">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c r="A5865" s="45">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c r="A5866" s="45">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c r="A5867" s="45">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c r="A5868" s="45">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c r="A5869" s="45">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c r="A5870" s="45">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c r="A5871" s="45">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c r="A5872" s="45">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c r="A5873" s="45">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c r="A5874" s="45">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c r="A5875" s="45">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c r="A5876" s="45">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c r="A5877" s="45">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c r="A5878" s="45">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c r="A5879" s="45">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c r="A5880" s="45">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c r="A5881" s="45">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c r="A5882" s="45">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c r="A5883" s="45">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c r="A5884" s="45">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c r="A5885" s="45">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c r="A5886" s="45">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c r="A5887" s="45">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c r="A5888" s="45">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c r="A5889" s="45">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c r="A5890" s="45">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c r="A5891" s="45">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c r="A5892" s="45">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c r="A5893" s="45">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c r="A5894" s="45">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c r="A5895" s="45">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c r="A5896" s="45">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c r="A5897" s="45">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c r="A5898" s="45">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c r="A5899" s="45">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c r="A5900" s="45">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c r="A5901" s="45">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c r="A5902" s="45">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c r="A5903" s="45">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c r="A5904" s="45">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c r="A5905" s="45">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c r="A5906" s="45">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c r="A5907" s="45">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c r="A5908" s="45">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c r="A5909" s="45">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c r="A5910" s="45">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c r="A5911" s="45">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c r="A5912" s="45">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c r="A5913" s="45">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c r="A5914" s="45">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c r="A5915" s="45">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c r="A5916" s="45">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c r="A5917" s="45">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c r="A5918" s="45">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c r="A5919" s="45">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c r="A5920" s="45">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c r="A5921" s="45">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c r="A5922" s="45">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c r="A5923" s="45">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c r="A5924" s="45">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c r="A5925" s="45">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c r="A5926" s="45">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c r="A5927" s="45">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c r="A5928" s="45">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c r="A5929" s="45">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c r="A5930" s="45">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c r="A5931" s="45">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c r="A5932" s="45">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c r="A5933" s="45">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c r="A5934" s="45">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c r="A5935" s="45">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c r="A5936" s="45">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c r="A5937" s="45">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c r="A5938" s="45">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c r="A5939" s="45">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c r="A5940" s="45">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c r="A5941" s="45">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c r="A5942" s="45">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c r="A5943" s="45">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c r="A5944" s="45">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c r="A5945" s="45">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c r="A5946" s="45">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c r="A5947" s="45">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c r="A5948" s="45">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c r="A5949" s="45">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c r="A5950" s="45">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c r="A5951" s="45">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c r="A5952" s="45">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c r="A5953" s="45">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c r="A5954" s="45">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c r="A5955" s="45">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c r="A5956" s="45">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c r="A5957" s="45">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c r="A5958" s="45">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c r="A5959" s="45">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c r="A5960" s="45">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c r="A5961" s="45">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c r="A5962" s="45">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c r="A5963" s="45">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c r="A5964" s="45">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c r="A5965" s="45">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c r="A5966" s="45">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c r="A5967" s="45">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c r="A5968" s="45">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c r="A5969" s="45">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c r="A5970" s="45">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c r="A5971" s="45">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c r="A5972" s="45">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c r="A5973" s="45">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c r="A5974" s="45">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c r="A5975" s="45">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c r="A5976" s="45">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c r="A5977" s="45">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c r="A5978" s="45">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c r="A5979" s="45">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c r="A5980" s="45">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c r="A5981" s="45">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c r="A5982" s="45">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c r="A5983" s="45">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c r="A5984" s="45">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c r="A5985" s="45">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c r="A5986" s="45">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c r="A5987" s="45">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c r="A5988" s="45">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c r="A5989" s="45">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c r="A5990" s="45">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c r="A5991" s="45">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c r="A5992" s="45">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c r="A5993" s="45">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c r="A5994" s="45">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c r="A5995" s="45">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c r="A5996" s="45">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c r="A5997" s="45">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c r="A5998" s="45">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c r="A5999" s="45">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c r="A6000" s="45">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c r="A6001" s="45">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c r="A6002" s="45">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c r="A6003" s="45">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c r="A6004" s="45">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c r="A6005" s="45">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c r="A6006" s="45">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c r="A6007" s="45">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c r="A6008" s="45">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c r="A6009" s="45">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c r="A6010" s="45">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c r="A6011" s="45">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c r="A6012" s="45">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c r="A6013" s="45">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c r="A6014" s="45">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c r="A6015" s="45">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c r="A6016" s="45">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c r="A6017" s="45">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c r="A6018" s="45">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c r="A6019" s="45">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c r="A6020" s="45">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c r="A6021" s="45">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c r="A6022" s="45">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c r="A6023" s="45">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c r="A6024" s="45">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c r="A6025" s="45">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c r="A6026" s="45">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c r="A6027" s="45">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c r="A6028" s="45">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c r="A6029" s="45">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c r="A6030" s="45">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c r="A6031" s="45">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c r="A6032" s="45">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c r="A6033" s="45">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c r="A6034" s="45">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c r="A6035" s="45">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c r="A6036" s="45">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c r="A6037" s="45">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c r="A6038" s="45">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c r="A6039" s="45">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c r="A6040" s="45">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c r="A6041" s="45">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c r="A6042" s="45">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c r="A6043" s="45">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c r="A6044" s="45">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c r="A6045" s="45">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c r="A6046" s="45">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c r="A6047" s="45">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c r="A6048" s="45">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c r="A6049" s="45">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c r="A6050" s="45">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c r="A6051" s="45">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c r="A6052" s="45">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c r="A6053" s="45">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c r="A6054" s="45">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c r="A6055" s="45">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c r="A6056" s="45">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c r="A6057" s="45">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c r="A6058" s="45">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c r="A6059" s="45">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c r="A6060" s="45">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c r="A6061" s="45">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c r="A6062" s="45">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c r="A6063" s="45">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c r="A6064" s="45">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c r="A6065" s="45">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c r="A6066" s="45">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c r="A6067" s="45">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c r="A6068" s="45">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c r="A6069" s="45">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c r="A6070" s="45">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c r="A6071" s="45">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c r="A6072" s="45">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c r="A6073" s="45">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c r="A6074" s="45">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c r="A6075" s="45">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c r="A6076" s="45">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c r="A6077" s="45">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c r="A6078" s="45">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c r="A6079" s="45">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c r="A6080" s="45">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c r="A6081" s="45">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c r="A6082" s="45">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c r="A6083" s="45">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c r="A6084" s="45">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c r="A6085" s="45">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c r="A6086" s="45">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c r="A6087" s="45">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c r="A6088" s="45">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c r="A6089" s="45">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c r="A6090" s="45">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c r="A6091" s="45">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c r="A6092" s="45">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c r="A6093" s="45">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c r="A6094" s="45">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c r="A6095" s="45">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c r="A6096" s="45">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c r="A6097" s="45">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c r="A6098" s="45">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c r="A6099" s="45">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c r="A6100" s="45">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c r="A6101" s="45">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c r="A6102" s="45">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c r="A6103" s="45">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c r="A6104" s="45">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c r="A6105" s="45">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c r="A6106" s="45">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c r="A6107" s="45">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c r="A6108" s="45">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c r="A6109" s="45">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c r="A6110" s="45">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c r="A6111" s="45">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c r="A6112" s="45">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c r="A6113" s="45">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c r="A6114" s="45">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c r="A6115" s="45">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c r="A6116" s="45">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c r="A6117" s="45">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c r="A6118" s="45">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c r="A6119" s="45">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c r="A6120" s="45">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c r="A6121" s="45">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c r="A6122" s="45">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c r="A6123" s="45">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c r="A6124" s="45">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c r="A6125" s="45">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c r="A6126" s="45">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c r="A6127" s="45">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c r="A6128" s="45">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c r="A6129" s="45">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c r="A6130" s="45">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c r="A6131" s="45">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c r="A6132" s="45">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c r="A6133" s="45">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c r="A6134" s="45">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c r="A6135" s="45">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c r="A6136" s="45">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c r="A6137" s="45">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c r="A6138" s="45">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c r="A6139" s="45">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c r="A6140" s="45">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c r="A6141" s="45">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c r="A6142" s="45">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c r="A6143" s="45">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c r="A6144" s="45">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c r="A6145" s="45">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c r="A6146" s="45">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c r="A6147" s="45">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c r="A6148" s="45">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c r="A6149" s="45">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c r="A6150" s="45">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c r="A6151" s="45">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c r="A6152" s="45">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c r="A6153" s="45">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c r="A6154" s="45">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c r="A6155" s="45">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c r="A6156" s="45">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c r="A6157" s="45">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c r="A6158" s="45">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c r="A6159" s="45">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c r="A6160" s="45">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c r="A6161" s="45">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c r="A6162" s="45">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c r="A6163" s="45">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c r="A6164" s="45">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c r="A6165" s="45">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c r="A6166" s="45">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c r="A6167" s="45">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c r="A6168" s="45">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c r="A6169" s="45">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c r="A6170" s="45">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c r="A6171" s="45">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c r="A6172" s="45">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c r="A6173" s="45">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c r="A6174" s="45">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c r="A6175" s="45">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c r="A6176" s="45">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c r="A6177" s="45">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c r="A6178" s="45">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c r="A6179" s="45">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c r="A6180" s="45">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c r="A6181" s="45">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c r="A6182" s="45">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c r="A6183" s="45">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c r="A6184" s="45">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c r="A6185" s="45">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c r="A6186" s="45">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c r="A6187" s="45">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c r="A6188" s="45">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c r="A6189" s="45">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c r="A6190" s="45">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c r="A6191" s="45">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c r="A6192" s="45">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c r="A6193" s="45">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c r="A6194" s="45">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c r="A6195" s="45">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c r="A6196" s="45">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c r="A6197" s="45">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c r="A6198" s="45">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c r="A6199" s="45">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c r="A6200" s="45">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c r="A6201" s="45">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c r="A6202" s="45">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c r="A6203" s="45">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c r="A6204" s="45">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c r="A6205" s="45">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c r="A6206" s="45">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c r="A6207" s="45">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c r="A6208" s="45">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c r="A6209" s="45">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c r="A6210" s="45">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c r="A6211" s="45">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c r="A6212" s="45">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c r="A6213" s="45">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c r="A6214" s="45">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c r="A6215" s="45">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c r="A6216" s="45">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c r="A6217" s="45">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c r="A6218" s="45">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c r="A6219" s="45">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c r="A6220" s="45">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c r="A6221" s="45">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c r="A6222" s="45">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c r="A6223" s="45">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c r="A6224" s="45">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c r="A6225" s="45">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c r="A6226" s="45">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c r="A6227" s="45">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c r="A6228" s="45">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c r="A6229" s="45">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c r="A6230" s="45">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c r="A6231" s="45">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c r="A6232" s="45">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c r="A6233" s="45">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c r="A6234" s="45">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c r="A6235" s="45">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c r="A6236" s="45">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c r="A6237" s="45">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c r="A6238" s="45">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c r="A6239" s="45">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c r="A6240" s="45">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c r="A6241" s="45">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c r="A6242" s="45">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c r="A6243" s="45">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c r="A6244" s="45">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c r="A6245" s="45">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c r="A6246" s="45">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c r="A6247" s="45">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c r="A6248" s="45">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c r="A6249" s="45">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c r="A6250" s="45">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c r="A6251" s="45">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c r="A6252" s="45">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c r="A6253" s="45">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c r="A6254" s="45">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c r="A6255" s="45">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c r="A6256" s="45">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c r="A6257" s="45">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c r="A6258" s="45">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c r="A6259" s="45">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c r="A6260" s="45">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c r="A6261" s="45">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c r="A6262" s="45">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c r="A6263" s="45">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c r="A6264" s="45">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c r="A6265" s="45">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c r="A6266" s="45">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c r="A6267" s="45">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c r="A6268" s="45">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c r="A6269" s="45">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c r="A6270" s="45">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c r="A6271" s="45">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c r="A6272" s="45">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c r="A6273" s="45">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c r="A6274" s="45">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c r="A6275" s="45">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c r="A6276" s="45">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c r="A6277" s="45">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c r="A6278" s="45">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c r="A6279" s="45">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c r="A6280" s="45">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c r="A6281" s="45">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c r="A6282" s="45">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c r="A6283" s="45">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c r="A6284" s="45">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c r="A6285" s="45">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c r="A6286" s="45">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c r="A6287" s="45">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c r="A6288" s="45">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c r="A6289" s="45">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c r="A6290" s="45">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c r="A6291" s="45">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c r="A6292" s="45">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c r="A6293" s="45">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c r="A6294" s="45">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c r="A6295" s="45">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c r="A6296" s="45">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c r="A6297" s="45">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c r="A6298" s="45">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c r="A6299" s="45">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c r="A6300" s="45">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c r="A6301" s="45">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c r="A6302" s="45">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c r="A6303" s="45">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c r="A6304" s="45">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c r="A6305" s="45">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c r="A6306" s="45">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c r="A6307" s="45">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c r="A6308" s="45">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c r="A6309" s="45">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c r="A6310" s="45">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c r="A6311" s="45">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c r="A6312" s="45">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c r="A6313" s="45">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c r="A6314" s="45">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c r="A6315" s="45">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c r="A6316" s="45">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c r="A6317" s="45">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c r="A6318" s="45">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c r="A6319" s="45">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c r="A6320" s="45">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c r="A6321" s="45">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c r="A6322" s="45">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c r="A6323" s="45">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c r="A6324" s="45">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c r="A6325" s="45">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c r="A6326" s="45">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c r="A6327" s="45">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c r="A6328" s="45">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c r="A6329" s="45">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c r="A6330" s="45">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c r="A6331" s="45">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c r="A6332" s="45">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c r="A6333" s="45">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c r="A6334" s="45">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c r="A6335" s="45">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c r="A6336" s="45">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c r="A6337" s="45">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c r="A6338" s="45">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c r="A6339" s="45">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c r="A6340" s="45">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c r="A6341" s="45">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c r="A6342" s="45">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c r="A6343" s="45">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c r="A6344" s="45">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c r="A6345" s="45">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c r="A6346" s="45">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c r="A6347" s="45">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c r="A6348" s="45">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c r="A6349" s="45">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c r="A6350" s="45">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c r="A6351" s="45">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c r="A6352" s="45">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c r="A6353" s="45">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c r="A6354" s="45">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c r="A6355" s="45">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c r="A6356" s="45">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c r="A6357" s="45">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c r="A6358" s="45">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c r="A6359" s="45">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c r="A6360" s="45">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c r="A6361" s="45">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c r="A6362" s="45">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c r="A6363" s="45">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c r="A6364" s="45">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c r="A6365" s="45">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c r="A6366" s="45">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c r="A6367" s="45">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c r="A6368" s="45">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c r="A6369" s="45">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c r="A6370" s="45">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c r="A6371" s="45">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c r="A6372" s="45">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c r="A6373" s="45">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c r="A6374" s="45">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c r="A6375" s="45">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c r="A6376" s="45">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c r="A6377" s="45">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c r="A6378" s="45">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c r="A6379" s="45">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c r="A6380" s="45">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c r="A6381" s="45">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c r="A6382" s="45">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c r="A6383" s="45">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c r="A6384" s="45">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c r="A6385" s="45">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c r="A6386" s="45">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c r="A6387" s="45">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c r="A6388" s="45">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c r="A6389" s="45">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c r="A6390" s="45">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c r="A6391" s="45">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c r="A6392" s="45">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c r="A6393" s="45">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c r="A6394" s="45">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c r="A6395" s="45">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c r="A6396" s="45">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c r="A6397" s="45">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c r="A6398" s="45">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c r="A6399" s="45">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c r="A6400" s="45">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c r="A6401" s="45">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c r="A6402" s="45">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c r="A6403" s="45">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c r="A6404" s="45">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c r="A6405" s="45">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c r="A6406" s="45">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c r="A6407" s="45">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c r="A6408" s="45">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c r="A6409" s="45">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c r="A6410" s="45">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c r="A6411" s="45">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c r="A6412" s="45">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c r="A6413" s="45">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c r="A6414" s="45">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c r="A6415" s="45">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c r="A6416" s="45">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c r="A6417" s="45">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c r="A6418" s="45">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c r="A6419" s="45">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c r="A6420" s="45">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c r="A6421" s="45">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c r="A6422" s="45">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c r="A6423" s="45">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c r="A6424" s="45">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c r="A6425" s="45">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c r="A6426" s="45">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c r="A6427" s="45">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c r="A6428" s="45">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c r="A6429" s="45">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c r="A6430" s="45">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c r="A6431" s="45">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c r="A6432" s="45">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c r="A6433" s="45">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c r="A6434" s="45">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c r="A6435" s="45">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c r="A6436" s="45">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c r="A6437" s="45">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c r="A6438" s="45">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c r="A6439" s="45">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c r="A6440" s="45">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c r="A6441" s="45">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c r="A6442" s="45">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c r="A6443" s="45">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c r="A6444" s="45">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c r="A6445" s="45">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c r="A6446" s="45">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c r="A6447" s="45">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c r="A6448" s="45">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c r="A6449" s="45">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c r="A6450" s="45">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c r="A6451" s="45">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c r="A6452" s="45">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c r="A6453" s="45">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c r="A6454" s="45">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c r="A6455" s="45">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c r="A6456" s="45">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c r="A6457" s="45">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c r="A6458" s="45">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c r="A6459" s="45">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c r="A6460" s="45">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c r="A6461" s="45">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c r="A6462" s="45">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c r="A6463" s="45">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c r="A6464" s="45">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c r="A6465" s="45">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c r="A6466" s="45">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c r="A6467" s="45">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c r="A6468" s="45">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c r="A6469" s="45">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c r="A6470" s="45">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c r="A6471" s="45">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c r="A6472" s="45">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c r="A6473" s="45">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c r="A6474" s="45">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c r="A6475" s="45">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c r="A6476" s="45">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c r="A6477" s="45">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c r="A6478" s="45">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c r="A6479" s="45">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c r="A6480" s="45">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c r="A6481" s="45">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c r="A6482" s="45">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c r="A6483" s="45">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c r="A6484" s="45">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c r="A6485" s="45">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c r="A6486" s="45">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c r="A6487" s="45">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c r="A6488" s="45">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c r="A6489" s="45">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c r="A6490" s="45">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c r="A6491" s="45">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c r="A6492" s="45">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c r="A6493" s="45">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c r="A6494" s="45">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c r="A6495" s="45">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c r="A6496" s="45">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c r="A6497" s="45">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c r="A6498" s="45">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c r="A6499" s="45">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c r="A6500" s="45">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c r="A6501" s="45">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c r="A6502" s="45">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c r="A6503" s="45">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c r="A6504" s="45">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c r="A6505" s="45">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c r="A6506" s="45">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c r="A6507" s="45">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c r="A6508" s="45">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c r="A6509" s="45">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c r="A6510" s="45">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c r="A6511" s="45">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c r="A6512" s="45">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c r="A6513" s="45">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c r="A6514" s="45">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c r="A6515" s="45">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c r="A6516" s="45">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c r="A6517" s="45">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c r="A6518" s="45">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c r="A6519" s="45">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c r="A6520" s="45">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c r="A6521" s="45">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c r="A6522" s="45">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c r="A6523" s="45">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c r="A6524" s="45">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c r="A6525" s="45">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c r="A6526" s="45">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c r="A6527" s="45">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c r="A6528" s="45">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c r="A6529" s="45">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c r="A6530" s="45">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c r="A6531" s="45">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c r="A6532" s="45">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c r="A6533" s="45">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c r="A6534" s="45">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c r="A6535" s="45">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c r="A6536" s="45">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c r="A6537" s="45">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c r="A6538" s="45">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c r="A6539" s="45">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c r="A6540" s="45">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c r="A6541" s="45">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c r="A6542" s="45">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c r="A6543" s="45">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c r="A6544" s="45">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c r="A6545" s="45">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c r="A6546" s="45">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c r="A6547" s="45">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c r="A6548" s="45">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c r="A6549" s="45">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c r="A6550" s="45">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c r="A6551" s="45">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c r="A6552" s="45">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c r="A6553" s="45">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c r="A6554" s="45">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c r="A6555" s="45">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c r="A6556" s="45">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c r="A6557" s="45">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c r="A6558" s="45">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c r="A6559" s="45">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c r="A6560" s="45">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c r="A6561" s="45">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c r="A6562" s="45">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c r="A6563" s="45">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c r="A6564" s="45">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c r="A6565" s="45">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c r="A6566" s="45">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c r="A6567" s="45">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c r="A6568" s="45">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c r="A6569" s="45">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c r="A6570" s="45">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c r="A6571" s="45">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c r="A6572" s="45">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c r="A6573" s="45">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c r="A6574" s="45">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c r="A6575" s="45">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c r="A6576" s="45">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c r="A6577" s="45">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c r="A6578" s="45">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c r="A6579" s="45">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c r="A6580" s="45">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c r="A6581" s="45">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c r="A6582" s="45">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c r="A6583" s="45">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c r="A6584" s="45">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c r="A6585" s="45">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c r="A6586" s="45">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c r="A6587" s="45">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c r="A6588" s="45">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c r="A6589" s="45">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c r="A6590" s="45">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c r="A6591" s="45">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c r="A6592" s="45">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c r="A6593" s="45">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c r="A6594" s="45">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c r="A6595" s="45">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c r="A6596" s="45">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c r="A6597" s="45">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c r="A6598" s="45">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c r="A6599" s="45">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c r="A6600" s="45">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c r="A6601" s="45">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c r="A6602" s="45">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c r="A6603" s="45">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c r="A6604" s="45">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c r="A6605" s="45">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c r="A6606" s="45">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c r="A6607" s="45">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c r="A6608" s="45">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c r="A6609" s="45">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c r="A6610" s="45">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c r="A6611" s="45">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c r="A6612" s="45">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c r="A6613" s="45">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c r="A6614" s="45">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c r="A6615" s="45">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c r="A6616" s="45">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c r="A6617" s="45">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c r="A6618" s="45">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c r="A6619" s="45">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c r="A6620" s="45">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c r="A6621" s="45">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c r="A6622" s="45">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c r="A6623" s="45">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c r="A6624" s="45">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c r="A6625" s="45">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c r="A6626" s="45">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c r="A6627" s="45">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c r="A6628" s="45">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c r="A6629" s="45">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c r="A6630" s="45">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c r="A6631" s="45">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c r="A6632" s="45">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c r="A6633" s="45">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c r="A6634" s="45">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c r="A6635" s="45">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c r="A6636" s="45">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c r="A6637" s="45">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c r="A6638" s="45">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c r="A6639" s="45">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c r="A6640" s="45">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c r="A6641" s="45">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c r="A6642" s="45">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c r="A6643" s="45">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c r="A6644" s="45">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c r="A6645" s="45">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c r="A6646" s="45">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c r="A6647" s="45">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c r="A6648" s="45">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c r="A6649" s="45">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c r="A6650" s="45">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c r="A6651" s="45">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c r="A6652" s="45">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c r="A6653" s="45">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c r="A6654" s="45">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c r="A6655" s="45">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c r="A6656" s="45">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c r="A6657" s="45">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c r="A6658" s="45">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c r="A6659" s="45">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c r="A6660" s="45">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c r="A6661" s="45">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c r="A6662" s="45">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c r="A6663" s="45">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c r="A6664" s="45">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c r="A6665" s="45">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c r="A6666" s="45">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c r="A6667" s="45">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c r="A6668" s="45">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c r="A6669" s="45">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c r="A6670" s="45">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c r="A6671" s="45">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c r="A6672" s="45">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c r="A6673" s="45">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c r="A6674" s="45">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c r="A6675" s="45">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c r="A6676" s="45">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c r="A6677" s="45">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c r="A6678" s="45">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c r="A6679" s="45">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c r="A6680" s="45">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c r="A6681" s="45">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c r="A6682" s="45">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c r="A6683" s="45">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c r="A6684" s="45">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c r="A6685" s="45">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c r="A6686" s="45">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c r="A6687" s="45">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c r="A6688" s="45">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c r="A6689" s="45">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c r="A6690" s="45">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c r="A6691" s="45">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c r="A6692" s="45">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c r="A6693" s="45">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c r="A6694" s="45">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c r="A6695" s="45">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c r="A6696" s="45">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c r="A6697" s="45">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c r="A6698" s="45">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c r="A6699" s="45">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c r="A6700" s="45">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c r="A6701" s="45">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c r="A6702" s="45">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c r="A6703" s="45">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c r="A6704" s="45">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c r="A6705" s="45">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c r="A6706" s="45">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c r="A6707" s="45">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c r="A6708" s="45">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c r="A6709" s="45">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c r="A6710" s="45">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c r="A6711" s="45">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c r="A6712" s="45">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c r="A6713" s="45">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c r="A6714" s="45">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c r="A6715" s="45">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c r="A6716" s="45">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c r="A6717" s="45">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c r="A6718" s="45">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c r="A6719" s="45">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c r="A6720" s="45">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c r="A6721" s="45">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c r="A6722" s="45">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c r="A6723" s="45">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c r="A6724" s="45">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c r="A6725" s="45">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c r="A6726" s="45">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c r="A6727" s="45">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c r="A6728" s="45">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c r="A6729" s="45">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c r="A6730" s="45">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c r="A6731" s="45">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c r="A6732" s="45">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c r="A6733" s="45">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c r="A6734" s="45">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c r="A6735" s="45">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c r="A6736" s="45">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c r="A6737" s="45">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c r="A6738" s="45">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c r="A6739" s="45">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c r="A6740" s="45">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c r="A6741" s="45">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c r="A6742" s="45">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c r="A6743" s="45">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c r="A6744" s="45">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c r="A6745" s="45">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c r="A6746" s="45">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c r="A6747" s="45">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c r="A6748" s="45">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c r="A6749" s="45">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c r="A6750" s="45">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c r="A6751" s="45">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c r="A6752" s="45">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c r="A6753" s="45">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c r="A6754" s="45">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c r="A6755" s="45">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c r="A6756" s="45">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c r="A6757" s="45">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c r="A6758" s="45">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c r="A6759" s="45">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c r="A6760" s="45">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c r="A6761" s="45">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c r="A6762" s="45">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c r="A6763" s="45">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c r="A6764" s="45">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c r="A6765" s="45">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c r="A6766" s="45">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c r="A6767" s="45">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c r="A6768" s="45">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c r="A6769" s="45">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c r="A6770" s="45">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c r="A6771" s="45">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c r="A6772" s="45">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c r="A6773" s="45">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c r="A6774" s="45">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c r="A6775" s="45">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c r="A6776" s="45">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c r="A6777" s="45">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c r="A6778" s="45">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c r="A6779" s="45">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c r="A6780" s="45">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c r="A6781" s="45">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c r="A6782" s="45">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c r="A6783" s="45">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c r="A6784" s="45">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c r="A6785" s="45">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c r="A6786" s="45">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c r="A6787" s="45">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c r="A6788" s="45">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c r="A6789" s="45">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c r="A6790" s="45">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c r="A6791" s="45">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c r="A6792" s="45">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c r="A6793" s="45">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c r="A6794" s="45">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c r="A6795" s="45">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c r="A6796" s="45">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c r="A6797" s="45">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c r="A6798" s="45">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c r="A6799" s="45">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c r="A6800" s="45">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c r="A6801" s="45">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c r="A6802" s="45">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c r="A6803" s="45">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c r="A6804" s="45">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c r="A6805" s="45">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c r="A6806" s="45">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c r="A6807" s="45">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c r="A6808" s="45">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c r="A6809" s="45">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c r="A6810" s="45">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c r="A6811" s="45">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c r="A6812" s="45">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c r="A6813" s="45">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c r="A6814" s="45">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c r="A6815" s="45">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c r="A6816" s="45">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c r="A6817" s="45">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c r="A6818" s="45">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c r="A6819" s="45">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c r="A6820" s="45">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c r="A6821" s="45">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c r="A6822" s="45">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c r="A6823" s="45">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c r="A6824" s="45">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c r="A6825" s="45">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c r="A6826" s="45">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c r="A6827" s="45">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c r="A6828" s="45">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c r="A6829" s="45">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c r="A6830" s="45">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c r="A6831" s="45">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c r="A6832" s="45">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c r="A6833" s="45">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c r="A6834" s="45">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c r="A6835" s="45">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c r="A6836" s="45">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c r="A6837" s="45">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c r="A6838" s="45">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c r="A6839" s="45">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c r="A6840" s="45">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c r="A6841" s="45">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c r="A6842" s="45">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c r="A6843" s="45">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c r="A6844" s="45">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c r="A6845" s="45">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c r="A6846" s="45">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c r="A6847" s="45">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c r="A6848" s="45">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c r="A6849" s="45">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c r="A6850" s="45">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c r="A6851" s="45">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c r="A6852" s="45">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c r="A6853" s="45">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c r="A6854" s="45">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c r="A6855" s="45">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c r="A6856" s="45">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c r="A6857" s="45">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c r="A6858" s="45">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c r="A6859" s="45">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c r="A6860" s="45">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c r="A6861" s="45">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c r="A6862" s="45">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c r="A6863" s="45">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c r="A6864" s="45">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c r="A6865" s="45">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c r="A6866" s="45">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c r="A6867" s="45">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c r="A6868" s="45">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c r="A6869" s="45">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c r="A6870" s="45">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c r="A6871" s="45">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c r="A6872" s="45">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c r="A6873" s="45">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c r="A6874" s="45">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c r="A6875" s="45">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c r="A6876" s="45">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c r="A6877" s="45">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c r="A6878" s="45">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c r="A6879" s="45">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c r="A6880" s="45">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c r="A6881" s="45">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c r="A6882" s="45">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c r="A6883" s="45">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c r="A6884" s="45">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c r="A6885" s="45">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c r="A6886" s="45">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c r="A6887" s="45">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c r="A6888" s="45">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c r="A6889" s="45">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c r="A6890" s="45">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c r="A6891" s="45">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c r="A6892" s="45">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c r="A6893" s="45">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c r="A6894" s="45">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c r="A6895" s="45">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c r="A6896" s="45">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c r="A6897" s="45">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c r="A6898" s="45">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c r="A6899" s="45">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c r="A6900" s="45">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c r="A6901" s="45">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c r="A6902" s="45">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c r="A6903" s="45">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c r="A6904" s="45">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c r="A6905" s="45">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c r="A6906" s="45">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c r="A6907" s="45">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c r="A6908" s="45">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c r="A6909" s="45">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c r="A6910" s="45">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c r="A6911" s="45">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c r="A6912" s="45">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c r="A6913" s="45">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c r="A6914" s="45">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c r="A6915" s="45">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c r="A6916" s="45">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c r="A6917" s="45">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c r="A6918" s="45">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c r="A6919" s="45">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c r="A6920" s="45">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c r="A6921" s="45">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c r="A6922" s="45">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c r="A6923" s="45">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c r="A6924" s="45">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c r="A6925" s="45">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c r="A6926" s="45">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c r="A6927" s="45">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c r="A6928" s="45">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c r="A6929" s="45">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c r="A6930" s="45">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c r="A6931" s="45">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c r="A6932" s="45">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c r="A6933" s="45">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c r="A6934" s="45">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c r="A6935" s="45">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c r="A6936" s="45">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c r="A6937" s="45">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c r="A6938" s="45">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c r="A6939" s="45">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c r="A6940" s="45">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c r="A6941" s="45">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c r="A6942" s="45">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c r="A6943" s="45">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c r="A6944" s="45">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c r="A6945" s="45">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c r="A6946" s="45">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c r="A6947" s="45">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c r="A6948" s="45">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c r="A6949" s="45">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c r="A6950" s="45">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c r="A6951" s="45">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c r="A6952" s="45">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c r="A6953" s="45">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c r="A6954" s="45">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c r="A6955" s="45">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c r="A6956" s="45">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c r="A6957" s="45">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c r="A6958" s="45">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c r="A6959" s="45">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c r="A6960" s="45">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c r="A6961" s="45">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c r="A6962" s="45">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c r="A6963" s="45">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c r="A6964" s="45">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c r="A6965" s="45">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c r="A6966" s="45">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c r="A6967" s="45">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c r="A6968" s="45">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c r="A6969" s="45">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c r="A6970" s="45">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c r="A6971" s="45">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c r="A6972" s="45">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c r="A6973" s="45">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c r="A6974" s="45">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c r="A6975" s="45">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c r="A6976" s="45">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c r="A6977" s="45">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c r="A6978" s="45">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c r="A6979" s="45">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c r="A6980" s="45">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c r="A6981" s="45">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c r="A6982" s="45">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c r="A6983" s="45">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c r="A6984" s="45">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c r="A6985" s="45">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c r="A6986" s="45">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c r="A6987" s="45">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c r="A6988" s="45">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c r="A6989" s="45">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c r="A6990" s="45">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c r="A6991" s="45">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c r="A6992" s="45">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c r="A6993" s="45">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c r="A6994" s="45">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c r="A6995" s="45">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c r="A6996" s="45">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c r="A6997" s="45">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c r="A6998" s="45">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c r="A6999" s="45">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c r="A7000" s="45">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c r="A7001" s="45">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c r="A7002" s="45">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c r="A7003" s="45">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c r="A7004" s="45">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c r="A7005" s="45">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c r="A7006" s="45">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c r="A7007" s="45">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c r="A7008" s="45">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c r="A7009" s="45">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c r="A7010" s="45">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c r="A7011" s="45">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c r="A7012" s="45">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c r="A7013" s="45">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c r="A7014" s="45">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c r="A7015" s="45">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c r="A7016" s="45">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c r="A7017" s="45">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c r="A7018" s="45">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c r="A7019" s="45">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c r="A7020" s="45">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c r="A7021" s="45">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c r="A7022" s="45">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c r="A7023" s="45">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c r="A7024" s="45">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c r="A7025" s="45">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c r="A7026" s="45">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c r="A7027" s="45">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c r="A7028" s="45">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c r="A7029" s="45">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c r="A7030" s="45">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c r="A7031" s="45">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c r="A7032" s="45">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c r="A7033" s="45">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c r="A7034" s="45">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c r="A7035" s="45">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c r="A7036" s="45">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c r="A7037" s="45">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c r="A7038" s="45">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c r="A7039" s="45">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c r="A7040" s="45">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c r="A7041" s="45">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c r="A7042" s="45">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c r="A7043" s="45">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c r="A7044" s="45">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c r="A7045" s="45">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c r="A7046" s="45">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c r="A7047" s="45">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c r="A7048" s="45">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c r="A7049" s="45">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c r="A7050" s="45">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c r="A7051" s="45">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c r="A7052" s="45">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c r="A7053" s="45">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c r="A7054" s="45">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c r="A7055" s="45">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c r="A7056" s="45">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c r="A7057" s="45">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c r="A7058" s="45">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c r="A7059" s="45">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c r="A7060" s="45">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c r="A7061" s="45">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c r="A7062" s="45">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c r="A7063" s="45">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c r="A7064" s="45">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c r="A7065" s="45">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c r="A7066" s="45">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c r="A7067" s="45">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c r="A7068" s="45">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c r="A7069" s="45">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c r="A7070" s="45">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c r="A7071" s="45">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c r="A7072" s="45">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c r="A7073" s="45">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c r="A7074" s="45">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c r="A7075" s="45">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c r="A7076" s="45">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c r="A7077" s="45">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c r="A7078" s="45">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c r="A7079" s="45">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c r="A7080" s="45">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c r="A7081" s="45">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c r="A7082" s="45">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c r="A7083" s="45">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c r="A7084" s="45">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c r="A7085" s="45">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c r="A7086" s="45">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c r="A7087" s="45">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c r="A7088" s="45">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c r="A7089" s="45">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c r="A7090" s="45">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c r="A7091" s="45">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c r="A7092" s="45">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c r="A7093" s="45">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c r="A7094" s="45">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c r="A7095" s="45">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c r="A7096" s="45">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c r="A7097" s="45">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c r="A7098" s="45">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c r="A7099" s="45">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c r="A7100" s="45">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c r="A7101" s="45">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c r="A7102" s="45">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c r="A7103" s="45">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c r="A7104" s="45">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c r="A7105" s="45">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c r="A7106" s="45">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c r="A7107" s="45">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c r="A7108" s="45">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c r="A7109" s="45">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c r="A7110" s="45">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c r="A7111" s="45">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c r="A7112" s="45">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c r="A7113" s="45">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c r="A7114" s="45">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c r="A7115" s="45">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c r="A7116" s="45">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c r="A7117" s="45">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c r="A7118" s="45">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c r="A7119" s="45">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c r="A7120" s="45">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c r="A7121" s="45">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c r="A7122" s="45">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c r="A7123" s="45">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c r="A7124" s="45">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c r="A7125" s="45">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c r="A7126" s="45">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c r="A7127" s="45">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c r="A7128" s="45">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c r="A7129" s="45">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c r="A7130" s="45">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c r="A7131" s="45">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c r="A7132" s="45">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c r="A7133" s="45">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c r="A7134" s="45">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c r="A7135" s="45">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c r="A7136" s="45">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c r="A7137" s="45">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c r="A7138" s="45">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c r="A7139" s="45">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c r="A7140" s="45">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c r="A7141" s="45">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c r="A7142" s="45">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c r="A7143" s="45">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c r="A7144" s="45">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c r="A7145" s="45">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c r="A7146" s="45">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c r="A7147" s="45">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c r="A7148" s="45">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c r="A7149" s="45">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c r="A7150" s="45">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c r="A7151" s="45">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c r="A7152" s="45">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c r="A7153" s="45">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c r="A7154" s="45">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c r="A7155" s="45">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c r="A7156" s="45">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c r="A7157" s="45">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c r="A7158" s="45">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c r="A7159" s="45">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c r="A7160" s="45">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c r="A7161" s="45">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c r="A7162" s="45">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c r="A7163" s="45">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c r="A7164" s="45">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c r="A7165" s="45">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c r="A7166" s="45">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c r="A7167" s="45">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c r="A7168" s="45">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c r="A7169" s="45">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c r="A7170" s="45">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c r="A7171" s="45">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c r="A7172" s="45">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c r="A7173" s="45">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c r="A7174" s="45">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c r="A7175" s="45">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c r="A7176" s="45">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c r="A7177" s="45">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c r="A7178" s="45">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c r="A7179" s="45">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c r="A7180" s="45">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c r="A7181" s="45">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c r="A7182" s="45">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c r="A7183" s="45">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c r="A7184" s="45">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c r="A7185" s="45">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c r="A7186" s="45">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c r="A7187" s="45">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c r="A7188" s="45">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c r="A7189" s="45">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c r="A7190" s="45">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c r="A7191" s="45">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c r="A7192" s="45">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c r="A7193" s="45">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c r="A7194" s="45">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c r="A7195" s="45">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c r="A7196" s="45">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c r="A7197" s="45">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c r="A7198" s="45">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c r="A7199" s="45">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c r="A7200" s="45">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c r="A7201" s="45">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c r="A7202" s="45">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c r="A7203" s="45">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c r="A7204" s="45">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c r="A7205" s="45">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c r="A7206" s="45">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c r="A7207" s="45">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c r="A7208" s="45">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c r="A7209" s="45">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c r="A7210" s="45">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c r="A7211" s="45">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c r="A7212" s="45">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c r="A7213" s="45">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c r="A7214" s="45">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c r="A7215" s="45">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c r="A7216" s="45">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c r="A7217" s="45">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c r="A7218" s="45">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c r="A7219" s="45">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c r="A7220" s="45">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c r="A7221" s="45">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c r="A7222" s="45">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c r="A7223" s="45">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c r="A7224" s="45">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c r="A7225" s="45">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c r="A7226" s="45">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c r="A7227" s="45">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c r="A7228" s="45">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c r="A7229" s="45">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c r="A7230" s="45">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c r="A7231" s="45">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c r="A7232" s="45">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c r="A7233" s="45">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c r="A7234" s="45">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c r="A7235" s="45">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c r="A7236" s="45">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c r="A7237" s="45">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c r="A7238" s="45">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c r="A7239" s="45">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c r="A7240" s="45">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c r="A7241" s="45">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c r="A7242" s="45">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c r="A7243" s="45">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c r="A7244" s="45">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c r="A7245" s="45">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c r="A7246" s="45">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c r="A7247" s="45">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c r="A7248" s="45">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c r="A7249" s="45">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c r="A7250" s="45">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c r="A7251" s="45">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c r="A7252" s="45">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c r="A7253" s="45">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c r="A7254" s="45">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c r="A7255" s="45">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c r="A7256" s="45">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c r="A7257" s="45">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c r="A7258" s="45">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c r="A7259" s="45">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c r="A7260" s="45">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c r="A7261" s="45">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c r="A7262" s="45">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c r="A7263" s="45">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c r="A7264" s="45">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c r="A7265" s="45">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c r="A7266" s="45">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c r="A7267" s="45">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c r="A7268" s="45">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c r="A7269" s="45">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c r="A7270" s="45">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c r="A7271" s="45">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c r="A7272" s="45">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c r="A7273" s="45">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c r="A7274" s="45">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c r="A7275" s="45">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c r="A7276" s="45">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c r="A7277" s="45">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c r="A7278" s="45">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c r="A7279" s="45">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c r="A7280" s="45">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c r="A7281" s="45">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c r="A7282" s="45">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c r="A7283" s="45">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c r="A7284" s="45">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c r="A7285" s="45">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c r="A7286" s="45">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c r="A7287" s="45">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c r="A7288" s="45">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c r="A7289" s="45">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c r="A7290" s="45">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c r="A7291" s="45">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c r="A7292" s="45">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c r="A7293" s="45">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c r="A7294" s="45">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c r="A7295" s="45">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c r="A7296" s="45">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c r="A7297" s="45">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c r="A7298" s="45">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c r="A7299" s="45">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c r="A7300" s="45">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c r="A7301" s="45">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c r="A7302" s="45">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c r="A7303" s="45">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c r="A7304" s="45">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c r="A7305" s="45">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c r="A7306" s="45">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c r="A7307" s="45">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c r="A7308" s="45">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c r="A7309" s="45">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c r="A7310" s="45">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c r="A7311" s="45">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c r="A7312" s="45">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c r="A7313" s="45">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c r="A7314" s="45">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c r="A7315" s="45">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c r="A7316" s="45">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c r="A7317" s="45">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c r="A7318" s="45">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c r="A7319" s="45">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c r="A7320" s="45">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c r="A7321" s="45">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c r="A7322" s="45">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c r="A7323" s="45">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c r="A7324" s="45">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c r="A7325" s="45">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c r="A7326" s="45">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c r="A7327" s="45">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c r="A7328" s="45">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c r="A7329" s="45">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c r="A7330" s="45">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c r="A7331" s="45">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c r="A7332" s="45">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c r="A7333" s="45">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c r="A7334" s="45">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c r="A7335" s="45">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c r="A7336" s="45">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c r="A7337" s="45">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c r="A7338" s="45">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c r="A7339" s="45">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c r="A7340" s="45">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c r="A7341" s="45">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c r="A7342" s="45">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c r="A7343" s="45">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c r="A7344" s="45">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c r="A7345" s="45">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c r="A7346" s="45">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c r="A7347" s="45">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c r="A7348" s="45">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c r="A7349" s="45">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c r="A7350" s="45">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c r="A7351" s="45">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c r="A7352" s="45">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c r="A7353" s="45">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c r="A7354" s="45">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c r="A7355" s="45">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c r="A7356" s="45">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c r="A7357" s="45">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c r="A7358" s="45">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c r="A7359" s="45">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c r="A7360" s="45">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c r="A7361" s="45">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c r="A7362" s="45">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c r="A7363" s="45">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c r="A7364" s="45">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c r="A7365" s="45">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c r="A7366" s="45">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c r="A7367" s="45">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c r="A7368" s="45">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c r="A7369" s="45">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c r="A7370" s="45">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c r="A7371" s="45">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c r="A7372" s="45">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c r="A7373" s="45">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c r="A7374" s="45">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c r="A7375" s="45">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c r="A7376" s="45">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c r="A7377" s="45">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c r="A7378" s="45">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c r="A7379" s="45">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c r="A7380" s="45">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c r="A7381" s="45">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c r="A7382" s="45">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c r="A7383" s="45">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c r="A7384" s="45">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c r="A7385" s="45">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c r="A7386" s="45">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c r="A7387" s="45">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c r="A7388" s="45">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c r="A7389" s="45">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c r="A7390" s="45">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c r="A7391" s="45">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c r="A7392" s="45">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c r="A7393" s="45">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c r="A7394" s="45">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c r="A7395" s="45">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c r="A7396" s="45">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c r="A7397" s="45">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c r="A7398" s="45">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c r="A7399" s="45">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c r="A7400" s="45">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c r="A7401" s="45">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c r="A7402" s="45">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c r="A7403" s="45">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c r="A7404" s="45">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c r="A7405" s="45">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c r="A7406" s="45">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c r="A7407" s="45">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c r="A7408" s="45">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c r="A7409" s="45">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c r="A7410" s="45">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c r="A7411" s="45">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c r="A7412" s="45">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c r="A7413" s="45">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c r="A7414" s="45">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c r="A7415" s="45">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c r="A7416" s="45">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c r="A7417" s="45">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c r="A7418" s="45">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c r="A7419" s="45">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c r="A7420" s="45">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c r="A7421" s="45">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c r="A7422" s="45">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c r="A7423" s="45">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c r="A7424" s="45">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c r="A7425" s="45">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c r="A7426" s="45">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c r="A7427" s="45">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c r="A7428" s="45">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c r="A7429" s="45">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c r="A7430" s="45">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c r="A7431" s="45">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c r="A7432" s="45">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c r="A7433" s="45">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c r="A7434" s="45">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c r="A7435" s="45">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c r="A7436" s="45">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c r="A7437" s="45">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c r="A7438" s="45">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c r="A7439" s="45">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c r="A7440" s="45">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c r="A7441" s="45">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c r="A7442" s="45">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c r="A7443" s="45">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c r="A7444" s="45">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c r="A7445" s="45">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c r="A7446" s="45">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c r="A7447" s="45">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c r="A7448" s="45">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c r="A7449" s="45">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c r="A7450" s="45">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c r="A7451" s="45">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c r="A7452" s="45">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c r="A7453" s="45">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c r="A7454" s="45">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c r="A7455" s="45">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c r="A7456" s="45">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c r="A7457" s="45">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c r="A7458" s="45">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c r="A7459" s="45">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c r="A7460" s="45">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c r="A7461" s="45">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c r="A7462" s="45">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c r="A7463" s="45">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c r="A7464" s="45">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c r="A7465" s="45">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c r="A7466" s="45">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c r="A7467" s="45">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c r="A7468" s="45">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c r="A7469" s="45">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c r="A7470" s="45">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c r="A7471" s="45">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c r="A7472" s="45">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c r="A7473" s="45">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c r="A7474" s="45">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c r="A7475" s="45">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c r="A7476" s="45">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c r="A7477" s="45">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c r="A7478" s="45">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c r="A7479" s="45">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c r="A7480" s="45">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c r="A7481" s="45">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c r="A7482" s="45">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c r="A7483" s="45">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c r="A7484" s="45">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c r="A7485" s="45">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c r="A7486" s="45">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c r="A7487" s="45">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c r="A7488" s="45">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c r="A7489" s="45">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c r="A7490" s="45">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c r="A7491" s="45">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c r="A7492" s="45">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c r="A7493" s="45">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c r="A7494" s="45">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c r="A7495" s="45">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c r="A7496" s="45">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c r="A7497" s="45">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c r="A7498" s="45">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c r="A7499" s="45">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c r="A7500" s="45">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c r="A7501" s="45">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c r="A7502" s="45">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c r="A7503" s="45">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c r="A7504" s="45">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c r="A7505" s="45">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c r="A7506" s="45">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c r="A7507" s="45">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c r="A7508" s="45">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c r="A7509" s="45">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c r="A7510" s="45">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c r="A7511" s="45">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c r="A7512" s="45">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c r="A7513" s="45">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c r="A7514" s="45">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c r="A7515" s="45">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c r="A7516" s="45">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c r="A7517" s="45">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c r="A7518" s="45">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c r="A7519" s="45">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c r="A7520" s="45">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c r="A7521" s="45">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c r="A7522" s="45">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c r="A7523" s="45">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c r="A7524" s="45">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c r="A7525" s="45">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c r="A7526" s="45">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c r="A7527" s="45">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c r="A7528" s="45">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c r="A7529" s="45">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c r="A7530" s="45">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c r="A7531" s="45">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c r="A7532" s="45">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c r="A7533" s="45">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c r="A7534" s="45">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c r="A7535" s="45">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c r="A7536" s="45">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c r="A7537" s="45">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c r="A7538" s="45">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c r="A7539" s="45">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c r="A7540" s="45">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c r="A7541" s="45">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c r="A7542" s="45">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c r="A7543" s="45">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c r="A7544" s="45">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c r="A7545" s="45">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c r="A7546" s="45">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c r="A7547" s="45">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c r="A7548" s="45">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c r="A7549" s="45">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c r="A7550" s="45">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c r="A7551" s="45">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c r="A7552" s="45">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c r="A7553" s="45">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c r="A7554" s="45">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c r="A7555" s="45">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c r="A7556" s="45">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c r="A7557" s="45">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c r="A7558" s="45">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c r="A7559" s="45">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c r="A7560" s="45">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c r="A7561" s="45">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c r="A7562" s="45">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c r="A7563" s="45">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c r="A7564" s="45">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c r="A7565" s="45">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c r="A7566" s="45">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c r="A7567" s="45">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c r="A7568" s="45">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c r="A7569" s="45">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c r="A7570" s="45">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c r="A7571" s="45">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c r="A7572" s="45">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c r="A7573" s="45">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c r="A7574" s="45">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c r="A7575" s="45">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c r="A7576" s="45">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c r="A7577" s="45">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c r="A7578" s="45">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c r="A7579" s="45">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c r="A7580" s="45">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c r="A7581" s="45">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c r="A7582" s="45">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c r="A7583" s="45">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c r="A7584" s="45">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c r="A7585" s="45">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c r="A7586" s="45">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c r="A7587" s="45">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c r="A7588" s="45">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c r="A7589" s="45">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c r="A7590" s="45">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c r="A7591" s="45">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c r="A7592" s="45">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c r="A7593" s="45">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c r="A7594" s="45">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c r="A7595" s="45">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c r="A7596" s="45">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c r="A7597" s="45">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c r="A7598" s="45">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c r="A7599" s="45">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c r="A7600" s="45">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c r="A7601" s="45">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c r="A7602" s="45">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c r="A7603" s="45">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c r="A7604" s="45">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c r="A7605" s="45">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c r="A7606" s="45">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c r="A7607" s="45">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c r="A7608" s="45">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c r="A7609" s="45">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c r="A7610" s="45">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c r="A7611" s="45">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c r="A7612" s="45">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c r="A7613" s="45">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c r="A7614" s="45">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c r="A7615" s="45">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c r="A7616" s="45">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c r="A7617" s="45">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c r="A7618" s="45">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c r="A7619" s="45">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c r="A7620" s="45">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c r="A7621" s="45">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c r="A7622" s="45">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c r="A7623" s="45">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c r="A7624" s="45">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c r="A7625" s="45">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c r="A7626" s="45">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c r="A7627" s="45">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c r="A7628" s="45">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c r="A7629" s="45">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c r="A7630" s="45">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c r="A7631" s="45">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c r="A7632" s="45">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c r="A7633" s="45">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c r="A7634" s="45">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c r="A7635" s="45">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c r="A7636" s="45">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c r="A7637" s="45">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c r="A7638" s="45">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c r="A7639" s="45">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c r="A7640" s="45">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c r="A7641" s="45">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c r="A7642" s="45">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c r="A7643" s="45">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c r="A7644" s="45">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c r="A7645" s="45">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c r="A7646" s="45">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c r="A7647" s="45">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c r="A7648" s="45">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c r="A7649" s="45">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c r="A7650" s="45">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c r="A7651" s="45">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c r="A7652" s="45">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c r="A7653" s="45">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c r="A7654" s="45">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c r="A7655" s="45">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c r="A7656" s="45">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c r="A7657" s="45">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c r="A7658" s="45">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c r="A7659" s="45">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c r="A7660" s="45">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c r="A7661" s="45">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c r="A7662" s="45">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c r="A7663" s="45">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c r="A7664" s="45">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c r="A7665" s="45">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c r="A7666" s="45">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c r="A7667" s="45">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c r="A7668" s="45">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c r="A7669" s="45">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c r="A7670" s="45">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c r="A7671" s="45">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c r="A7672" s="45">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c r="A7673" s="45">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c r="A7674" s="45">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c r="A7675" s="45">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c r="A7676" s="45">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c r="A7677" s="45">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c r="A7678" s="45">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c r="A7679" s="45">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c r="A7680" s="45">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c r="A7681" s="45">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c r="A7682" s="45">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c r="A7683" s="45">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c r="A7684" s="45">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c r="A7685" s="45">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c r="A7686" s="45">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c r="A7687" s="45">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c r="A7688" s="45">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c r="A7689" s="45">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c r="A7690" s="45">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c r="A7691" s="45">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c r="A7692" s="45">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c r="A7693" s="45">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c r="A7694" s="45">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c r="A7695" s="45">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c r="A7696" s="45">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c r="A7697" s="45">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c r="A7698" s="45">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c r="A7699" s="45">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c r="A7700" s="45">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c r="A7701" s="45">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c r="A7702" s="45">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c r="A7703" s="45">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c r="A7704" s="45">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c r="A7705" s="45">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c r="A7706" s="45">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c r="A7707" s="45">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c r="A7708" s="45">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c r="A7709" s="45">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c r="A7710" s="45">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c r="A7711" s="45">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c r="A7712" s="45">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c r="A7713" s="45">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c r="A7714" s="45">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c r="A7715" s="45">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c r="A7716" s="45">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c r="A7717" s="45">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c r="A7718" s="45">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c r="A7719" s="45">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c r="A7720" s="45">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c r="A7721" s="45">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c r="A7722" s="45">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c r="A7723" s="45">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c r="A7724" s="45">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c r="A7725" s="45">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c r="A7726" s="45">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c r="A7727" s="45">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c r="A7728" s="45">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c r="A7729" s="45">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c r="A7730" s="45">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c r="A7731" s="45">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c r="A7732" s="45">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c r="A7733" s="45">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c r="A7734" s="45">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c r="A7735" s="45">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c r="A7736" s="45">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c r="A7737" s="45">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c r="A7738" s="45">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c r="A7739" s="45">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c r="A7740" s="45">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c r="A7741" s="45">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c r="A7742" s="45">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c r="A7743" s="45">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c r="A7744" s="45">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c r="A7745" s="45">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c r="A7746" s="45">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c r="A7747" s="45">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c r="A7748" s="45">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c r="A7749" s="45">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c r="A7750" s="45">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c r="A7751" s="45">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c r="A7752" s="45">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c r="A7753" s="45">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c r="A7754" s="45">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c r="A7755" s="45">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c r="A7756" s="45">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c r="A7757" s="45">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c r="A7758" s="45">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c r="A7759" s="45">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c r="A7760" s="45">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c r="A7761" s="45">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c r="A7762" s="45">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c r="A7763" s="45">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c r="A7764" s="45">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c r="A7765" s="45">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c r="A7766" s="45">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c r="A7767" s="45">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c r="A7768" s="45">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c r="A7769" s="45">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c r="A7770" s="45">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c r="A7771" s="45">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c r="A7772" s="45">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c r="A7773" s="45">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c r="A7774" s="45">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c r="A7775" s="45">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c r="A7776" s="45">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c r="A7777" s="45">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c r="A7778" s="45">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c r="A7779" s="45">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c r="A7780" s="45">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c r="A7781" s="45">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c r="A7782" s="45">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c r="A7783" s="45">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c r="A7784" s="45">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c r="A7785" s="45">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c r="A7786" s="45">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c r="A7787" s="45">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c r="A7788" s="45">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c r="A7789" s="45">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c r="A7790" s="45">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c r="A7791" s="45">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c r="A7792" s="45">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c r="A7793" s="45">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c r="A7794" s="45">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c r="A7795" s="45">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c r="A7796" s="45">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c r="A7797" s="45">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c r="A7798" s="45">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c r="A7799" s="45">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c r="A7800" s="45">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c r="A7801" s="45">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c r="A7802" s="45">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c r="A7803" s="45">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c r="A7804" s="45">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c r="A7805" s="45">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c r="A7806" s="45">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c r="A7807" s="45">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c r="A7808" s="45">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c r="A7809" s="45">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c r="A7810" s="45">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c r="A7811" s="45">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c r="A7812" s="45">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c r="A7813" s="45">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c r="A7814" s="45">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c r="A7815" s="45">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c r="A7816" s="45">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c r="A7817" s="45">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c r="A7818" s="45">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c r="A7819" s="45">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c r="A7820" s="45">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c r="A7821" s="45">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c r="A7822" s="45">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c r="A7823" s="45">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c r="A7824" s="45">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c r="A7825" s="45">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c r="A7826" s="45">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c r="A7827" s="45">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c r="A7828" s="45">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c r="A7829" s="45">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c r="A7830" s="45">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c r="A7831" s="45">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c r="A7832" s="45">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c r="A7833" s="45">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c r="A7834" s="45">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c r="A7835" s="45">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c r="A7836" s="45">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c r="A7837" s="45">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c r="A7838" s="45">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c r="A7839" s="45">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c r="A7840" s="45">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c r="A7841" s="45">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c r="A7842" s="45">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c r="A7843" s="45">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c r="A7844" s="45">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c r="A7845" s="45">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c r="A7846" s="45">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c r="A7847" s="45">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c r="A7848" s="45">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c r="A7849" s="45">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c r="A7850" s="45">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c r="A7851" s="45">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c r="A7852" s="45">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c r="A7853" s="45">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c r="A7854" s="45">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c r="A7855" s="45">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c r="A7856" s="45">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c r="A7857" s="45">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c r="A7858" s="45">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c r="A7859" s="45">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c r="A7860" s="45">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c r="A7861" s="45">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c r="A7862" s="45">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c r="A7863" s="45">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c r="A7864" s="45">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c r="A7865" s="45">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c r="A7866" s="45">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c r="A7867" s="45">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c r="A7868" s="45">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c r="A7869" s="45">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c r="A7870" s="45">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c r="A7871" s="45">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c r="A7872" s="45">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c r="A7873" s="45">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c r="A7874" s="45">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c r="A7875" s="45">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c r="A7876" s="45">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c r="A7877" s="45">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c r="A7878" s="45">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c r="A7879" s="45">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c r="A7880" s="45">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c r="A7881" s="45">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c r="A7882" s="45">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c r="A7883" s="45">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c r="A7884" s="45">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c r="A7885" s="45">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c r="A7886" s="45">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c r="A7887" s="45">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c r="A7888" s="45">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c r="A7889" s="45">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c r="A7890" s="45">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c r="A7891" s="45">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c r="A7892" s="45">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c r="A7893" s="45">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c r="A7894" s="45">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c r="A7895" s="45">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c r="A7896" s="45">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c r="A7897" s="45">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c r="A7898" s="45">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c r="A7899" s="45">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c r="A7900" s="45">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c r="A7901" s="45">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c r="A7902" s="45">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c r="A7903" s="45">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c r="A7904" s="45">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c r="A7905" s="45">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c r="A7906" s="45">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c r="A7907" s="45">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c r="A7908" s="45">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c r="A7909" s="45">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c r="A7910" s="45">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c r="A7911" s="45">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c r="A7912" s="45">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c r="A7913" s="45">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c r="A7914" s="45">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c r="A7915" s="45">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c r="A7916" s="45">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c r="A7917" s="45">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c r="A7918" s="45">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c r="A7919" s="45">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c r="A7920" s="45">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c r="A7921" s="45">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c r="A7922" s="45">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c r="A7923" s="45">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c r="A7924" s="45">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c r="A7925" s="45">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c r="A7926" s="45">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c r="A7927" s="45">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c r="A7928" s="45">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c r="A7929" s="45">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c r="A7930" s="45">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c r="A7931" s="45">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c r="A7932" s="45">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c r="A7933" s="45">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c r="A7934" s="45">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c r="A7935" s="45">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c r="A7936" s="45">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c r="A7937" s="45">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c r="A7938" s="45">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c r="A7939" s="45">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c r="A7940" s="45">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c r="A7941" s="45">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c r="A7942" s="45">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c r="A7943" s="45">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c r="A7944" s="45">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c r="A7945" s="45">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c r="A7946" s="45">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c r="A7947" s="45">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c r="A7948" s="45">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c r="A7949" s="45">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c r="A7950" s="45">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c r="A7951" s="45">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c r="A7952" s="45">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c r="A7953" s="45">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c r="A7954" s="45">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c r="A7955" s="45">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c r="A7956" s="45">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c r="A7957" s="45">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c r="A7958" s="45">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c r="A7959" s="45">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c r="A7960" s="45">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c r="A7961" s="45">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c r="A7962" s="45">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c r="A7963" s="45">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c r="A7964" s="45">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c r="A7965" s="45">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c r="A7966" s="45">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c r="A7967" s="45">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c r="A7968" s="45">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c r="A7969" s="45">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c r="A7970" s="45">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c r="A7971" s="45">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c r="A7972" s="45">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c r="A7973" s="45">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c r="A7974" s="45">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c r="A7975" s="45">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c r="A7976" s="45">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c r="A7977" s="45">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c r="A7978" s="45">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c r="A7979" s="45">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c r="A7980" s="45">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c r="A7981" s="45">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c r="A7982" s="45">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c r="A7983" s="45">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c r="A7984" s="45">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c r="A7985" s="45">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c r="A7986" s="45">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c r="A7987" s="45">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c r="A7988" s="45">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c r="A7989" s="45">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c r="A7990" s="45">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c r="A7991" s="45">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c r="A7992" s="45">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c r="A7993" s="45">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c r="A7994" s="45">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c r="A7995" s="45">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c r="A7996" s="45">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c r="A7997" s="45">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c r="A7998" s="45">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c r="A7999" s="45">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c r="A8000" s="45">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c r="A8001" s="45">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c r="A8002" s="45">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c r="A8003" s="45">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c r="A8004" s="45">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c r="A8005" s="45">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c r="A8006" s="45">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c r="A8007" s="45">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c r="A8008" s="45">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c r="A8009" s="45">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c r="A8010" s="45">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c r="A8011" s="45">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c r="A8012" s="45">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c r="A8013" s="45">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c r="A8014" s="45">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c r="A8015" s="45">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c r="A8016" s="45">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c r="A8017" s="45">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c r="A8018" s="45">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c r="A8019" s="45">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c r="A8020" s="45">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c r="A8021" s="45">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c r="A8022" s="45">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c r="A8023" s="45">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c r="A8024" s="45">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c r="A8025" s="45">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c r="A8026" s="45">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c r="A8027" s="45">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c r="A8028" s="45">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c r="A8029" s="45">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c r="A8030" s="45">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c r="A8031" s="45">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c r="A8032" s="45">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c r="A8033" s="45">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c r="A8034" s="45">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c r="A8035" s="45">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c r="A8036" s="45">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c r="A8037" s="45">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c r="A8038" s="45">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c r="A8039" s="45">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c r="A8040" s="45">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c r="A8041" s="45">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c r="A8042" s="45">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c r="A8043" s="45">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c r="A8044" s="45">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c r="A8045" s="45">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c r="A8046" s="45">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c r="A8047" s="45">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c r="A8048" s="45">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c r="A8049" s="45">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c r="A8050" s="45">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c r="A8051" s="45">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c r="A8052" s="45">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c r="A8053" s="45">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c r="A8054" s="45">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c r="A8055" s="45">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c r="A8056" s="45">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c r="A8057" s="45">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c r="A8058" s="45">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c r="A8059" s="45">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c r="A8060" s="45">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c r="A8061" s="45">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c r="A8062" s="45">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c r="A8063" s="45">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c r="A8064" s="45">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c r="A8065" s="45">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c r="A8066" s="45">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c r="A8067" s="45">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c r="A8068" s="45">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c r="A8069" s="45">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c r="A8070" s="45">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c r="A8071" s="45">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c r="A8072" s="45">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c r="A8073" s="45">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c r="A8074" s="45">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c r="A8075" s="45">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c r="A8076" s="45">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c r="A8077" s="45">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c r="A8078" s="45">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c r="A8079" s="45">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c r="A8080" s="45">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c r="A8081" s="45">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c r="A8082" s="45">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c r="A8083" s="45">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c r="A8084" s="45">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c r="A8085" s="45">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c r="A8086" s="45">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c r="A8087" s="45">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c r="A8088" s="45">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c r="A8089" s="45">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c r="A8090" s="45">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c r="A8091" s="45">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c r="A8092" s="45">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c r="A8093" s="45">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c r="A8094" s="45">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c r="A8095" s="45">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c r="A8096" s="45">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c r="A8097" s="45">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c r="A8098" s="45">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c r="A8099" s="45">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c r="A8100" s="45">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c r="A8101" s="45">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c r="A8102" s="45">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c r="A8103" s="45">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c r="A8104" s="45">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c r="A8105" s="45">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c r="A8106" s="45">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c r="A8107" s="45">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c r="A8108" s="45">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c r="A8109" s="45">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c r="A8110" s="45">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c r="A8111" s="45">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c r="A8112" s="45">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c r="A8113" s="45">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c r="A8114" s="45">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c r="A8115" s="45">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c r="A8116" s="45">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c r="A8117" s="45">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c r="A8118" s="45">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c r="A8119" s="45">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c r="A8120" s="45">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c r="A8121" s="45">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c r="A8122" s="45">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c r="A8123" s="45">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c r="A8124" s="45">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c r="A8125" s="45">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c r="A8126" s="45">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c r="A8127" s="45">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c r="A8128" s="45">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c r="A8129" s="45">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c r="A8130" s="45">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c r="A8131" s="45">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c r="A8132" s="45">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c r="A8133" s="45">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c r="A8134" s="45">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c r="A8135" s="45">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c r="A8136" s="45">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c r="A8137" s="45">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c r="A8138" s="45">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c r="A8139" s="45">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c r="A8140" s="45">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c r="A8141" s="45">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c r="A8142" s="45">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c r="A8143" s="45">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c r="A8144" s="45">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c r="A8145" s="45">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c r="A8146" s="45">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c r="A8147" s="45">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c r="A8148" s="45">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c r="A8149" s="45">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c r="A8150" s="45">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c r="A8151" s="45">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c r="A8152" s="45">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c r="A8153" s="45">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c r="A8154" s="45">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c r="A8155" s="45">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c r="A8156" s="45">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c r="A8157" s="45">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c r="A8158" s="45">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c r="A8159" s="45">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c r="A8160" s="45">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c r="A8161" s="45">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c r="A8162" s="45">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c r="A8163" s="45">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c r="A8164" s="45">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c r="A8165" s="45">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c r="A8166" s="45">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c r="A8167" s="45">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c r="A8168" s="45">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c r="A8169" s="45">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c r="A8170" s="45">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c r="A8171" s="45">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c r="A8172" s="45">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c r="A8173" s="45">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c r="A8174" s="45">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c r="A8175" s="45">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c r="A8176" s="45">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c r="A8177" s="45">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c r="A8178" s="45">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c r="A8179" s="45">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c r="A8180" s="45">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c r="A8181" s="45">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c r="A8182" s="45">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c r="A8183" s="45">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c r="A8184" s="45">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c r="A8185" s="45">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c r="A8186" s="45">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c r="A8187" s="45">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c r="A8188" s="45">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c r="A8189" s="45">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c r="A8190" s="45">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c r="A8191" s="45">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c r="A8192" s="45">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c r="A8193" s="45">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c r="A8194" s="45">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c r="A8195" s="45">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c r="A8196" s="45">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c r="A8197" s="45">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c r="A8198" s="45">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c r="A8199" s="45">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c r="A8200" s="45">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c r="A8201" s="45">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c r="A8202" s="45">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c r="A8203" s="45">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c r="A8204" s="45">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c r="A8205" s="45">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c r="A8206" s="45">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c r="A8207" s="45">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c r="A8208" s="45">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c r="A8209" s="45">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c r="A8210" s="45">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c r="A8211" s="45">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c r="A8212" s="45">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c r="A8213" s="45">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c r="A8214" s="45">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c r="A8215" s="45">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c r="A8216" s="45">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c r="A8217" s="45">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c r="A8218" s="45">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c r="A8219" s="45">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c r="A8220" s="45">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c r="A8221" s="45">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c r="A8222" s="45">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c r="A8223" s="45">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c r="A8224" s="45">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c r="A8225" s="45">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c r="A8226" s="45">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c r="A8227" s="45">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c r="A8228" s="45">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c r="A8229" s="45">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c r="A8230" s="45">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c r="A8231" s="45">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c r="A8232" s="45">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c r="A8233" s="45">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c r="A8234" s="45">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c r="A8235" s="45">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c r="A8236" s="45">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c r="A8237" s="45">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c r="A8238" s="45">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c r="A8239" s="45">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c r="A8240" s="45">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c r="A8241" s="45">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c r="A8242" s="45">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c r="A8243" s="45">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c r="A8244" s="45">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c r="A8245" s="45">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c r="A8246" s="45">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c r="A8247" s="45">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c r="A8248" s="45">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c r="A8249" s="45">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c r="A8250" s="45">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c r="A8251" s="45">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c r="A8252" s="45">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c r="A8253" s="45">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c r="A8254" s="45">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c r="A8255" s="45">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c r="A8256" s="45">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c r="A8257" s="45">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c r="A8258" s="45">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c r="A8259" s="45">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c r="A8260" s="45">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c r="A8261" s="45">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c r="A8262" s="45">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c r="A8263" s="45">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c r="A8264" s="45">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c r="A8265" s="45">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c r="A8266" s="45">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c r="A8267" s="45">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c r="A8268" s="45">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c r="A8269" s="45">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c r="A8270" s="45">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c r="A8271" s="45">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c r="A8272" s="45">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c r="A8273" s="45">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c r="A8274" s="45">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c r="A8275" s="45">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c r="A8276" s="45">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c r="A8277" s="45">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c r="A8278" s="45">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c r="A8279" s="45">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c r="A8280" s="45">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c r="A8281" s="45">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c r="A8282" s="45">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c r="A8283" s="45">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c r="A8284" s="45">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c r="A8285" s="45">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c r="A8286" s="45">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c r="A8287" s="45">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c r="A8288" s="45">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c r="A8289" s="45">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c r="A8290" s="45">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c r="A8291" s="45">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c r="A8292" s="45">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c r="A8293" s="45">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c r="A8294" s="45">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c r="A8295" s="45">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c r="A8296" s="45">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c r="A8297" s="45">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c r="A8298" s="45">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c r="A8299" s="45">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c r="A8300" s="45">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c r="A8301" s="45">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c r="A8302" s="45">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c r="A8303" s="45">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c r="A8304" s="45">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c r="A8305" s="45">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c r="A8306" s="45">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c r="A8307" s="45">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c r="A8308" s="45">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c r="A8309" s="45">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c r="A8310" s="45">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c r="A8311" s="45">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c r="A8312" s="45">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c r="A8313" s="45">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c r="A8314" s="45">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c r="A8315" s="45">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c r="A8316" s="45">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c r="A8317" s="45">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c r="A8318" s="45">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c r="A8319" s="45">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c r="A8320" s="45">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c r="A8321" s="45">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c r="A8322" s="45">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c r="A8323" s="45">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c r="A8324" s="45">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c r="A8325" s="45">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c r="A8326" s="45">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c r="A8327" s="45">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c r="A8328" s="45">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c r="A8329" s="45">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c r="A8330" s="45">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c r="A8331" s="45">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c r="A8332" s="45">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c r="A8333" s="45">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c r="A8334" s="45">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c r="A8335" s="45">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c r="A8336" s="45">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c r="A8337" s="45">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c r="A8338" s="45">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c r="A8339" s="45">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c r="A8340" s="45">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c r="A8341" s="45">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c r="A8342" s="45">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c r="A8343" s="45">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c r="A8344" s="45">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c r="A8345" s="45">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c r="A8346" s="45">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c r="A8347" s="45">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c r="A8348" s="45">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c r="A8349" s="45">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c r="A8350" s="45">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c r="A8351" s="45">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c r="A8352" s="45">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c r="A8353" s="45">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c r="A8354" s="45">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c r="A8355" s="45">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c r="A8356" s="45">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c r="A8357" s="45">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c r="A8358" s="45">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c r="A8359" s="45">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c r="A8360" s="45">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c r="A8361" s="45">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c r="A8362" s="45">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c r="A8363" s="45">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c r="A8364" s="45">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c r="A8365" s="45">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c r="A8366" s="45">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c r="A8367" s="45">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c r="A8368" s="45">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c r="A8369" s="45">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c r="A8370" s="45">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c r="A8371" s="45">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c r="A8372" s="45">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c r="A8373" s="45">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c r="A8374" s="45">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c r="A8375" s="45">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c r="A8376" s="45">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c r="A8377" s="45">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c r="A8378" s="45">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c r="A8379" s="45">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c r="A8380" s="45">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c r="A8381" s="45">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c r="A8382" s="45">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c r="A8383" s="45">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c r="A8384" s="45">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c r="A8385" s="45">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c r="A8386" s="45">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c r="A8387" s="45">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c r="A8388" s="45">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c r="A8389" s="45">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c r="A8390" s="45">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c r="A8391" s="45">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c r="A8392" s="45">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c r="A8393" s="45">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c r="A8394" s="45">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c r="A8395" s="45">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c r="A8396" s="45">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c r="A8397" s="45">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c r="A8398" s="45">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c r="A8399" s="45">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c r="A8400" s="45">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c r="A8401" s="45">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c r="A8402" s="45">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c r="A8403" s="45">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c r="A8404" s="45">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c r="A8405" s="45">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c r="A8406" s="45">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c r="A8407" s="45">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c r="A8408" s="45">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c r="A8409" s="45">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c r="A8410" s="45">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c r="A8411" s="45">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c r="A8412" s="45">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c r="A8413" s="45">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c r="A8414" s="45">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c r="A8415" s="45">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c r="A8416" s="45">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c r="A8417" s="45">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c r="A8418" s="45">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c r="A8419" s="45">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c r="A8420" s="45">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c r="A8421" s="45">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c r="A8422" s="45">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c r="A8423" s="45">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c r="A8424" s="45">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c r="A8425" s="45">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c r="A8426" s="45">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c r="A8427" s="45">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c r="A8428" s="45">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c r="A8429" s="45">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c r="A8430" s="45">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c r="A8431" s="45">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c r="A8432" s="45">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c r="A8433" s="45">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c r="A8434" s="45">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c r="A8435" s="45">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c r="A8436" s="45">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c r="A8437" s="45">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c r="A8438" s="45">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c r="A8439" s="45">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c r="A8440" s="45">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c r="A8441" s="45">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c r="A8442" s="45">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c r="A8443" s="45">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c r="A8444" s="45">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c r="A8445" s="45">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c r="A8446" s="45">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c r="A8447" s="45">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c r="A8448" s="45">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c r="A8449" s="45">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c r="A8450" s="45">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c r="A8451" s="45">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c r="A8452" s="45">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c r="A8453" s="45">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c r="A8454" s="45">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c r="A8455" s="45">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c r="A8456" s="45">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c r="A8457" s="45">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c r="A8458" s="45">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c r="A8459" s="45">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c r="A8460" s="45">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c r="A8461" s="45">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c r="A8462" s="45">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c r="A8463" s="45">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c r="A8464" s="45">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c r="A8465" s="45">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c r="A8466" s="45">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c r="A8467" s="45">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c r="A8468" s="45">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c r="A8469" s="45">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c r="A8470" s="45">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c r="A8471" s="45">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c r="A8472" s="45">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c r="A8473" s="45">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c r="A8474" s="45">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c r="A8475" s="45">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c r="A8476" s="45">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c r="A8477" s="45">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c r="A8478" s="45">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c r="A8479" s="45">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c r="A8480" s="45">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c r="A8481" s="45">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c r="A8482" s="45">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c r="A8483" s="45">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c r="A8484" s="45">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c r="A8485" s="45">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c r="A8486" s="45">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c r="A8487" s="45">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c r="A8488" s="45">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c r="A8489" s="45">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c r="A8490" s="45">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c r="A8491" s="45">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c r="A8492" s="45">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c r="A8493" s="45">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c r="A8494" s="45">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c r="A8495" s="45">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c r="A8496" s="45">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c r="A8497" s="45">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c r="A8498" s="45">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c r="A8499" s="45">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c r="A8500" s="45">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c r="A8501" s="45">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c r="A8502" s="45">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c r="A8503" s="45">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c r="A8504" s="45">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c r="A8505" s="45">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c r="A8506" s="45">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c r="A8507" s="45">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c r="A8508" s="45">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c r="A8509" s="45">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c r="A8510" s="45">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c r="A8511" s="45">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c r="A8512" s="45">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c r="A8513" s="45">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c r="A8514" s="45">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c r="A8515" s="45">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c r="A8516" s="45">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c r="A8517" s="45">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c r="A8518" s="45">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c r="A8519" s="45">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c r="A8520" s="45">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c r="A8521" s="45">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c r="A8522" s="45">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c r="A8523" s="45">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c r="A8524" s="45">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c r="A8525" s="45">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c r="A8526" s="45">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c r="A8527" s="45">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c r="A8528" s="45">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c r="A8529" s="45">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c r="A8530" s="45">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c r="A8531" s="45">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c r="A8532" s="45">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c r="A8533" s="45">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c r="A8534" s="45">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c r="A8535" s="45">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c r="A8536" s="45">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c r="A8537" s="45">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c r="A8538" s="45">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c r="A8539" s="45">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c r="A8540" s="45">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c r="A8541" s="45">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c r="A8542" s="45">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c r="A8543" s="45">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c r="A8544" s="45">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c r="A8545" s="45">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c r="A8546" s="45">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c r="A8547" s="45">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c r="A8548" s="45">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c r="A8549" s="45">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c r="A8550" s="45">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c r="A8551" s="45">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c r="A8552" s="45">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c r="A8553" s="45">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c r="A8554" s="45">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c r="A8555" s="45">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c r="A8556" s="45">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c r="A8557" s="45">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c r="A8558" s="45">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c r="A8559" s="45">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c r="A8560" s="45">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c r="A8561" s="45">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c r="A8562" s="45">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c r="A8563" s="45">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c r="A8564" s="45">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c r="A8565" s="45">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c r="A8566" s="45">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c r="A8567" s="45">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c r="A8568" s="45">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c r="A8569" s="45">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c r="A8570" s="45">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c r="A8571" s="45">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c r="A8572" s="45">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c r="A8573" s="45">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c r="A8574" s="45">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c r="A8575" s="45">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c r="A8576" s="45">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c r="A8577" s="45">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c r="A8578" s="45">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c r="A8579" s="45">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c r="A8580" s="45">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c r="A8581" s="45">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c r="A8582" s="45">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c r="A8583" s="45">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c r="A8584" s="45">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c r="A8585" s="45">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c r="A8586" s="45">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c r="A8587" s="45">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c r="A8588" s="45">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c r="A8589" s="45">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c r="A8590" s="45">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c r="A8591" s="45">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c r="A8592" s="45">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c r="A8593" s="45">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c r="A8594" s="45">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c r="A8595" s="45">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c r="A8596" s="45">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c r="A8597" s="45">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c r="A8598" s="45">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c r="A8599" s="45">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c r="A8600" s="45">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c r="A8601" s="45">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c r="A8602" s="45">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c r="A8603" s="45">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c r="A8604" s="45">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c r="A8605" s="45">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c r="A8606" s="45">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c r="A8607" s="45">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c r="A8608" s="45">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c r="A8609" s="45">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c r="A8610" s="45">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c r="A8611" s="45">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c r="A8612" s="45">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c r="A8613" s="45">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c r="A8614" s="45">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c r="A8615" s="45">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c r="A8616" s="45">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c r="A8617" s="45">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c r="A8618" s="45">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c r="A8619" s="45">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c r="A8620" s="45">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c r="A8621" s="45">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c r="A8622" s="45">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c r="A8623" s="45">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c r="A8624" s="45">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c r="A8625" s="45">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c r="A8626" s="45">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c r="A8627" s="45">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c r="A8628" s="45">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c r="A8629" s="45">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c r="A8630" s="45">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c r="A8631" s="45">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c r="A8632" s="45">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c r="A8633" s="45">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c r="A8634" s="45">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c r="A8635" s="45">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c r="A8636" s="45">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c r="A8637" s="45">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c r="A8638" s="45">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c r="A8639" s="45">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c r="A8640" s="45">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c r="A8641" s="45">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c r="A8642" s="45">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c r="A8643" s="45">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c r="A8644" s="45">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c r="A8645" s="45">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c r="A8646" s="45">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c r="A8647" s="45">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c r="A8648" s="45">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c r="A8649" s="45">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c r="A8650" s="45">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c r="A8651" s="45">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c r="A8652" s="45">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c r="A8653" s="45">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c r="A8654" s="45">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c r="A8655" s="45">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c r="A8656" s="45">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c r="A8657" s="45">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c r="A8658" s="45">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c r="A8659" s="45">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c r="A8660" s="45">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c r="A8661" s="45">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c r="A8662" s="45">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c r="A8663" s="45">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c r="A8664" s="45">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c r="A8665" s="45">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c r="A8666" s="45">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c r="A8667" s="45">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c r="A8668" s="45">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c r="A8669" s="45">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c r="A8670" s="45">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c r="A8671" s="45">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c r="A8672" s="45">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c r="A8673" s="45">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c r="A8674" s="45">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c r="A8675" s="45">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c r="A8676" s="45">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c r="A8677" s="45">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c r="A8678" s="45">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c r="A8679" s="45">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c r="A8680" s="45">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c r="A8681" s="45">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c r="A8682" s="45">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c r="A8683" s="45">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c r="A8684" s="45">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c r="A8685" s="45">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c r="A8686" s="45">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c r="A8687" s="45">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c r="A8688" s="45">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c r="A8689" s="45">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c r="A8690" s="45">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c r="A8691" s="45">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c r="A8692" s="45">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c r="A8693" s="45">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c r="A8694" s="45">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c r="A8695" s="45">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c r="A8696" s="45">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c r="A8697" s="45">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c r="A8698" s="45">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c r="A8699" s="45">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c r="A8700" s="45">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c r="A8701" s="45">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c r="A8702" s="45">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c r="A8703" s="45">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c r="A8704" s="45">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c r="A8705" s="45">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c r="A8706" s="45">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c r="A8707" s="45">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c r="A8708" s="45">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c r="A8709" s="45">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c r="A8710" s="45">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c r="A8711" s="45">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c r="A8712" s="45">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c r="A8713" s="45">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c r="A8714" s="45">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c r="A8715" s="45">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c r="A8716" s="45">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c r="A8717" s="45">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c r="A8718" s="45">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c r="A8719" s="45">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c r="A8720" s="45">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c r="A8721" s="45">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c r="A8722" s="45">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c r="A8723" s="45">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c r="A8724" s="45">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c r="A8725" s="45">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c r="A8726" s="45">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c r="A8727" s="45">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c r="A8728" s="45">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c r="A8729" s="45">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c r="A8730" s="45">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c r="A8731" s="45">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c r="A8732" s="45">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c r="A8733" s="45">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c r="A8734" s="45">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c r="A8735" s="45">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c r="A8736" s="45">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c r="A8737" s="45">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c r="A8738" s="45">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c r="A8739" s="45">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c r="A8740" s="45">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c r="A8741" s="45">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c r="A8742" s="45">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c r="A8743" s="45">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c r="A8744" s="45">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c r="A8745" s="45">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c r="A8746" s="45">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c r="A8747" s="45">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c r="A8748" s="45">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c r="A8749" s="45">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c r="A8750" s="45">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c r="A8751" s="45">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c r="A8752" s="45">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c r="A8753" s="45">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c r="A8754" s="45">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c r="A8755" s="45">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c r="A8756" s="45">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c r="A8757" s="45">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c r="A8758" s="45">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c r="A8759" s="45">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c r="A8760" s="45">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c r="A8761" s="45">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c r="A8762" s="45">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c r="A8763" s="45">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c r="A8764" s="45">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c r="A8765" s="45">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c r="A8766" s="45">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c r="A8767" s="45">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c r="A8768" s="45">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c r="A8769" s="45">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c r="A8770" s="45">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c r="A8771" s="45">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c r="A8772" s="45">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c r="A8773" s="45">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c r="A8774" s="45">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c r="A8775" s="45">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c r="A8776" s="45">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c r="A8777" s="45">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c r="A8778" s="45">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c r="A8779" s="45">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c r="A8780" s="45">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c r="A8781" s="45">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c r="A8782" s="45">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c r="A8783" s="45">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c r="A8784" s="45">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c r="A8785" s="45">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c r="A8786" s="45">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c r="A8787" s="45">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c r="A8788" s="45">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c r="A8789" s="45">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c r="A8790" s="45">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c r="A8791" s="45">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c r="A8792" s="45">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c r="A8793" s="45">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c r="A8794" s="45">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c r="A8795" s="45">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c r="A8796" s="45">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c r="A8797" s="45">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c r="A8798" s="45">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c r="A8799" s="45">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c r="A8800" s="45">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c r="A8801" s="45">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c r="A8802" s="45">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c r="A8803" s="45">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c r="A8804" s="45">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c r="A8805" s="45">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c r="A8806" s="45">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c r="A8807" s="45">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c r="A8808" s="45">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c r="A8809" s="45">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c r="A8810" s="45">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c r="A8811" s="45">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c r="A8812" s="45">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c r="A8813" s="45">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c r="A8814" s="45">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c r="A8815" s="45">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c r="A8816" s="45">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c r="A8817" s="45">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c r="A8818" s="45">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c r="A8819" s="45">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c r="A8820" s="45">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c r="A8821" s="45">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c r="A8822" s="45">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c r="A8823" s="45">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c r="A8824" s="45">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c r="A8825" s="45">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c r="A8826" s="45">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c r="A8827" s="45">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c r="A8828" s="45">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c r="A8829" s="45">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c r="A8830" s="45">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c r="A8831" s="45">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c r="A8832" s="45">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c r="A8833" s="45">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c r="A8834" s="45">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c r="A8835" s="45">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c r="A8836" s="45">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c r="A8837" s="45">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c r="A8838" s="45">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c r="A8839" s="45">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c r="A8840" s="45">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c r="A8841" s="45">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c r="A8842" s="45">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c r="A8843" s="45">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c r="A8844" s="45">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c r="A8845" s="45">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c r="A8846" s="45">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c r="A8847" s="45">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c r="A8848" s="45">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c r="A8849" s="45">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c r="A8850" s="45">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c r="A8851" s="45">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c r="A8852" s="45">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c r="A8853" s="45">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c r="A8854" s="45">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c r="A8855" s="45">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c r="A8856" s="45">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c r="A8857" s="45">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c r="A8858" s="45">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c r="A8859" s="45">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c r="A8860" s="45">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c r="A8861" s="45">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c r="A8862" s="45">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c r="A8863" s="45">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c r="A8864" s="45">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c r="A8865" s="45">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c r="A8866" s="45">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c r="A8867" s="45">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c r="A8868" s="45">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c r="A8869" s="45">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c r="A8870" s="45">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c r="A8871" s="45">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c r="A8872" s="45">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c r="A8873" s="45">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c r="A8874" s="45">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c r="A8875" s="45">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c r="A8876" s="45">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c r="A8877" s="45">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c r="A8878" s="45">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c r="A8879" s="45">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c r="A8880" s="45">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c r="A8881" s="45">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c r="A8882" s="45">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c r="A8883" s="45">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c r="A8884" s="45">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c r="A8885" s="45">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c r="A8886" s="45">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c r="A8887" s="45">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c r="A8888" s="45">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c r="A8889" s="45">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c r="A8890" s="45">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c r="A8891" s="45">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c r="A8892" s="45">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c r="A8893" s="45">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c r="A8894" s="45">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c r="A8895" s="45">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c r="A8896" s="45">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c r="A8897" s="45">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c r="A8898" s="45">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c r="A8899" s="45">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c r="A8900" s="45">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c r="A8901" s="45">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c r="A8902" s="45">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c r="A8903" s="45">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c r="A8904" s="45">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c r="A8905" s="45">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c r="A8906" s="45">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c r="A8907" s="45">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c r="A8908" s="45">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c r="A8909" s="45">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c r="A8910" s="45">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c r="A8911" s="45">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c r="A8912" s="45">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c r="A8913" s="45">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c r="A8914" s="45">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c r="A8915" s="45">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c r="A8916" s="45">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c r="A8917" s="45">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c r="A8918" s="45">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c r="A8919" s="45">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c r="A8920" s="45">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c r="A8921" s="45">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c r="A8922" s="45">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c r="A8923" s="45">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c r="A8924" s="45">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c r="A8925" s="45">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c r="A8926" s="45">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c r="A8927" s="45">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c r="A8928" s="45">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c r="A8929" s="45">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c r="A8930" s="45">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c r="A8931" s="45">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c r="A8932" s="45">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c r="A8933" s="45">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c r="A8934" s="45">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c r="A8935" s="45">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c r="A8936" s="45">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c r="A8937" s="45">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c r="A8938" s="45">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c r="A8939" s="45">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c r="A8940" s="45">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c r="A8941" s="45">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c r="A8942" s="45">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c r="A8943" s="45">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c r="A8944" s="45">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c r="A8945" s="45">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c r="A8946" s="45">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c r="A8947" s="45">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c r="A8948" s="45">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c r="A8949" s="45">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c r="A8950" s="45">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c r="A8951" s="45">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c r="A8952" s="45">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c r="A8953" s="45">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c r="A8954" s="45">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c r="A8955" s="45">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c r="A8956" s="45">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c r="A8957" s="45">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c r="A8958" s="45">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c r="A8959" s="45">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c r="A8960" s="45">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c r="A8961" s="45">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c r="A8962" s="45">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c r="A8963" s="45">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c r="A8964" s="45">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c r="A8965" s="45">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c r="A8966" s="45">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c r="A8967" s="45">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c r="A8968" s="45">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c r="A8969" s="45">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c r="A8970" s="45">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c r="A8971" s="45">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c r="A8972" s="45">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c r="A8973" s="45">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c r="A8974" s="45">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c r="A8975" s="45">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c r="A8976" s="45">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c r="A8977" s="45">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c r="A8978" s="45">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c r="A8979" s="45">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c r="A8980" s="45">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c r="A8981" s="45">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c r="A8982" s="45">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c r="A8983" s="45">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c r="A8984" s="45">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c r="A8985" s="45">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c r="A8986" s="45">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c r="A8987" s="45">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c r="A8988" s="45">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c r="A8989" s="45">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c r="A8990" s="45">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c r="A8991" s="45">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c r="A8992" s="45">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c r="A8993" s="45">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c r="A8994" s="45">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c r="A8995" s="45">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c r="A8996" s="45">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c r="A8997" s="45">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c r="A8998" s="45">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c r="A8999" s="45">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c r="A9000" s="45">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c r="A9001" s="45">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c r="A9002" s="45">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c r="A9003" s="45">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c r="A9004" s="45">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c r="A9005" s="45">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c r="A9006" s="45">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c r="A9007" s="45">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c r="A9008" s="45">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c r="A9009" s="45">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c r="A9010" s="45">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c r="A9011" s="45">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c r="A9012" s="45">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c r="A9013" s="45">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c r="A9014" s="45">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c r="A9015" s="45">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c r="A9016" s="45">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c r="A9017" s="45">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c r="A9018" s="45">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c r="A9019" s="45">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c r="A9020" s="45">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c r="A9021" s="45">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c r="A9022" s="45">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c r="A9023" s="45">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c r="A9024" s="45">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c r="A9025" s="45">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c r="A9026" s="45">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c r="A9027" s="45">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c r="A9028" s="45">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c r="A9029" s="45">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c r="A9030" s="45">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c r="A9031" s="45">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c r="A9032" s="45">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c r="A9033" s="45">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c r="A9034" s="45">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c r="A9035" s="45">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c r="A9036" s="45">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c r="A9037" s="45">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c r="A9038" s="45">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c r="A9039" s="45">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c r="A9040" s="45">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c r="A9041" s="45">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c r="A9042" s="45">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c r="A9043" s="45">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c r="A9044" s="45">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c r="A9045" s="45">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c r="A9046" s="45">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c r="A9047" s="45">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c r="A9048" s="45">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c r="A9049" s="45">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c r="A9050" s="45">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c r="A9051" s="45">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c r="A9052" s="45">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c r="A9053" s="45">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c r="A9054" s="45">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c r="A9055" s="45">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c r="A9056" s="45">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c r="A9057" s="45">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c r="A9058" s="45">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c r="A9059" s="45">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c r="A9060" s="45">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c r="A9061" s="45">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c r="A9062" s="45">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c r="A9063" s="45">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c r="A9064" s="45">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c r="A9065" s="45">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c r="A9066" s="45">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c r="A9067" s="45">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c r="A9068" s="45">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c r="A9069" s="45">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c r="A9070" s="45">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c r="A9071" s="45">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c r="A9072" s="45">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c r="A9073" s="45">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c r="A9074" s="45">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c r="A9075" s="45">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c r="A9076" s="45">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c r="A9077" s="45">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c r="A9078" s="45">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c r="A9079" s="45">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c r="A9080" s="45">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c r="A9081" s="45">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c r="A9082" s="45">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c r="A9083" s="45">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c r="A9084" s="45">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c r="A9085" s="45">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c r="A9086" s="45">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c r="A9087" s="45">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c r="A9088" s="45">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c r="A9089" s="45">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c r="A9090" s="45">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c r="A9091" s="45">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c r="A9092" s="45">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c r="A9093" s="45">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c r="A9094" s="45">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c r="A9095" s="45">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c r="A9096" s="45">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c r="A9097" s="45">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c r="A9098" s="45">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c r="A9099" s="45">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c r="A9100" s="45">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c r="A9101" s="45">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c r="A9102" s="45">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c r="A9103" s="45">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c r="A9104" s="45">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c r="A9105" s="45">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c r="A9106" s="45">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c r="A9107" s="45">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c r="A9108" s="45">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c r="A9109" s="45">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c r="A9110" s="45">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c r="A9111" s="45">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c r="A9112" s="45">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c r="A9113" s="45">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c r="A9114" s="45">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c r="A9115" s="45">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c r="A9116" s="45">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c r="A9117" s="45">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c r="A9118" s="45">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c r="A9119" s="45">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c r="A9120" s="45">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c r="A9121" s="45">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c r="A9122" s="45">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c r="A9123" s="45">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c r="A9124" s="45">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c r="A9125" s="45">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c r="A9126" s="45">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c r="A9127" s="45">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c r="A9128" s="45">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c r="A9129" s="45">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c r="A9130" s="45">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c r="A9131" s="45">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c r="A9132" s="45">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c r="A9133" s="45">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c r="A9134" s="45">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c r="A9135" s="45">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c r="A9136" s="45">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c r="A9137" s="45">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c r="A9138" s="45">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c r="A9139" s="45">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c r="A9140" s="45">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c r="A9141" s="45">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c r="A9142" s="45">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c r="A9143" s="45">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c r="A9144" s="45">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c r="A9145" s="45">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c r="A9146" s="45">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c r="A9147" s="45">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c r="A9148" s="45">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c r="A9149" s="45">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c r="A9150" s="45">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c r="A9151" s="45">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c r="A9152" s="45">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c r="A9153" s="45">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c r="A9154" s="45">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c r="A9155" s="45">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c r="A9156" s="45">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c r="A9157" s="45">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c r="A9158" s="45">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c r="A9159" s="45">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c r="A9160" s="45">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c r="A9161" s="45">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c r="A9162" s="45">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c r="A9163" s="45">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c r="A9164" s="45">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c r="A9165" s="45">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c r="A9166" s="45">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c r="A9167" s="45">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c r="A9168" s="45">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c r="A9169" s="45">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c r="A9170" s="45">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c r="A9171" s="45">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c r="A9172" s="45">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c r="A9173" s="45">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c r="A9174" s="45">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c r="A9175" s="45">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c r="A9176" s="45">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c r="A9177" s="45">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c r="A9178" s="45">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c r="A9179" s="45">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c r="A9180" s="45">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c r="A9181" s="45">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c r="A9182" s="45">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c r="A9183" s="45">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c r="A9184" s="45">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c r="A9185" s="45">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c r="A9186" s="45">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c r="A9187" s="45">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c r="A9188" s="45">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c r="A9189" s="45">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c r="A9190" s="45">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c r="A9191" s="45">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c r="A9192" s="45">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c r="A9193" s="45">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c r="A9194" s="45">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c r="A9195" s="45">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c r="A9196" s="45">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c r="A9197" s="45">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c r="A9198" s="45">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c r="A9199" s="45">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c r="A9200" s="45">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c r="A9201" s="45">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c r="A9202" s="45">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c r="A9203" s="45">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c r="A9204" s="45">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c r="A9205" s="45">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c r="A9206" s="45">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c r="A9207" s="45">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c r="A9208" s="45">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c r="A9209" s="45">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c r="A9210" s="45">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c r="A9211" s="45">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c r="A9212" s="45">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c r="A9213" s="45">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c r="A9214" s="45">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c r="A9215" s="45">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c r="A9216" s="45">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c r="A9217" s="45">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c r="A9218" s="45">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c r="A9219" s="45">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c r="A9220" s="45">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c r="A9221" s="45">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c r="A9222" s="45">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c r="A9223" s="45">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c r="A9224" s="45">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c r="A9225" s="45">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c r="A9226" s="45">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c r="A9227" s="45">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c r="A9228" s="45">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c r="A9229" s="45">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c r="A9230" s="45">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c r="A9231" s="45">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c r="A9232" s="45">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c r="A9233" s="45">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c r="A9234" s="45">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c r="A9235" s="45">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c r="A9236" s="45">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c r="A9237" s="45">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c r="A9238" s="45">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c r="A9239" s="45">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c r="A9240" s="45">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c r="A9241" s="45">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c r="A9242" s="45">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c r="A9243" s="45">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c r="A9244" s="45">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c r="A9245" s="45">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c r="A9246" s="45">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c r="A9247" s="45">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c r="A9248" s="45">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c r="A9249" s="45">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c r="A9250" s="45">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c r="A9251" s="45">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c r="A9252" s="45">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c r="A9253" s="45">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c r="A9254" s="45">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c r="A9255" s="45">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c r="A9256" s="45">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c r="A9257" s="45">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c r="A9258" s="45">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c r="A9259" s="45">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c r="A9260" s="45">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c r="A9261" s="45">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c r="A9262" s="45">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c r="A9263" s="45">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c r="A9264" s="45">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c r="A9265" s="45">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c r="A9266" s="45">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c r="A9267" s="45">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c r="A9268" s="45">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c r="A9269" s="45">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c r="A9270" s="45">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c r="A9271" s="45">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c r="A9272" s="45">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c r="A9273" s="45">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c r="A9274" s="45">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c r="A9275" s="45">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c r="A9276" s="45">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c r="A9277" s="45">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c r="A9278" s="45">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c r="A9279" s="45">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c r="A9280" s="45">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c r="A9281" s="45">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c r="A9282" s="45">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c r="A9283" s="45">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c r="A9284" s="45">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c r="A9285" s="45">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c r="A9286" s="45">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c r="A9287" s="45">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c r="A9288" s="45">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c r="A9289" s="45">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c r="A9290" s="45">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c r="A9291" s="45">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c r="A9292" s="45">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c r="A9293" s="45">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c r="A9294" s="45">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c r="A9295" s="45">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c r="A9296" s="45">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c r="A9297" s="45">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c r="A9298" s="45">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c r="A9299" s="45">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c r="A9300" s="45">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c r="A9301" s="45">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c r="A9302" s="45">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c r="A9303" s="45">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c r="A9304" s="45">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c r="A9305" s="45">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c r="A9306" s="45">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c r="A9307" s="45">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c r="A9308" s="45">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c r="A9309" s="45">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c r="A9310" s="45">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c r="A9311" s="45">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c r="A9312" s="45">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c r="A9313" s="45">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c r="A9314" s="45">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c r="A9315" s="45">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c r="A9316" s="45">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c r="A9317" s="45">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c r="A9318" s="45">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c r="A9319" s="45">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c r="A9320" s="45">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c r="A9321" s="45">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c r="A9322" s="45">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c r="A9323" s="45">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c r="A9324" s="45">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c r="A9325" s="45">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c r="A9326" s="45">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c r="A9327" s="45">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c r="A9328" s="45">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c r="A9329" s="45">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c r="A9330" s="45">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c r="A9331" s="45">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c r="A9332" s="45">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c r="A9333" s="45">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c r="A9334" s="45">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c r="A9335" s="45">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c r="A9336" s="45">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c r="A9337" s="45">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c r="A9338" s="45">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c r="A9339" s="45">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c r="A9340" s="45">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c r="A9341" s="45">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c r="A9342" s="45">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c r="A9343" s="45">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c r="A9344" s="45">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c r="A9345" s="45">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c r="A9346" s="45">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c r="A9347" s="45">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c r="A9348" s="45">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c r="A9349" s="45">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c r="A9350" s="45">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c r="A9351" s="45">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c r="A9352" s="45">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c r="A9353" s="45">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c r="A9354" s="45">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c r="A9355" s="45">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c r="A9356" s="45">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c r="A9357" s="45">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c r="A9358" s="45">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c r="A9359" s="45">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c r="A9360" s="45">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c r="A9361" s="45">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c r="A9362" s="45">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c r="A9363" s="45">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c r="A9364" s="45">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c r="A9365" s="45">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c r="A9366" s="45">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c r="A9367" s="45">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c r="A9368" s="45">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c r="A9369" s="45">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c r="A9370" s="45">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c r="A9371" s="45">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c r="A9372" s="45">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c r="A9373" s="45">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c r="A9374" s="45">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c r="A9375" s="45">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c r="A9376" s="45">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c r="A9377" s="45">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c r="A9378" s="45">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c r="A9379" s="45">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c r="A9380" s="45">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c r="A9381" s="45">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c r="A9382" s="45">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c r="A9383" s="45">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c r="A9384" s="45">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c r="A9385" s="45">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c r="A9386" s="45">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c r="A9387" s="45">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c r="A9388" s="45">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c r="A9389" s="45">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c r="A9390" s="45">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c r="A9391" s="45">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c r="A9392" s="45">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c r="A9393" s="45">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c r="A9394" s="45">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c r="A9395" s="45">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c r="A9396" s="45">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c r="A9397" s="45">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c r="A9398" s="45">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c r="A9399" s="45">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c r="A9400" s="45">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c r="A9401" s="45">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c r="A9402" s="45">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c r="A9403" s="45">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c r="A9404" s="45">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c r="A9405" s="45">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c r="A9406" s="45">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c r="A9407" s="45">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c r="A9408" s="45">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c r="A9409" s="45">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c r="A9410" s="45">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c r="A9411" s="45">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c r="A9412" s="45">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c r="A9413" s="45">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c r="A9414" s="45">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c r="A9415" s="45">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c r="A9416" s="45">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c r="A9417" s="45">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c r="A9418" s="45">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c r="A9419" s="45">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c r="A9420" s="45">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c r="A9421" s="45">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c r="A9422" s="45">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c r="A9423" s="45">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c r="A9424" s="45">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c r="A9425" s="45">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c r="A9426" s="45">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c r="A9427" s="45">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c r="A9428" s="45">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c r="A9429" s="45">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c r="A9430" s="45">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c r="A9431" s="45">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c r="A9432" s="45">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c r="A9433" s="45">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c r="A9434" s="45">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c r="A9435" s="45">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c r="A9436" s="45">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c r="A9437" s="45">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c r="A9438" s="45">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c r="A9439" s="45">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c r="A9440" s="45">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c r="A9441" s="45">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c r="A9442" s="45">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c r="A9443" s="45">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c r="A9444" s="45">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c r="A9445" s="45">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c r="A9446" s="45">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c r="A9447" s="45">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c r="A9448" s="45">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c r="A9449" s="45">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c r="A9450" s="45">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c r="A9451" s="45">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c r="A9452" s="45">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c r="A9453" s="45">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c r="A9454" s="45">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c r="A9455" s="45">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c r="A9456" s="45">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c r="A9457" s="45">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c r="A9458" s="45">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c r="A9459" s="45">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c r="A9460" s="45">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c r="A9461" s="45">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c r="A9462" s="45">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c r="A9463" s="45">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c r="A9464" s="45">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c r="A9465" s="45">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c r="A9466" s="45">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c r="A9467" s="45">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c r="A9468" s="45">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c r="A9469" s="45">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c r="A9470" s="45">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c r="A9471" s="45">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c r="A9472" s="45">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c r="A9473" s="45">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c r="A9474" s="45">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c r="A9475" s="45">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c r="A9476" s="45">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c r="A9477" s="45">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c r="A9478" s="45">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c r="A9479" s="45">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c r="A9480" s="45">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c r="A9481" s="45">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c r="A9482" s="45">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c r="A9483" s="45">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c r="A9484" s="45">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c r="A9485" s="45">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c r="A9486" s="45">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c r="A9487" s="45">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c r="A9488" s="45">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c r="A9489" s="45">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c r="A9490" s="45">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c r="A9491" s="45">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c r="A9492" s="45">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c r="A9493" s="45">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c r="A9494" s="45">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c r="A9495" s="45">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c r="A9496" s="45">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c r="A9497" s="45">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c r="A9498" s="45">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c r="A9499" s="45">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c r="A9500" s="45">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c r="A9501" s="45">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c r="A9502" s="45">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c r="A9503" s="45">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c r="A9504" s="45">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c r="A9505" s="45">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c r="A9506" s="45">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c r="A9507" s="45">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c r="A9508" s="45">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c r="A9509" s="45">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c r="A9510" s="45">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c r="A9511" s="45">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c r="A9512" s="45">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c r="A9513" s="45">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c r="A9514" s="45">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c r="A9515" s="45">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c r="A9516" s="45">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c r="A9517" s="45">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c r="A9518" s="45">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c r="A9519" s="45">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c r="A9520" s="45">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c r="A9521" s="45">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c r="A9522" s="45">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c r="A9523" s="45">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c r="A9524" s="45">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c r="A9525" s="45">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c r="A9526" s="45">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c r="A9527" s="45">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c r="A9528" s="45">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c r="A9529" s="45">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c r="A9530" s="45">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c r="A9531" s="45">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c r="A9532" s="45">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c r="A9533" s="45">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c r="A9534" s="45">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c r="A9535" s="45">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c r="A9536" s="45">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c r="A9537" s="45">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c r="A9538" s="45">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c r="A9539" s="45">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c r="A9540" s="45">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c r="A9541" s="45">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c r="A9542" s="45">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c r="A9543" s="45">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c r="A9544" s="45">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c r="A9545" s="45">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c r="A9546" s="45">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c r="A9547" s="45">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c r="A9548" s="45">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c r="A9549" s="45">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c r="A9550" s="45">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c r="A9551" s="45">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c r="A9552" s="45">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c r="A9553" s="45">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c r="A9554" s="45">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c r="A9555" s="45">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c r="A9556" s="45">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c r="A9557" s="45">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c r="A9558" s="45">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c r="A9559" s="45">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c r="A9560" s="45">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c r="A9561" s="45">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c r="A9562" s="45">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c r="A9563" s="45">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c r="A9564" s="45">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c r="A9565" s="45">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c r="A9566" s="45">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c r="A9567" s="45">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c r="A9568" s="45">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c r="A9569" s="45">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c r="A9570" s="45">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c r="A9571" s="45">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c r="A9572" s="45">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c r="A9573" s="45">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c r="A9574" s="45">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c r="A9575" s="45">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c r="A9576" s="45">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c r="A9577" s="45">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c r="A9578" s="45">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c r="A9579" s="45">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c r="A9580" s="45">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c r="A9581" s="45">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c r="A9582" s="45">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c r="A9583" s="45">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c r="A9584" s="45">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c r="A9585" s="45">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c r="A9586" s="45">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c r="A9587" s="45">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c r="A9588" s="45">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c r="A9589" s="45">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c r="A9590" s="45">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c r="A9591" s="45">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c r="A9592" s="45">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c r="A9593" s="45">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c r="A9594" s="45">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c r="A9595" s="45">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c r="A9596" s="45">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c r="A9597" s="45">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c r="A9598" s="45">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c r="A9599" s="45">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c r="A9600" s="45">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c r="A9601" s="45">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c r="A9602" s="45">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c r="A9603" s="45">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c r="A9604" s="45">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c r="A9605" s="45">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c r="A9606" s="45">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c r="A9607" s="45">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c r="A9608" s="45">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c r="A9609" s="45">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c r="A9610" s="45">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c r="A9611" s="45">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c r="A9612" s="45">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c r="A9613" s="45">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c r="A9614" s="45">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c r="A9615" s="45">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c r="A9616" s="45">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c r="A9617" s="45">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c r="A9618" s="45">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c r="A9619" s="45">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c r="A9620" s="45">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c r="A9621" s="45">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c r="A9622" s="45">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c r="A9623" s="45">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c r="A9624" s="45">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c r="A9625" s="45">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c r="A9626" s="45">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c r="A9627" s="45">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c r="A9628" s="45">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c r="A9629" s="45">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c r="A9630" s="45">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c r="A9631" s="45">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c r="A9632" s="45">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c r="A9633" s="45">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c r="A9634" s="45">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c r="A9635" s="45">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c r="A9636" s="45">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c r="A9637" s="45">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c r="A9638" s="45">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c r="A9639" s="45">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c r="A9640" s="45">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c r="A9641" s="45">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c r="A9642" s="45">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c r="A9643" s="45">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c r="A9644" s="45">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c r="A9645" s="45">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c r="A9646" s="45">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c r="A9647" s="45">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c r="A9648" s="45">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c r="A9649" s="45">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c r="A9650" s="45">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c r="A9651" s="45">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c r="A9652" s="45">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c r="A9653" s="45">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c r="A9654" s="45">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c r="A9655" s="45">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c r="A9656" s="45">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c r="A9657" s="45">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c r="A9658" s="45">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c r="A9659" s="45">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c r="A9660" s="45">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c r="A9661" s="45">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c r="A9662" s="45">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c r="A9663" s="45">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c r="A9664" s="45">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c r="A9665" s="45">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c r="A9666" s="45">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c r="A9667" s="45">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c r="A9668" s="45">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c r="A9669" s="45">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c r="A9670" s="45">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c r="A9671" s="45">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c r="A9672" s="45">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c r="A9673" s="45">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c r="A9674" s="45">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c r="A9675" s="45">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c r="A9676" s="45">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c r="A9677" s="45">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c r="A9678" s="45">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c r="A9679" s="45">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c r="A9680" s="45">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c r="A9681" s="45">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c r="A9682" s="45">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c r="A9683" s="45">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c r="A9684" s="45">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c r="A9685" s="45">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c r="A9686" s="45">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c r="A9687" s="45">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c r="A9688" s="45">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c r="A9689" s="45">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c r="A9690" s="45">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c r="A9691" s="45">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c r="A9692" s="45">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c r="A9693" s="45">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c r="A9694" s="45">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c r="A9695" s="45">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c r="A9696" s="45">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c r="A9697" s="45">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c r="A9698" s="45">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c r="A9699" s="45">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c r="A9700" s="45">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c r="A9701" s="45">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c r="A9702" s="45">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c r="A9703" s="45">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c r="A9704" s="45">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c r="A9705" s="45">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c r="A9706" s="45">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c r="A9707" s="45">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c r="A9708" s="45">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c r="A9709" s="45">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c r="A9710" s="45">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c r="A9711" s="45">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c r="A9712" s="45">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c r="A9713" s="45">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c r="A9714" s="45">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c r="A9715" s="45">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c r="A9716" s="45">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c r="A9717" s="45">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c r="A9718" s="45">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c r="A9719" s="45">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c r="A9720" s="45">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c r="A9721" s="45">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c r="A9722" s="45">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c r="A9723" s="45">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c r="A9724" s="45">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c r="A9725" s="45">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c r="A9726" s="45">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c r="A9727" s="45">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c r="A9728" s="45">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c r="A9729" s="45">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c r="A9730" s="45">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c r="A9731" s="45">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c r="A9732" s="45">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c r="A9733" s="45">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c r="A9734" s="45">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c r="A9735" s="45">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c r="A9736" s="45">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c r="A9737" s="45">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c r="A9738" s="45">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c r="A9739" s="45">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c r="A9740" s="45">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c r="A9741" s="45">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c r="A9742" s="45">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c r="A9743" s="45">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c r="A9744" s="45">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c r="A9745" s="45">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c r="A9746" s="45">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c r="A9747" s="45">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c r="A9748" s="45">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c r="A9749" s="45">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c r="A9750" s="45">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c r="A9751" s="45">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c r="A9752" s="45">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c r="A9753" s="45">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c r="A9754" s="45">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c r="A9755" s="45">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c r="A9756" s="45">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c r="A9757" s="45">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c r="A9758" s="45">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c r="A9759" s="45">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c r="A9760" s="45">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c r="A9761" s="45">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c r="A9762" s="45">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c r="A9763" s="45">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c r="A9764" s="45">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c r="A9765" s="45">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c r="A9766" s="45">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c r="A9767" s="45">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c r="A9768" s="45">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c r="A9769" s="45">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c r="A9770" s="45">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c r="A9771" s="45">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c r="A9772" s="45">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c r="A9773" s="45">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c r="A9774" s="45">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c r="A9775" s="45">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c r="A9776" s="45">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c r="A9777" s="45">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c r="A9778" s="45">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c r="A9779" s="45">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c r="A9780" s="45">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c r="A9781" s="45">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c r="A9782" s="45">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c r="A9783" s="45">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c r="A9784" s="45">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c r="A9785" s="45">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c r="A9786" s="45">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c r="A9787" s="45">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c r="A9788" s="45">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c r="A9789" s="45">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c r="A9790" s="45">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c r="A9791" s="45">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c r="A9792" s="45">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c r="A9793" s="45">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c r="A9794" s="45">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c r="A9795" s="45">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c r="A9796" s="45">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c r="A9797" s="45">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c r="A9798" s="45">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c r="A9799" s="45">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c r="A9800" s="45">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c r="A9801" s="45">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c r="A9802" s="45">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c r="A9803" s="45">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c r="A9804" s="45">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c r="A9805" s="45">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c r="A9806" s="45">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c r="A9807" s="45">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c r="A9808" s="45">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c r="A9809" s="45">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c r="A9810" s="45">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c r="A9811" s="45">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c r="A9812" s="45">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c r="A9813" s="45">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c r="A9814" s="45">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c r="A9815" s="45">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c r="A9816" s="45">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c r="A9817" s="45">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c r="A9818" s="45">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c r="A9819" s="45">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c r="A9820" s="45">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c r="A9821" s="45">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c r="A9822" s="45">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c r="A9823" s="45">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c r="A9824" s="45">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c r="A9825" s="45">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c r="A9826" s="45">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c r="A9827" s="45">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c r="A9828" s="45">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c r="A9829" s="45">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c r="A9830" s="45">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c r="A9831" s="45">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c r="A9832" s="45">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c r="A9833" s="45">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c r="A9834" s="45">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c r="A9835" s="45">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c r="A9836" s="45">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c r="A9837" s="45">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c r="A9838" s="45">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c r="A9839" s="45">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c r="A9840" s="45">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c r="A9841" s="45">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c r="A9842" s="45">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c r="A9843" s="45">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c r="A9844" s="45">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c r="A9845" s="45">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c r="A9846" s="45">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c r="A9847" s="45">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c r="A9848" s="45">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c r="A9849" s="45">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c r="A9850" s="45">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c r="A9851" s="45">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c r="A9852" s="45">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c r="A9853" s="45">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c r="A9854" s="45">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c r="A9855" s="45">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c r="A9856" s="45">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c r="A9857" s="45">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c r="A9858" s="45">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c r="A9859" s="45">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c r="A9860" s="45">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c r="A9861" s="45">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c r="A9862" s="45">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c r="A9863" s="45">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c r="A9864" s="45">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c r="A9865" s="45">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c r="A9866" s="45">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c r="A9867" s="45">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c r="A9868" s="45">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c r="A9869" s="45">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c r="A9870" s="45">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c r="A9871" s="45">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c r="A9872" s="45">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c r="A9873" s="45">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c r="A9874" s="45">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c r="A9875" s="45">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c r="A9876" s="45">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c r="A9877" s="45">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c r="A9878" s="45">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c r="A9879" s="45">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c r="A9880" s="45">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c r="A9881" s="45">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c r="A9882" s="45">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c r="A9883" s="45">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c r="A9884" s="45">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c r="A9885" s="45">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c r="A9886" s="45">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c r="A9887" s="45">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c r="A9888" s="45">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c r="A9889" s="45">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c r="A9890" s="45">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c r="A9891" s="45">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c r="A9892" s="45">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c r="A9893" s="45">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c r="A9894" s="45">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c r="A9895" s="45">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c r="A9896" s="45">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c r="A9897" s="45">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c r="A9898" s="45">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c r="A9899" s="45">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c r="A9900" s="45">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c r="A9901" s="45">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c r="A9902" s="45">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c r="A9903" s="45">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c r="A9904" s="45">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c r="A9905" s="45">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c r="A9906" s="45">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c r="A9907" s="45">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c r="A9908" s="45">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c r="A9909" s="45">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c r="A9910" s="45">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c r="A9911" s="45">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c r="A9912" s="45">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c r="A9913" s="45">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c r="A9914" s="45">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c r="A9915" s="45">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c r="A9916" s="45">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c r="A9917" s="45">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c r="A9918" s="45">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c r="A9919" s="45">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c r="A9920" s="45">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c r="A9921" s="45">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c r="A9922" s="45">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c r="A9923" s="45">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c r="A9924" s="45">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c r="A9925" s="45">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c r="A9926" s="45">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c r="A9927" s="45">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c r="A9928" s="45">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c r="A9929" s="45">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c r="A9930" s="45">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c r="A9931" s="45">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c r="A9932" s="45">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c r="A9933" s="45">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c r="A9934" s="45">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c r="A9935" s="45">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c r="A9936" s="45">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c r="A9937" s="45">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c r="A9938" s="45">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c r="A9939" s="45">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c r="A9940" s="45">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c r="A9941" s="45">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c r="A9942" s="45">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c r="A9943" s="45">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c r="A9944" s="45">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c r="A9945" s="45">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c r="A9946" s="45">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c r="A9947" s="45">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c r="A9948" s="45">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c r="A9949" s="45">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c r="A9950" s="45">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c r="A9951" s="45">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c r="A9952" s="45">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c r="A9953" s="45">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c r="A9954" s="45">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c r="A9955" s="45">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c r="A9956" s="45">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c r="A9957" s="45">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c r="A9958" s="45">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c r="A9959" s="45">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c r="A9960" s="45">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c r="A9961" s="45">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c r="A9962" s="45">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c r="A9963" s="45">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c r="A9964" s="45">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c r="A9965" s="45">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c r="A9966" s="45">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c r="A9967" s="45">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c r="A9968" s="45">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c r="A9969" s="45">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c r="A9970" s="45">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c r="A9971" s="45">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c r="A9972" s="45">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c r="A9973" s="45">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c r="A9974" s="45">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c r="A9975" s="45">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c r="A9976" s="45">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c r="A9977" s="45">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c r="A9978" s="45">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c r="A9979" s="45">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c r="A9980" s="45">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c r="A9981" s="45">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c r="A9982" s="45">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c r="A9983" s="45">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c r="A9984" s="45">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c r="A9985" s="45">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c r="A9986" s="45">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c r="A9987" s="45">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c r="A9988" s="45">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c r="A9989" s="45">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c r="A9990" s="45">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c r="A9991" s="45">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c r="A9992" s="45">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c r="A9993" s="45">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c r="A9994" s="45">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c r="A9995" s="45">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72.947999999999993</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80DFAA-8657-4425-9C8C-C85872A1C1AE}">
  <dimension ref="G5:Q19"/>
  <sheetViews>
    <sheetView showGridLines="0" showRowColHeaders="0" zoomScaleNormal="100" workbookViewId="0">
      <selection activeCell="T18" sqref="T18"/>
    </sheetView>
  </sheetViews>
  <sheetFormatPr defaultRowHeight="13.8"/>
  <sheetData>
    <row r="5" spans="7:7">
      <c r="G5" s="31"/>
    </row>
    <row r="18" spans="7:17">
      <c r="G18" s="15"/>
    </row>
    <row r="19" spans="7:17">
      <c r="Q19" s="25"/>
    </row>
  </sheetData>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60A8D0-ACF4-4609-9105-70475AE5918A}">
  <dimension ref="A3:C16"/>
  <sheetViews>
    <sheetView workbookViewId="0">
      <selection activeCell="G27" sqref="G27"/>
    </sheetView>
  </sheetViews>
  <sheetFormatPr defaultRowHeight="13.8"/>
  <cols>
    <col min="1" max="1" width="11.8984375" bestFit="1" customWidth="1"/>
    <col min="2" max="2" width="10.8984375" bestFit="1" customWidth="1"/>
    <col min="3" max="3" width="11" bestFit="1" customWidth="1"/>
  </cols>
  <sheetData>
    <row r="3" spans="1:3">
      <c r="A3" s="12" t="s">
        <v>10932</v>
      </c>
      <c r="B3" t="s">
        <v>10950</v>
      </c>
      <c r="C3" t="s">
        <v>10951</v>
      </c>
    </row>
    <row r="4" spans="1:3">
      <c r="A4" s="13" t="s">
        <v>10935</v>
      </c>
      <c r="B4" s="14">
        <v>15507.051000000001</v>
      </c>
      <c r="C4" s="14">
        <v>-553.06350000000043</v>
      </c>
    </row>
    <row r="5" spans="1:3">
      <c r="A5" s="13" t="s">
        <v>10936</v>
      </c>
      <c r="B5" s="14">
        <v>14652.527999999995</v>
      </c>
      <c r="C5" s="14">
        <v>2920.9229</v>
      </c>
    </row>
    <row r="6" spans="1:3">
      <c r="A6" s="13" t="s">
        <v>10937</v>
      </c>
      <c r="B6" s="14">
        <v>35040.553999999982</v>
      </c>
      <c r="C6" s="14">
        <v>4076.3528999999999</v>
      </c>
    </row>
    <row r="7" spans="1:3">
      <c r="A7" s="13" t="s">
        <v>10938</v>
      </c>
      <c r="B7" s="14">
        <v>39634.411999999982</v>
      </c>
      <c r="C7" s="14">
        <v>5979.7849999999971</v>
      </c>
    </row>
    <row r="8" spans="1:3">
      <c r="A8" s="13" t="s">
        <v>10939</v>
      </c>
      <c r="B8" s="14">
        <v>44031.602999999996</v>
      </c>
      <c r="C8" s="14">
        <v>6543.6960999999974</v>
      </c>
    </row>
    <row r="9" spans="1:3">
      <c r="A9" s="13" t="s">
        <v>10940</v>
      </c>
      <c r="B9" s="14">
        <v>42886.777000000009</v>
      </c>
      <c r="C9" s="14">
        <v>7337.4717000000001</v>
      </c>
    </row>
    <row r="10" spans="1:3">
      <c r="A10" s="13" t="s">
        <v>10941</v>
      </c>
      <c r="B10" s="14">
        <v>37474.787999999993</v>
      </c>
      <c r="C10" s="14">
        <v>3725.4856999999984</v>
      </c>
    </row>
    <row r="11" spans="1:3">
      <c r="A11" s="13" t="s">
        <v>10942</v>
      </c>
      <c r="B11" s="14">
        <v>45282.53499999996</v>
      </c>
      <c r="C11" s="14">
        <v>4670.9460999999992</v>
      </c>
    </row>
    <row r="12" spans="1:3">
      <c r="A12" s="13" t="s">
        <v>10943</v>
      </c>
      <c r="B12" s="14">
        <v>106702.90200000013</v>
      </c>
      <c r="C12" s="14">
        <v>12285.872300000001</v>
      </c>
    </row>
    <row r="13" spans="1:3">
      <c r="A13" s="13" t="s">
        <v>10944</v>
      </c>
      <c r="B13" s="14">
        <v>62834.448000000019</v>
      </c>
      <c r="C13" s="14">
        <v>12917.429599999994</v>
      </c>
    </row>
    <row r="14" spans="1:3">
      <c r="A14" s="13" t="s">
        <v>10945</v>
      </c>
      <c r="B14" s="14">
        <v>133674.42100000006</v>
      </c>
      <c r="C14" s="14">
        <v>17418.707999999991</v>
      </c>
    </row>
    <row r="15" spans="1:3">
      <c r="A15" s="13" t="s">
        <v>10946</v>
      </c>
      <c r="B15" s="14">
        <v>101059.22100000003</v>
      </c>
      <c r="C15" s="14">
        <v>14199.173200000003</v>
      </c>
    </row>
    <row r="16" spans="1:3">
      <c r="A16" s="13" t="s">
        <v>10933</v>
      </c>
      <c r="B16" s="35">
        <v>678781.24000000011</v>
      </c>
      <c r="C16" s="35">
        <v>91522.779999999984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88125-A8CB-4F87-9ADB-2403E34CFB1B}">
  <dimension ref="A3:E7"/>
  <sheetViews>
    <sheetView topLeftCell="A2" workbookViewId="0">
      <selection activeCell="S9" sqref="S9"/>
    </sheetView>
  </sheetViews>
  <sheetFormatPr defaultRowHeight="13.8"/>
  <cols>
    <col min="1" max="1" width="12" bestFit="1" customWidth="1"/>
    <col min="2" max="2" width="10.8984375" bestFit="1" customWidth="1"/>
    <col min="4" max="4" width="13" customWidth="1"/>
  </cols>
  <sheetData>
    <row r="3" spans="1:5">
      <c r="A3" s="5" t="s">
        <v>10932</v>
      </c>
      <c r="B3" s="6" t="s">
        <v>10951</v>
      </c>
      <c r="D3" s="15" t="s">
        <v>15</v>
      </c>
      <c r="E3" s="15" t="s">
        <v>10951</v>
      </c>
    </row>
    <row r="4" spans="1:5">
      <c r="A4" s="7" t="s">
        <v>71</v>
      </c>
      <c r="B4" s="32">
        <v>47462.035099999972</v>
      </c>
      <c r="D4" t="str">
        <f>A4</f>
        <v>Technology</v>
      </c>
      <c r="E4" s="14">
        <f>GETPIVOTDATA("Profit",$A$3,"Category",A4)</f>
        <v>47462.035099999972</v>
      </c>
    </row>
    <row r="5" spans="1:5">
      <c r="A5" s="8" t="s">
        <v>46</v>
      </c>
      <c r="B5" s="33">
        <v>41014.57910000001</v>
      </c>
      <c r="D5" t="str">
        <f t="shared" ref="D5:D7" si="0">A5</f>
        <v>Office Supplies</v>
      </c>
      <c r="E5" s="14">
        <f t="shared" ref="E5" si="1">GETPIVOTDATA("Profit",$A$3,"Category",A5)</f>
        <v>41014.57910000001</v>
      </c>
    </row>
    <row r="6" spans="1:5">
      <c r="A6" s="8" t="s">
        <v>32</v>
      </c>
      <c r="B6" s="33">
        <v>3046.1657999999934</v>
      </c>
      <c r="D6" t="str">
        <f t="shared" si="0"/>
        <v>Furniture</v>
      </c>
      <c r="E6" s="14">
        <f>GETPIVOTDATA("Profit",$A$3,"Category",A6)</f>
        <v>3046.1657999999934</v>
      </c>
    </row>
    <row r="7" spans="1:5">
      <c r="A7" s="9" t="s">
        <v>10933</v>
      </c>
      <c r="B7" s="34">
        <v>91522.77999999997</v>
      </c>
      <c r="D7" t="str">
        <f t="shared" si="0"/>
        <v>Grand Total</v>
      </c>
      <c r="E7" s="14">
        <f>GETPIVOTDATA("Profit",$A$3)</f>
        <v>91522.77999999997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3F409-1C2D-4FB0-BDE3-5DC697F35094}">
  <dimension ref="A3:B7"/>
  <sheetViews>
    <sheetView workbookViewId="0">
      <selection activeCell="C12" sqref="C12"/>
    </sheetView>
  </sheetViews>
  <sheetFormatPr defaultRowHeight="13.8"/>
  <cols>
    <col min="1" max="1" width="12" bestFit="1" customWidth="1"/>
    <col min="2" max="2" width="10.09765625" bestFit="1" customWidth="1"/>
  </cols>
  <sheetData>
    <row r="3" spans="1:2">
      <c r="A3" s="5" t="s">
        <v>10932</v>
      </c>
      <c r="B3" s="6" t="s">
        <v>10950</v>
      </c>
    </row>
    <row r="4" spans="1:2">
      <c r="A4" s="7" t="s">
        <v>32</v>
      </c>
      <c r="B4" s="16">
        <v>0.30686057852747989</v>
      </c>
    </row>
    <row r="5" spans="1:2">
      <c r="A5" s="8" t="s">
        <v>46</v>
      </c>
      <c r="B5" s="17">
        <v>0.30277214938939628</v>
      </c>
    </row>
    <row r="6" spans="1:2">
      <c r="A6" s="8" t="s">
        <v>71</v>
      </c>
      <c r="B6" s="17">
        <v>0.39036727208312372</v>
      </c>
    </row>
    <row r="7" spans="1:2">
      <c r="A7" s="9" t="s">
        <v>10933</v>
      </c>
      <c r="B7" s="18">
        <v>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8BDA1-FC1B-4C2C-9A4A-55268D638CEB}">
  <dimension ref="A3:E52"/>
  <sheetViews>
    <sheetView topLeftCell="A3" workbookViewId="0">
      <selection activeCell="O16" sqref="O16"/>
    </sheetView>
  </sheetViews>
  <sheetFormatPr defaultRowHeight="13.8"/>
  <cols>
    <col min="1" max="1" width="15.09765625" bestFit="1" customWidth="1"/>
    <col min="2" max="2" width="10.8984375" bestFit="1" customWidth="1"/>
  </cols>
  <sheetData>
    <row r="3" spans="1:5">
      <c r="A3" s="5" t="s">
        <v>10932</v>
      </c>
      <c r="B3" s="6" t="s">
        <v>10950</v>
      </c>
      <c r="D3" s="15" t="s">
        <v>11</v>
      </c>
      <c r="E3" s="15" t="s">
        <v>18</v>
      </c>
    </row>
    <row r="4" spans="1:5">
      <c r="A4" s="7" t="s">
        <v>747</v>
      </c>
      <c r="B4" s="32">
        <v>13384.357</v>
      </c>
      <c r="D4" t="str">
        <f>A4</f>
        <v>Connecticut</v>
      </c>
      <c r="E4" s="14">
        <f>GETPIVOTDATA("Sales",$A$3,"State",A4)</f>
        <v>13384.357</v>
      </c>
    </row>
    <row r="5" spans="1:5">
      <c r="A5" s="8" t="s">
        <v>245</v>
      </c>
      <c r="B5" s="33">
        <v>27451.069000000003</v>
      </c>
      <c r="D5" t="str">
        <f t="shared" ref="D5:D52" si="0">A5</f>
        <v>Delaware</v>
      </c>
      <c r="E5" s="14">
        <f t="shared" ref="E5:E52" si="1">GETPIVOTDATA("Sales",$A$3,"State",A5)</f>
        <v>27451.069000000003</v>
      </c>
    </row>
    <row r="6" spans="1:5">
      <c r="A6" s="8" t="s">
        <v>3034</v>
      </c>
      <c r="B6" s="33">
        <v>2865.0199999999995</v>
      </c>
      <c r="D6" t="str">
        <f t="shared" si="0"/>
        <v>District of Columbia</v>
      </c>
      <c r="E6" s="14">
        <f t="shared" si="1"/>
        <v>2865.0199999999995</v>
      </c>
    </row>
    <row r="7" spans="1:5">
      <c r="A7" s="8" t="s">
        <v>5235</v>
      </c>
      <c r="B7" s="33">
        <v>1270.53</v>
      </c>
      <c r="D7" t="str">
        <f t="shared" si="0"/>
        <v>Maine</v>
      </c>
      <c r="E7" s="14">
        <f t="shared" si="1"/>
        <v>1270.53</v>
      </c>
    </row>
    <row r="8" spans="1:5">
      <c r="A8" s="8" t="s">
        <v>2735</v>
      </c>
      <c r="B8" s="33">
        <v>23705.522999999997</v>
      </c>
      <c r="D8" t="str">
        <f t="shared" si="0"/>
        <v>Maryland</v>
      </c>
      <c r="E8" s="14">
        <f t="shared" si="1"/>
        <v>23705.522999999997</v>
      </c>
    </row>
    <row r="9" spans="1:5">
      <c r="A9" s="8" t="s">
        <v>1245</v>
      </c>
      <c r="B9" s="33">
        <v>28634.433999999997</v>
      </c>
      <c r="D9" t="str">
        <f t="shared" si="0"/>
        <v>Massachusetts</v>
      </c>
      <c r="E9" s="14">
        <f t="shared" si="1"/>
        <v>28634.433999999997</v>
      </c>
    </row>
    <row r="10" spans="1:5">
      <c r="A10" s="8" t="s">
        <v>2694</v>
      </c>
      <c r="B10" s="33">
        <v>7292.5239999999985</v>
      </c>
      <c r="D10" t="str">
        <f t="shared" si="0"/>
        <v>New Hampshire</v>
      </c>
      <c r="E10" s="14">
        <f t="shared" si="1"/>
        <v>7292.5239999999985</v>
      </c>
    </row>
    <row r="11" spans="1:5">
      <c r="A11" s="8" t="s">
        <v>788</v>
      </c>
      <c r="B11" s="33">
        <v>35764.311999999998</v>
      </c>
      <c r="D11" t="str">
        <f t="shared" si="0"/>
        <v>New Jersey</v>
      </c>
      <c r="E11" s="14">
        <f t="shared" si="1"/>
        <v>35764.311999999998</v>
      </c>
    </row>
    <row r="12" spans="1:5">
      <c r="A12" s="8" t="s">
        <v>267</v>
      </c>
      <c r="B12" s="33">
        <v>310876.27100000059</v>
      </c>
      <c r="D12" t="str">
        <f t="shared" si="0"/>
        <v>New York</v>
      </c>
      <c r="E12" s="14">
        <f t="shared" si="1"/>
        <v>310876.27100000059</v>
      </c>
    </row>
    <row r="13" spans="1:5">
      <c r="A13" s="8" t="s">
        <v>498</v>
      </c>
      <c r="B13" s="33">
        <v>78258.135999999969</v>
      </c>
      <c r="D13" t="str">
        <f t="shared" si="0"/>
        <v>Ohio</v>
      </c>
      <c r="E13" s="14">
        <f t="shared" si="1"/>
        <v>78258.135999999969</v>
      </c>
    </row>
    <row r="14" spans="1:5">
      <c r="A14" s="8" t="s">
        <v>147</v>
      </c>
      <c r="B14" s="33">
        <v>116511.91399999992</v>
      </c>
      <c r="D14" t="str">
        <f t="shared" si="0"/>
        <v>Pennsylvania</v>
      </c>
      <c r="E14" s="14">
        <f t="shared" si="1"/>
        <v>116511.91399999992</v>
      </c>
    </row>
    <row r="15" spans="1:5">
      <c r="A15" s="8" t="s">
        <v>1399</v>
      </c>
      <c r="B15" s="33">
        <v>22627.955999999995</v>
      </c>
      <c r="D15" t="str">
        <f t="shared" si="0"/>
        <v>Rhode Island</v>
      </c>
      <c r="E15" s="14">
        <f t="shared" si="1"/>
        <v>22627.955999999995</v>
      </c>
    </row>
    <row r="16" spans="1:5">
      <c r="A16" s="8" t="s">
        <v>5203</v>
      </c>
      <c r="B16" s="33">
        <v>8929.369999999999</v>
      </c>
      <c r="D16" t="str">
        <f t="shared" si="0"/>
        <v>Vermont</v>
      </c>
      <c r="E16" s="14">
        <f t="shared" si="1"/>
        <v>8929.369999999999</v>
      </c>
    </row>
    <row r="17" spans="1:5">
      <c r="A17" s="8" t="s">
        <v>9726</v>
      </c>
      <c r="B17" s="33">
        <v>1209.8240000000001</v>
      </c>
      <c r="D17" t="str">
        <f t="shared" si="0"/>
        <v>West Virginia</v>
      </c>
      <c r="E17" s="14">
        <f t="shared" si="1"/>
        <v>1209.8240000000001</v>
      </c>
    </row>
    <row r="18" spans="1:5">
      <c r="A18" s="9" t="s">
        <v>10933</v>
      </c>
      <c r="B18" s="34">
        <v>678781.24000000046</v>
      </c>
      <c r="D18" t="str">
        <f t="shared" si="0"/>
        <v>Grand Total</v>
      </c>
      <c r="E18" s="14" t="e">
        <f t="shared" si="1"/>
        <v>#REF!</v>
      </c>
    </row>
    <row r="19" spans="1:5">
      <c r="D19">
        <f t="shared" si="0"/>
        <v>0</v>
      </c>
      <c r="E19" s="14" t="e">
        <f t="shared" si="1"/>
        <v>#REF!</v>
      </c>
    </row>
    <row r="20" spans="1:5">
      <c r="D20">
        <f t="shared" si="0"/>
        <v>0</v>
      </c>
      <c r="E20" s="14" t="e">
        <f t="shared" si="1"/>
        <v>#REF!</v>
      </c>
    </row>
    <row r="21" spans="1:5">
      <c r="D21">
        <f t="shared" si="0"/>
        <v>0</v>
      </c>
      <c r="E21" s="14" t="e">
        <f t="shared" si="1"/>
        <v>#REF!</v>
      </c>
    </row>
    <row r="22" spans="1:5">
      <c r="D22">
        <f t="shared" si="0"/>
        <v>0</v>
      </c>
      <c r="E22" s="14" t="e">
        <f t="shared" si="1"/>
        <v>#REF!</v>
      </c>
    </row>
    <row r="23" spans="1:5">
      <c r="D23">
        <f t="shared" si="0"/>
        <v>0</v>
      </c>
      <c r="E23" s="14" t="e">
        <f t="shared" si="1"/>
        <v>#REF!</v>
      </c>
    </row>
    <row r="24" spans="1:5">
      <c r="D24">
        <f t="shared" si="0"/>
        <v>0</v>
      </c>
      <c r="E24" s="14" t="e">
        <f t="shared" si="1"/>
        <v>#REF!</v>
      </c>
    </row>
    <row r="25" spans="1:5">
      <c r="D25">
        <f t="shared" si="0"/>
        <v>0</v>
      </c>
      <c r="E25" s="14" t="e">
        <f t="shared" si="1"/>
        <v>#REF!</v>
      </c>
    </row>
    <row r="26" spans="1:5">
      <c r="D26">
        <f t="shared" si="0"/>
        <v>0</v>
      </c>
      <c r="E26" s="14" t="e">
        <f t="shared" si="1"/>
        <v>#REF!</v>
      </c>
    </row>
    <row r="27" spans="1:5">
      <c r="D27">
        <f t="shared" si="0"/>
        <v>0</v>
      </c>
      <c r="E27" s="14" t="e">
        <f t="shared" si="1"/>
        <v>#REF!</v>
      </c>
    </row>
    <row r="28" spans="1:5">
      <c r="D28">
        <f t="shared" si="0"/>
        <v>0</v>
      </c>
      <c r="E28" s="14" t="e">
        <f t="shared" si="1"/>
        <v>#REF!</v>
      </c>
    </row>
    <row r="29" spans="1:5">
      <c r="D29">
        <f t="shared" si="0"/>
        <v>0</v>
      </c>
      <c r="E29" s="14" t="e">
        <f t="shared" si="1"/>
        <v>#REF!</v>
      </c>
    </row>
    <row r="30" spans="1:5">
      <c r="D30">
        <f t="shared" si="0"/>
        <v>0</v>
      </c>
      <c r="E30" s="14" t="e">
        <f t="shared" si="1"/>
        <v>#REF!</v>
      </c>
    </row>
    <row r="31" spans="1:5">
      <c r="D31">
        <f t="shared" si="0"/>
        <v>0</v>
      </c>
      <c r="E31" s="14" t="e">
        <f t="shared" si="1"/>
        <v>#REF!</v>
      </c>
    </row>
    <row r="32" spans="1:5">
      <c r="D32">
        <f t="shared" si="0"/>
        <v>0</v>
      </c>
      <c r="E32" s="14" t="e">
        <f t="shared" si="1"/>
        <v>#REF!</v>
      </c>
    </row>
    <row r="33" spans="4:5">
      <c r="D33">
        <f t="shared" si="0"/>
        <v>0</v>
      </c>
      <c r="E33" s="14" t="e">
        <f t="shared" si="1"/>
        <v>#REF!</v>
      </c>
    </row>
    <row r="34" spans="4:5">
      <c r="D34">
        <f t="shared" si="0"/>
        <v>0</v>
      </c>
      <c r="E34" s="14" t="e">
        <f t="shared" si="1"/>
        <v>#REF!</v>
      </c>
    </row>
    <row r="35" spans="4:5">
      <c r="D35">
        <f t="shared" si="0"/>
        <v>0</v>
      </c>
      <c r="E35" s="14" t="e">
        <f t="shared" si="1"/>
        <v>#REF!</v>
      </c>
    </row>
    <row r="36" spans="4:5">
      <c r="D36">
        <f t="shared" si="0"/>
        <v>0</v>
      </c>
      <c r="E36" s="14" t="e">
        <f t="shared" si="1"/>
        <v>#REF!</v>
      </c>
    </row>
    <row r="37" spans="4:5">
      <c r="D37">
        <f t="shared" si="0"/>
        <v>0</v>
      </c>
      <c r="E37" s="14" t="e">
        <f t="shared" si="1"/>
        <v>#REF!</v>
      </c>
    </row>
    <row r="38" spans="4:5">
      <c r="D38">
        <f t="shared" si="0"/>
        <v>0</v>
      </c>
      <c r="E38" s="14" t="e">
        <f t="shared" si="1"/>
        <v>#REF!</v>
      </c>
    </row>
    <row r="39" spans="4:5">
      <c r="D39">
        <f t="shared" si="0"/>
        <v>0</v>
      </c>
      <c r="E39" s="14" t="e">
        <f t="shared" si="1"/>
        <v>#REF!</v>
      </c>
    </row>
    <row r="40" spans="4:5">
      <c r="D40">
        <f t="shared" si="0"/>
        <v>0</v>
      </c>
      <c r="E40" s="14" t="e">
        <f t="shared" si="1"/>
        <v>#REF!</v>
      </c>
    </row>
    <row r="41" spans="4:5">
      <c r="D41">
        <f t="shared" si="0"/>
        <v>0</v>
      </c>
      <c r="E41" s="14" t="e">
        <f t="shared" si="1"/>
        <v>#REF!</v>
      </c>
    </row>
    <row r="42" spans="4:5">
      <c r="D42">
        <f t="shared" si="0"/>
        <v>0</v>
      </c>
      <c r="E42" s="14" t="e">
        <f t="shared" si="1"/>
        <v>#REF!</v>
      </c>
    </row>
    <row r="43" spans="4:5">
      <c r="D43">
        <f t="shared" si="0"/>
        <v>0</v>
      </c>
      <c r="E43" s="14" t="e">
        <f t="shared" si="1"/>
        <v>#REF!</v>
      </c>
    </row>
    <row r="44" spans="4:5">
      <c r="D44">
        <f t="shared" si="0"/>
        <v>0</v>
      </c>
      <c r="E44" s="14" t="e">
        <f t="shared" si="1"/>
        <v>#REF!</v>
      </c>
    </row>
    <row r="45" spans="4:5">
      <c r="D45">
        <f t="shared" si="0"/>
        <v>0</v>
      </c>
      <c r="E45" s="14" t="e">
        <f t="shared" si="1"/>
        <v>#REF!</v>
      </c>
    </row>
    <row r="46" spans="4:5">
      <c r="D46">
        <f t="shared" si="0"/>
        <v>0</v>
      </c>
      <c r="E46" s="14" t="e">
        <f t="shared" si="1"/>
        <v>#REF!</v>
      </c>
    </row>
    <row r="47" spans="4:5">
      <c r="D47">
        <f t="shared" si="0"/>
        <v>0</v>
      </c>
      <c r="E47" s="14" t="e">
        <f t="shared" si="1"/>
        <v>#REF!</v>
      </c>
    </row>
    <row r="48" spans="4:5">
      <c r="D48">
        <f t="shared" si="0"/>
        <v>0</v>
      </c>
      <c r="E48" s="14" t="e">
        <f t="shared" si="1"/>
        <v>#REF!</v>
      </c>
    </row>
    <row r="49" spans="4:5">
      <c r="D49">
        <f t="shared" si="0"/>
        <v>0</v>
      </c>
      <c r="E49" s="14" t="e">
        <f t="shared" si="1"/>
        <v>#REF!</v>
      </c>
    </row>
    <row r="50" spans="4:5">
      <c r="D50">
        <f t="shared" si="0"/>
        <v>0</v>
      </c>
      <c r="E50" s="14" t="e">
        <f t="shared" si="1"/>
        <v>#REF!</v>
      </c>
    </row>
    <row r="51" spans="4:5">
      <c r="D51">
        <f t="shared" si="0"/>
        <v>0</v>
      </c>
      <c r="E51" s="14" t="e">
        <f t="shared" si="1"/>
        <v>#REF!</v>
      </c>
    </row>
    <row r="52" spans="4:5">
      <c r="D52">
        <f t="shared" si="0"/>
        <v>0</v>
      </c>
      <c r="E52" s="14" t="e">
        <f t="shared" si="1"/>
        <v>#REF!</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4BB935-717D-47EE-A389-BB64B10BF3EA}">
  <dimension ref="A3:B21"/>
  <sheetViews>
    <sheetView workbookViewId="0">
      <selection activeCell="B6" sqref="B6"/>
    </sheetView>
  </sheetViews>
  <sheetFormatPr defaultRowHeight="13.8"/>
  <cols>
    <col min="1" max="1" width="34.8984375" bestFit="1" customWidth="1"/>
    <col min="2" max="2" width="12.59765625" bestFit="1" customWidth="1"/>
  </cols>
  <sheetData>
    <row r="3" spans="1:2">
      <c r="A3" s="5" t="s">
        <v>10932</v>
      </c>
      <c r="B3" s="6" t="s">
        <v>10950</v>
      </c>
    </row>
    <row r="4" spans="1:2">
      <c r="A4" s="7" t="s">
        <v>2305</v>
      </c>
      <c r="B4" s="26">
        <v>9216.5680000000029</v>
      </c>
    </row>
    <row r="5" spans="1:2">
      <c r="A5" s="8" t="s">
        <v>1879</v>
      </c>
      <c r="B5" s="27">
        <v>9382.9340000000011</v>
      </c>
    </row>
    <row r="6" spans="1:2">
      <c r="A6" s="8" t="s">
        <v>7355</v>
      </c>
      <c r="B6" s="27">
        <v>10022.293</v>
      </c>
    </row>
    <row r="7" spans="1:2">
      <c r="A7" s="8" t="s">
        <v>2754</v>
      </c>
      <c r="B7" s="27">
        <v>10522.55</v>
      </c>
    </row>
    <row r="8" spans="1:2">
      <c r="A8" s="28" t="s">
        <v>5738</v>
      </c>
      <c r="B8" s="29">
        <v>13723.498000000001</v>
      </c>
    </row>
    <row r="15" spans="1:2">
      <c r="A15" s="5" t="s">
        <v>10932</v>
      </c>
      <c r="B15" s="6" t="s">
        <v>10953</v>
      </c>
    </row>
    <row r="16" spans="1:2">
      <c r="A16" s="7" t="s">
        <v>186</v>
      </c>
      <c r="B16" s="32">
        <v>267</v>
      </c>
    </row>
    <row r="17" spans="1:2">
      <c r="A17" s="8" t="s">
        <v>98</v>
      </c>
      <c r="B17" s="33">
        <v>32</v>
      </c>
    </row>
    <row r="18" spans="1:2">
      <c r="A18" s="8" t="s">
        <v>500</v>
      </c>
      <c r="B18" s="33">
        <v>31</v>
      </c>
    </row>
    <row r="19" spans="1:2">
      <c r="A19" s="8" t="s">
        <v>6095</v>
      </c>
      <c r="B19" s="33">
        <v>29</v>
      </c>
    </row>
    <row r="20" spans="1:2">
      <c r="A20" s="8" t="s">
        <v>10956</v>
      </c>
      <c r="B20" s="33">
        <v>28</v>
      </c>
    </row>
    <row r="21" spans="1:2">
      <c r="A21" s="9" t="s">
        <v>10933</v>
      </c>
      <c r="B21" s="34">
        <v>387</v>
      </c>
    </row>
  </sheetData>
  <pageMargins left="0.7" right="0.7" top="0.75" bottom="0.75" header="0.3" footer="0.3"/>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ADE7DC-ECC4-41A6-AA15-992CDE9C2E7C}">
  <dimension ref="A1:B9"/>
  <sheetViews>
    <sheetView workbookViewId="0">
      <selection activeCell="A6" sqref="A6"/>
    </sheetView>
  </sheetViews>
  <sheetFormatPr defaultRowHeight="13.8"/>
  <cols>
    <col min="1" max="1" width="11" bestFit="1" customWidth="1"/>
    <col min="2" max="2" width="10.8984375" bestFit="1" customWidth="1"/>
  </cols>
  <sheetData>
    <row r="1" spans="1:2">
      <c r="A1" s="19" t="s">
        <v>18</v>
      </c>
      <c r="B1" s="10" t="s">
        <v>10952</v>
      </c>
    </row>
    <row r="3" spans="1:2">
      <c r="A3" s="5" t="s">
        <v>10932</v>
      </c>
      <c r="B3" s="6" t="s">
        <v>10950</v>
      </c>
    </row>
    <row r="4" spans="1:2">
      <c r="A4" s="7" t="s">
        <v>75</v>
      </c>
      <c r="B4" s="32">
        <v>53497.997000000039</v>
      </c>
    </row>
    <row r="5" spans="1:2">
      <c r="A5" s="8" t="s">
        <v>682</v>
      </c>
      <c r="B5" s="33">
        <v>66106.165000000008</v>
      </c>
    </row>
    <row r="6" spans="1:2">
      <c r="A6" s="8" t="s">
        <v>59</v>
      </c>
      <c r="B6" s="33">
        <v>71612.583999999973</v>
      </c>
    </row>
    <row r="7" spans="1:2">
      <c r="A7" s="8" t="s">
        <v>36</v>
      </c>
      <c r="B7" s="33">
        <v>96260.683000000048</v>
      </c>
    </row>
    <row r="8" spans="1:2">
      <c r="A8" s="8" t="s">
        <v>72</v>
      </c>
      <c r="B8" s="33">
        <v>100614.98200000005</v>
      </c>
    </row>
    <row r="9" spans="1:2">
      <c r="A9" s="9" t="s">
        <v>10933</v>
      </c>
      <c r="B9" s="34">
        <v>388092.41100000014</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795302-E552-4505-8062-6873A49295D2}">
  <dimension ref="A3:N45"/>
  <sheetViews>
    <sheetView topLeftCell="A4" workbookViewId="0">
      <selection activeCell="G39" sqref="G39"/>
    </sheetView>
  </sheetViews>
  <sheetFormatPr defaultRowHeight="13.8"/>
  <cols>
    <col min="1" max="1" width="11" bestFit="1" customWidth="1"/>
    <col min="2" max="2" width="10.8984375" bestFit="1" customWidth="1"/>
    <col min="3" max="3" width="10.296875" customWidth="1"/>
    <col min="4" max="4" width="11" bestFit="1" customWidth="1"/>
    <col min="5" max="5" width="10.8984375" bestFit="1" customWidth="1"/>
    <col min="6" max="6" width="27.09765625" customWidth="1"/>
    <col min="7" max="7" width="11" bestFit="1" customWidth="1"/>
    <col min="8" max="8" width="12.59765625" bestFit="1" customWidth="1"/>
    <col min="9" max="9" width="10.296875" customWidth="1"/>
    <col min="10" max="10" width="11" bestFit="1" customWidth="1"/>
    <col min="11" max="11" width="14.09765625" bestFit="1" customWidth="1"/>
    <col min="12" max="12" width="10.296875" customWidth="1"/>
    <col min="13" max="13" width="11" bestFit="1" customWidth="1"/>
    <col min="14" max="14" width="16" bestFit="1" customWidth="1"/>
    <col min="15" max="15" width="10.296875" customWidth="1"/>
    <col min="16" max="1239" width="9.296875" bestFit="1" customWidth="1"/>
    <col min="1240" max="1240" width="9.5" bestFit="1" customWidth="1"/>
  </cols>
  <sheetData>
    <row r="3" spans="1:14">
      <c r="A3" s="5" t="s">
        <v>10932</v>
      </c>
      <c r="B3" s="6" t="s">
        <v>10950</v>
      </c>
      <c r="D3" s="5" t="s">
        <v>10932</v>
      </c>
      <c r="E3" s="6" t="s">
        <v>10951</v>
      </c>
      <c r="G3" s="5" t="s">
        <v>10932</v>
      </c>
      <c r="H3" s="6" t="s">
        <v>10953</v>
      </c>
      <c r="J3" s="5" t="s">
        <v>10932</v>
      </c>
      <c r="K3" s="6" t="s">
        <v>10954</v>
      </c>
      <c r="M3" s="5" t="s">
        <v>10932</v>
      </c>
      <c r="N3" s="6" t="s">
        <v>10955</v>
      </c>
    </row>
    <row r="4" spans="1:14">
      <c r="A4" s="7" t="s">
        <v>10935</v>
      </c>
      <c r="B4" s="32">
        <v>15507.051000000001</v>
      </c>
      <c r="D4" s="7" t="s">
        <v>10935</v>
      </c>
      <c r="E4" s="32">
        <v>-553.06350000000043</v>
      </c>
      <c r="G4" s="7" t="s">
        <v>10935</v>
      </c>
      <c r="H4" s="32">
        <v>311</v>
      </c>
      <c r="J4" s="7" t="s">
        <v>10935</v>
      </c>
      <c r="K4" s="32">
        <v>91</v>
      </c>
      <c r="M4" s="7" t="s">
        <v>10935</v>
      </c>
      <c r="N4" s="32">
        <v>-3.5665291872710059E-2</v>
      </c>
    </row>
    <row r="5" spans="1:14">
      <c r="A5" s="8" t="s">
        <v>10936</v>
      </c>
      <c r="B5" s="33">
        <v>14652.527999999995</v>
      </c>
      <c r="D5" s="8" t="s">
        <v>10936</v>
      </c>
      <c r="E5" s="33">
        <v>2920.9229</v>
      </c>
      <c r="G5" s="8" t="s">
        <v>10936</v>
      </c>
      <c r="H5" s="33">
        <v>284</v>
      </c>
      <c r="J5" s="8" t="s">
        <v>10936</v>
      </c>
      <c r="K5" s="33">
        <v>79</v>
      </c>
      <c r="M5" s="8" t="s">
        <v>10936</v>
      </c>
      <c r="N5" s="33">
        <v>0.19934600363841659</v>
      </c>
    </row>
    <row r="6" spans="1:14">
      <c r="A6" s="8" t="s">
        <v>10937</v>
      </c>
      <c r="B6" s="33">
        <v>35040.553999999982</v>
      </c>
      <c r="D6" s="8" t="s">
        <v>10937</v>
      </c>
      <c r="E6" s="33">
        <v>4076.3528999999999</v>
      </c>
      <c r="G6" s="8" t="s">
        <v>10937</v>
      </c>
      <c r="H6" s="33">
        <v>668</v>
      </c>
      <c r="J6" s="8" t="s">
        <v>10937</v>
      </c>
      <c r="K6" s="33">
        <v>186</v>
      </c>
      <c r="M6" s="8" t="s">
        <v>10937</v>
      </c>
      <c r="N6" s="33">
        <v>0.11633243298607671</v>
      </c>
    </row>
    <row r="7" spans="1:14">
      <c r="A7" s="8" t="s">
        <v>10938</v>
      </c>
      <c r="B7" s="33">
        <v>39634.411999999982</v>
      </c>
      <c r="D7" s="8" t="s">
        <v>10938</v>
      </c>
      <c r="E7" s="33">
        <v>5979.7849999999971</v>
      </c>
      <c r="G7" s="8" t="s">
        <v>10938</v>
      </c>
      <c r="H7" s="33">
        <v>722</v>
      </c>
      <c r="J7" s="8" t="s">
        <v>10938</v>
      </c>
      <c r="K7" s="33">
        <v>202</v>
      </c>
      <c r="M7" s="8" t="s">
        <v>10938</v>
      </c>
      <c r="N7" s="33">
        <v>0.1508735641139321</v>
      </c>
    </row>
    <row r="8" spans="1:14">
      <c r="A8" s="8" t="s">
        <v>10939</v>
      </c>
      <c r="B8" s="33">
        <v>44031.602999999996</v>
      </c>
      <c r="D8" s="8" t="s">
        <v>10939</v>
      </c>
      <c r="E8" s="33">
        <v>6543.6960999999974</v>
      </c>
      <c r="G8" s="8" t="s">
        <v>10939</v>
      </c>
      <c r="H8" s="33">
        <v>737</v>
      </c>
      <c r="J8" s="8" t="s">
        <v>10939</v>
      </c>
      <c r="K8" s="33">
        <v>208</v>
      </c>
      <c r="M8" s="8" t="s">
        <v>10939</v>
      </c>
      <c r="N8" s="33">
        <v>0.14861362417352822</v>
      </c>
    </row>
    <row r="9" spans="1:14">
      <c r="A9" s="8" t="s">
        <v>10940</v>
      </c>
      <c r="B9" s="33">
        <v>42886.777000000009</v>
      </c>
      <c r="D9" s="8" t="s">
        <v>10940</v>
      </c>
      <c r="E9" s="33">
        <v>7337.4717000000001</v>
      </c>
      <c r="G9" s="8" t="s">
        <v>10940</v>
      </c>
      <c r="H9" s="33">
        <v>778</v>
      </c>
      <c r="J9" s="8" t="s">
        <v>10940</v>
      </c>
      <c r="K9" s="33">
        <v>208</v>
      </c>
      <c r="M9" s="8" t="s">
        <v>10940</v>
      </c>
      <c r="N9" s="33">
        <v>0.17108937097324889</v>
      </c>
    </row>
    <row r="10" spans="1:14">
      <c r="A10" s="8" t="s">
        <v>10941</v>
      </c>
      <c r="B10" s="33">
        <v>37474.787999999993</v>
      </c>
      <c r="D10" s="8" t="s">
        <v>10941</v>
      </c>
      <c r="E10" s="33">
        <v>3725.4856999999984</v>
      </c>
      <c r="G10" s="8" t="s">
        <v>10941</v>
      </c>
      <c r="H10" s="33">
        <v>797</v>
      </c>
      <c r="J10" s="8" t="s">
        <v>10941</v>
      </c>
      <c r="K10" s="33">
        <v>215</v>
      </c>
      <c r="M10" s="8" t="s">
        <v>10941</v>
      </c>
      <c r="N10" s="33">
        <v>9.9413122764030026E-2</v>
      </c>
    </row>
    <row r="11" spans="1:14">
      <c r="A11" s="8" t="s">
        <v>10942</v>
      </c>
      <c r="B11" s="33">
        <v>45282.53499999996</v>
      </c>
      <c r="D11" s="8" t="s">
        <v>10942</v>
      </c>
      <c r="E11" s="33">
        <v>4670.9460999999992</v>
      </c>
      <c r="G11" s="8" t="s">
        <v>10942</v>
      </c>
      <c r="H11" s="33">
        <v>774</v>
      </c>
      <c r="J11" s="8" t="s">
        <v>10942</v>
      </c>
      <c r="K11" s="33">
        <v>189</v>
      </c>
      <c r="M11" s="8" t="s">
        <v>10942</v>
      </c>
      <c r="N11" s="33">
        <v>0.10315116192147819</v>
      </c>
    </row>
    <row r="12" spans="1:14">
      <c r="A12" s="8" t="s">
        <v>10943</v>
      </c>
      <c r="B12" s="33">
        <v>106702.90200000013</v>
      </c>
      <c r="D12" s="8" t="s">
        <v>10943</v>
      </c>
      <c r="E12" s="33">
        <v>12285.872300000001</v>
      </c>
      <c r="G12" s="8" t="s">
        <v>10943</v>
      </c>
      <c r="H12" s="33">
        <v>1568</v>
      </c>
      <c r="J12" s="8" t="s">
        <v>10943</v>
      </c>
      <c r="K12" s="33">
        <v>446</v>
      </c>
      <c r="M12" s="8" t="s">
        <v>10943</v>
      </c>
      <c r="N12" s="33">
        <v>0.11514093871598717</v>
      </c>
    </row>
    <row r="13" spans="1:14">
      <c r="A13" s="8" t="s">
        <v>10944</v>
      </c>
      <c r="B13" s="33">
        <v>62834.448000000019</v>
      </c>
      <c r="D13" s="8" t="s">
        <v>10944</v>
      </c>
      <c r="E13" s="33">
        <v>12917.429599999994</v>
      </c>
      <c r="G13" s="8" t="s">
        <v>10944</v>
      </c>
      <c r="H13" s="33">
        <v>781</v>
      </c>
      <c r="J13" s="8" t="s">
        <v>10944</v>
      </c>
      <c r="K13" s="33">
        <v>207</v>
      </c>
      <c r="M13" s="8" t="s">
        <v>10944</v>
      </c>
      <c r="N13" s="33">
        <v>0.20557878697366755</v>
      </c>
    </row>
    <row r="14" spans="1:14">
      <c r="A14" s="8" t="s">
        <v>10945</v>
      </c>
      <c r="B14" s="33">
        <v>133674.42100000006</v>
      </c>
      <c r="D14" s="8" t="s">
        <v>10945</v>
      </c>
      <c r="E14" s="33">
        <v>17418.707999999991</v>
      </c>
      <c r="G14" s="8" t="s">
        <v>10945</v>
      </c>
      <c r="H14" s="33">
        <v>1702</v>
      </c>
      <c r="J14" s="8" t="s">
        <v>10945</v>
      </c>
      <c r="K14" s="33">
        <v>425</v>
      </c>
      <c r="M14" s="8" t="s">
        <v>10945</v>
      </c>
      <c r="N14" s="33">
        <v>0.13030696426207064</v>
      </c>
    </row>
    <row r="15" spans="1:14">
      <c r="A15" s="8" t="s">
        <v>10946</v>
      </c>
      <c r="B15" s="33">
        <v>101059.22100000003</v>
      </c>
      <c r="D15" s="8" t="s">
        <v>10946</v>
      </c>
      <c r="E15" s="33">
        <v>14199.173200000003</v>
      </c>
      <c r="G15" s="8" t="s">
        <v>10946</v>
      </c>
      <c r="H15" s="33">
        <v>1496</v>
      </c>
      <c r="J15" s="8" t="s">
        <v>10946</v>
      </c>
      <c r="K15" s="33">
        <v>392</v>
      </c>
      <c r="M15" s="8" t="s">
        <v>10946</v>
      </c>
      <c r="N15" s="33">
        <v>0.14050348953313224</v>
      </c>
    </row>
    <row r="16" spans="1:14">
      <c r="A16" s="9" t="s">
        <v>10933</v>
      </c>
      <c r="B16" s="34">
        <v>678781.24000000011</v>
      </c>
      <c r="D16" s="9" t="s">
        <v>10933</v>
      </c>
      <c r="E16" s="34">
        <v>91522.779999999984</v>
      </c>
      <c r="G16" s="9" t="s">
        <v>10933</v>
      </c>
      <c r="H16" s="34">
        <v>10618</v>
      </c>
      <c r="J16" s="9" t="s">
        <v>10933</v>
      </c>
      <c r="K16" s="34">
        <v>2848</v>
      </c>
      <c r="M16" s="9" t="s">
        <v>10933</v>
      </c>
      <c r="N16" s="34">
        <v>0.13483398568882118</v>
      </c>
    </row>
    <row r="17" spans="1:14">
      <c r="B17" s="21">
        <f>GETPIVOTDATA("Sales",$A$3)</f>
        <v>678781.24000000011</v>
      </c>
      <c r="E17" s="22">
        <f>GETPIVOTDATA("Profit",$D$3)</f>
        <v>91522.779999999984</v>
      </c>
      <c r="H17">
        <f>GETPIVOTDATA("Quantity",$G$3)</f>
        <v>10618</v>
      </c>
      <c r="K17">
        <f>GETPIVOTDATA("Order ID",$J$3)</f>
        <v>2848</v>
      </c>
      <c r="N17" s="20">
        <f>GETPIVOTDATA("Profit Margin",$M$3)</f>
        <v>0.13483398568882118</v>
      </c>
    </row>
    <row r="31" spans="1:14">
      <c r="A31" s="5" t="s">
        <v>10932</v>
      </c>
      <c r="B31" s="6" t="s">
        <v>10957</v>
      </c>
      <c r="E31" s="5" t="s">
        <v>10932</v>
      </c>
      <c r="F31" s="6" t="s">
        <v>10957</v>
      </c>
    </row>
    <row r="32" spans="1:14">
      <c r="A32" s="7" t="s">
        <v>10935</v>
      </c>
      <c r="B32" s="6">
        <v>335</v>
      </c>
      <c r="E32" s="7">
        <v>2011</v>
      </c>
      <c r="F32" s="6">
        <v>1203</v>
      </c>
    </row>
    <row r="33" spans="1:6">
      <c r="A33" s="8" t="s">
        <v>10936</v>
      </c>
      <c r="B33" s="30">
        <v>276</v>
      </c>
      <c r="E33" s="8">
        <v>2012</v>
      </c>
      <c r="F33" s="30">
        <v>1234</v>
      </c>
    </row>
    <row r="34" spans="1:6">
      <c r="A34" s="8" t="s">
        <v>10937</v>
      </c>
      <c r="B34" s="30">
        <v>546</v>
      </c>
      <c r="E34" s="8">
        <v>2013</v>
      </c>
      <c r="F34" s="30">
        <v>1352</v>
      </c>
    </row>
    <row r="35" spans="1:6">
      <c r="A35" s="8" t="s">
        <v>10938</v>
      </c>
      <c r="B35" s="30">
        <v>547</v>
      </c>
      <c r="E35" s="8">
        <v>2014</v>
      </c>
      <c r="F35" s="30">
        <v>1503</v>
      </c>
    </row>
    <row r="36" spans="1:6">
      <c r="A36" s="8" t="s">
        <v>10939</v>
      </c>
      <c r="B36" s="30">
        <v>587</v>
      </c>
      <c r="E36" s="9" t="s">
        <v>10933</v>
      </c>
      <c r="F36" s="10">
        <v>1841</v>
      </c>
    </row>
    <row r="37" spans="1:6">
      <c r="A37" s="8" t="s">
        <v>10940</v>
      </c>
      <c r="B37" s="30">
        <v>594</v>
      </c>
    </row>
    <row r="38" spans="1:6">
      <c r="A38" s="8" t="s">
        <v>10941</v>
      </c>
      <c r="B38" s="30">
        <v>576</v>
      </c>
    </row>
    <row r="39" spans="1:6">
      <c r="A39" s="8" t="s">
        <v>10942</v>
      </c>
      <c r="B39" s="30">
        <v>564</v>
      </c>
    </row>
    <row r="40" spans="1:6">
      <c r="A40" s="8" t="s">
        <v>10943</v>
      </c>
      <c r="B40" s="30">
        <v>937</v>
      </c>
    </row>
    <row r="41" spans="1:6">
      <c r="A41" s="8" t="s">
        <v>10944</v>
      </c>
      <c r="B41" s="30">
        <v>629</v>
      </c>
    </row>
    <row r="42" spans="1:6">
      <c r="A42" s="8" t="s">
        <v>10945</v>
      </c>
      <c r="B42" s="30">
        <v>995</v>
      </c>
    </row>
    <row r="43" spans="1:6">
      <c r="A43" s="8" t="s">
        <v>10946</v>
      </c>
      <c r="B43" s="30">
        <v>964</v>
      </c>
    </row>
    <row r="44" spans="1:6">
      <c r="A44" s="9" t="s">
        <v>10933</v>
      </c>
      <c r="B44" s="10">
        <v>1841</v>
      </c>
    </row>
    <row r="45" spans="1:6">
      <c r="B45">
        <f>GETPIVOTDATA("[Measures].[Distinct Count of Product Name]",$A$31)</f>
        <v>1841</v>
      </c>
    </row>
  </sheetData>
  <pageMargins left="0.7" right="0.7" top="0.75" bottom="0.75" header="0.3" footer="0.3"/>
  <drawing r:id="rId8"/>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F4C0C1-C9AB-40F6-AA6D-2733C8789414}">
  <dimension ref="A3:L15"/>
  <sheetViews>
    <sheetView workbookViewId="0">
      <selection activeCell="D17" sqref="D17"/>
    </sheetView>
  </sheetViews>
  <sheetFormatPr defaultRowHeight="13.8"/>
  <cols>
    <col min="1" max="1" width="11" bestFit="1" customWidth="1"/>
    <col min="2" max="3" width="10.8984375" bestFit="1" customWidth="1"/>
    <col min="4" max="4" width="12.59765625" bestFit="1" customWidth="1"/>
    <col min="5" max="5" width="14.09765625" bestFit="1" customWidth="1"/>
    <col min="6" max="6" width="16" bestFit="1" customWidth="1"/>
    <col min="8" max="8" width="10.8984375" customWidth="1"/>
    <col min="9" max="9" width="14.8984375" customWidth="1"/>
    <col min="10" max="10" width="10.8984375" customWidth="1"/>
    <col min="11" max="11" width="9.5" customWidth="1"/>
    <col min="12" max="12" width="13.69921875" customWidth="1"/>
  </cols>
  <sheetData>
    <row r="3" spans="1:12">
      <c r="A3" s="5" t="s">
        <v>10932</v>
      </c>
      <c r="B3" s="4" t="s">
        <v>10950</v>
      </c>
      <c r="C3" s="23" t="s">
        <v>10951</v>
      </c>
      <c r="D3" s="23" t="s">
        <v>10953</v>
      </c>
      <c r="E3" s="23" t="s">
        <v>10954</v>
      </c>
      <c r="F3" s="11" t="s">
        <v>10955</v>
      </c>
    </row>
    <row r="4" spans="1:12">
      <c r="A4" s="7" t="s">
        <v>10934</v>
      </c>
      <c r="B4" s="36">
        <v>128680.45699999995</v>
      </c>
      <c r="C4" s="37">
        <v>17059.609500000002</v>
      </c>
      <c r="D4" s="37">
        <v>1986</v>
      </c>
      <c r="E4" s="37">
        <v>517</v>
      </c>
      <c r="F4" s="38">
        <v>0.13257342954571577</v>
      </c>
    </row>
    <row r="5" spans="1:12">
      <c r="A5" s="8" t="s">
        <v>10947</v>
      </c>
      <c r="B5" s="39">
        <v>156332.0569999998</v>
      </c>
      <c r="C5" s="40">
        <v>21091.013000000024</v>
      </c>
      <c r="D5" s="40">
        <v>2382</v>
      </c>
      <c r="E5" s="40">
        <v>644</v>
      </c>
      <c r="F5" s="41">
        <v>0.13491163235957454</v>
      </c>
    </row>
    <row r="6" spans="1:12">
      <c r="A6" s="8" t="s">
        <v>10948</v>
      </c>
      <c r="B6" s="39">
        <v>180529.31000000014</v>
      </c>
      <c r="C6" s="40">
        <v>20176.811300000019</v>
      </c>
      <c r="D6" s="40">
        <v>2835</v>
      </c>
      <c r="E6" s="40">
        <v>765</v>
      </c>
      <c r="F6" s="41">
        <v>0.11176473947637645</v>
      </c>
    </row>
    <row r="7" spans="1:12">
      <c r="A7" s="8" t="s">
        <v>10949</v>
      </c>
      <c r="B7" s="39">
        <v>213239.41600000011</v>
      </c>
      <c r="C7" s="40">
        <v>33195.346200000015</v>
      </c>
      <c r="D7" s="40">
        <v>3415</v>
      </c>
      <c r="E7" s="40">
        <v>922</v>
      </c>
      <c r="F7" s="41">
        <v>0.15567171784038275</v>
      </c>
    </row>
    <row r="8" spans="1:12">
      <c r="A8" s="9" t="s">
        <v>10933</v>
      </c>
      <c r="B8" s="42">
        <v>678781.23999999894</v>
      </c>
      <c r="C8" s="43">
        <v>91522.780000000144</v>
      </c>
      <c r="D8" s="43">
        <v>10618</v>
      </c>
      <c r="E8" s="43">
        <v>2848</v>
      </c>
      <c r="F8" s="44">
        <v>0.13483398568882116</v>
      </c>
    </row>
    <row r="10" spans="1:12">
      <c r="H10" s="25">
        <f>GETPIVOTDATA("Sum of Sales",$A$3,"Years (Order Date)",2014)/GETPIVOTDATA("Sum of Sales",$A$3,"Years (Order Date)",2013)-1</f>
        <v>0.18119000177865829</v>
      </c>
      <c r="I10" s="25">
        <f>GETPIVOTDATA("Sum of Profit",$A$3,"Years (Order Date)",2014)/GETPIVOTDATA("Sum of Profit",$A$3,"Years (Order Date)",2013)-1</f>
        <v>0.64522261255424351</v>
      </c>
      <c r="J10" s="25">
        <f>GETPIVOTDATA("Sum of Quantity",$A$3,"Years (Order Date)",2014)/GETPIVOTDATA("Sum of Quantity",$A$3,"Years (Order Date)",2013)-1</f>
        <v>0.20458553791887124</v>
      </c>
      <c r="K10" s="25">
        <f>GETPIVOTDATA("Count of Order ID",$A$3,"Years (Order Date)",2014)/GETPIVOTDATA("Count of Order ID",$A$3,"Years (Order Date)",2013)-1</f>
        <v>0.20522875816993458</v>
      </c>
      <c r="L10" s="25">
        <f>GETPIVOTDATA("Sum of Profit Margin",$A$3,"Years (Order Date)",2014)/GETPIVOTDATA("Sum of Profit Margin",$A$3,"Years (Order Date)",2013)-1</f>
        <v>0.39285179359530331</v>
      </c>
    </row>
    <row r="15" spans="1:12">
      <c r="J15" s="2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Data</vt:lpstr>
      <vt:lpstr>Dashboard</vt:lpstr>
      <vt:lpstr>Combo Chart</vt:lpstr>
      <vt:lpstr>Waterfall Chart</vt:lpstr>
      <vt:lpstr>Pie Chart</vt:lpstr>
      <vt:lpstr>Map Chart</vt:lpstr>
      <vt:lpstr>Top 5 Customers</vt:lpstr>
      <vt:lpstr>Top 5</vt:lpstr>
      <vt:lpstr>KPI</vt:lpstr>
      <vt:lpstr>KPI YOY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monu</dc:creator>
  <cp:lastModifiedBy>hp</cp:lastModifiedBy>
  <dcterms:created xsi:type="dcterms:W3CDTF">2015-06-05T18:17:20Z</dcterms:created>
  <dcterms:modified xsi:type="dcterms:W3CDTF">2025-10-25T06:21:28Z</dcterms:modified>
</cp:coreProperties>
</file>