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126532A2-62A7-144B-AD73-100A94898025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J13" i="2"/>
  <c r="G6" i="2"/>
  <c r="H6" i="2" s="1"/>
  <c r="J6" i="2" s="1"/>
  <c r="G7" i="2"/>
  <c r="H7" i="2" s="1"/>
  <c r="J7" i="2" s="1"/>
  <c r="G8" i="2"/>
  <c r="H8" i="2" s="1"/>
  <c r="J8" i="2" s="1"/>
  <c r="G9" i="2"/>
  <c r="H9" i="2" s="1"/>
  <c r="J9" i="2" s="1"/>
  <c r="G10" i="2"/>
  <c r="H10" i="2" s="1"/>
  <c r="J10" i="2" s="1"/>
  <c r="G11" i="2"/>
  <c r="H11" i="2" s="1"/>
  <c r="J11" i="2" s="1"/>
  <c r="G12" i="2"/>
  <c r="H12" i="2" s="1"/>
  <c r="J12" i="2" s="1"/>
  <c r="G5" i="2"/>
  <c r="H5" i="2" s="1"/>
  <c r="J5" i="2" s="1"/>
  <c r="E22" i="1"/>
  <c r="F22" i="1"/>
  <c r="D22" i="1"/>
  <c r="E12" i="1"/>
  <c r="G12" i="1"/>
  <c r="D12" i="1"/>
  <c r="G21" i="1"/>
  <c r="G20" i="1"/>
  <c r="G19" i="1"/>
  <c r="G18" i="1"/>
  <c r="G17" i="1"/>
  <c r="H5" i="1"/>
  <c r="H8" i="1"/>
  <c r="G22" i="1" l="1"/>
  <c r="H4" i="1"/>
  <c r="H6" i="1"/>
  <c r="H9" i="1"/>
  <c r="H10" i="1"/>
  <c r="H11" i="1"/>
  <c r="H7" i="1"/>
  <c r="H12" i="1" l="1"/>
</calcChain>
</file>

<file path=xl/sharedStrings.xml><?xml version="1.0" encoding="utf-8"?>
<sst xmlns="http://schemas.openxmlformats.org/spreadsheetml/2006/main" count="120" uniqueCount="65">
  <si>
    <t>No.</t>
  </si>
  <si>
    <t>Bus Number</t>
  </si>
  <si>
    <t>Total</t>
  </si>
  <si>
    <t>ONG1 3-0049</t>
  </si>
  <si>
    <t>ONG1 3-0054</t>
  </si>
  <si>
    <t>ONG1 3-0052</t>
  </si>
  <si>
    <t>ONG1 3-0056</t>
  </si>
  <si>
    <t>ONG1 3-0057</t>
  </si>
  <si>
    <t>ONG1 3-0058</t>
  </si>
  <si>
    <t>ONG1 3-0139</t>
  </si>
  <si>
    <t>3G 1992</t>
  </si>
  <si>
    <t>Insurance</t>
  </si>
  <si>
    <t>Salary</t>
  </si>
  <si>
    <t>Repair and Maintenance</t>
  </si>
  <si>
    <t>Diesel</t>
  </si>
  <si>
    <t>Grand-Total:</t>
  </si>
  <si>
    <t>Smile Village</t>
  </si>
  <si>
    <t>Toul Sambo</t>
  </si>
  <si>
    <t>Sen Sok</t>
  </si>
  <si>
    <t>Destination</t>
  </si>
  <si>
    <t>Bakou, Cheung Ek, Dangkor</t>
  </si>
  <si>
    <t>Kien Svay Knong</t>
  </si>
  <si>
    <t>Total Expenses of Operation for 8 Buses in December 2024</t>
  </si>
  <si>
    <t>Calculation of Each Destination</t>
  </si>
  <si>
    <t>Lite per KM</t>
  </si>
  <si>
    <t>Total Lite per Day</t>
  </si>
  <si>
    <t>Total Lite per Month</t>
  </si>
  <si>
    <t>Price</t>
  </si>
  <si>
    <t>Distance (2 ways)</t>
  </si>
  <si>
    <t>Communities</t>
  </si>
  <si>
    <t>1.1 KM</t>
  </si>
  <si>
    <t>7 KM</t>
  </si>
  <si>
    <t>Veal Sbov</t>
  </si>
  <si>
    <t>15 minutes</t>
  </si>
  <si>
    <t>10 minutes</t>
  </si>
  <si>
    <t>30 minutes</t>
  </si>
  <si>
    <t>Time Out</t>
  </si>
  <si>
    <t xml:space="preserve">Time In </t>
  </si>
  <si>
    <t>Interval of 
Buses Departure</t>
  </si>
  <si>
    <t>Duration of Students Walking</t>
  </si>
  <si>
    <t>Next to Barku Traffic Light</t>
  </si>
  <si>
    <t>Next to Angmetrey Pagoda</t>
  </si>
  <si>
    <t>Distances from Com.</t>
  </si>
  <si>
    <t>Bus Stop from
Com.</t>
  </si>
  <si>
    <t>Bus Stop</t>
  </si>
  <si>
    <t>Street: 2004</t>
  </si>
  <si>
    <t>Prek Kampus</t>
  </si>
  <si>
    <t>Olympic Stadium</t>
  </si>
  <si>
    <t>Pong Tuek</t>
  </si>
  <si>
    <t>Borey Santepheap 2</t>
  </si>
  <si>
    <t>Russey Keo Garden</t>
  </si>
  <si>
    <t>Bus Stations</t>
  </si>
  <si>
    <t>Tela Gasoline (Near Business School)</t>
  </si>
  <si>
    <t>Caltex Gasoline (Next to Westline School)</t>
  </si>
  <si>
    <t>Kien Svay Knong, 
Veal Sbov, Chbar Ampov</t>
  </si>
  <si>
    <t>Bakou, Cheung Ek, Ta Lei, Dangkor</t>
  </si>
  <si>
    <t>Comparing Expenses between 5 PSE Buses and City Buses</t>
  </si>
  <si>
    <t>City Buses</t>
  </si>
  <si>
    <t>PSE Buses</t>
  </si>
  <si>
    <t>1 M</t>
  </si>
  <si>
    <t>Communities to Bus Stop and to PSE</t>
  </si>
  <si>
    <t>Arrival to PSE</t>
  </si>
  <si>
    <t>Angkor Chey Clinic</t>
  </si>
  <si>
    <t>98.13X30/100</t>
  </si>
  <si>
    <t>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</si>
</sst>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3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164" fontId="6" fillId="2" borderId="1" xfId="1" applyFont="1" applyFill="1" applyBorder="1" applyAlignment="1">
      <alignment horizontal="center" vertical="center" wrapText="1"/>
    </xf>
    <xf numFmtId="164" fontId="6" fillId="0" borderId="1" xfId="1" applyFont="1" applyFill="1" applyBorder="1" applyAlignment="1">
      <alignment horizontal="center" vertical="center" wrapText="1"/>
    </xf>
    <xf numFmtId="164" fontId="6" fillId="0" borderId="1" xfId="1" applyFont="1" applyBorder="1"/>
    <xf numFmtId="164" fontId="6" fillId="2" borderId="1" xfId="1" applyFont="1" applyFill="1" applyBorder="1"/>
    <xf numFmtId="164" fontId="6" fillId="0" borderId="1" xfId="1" applyFont="1" applyFill="1" applyBorder="1"/>
    <xf numFmtId="0" fontId="7" fillId="0" borderId="0" xfId="0" applyFont="1"/>
    <xf numFmtId="164" fontId="5" fillId="3" borderId="1" xfId="0" applyNumberFormat="1" applyFont="1" applyFill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2" fontId="6" fillId="0" borderId="1" xfId="1" applyNumberFormat="1" applyFont="1" applyBorder="1" applyAlignment="1">
      <alignment horizontal="center" vertical="center" wrapText="1"/>
    </xf>
    <xf numFmtId="2" fontId="6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3" borderId="1" xfId="1" applyFont="1" applyFill="1" applyBorder="1"/>
    <xf numFmtId="164" fontId="7" fillId="0" borderId="1" xfId="1" applyFont="1" applyBorder="1"/>
    <xf numFmtId="0" fontId="4" fillId="0" borderId="6" xfId="0" applyFont="1" applyBorder="1" applyAlignment="1">
      <alignment horizontal="center" vertical="center" wrapText="1"/>
    </xf>
    <xf numFmtId="2" fontId="6" fillId="0" borderId="6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center" vertical="center" wrapText="1"/>
    </xf>
    <xf numFmtId="18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vertical="center"/>
    </xf>
    <xf numFmtId="164" fontId="7" fillId="0" borderId="1" xfId="1" applyFont="1" applyBorder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164" fontId="6" fillId="0" borderId="1" xfId="1" applyFont="1" applyBorder="1" applyAlignment="1">
      <alignment vertical="center"/>
    </xf>
    <xf numFmtId="164" fontId="6" fillId="2" borderId="1" xfId="1" applyFont="1" applyFill="1" applyBorder="1" applyAlignment="1">
      <alignment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 wrapText="1"/>
    </xf>
    <xf numFmtId="17" fontId="5" fillId="0" borderId="7" xfId="0" applyNumberFormat="1" applyFont="1" applyBorder="1" applyAlignment="1">
      <alignment horizontal="center" vertical="center" wrapText="1"/>
    </xf>
    <xf numFmtId="17" fontId="5" fillId="0" borderId="8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8" zoomScale="200" workbookViewId="0">
      <selection activeCell="H4" sqref="H4:H12"/>
    </sheetView>
  </sheetViews>
  <sheetFormatPr baseColWidth="10" defaultColWidth="8.83203125" defaultRowHeight="15" x14ac:dyDescent="0.2"/>
  <cols>
    <col min="1" max="1" width="4.5" customWidth="1"/>
    <col min="2" max="2" width="14.83203125" customWidth="1"/>
    <col min="3" max="3" width="18.33203125" customWidth="1"/>
    <col min="4" max="4" width="13.6640625" customWidth="1"/>
    <col min="5" max="5" width="10.5" customWidth="1"/>
    <col min="6" max="6" width="11.5" customWidth="1"/>
    <col min="7" max="7" width="12.5" customWidth="1"/>
    <col min="8" max="9" width="11.5" customWidth="1"/>
  </cols>
  <sheetData>
    <row r="1" spans="1:10" ht="51" customHeight="1" x14ac:dyDescent="0.2">
      <c r="A1" s="39"/>
      <c r="B1" s="39"/>
      <c r="C1" s="39"/>
      <c r="D1" s="39"/>
      <c r="E1" s="39"/>
      <c r="F1" s="39"/>
      <c r="G1" s="39"/>
      <c r="H1" s="39"/>
    </row>
    <row r="2" spans="1:10" ht="15.75" customHeight="1" x14ac:dyDescent="0.2">
      <c r="A2" s="40" t="s">
        <v>0</v>
      </c>
      <c r="B2" s="40" t="s">
        <v>1</v>
      </c>
      <c r="C2" s="42" t="s">
        <v>19</v>
      </c>
      <c r="D2" s="41" t="s">
        <v>22</v>
      </c>
      <c r="E2" s="41"/>
      <c r="F2" s="41"/>
      <c r="G2" s="41"/>
      <c r="H2" s="41"/>
    </row>
    <row r="3" spans="1:10" ht="34" x14ac:dyDescent="0.2">
      <c r="A3" s="40"/>
      <c r="B3" s="40"/>
      <c r="C3" s="43"/>
      <c r="D3" s="3" t="s">
        <v>13</v>
      </c>
      <c r="E3" s="3" t="s">
        <v>11</v>
      </c>
      <c r="F3" s="3" t="s">
        <v>14</v>
      </c>
      <c r="G3" s="3" t="s">
        <v>12</v>
      </c>
      <c r="H3" s="3" t="s">
        <v>2</v>
      </c>
    </row>
    <row r="4" spans="1:10" ht="20.5" customHeight="1" x14ac:dyDescent="0.2">
      <c r="A4" s="4">
        <v>1</v>
      </c>
      <c r="B4" s="15" t="s">
        <v>3</v>
      </c>
      <c r="C4" s="5" t="s">
        <v>16</v>
      </c>
      <c r="D4" s="6">
        <v>29.44</v>
      </c>
      <c r="E4" s="6">
        <v>6.5274999999999999</v>
      </c>
      <c r="F4" s="6">
        <v>152.88</v>
      </c>
      <c r="G4" s="7">
        <v>440</v>
      </c>
      <c r="H4" s="6">
        <f t="shared" ref="H4:H11" si="0">SUM(D4:G4)</f>
        <v>628.84749999999997</v>
      </c>
      <c r="I4" s="1"/>
      <c r="J4" t="s">
        <v>63</v>
      </c>
    </row>
    <row r="5" spans="1:10" ht="20.5" customHeight="1" x14ac:dyDescent="0.2">
      <c r="A5" s="4">
        <v>2</v>
      </c>
      <c r="B5" s="15" t="s">
        <v>7</v>
      </c>
      <c r="C5" s="5" t="s">
        <v>16</v>
      </c>
      <c r="D5" s="6">
        <v>29.44</v>
      </c>
      <c r="E5" s="6">
        <v>6.5274999999999999</v>
      </c>
      <c r="F5" s="6">
        <v>152.88</v>
      </c>
      <c r="G5" s="8">
        <v>115.86</v>
      </c>
      <c r="H5" s="6">
        <f t="shared" si="0"/>
        <v>304.70749999999998</v>
      </c>
    </row>
    <row r="6" spans="1:10" ht="20.5" customHeight="1" x14ac:dyDescent="0.2">
      <c r="A6" s="4">
        <v>3</v>
      </c>
      <c r="B6" s="15" t="s">
        <v>5</v>
      </c>
      <c r="C6" s="5" t="s">
        <v>17</v>
      </c>
      <c r="D6" s="6">
        <v>29.44</v>
      </c>
      <c r="E6" s="6">
        <v>6.5274999999999999</v>
      </c>
      <c r="F6" s="6">
        <v>168</v>
      </c>
      <c r="G6" s="7">
        <v>440</v>
      </c>
      <c r="H6" s="6">
        <f t="shared" si="0"/>
        <v>643.96749999999997</v>
      </c>
    </row>
    <row r="7" spans="1:10" ht="20.5" customHeight="1" x14ac:dyDescent="0.2">
      <c r="A7" s="4">
        <v>4</v>
      </c>
      <c r="B7" s="14" t="s">
        <v>10</v>
      </c>
      <c r="C7" s="4" t="s">
        <v>21</v>
      </c>
      <c r="D7" s="6">
        <v>29.44</v>
      </c>
      <c r="E7" s="6">
        <v>6.5274999999999999</v>
      </c>
      <c r="F7" s="9">
        <v>264</v>
      </c>
      <c r="G7" s="10">
        <v>440</v>
      </c>
      <c r="H7" s="6">
        <f t="shared" si="0"/>
        <v>739.96749999999997</v>
      </c>
    </row>
    <row r="8" spans="1:10" ht="31.5" customHeight="1" x14ac:dyDescent="0.2">
      <c r="A8" s="4">
        <v>5</v>
      </c>
      <c r="B8" s="15" t="s">
        <v>4</v>
      </c>
      <c r="C8" s="5" t="s">
        <v>20</v>
      </c>
      <c r="D8" s="6">
        <v>29.44</v>
      </c>
      <c r="E8" s="6">
        <v>6.5274999999999999</v>
      </c>
      <c r="F8" s="6">
        <v>132</v>
      </c>
      <c r="G8" s="6">
        <v>115.86</v>
      </c>
      <c r="H8" s="6">
        <f t="shared" si="0"/>
        <v>283.82749999999999</v>
      </c>
    </row>
    <row r="9" spans="1:10" ht="20.5" customHeight="1" x14ac:dyDescent="0.2">
      <c r="A9" s="4">
        <v>6</v>
      </c>
      <c r="B9" s="15" t="s">
        <v>9</v>
      </c>
      <c r="C9" s="5" t="s">
        <v>18</v>
      </c>
      <c r="D9" s="6">
        <v>29.44</v>
      </c>
      <c r="E9" s="6">
        <v>6.5274999999999999</v>
      </c>
      <c r="F9" s="6">
        <v>152.88</v>
      </c>
      <c r="G9" s="7">
        <v>440</v>
      </c>
      <c r="H9" s="6">
        <f t="shared" si="0"/>
        <v>628.84749999999997</v>
      </c>
    </row>
    <row r="10" spans="1:10" ht="20.5" customHeight="1" x14ac:dyDescent="0.2">
      <c r="A10" s="4">
        <v>7</v>
      </c>
      <c r="B10" s="15" t="s">
        <v>6</v>
      </c>
      <c r="C10" s="5" t="s">
        <v>18</v>
      </c>
      <c r="D10" s="6">
        <v>29.44</v>
      </c>
      <c r="E10" s="6">
        <v>6.5274999999999999</v>
      </c>
      <c r="F10" s="6">
        <v>152.88</v>
      </c>
      <c r="G10" s="8">
        <v>115.86</v>
      </c>
      <c r="H10" s="6">
        <f t="shared" si="0"/>
        <v>304.70749999999998</v>
      </c>
    </row>
    <row r="11" spans="1:10" ht="20.5" customHeight="1" x14ac:dyDescent="0.2">
      <c r="A11" s="4">
        <v>8</v>
      </c>
      <c r="B11" s="15" t="s">
        <v>8</v>
      </c>
      <c r="C11" s="5" t="s">
        <v>18</v>
      </c>
      <c r="D11" s="6">
        <v>29.44</v>
      </c>
      <c r="E11" s="6">
        <v>6.5274999999999999</v>
      </c>
      <c r="F11" s="6">
        <v>152.88</v>
      </c>
      <c r="G11" s="11">
        <v>115.86</v>
      </c>
      <c r="H11" s="6">
        <f t="shared" si="0"/>
        <v>304.70749999999998</v>
      </c>
    </row>
    <row r="12" spans="1:10" x14ac:dyDescent="0.2">
      <c r="A12" s="36" t="s">
        <v>15</v>
      </c>
      <c r="B12" s="37"/>
      <c r="C12" s="38"/>
      <c r="D12" s="13">
        <f>SUM(D4:D11)</f>
        <v>235.52</v>
      </c>
      <c r="E12" s="13">
        <f t="shared" ref="E12:H12" si="1">SUM(E4:E11)</f>
        <v>52.220000000000013</v>
      </c>
      <c r="F12" s="13">
        <f t="shared" si="1"/>
        <v>1328.4</v>
      </c>
      <c r="G12" s="13">
        <f t="shared" si="1"/>
        <v>2223.44</v>
      </c>
      <c r="H12" s="13">
        <f t="shared" si="1"/>
        <v>3839.5799999999995</v>
      </c>
    </row>
    <row r="14" spans="1:10" ht="15" customHeight="1" x14ac:dyDescent="0.2"/>
    <row r="15" spans="1:10" ht="26.25" customHeight="1" x14ac:dyDescent="0.2">
      <c r="A15" s="40" t="s">
        <v>0</v>
      </c>
      <c r="B15" s="40" t="s">
        <v>1</v>
      </c>
      <c r="C15" s="44" t="s">
        <v>56</v>
      </c>
      <c r="D15" s="45"/>
      <c r="E15" s="45"/>
      <c r="F15" s="45"/>
      <c r="G15" s="45"/>
      <c r="H15" s="46"/>
    </row>
    <row r="16" spans="1:10" ht="34" x14ac:dyDescent="0.2">
      <c r="A16" s="40"/>
      <c r="B16" s="40"/>
      <c r="C16" s="2" t="s">
        <v>19</v>
      </c>
      <c r="D16" s="3" t="s">
        <v>13</v>
      </c>
      <c r="E16" s="3" t="s">
        <v>14</v>
      </c>
      <c r="F16" s="3" t="s">
        <v>12</v>
      </c>
      <c r="G16" s="3" t="s">
        <v>58</v>
      </c>
      <c r="H16" s="31" t="s">
        <v>57</v>
      </c>
    </row>
    <row r="17" spans="1:8" ht="22.5" customHeight="1" x14ac:dyDescent="0.2">
      <c r="A17" s="4">
        <v>1</v>
      </c>
      <c r="B17" s="15" t="s">
        <v>3</v>
      </c>
      <c r="C17" s="15" t="s">
        <v>16</v>
      </c>
      <c r="D17" s="6">
        <v>29.44</v>
      </c>
      <c r="E17" s="6">
        <v>152.88</v>
      </c>
      <c r="F17" s="7">
        <v>440</v>
      </c>
      <c r="G17" s="6">
        <f>SUM(D17:F17)</f>
        <v>622.31999999999994</v>
      </c>
      <c r="H17" s="32">
        <v>0</v>
      </c>
    </row>
    <row r="18" spans="1:8" ht="17" x14ac:dyDescent="0.2">
      <c r="A18" s="4">
        <v>2</v>
      </c>
      <c r="B18" s="15" t="s">
        <v>7</v>
      </c>
      <c r="C18" s="15" t="s">
        <v>16</v>
      </c>
      <c r="D18" s="6">
        <v>29.44</v>
      </c>
      <c r="E18" s="6">
        <v>152.88</v>
      </c>
      <c r="F18" s="8">
        <v>115.86</v>
      </c>
      <c r="G18" s="6">
        <f>SUM(D18:F18)</f>
        <v>298.18</v>
      </c>
      <c r="H18" s="32">
        <v>0</v>
      </c>
    </row>
    <row r="19" spans="1:8" ht="17" x14ac:dyDescent="0.2">
      <c r="A19" s="4">
        <v>3</v>
      </c>
      <c r="B19" s="15" t="s">
        <v>5</v>
      </c>
      <c r="C19" s="15" t="s">
        <v>17</v>
      </c>
      <c r="D19" s="6">
        <v>29.44</v>
      </c>
      <c r="E19" s="6">
        <v>168</v>
      </c>
      <c r="F19" s="7">
        <v>440</v>
      </c>
      <c r="G19" s="6">
        <f>SUM(D19:F19)</f>
        <v>637.44000000000005</v>
      </c>
      <c r="H19" s="32">
        <v>0</v>
      </c>
    </row>
    <row r="20" spans="1:8" ht="51" x14ac:dyDescent="0.2">
      <c r="A20" s="4">
        <v>4</v>
      </c>
      <c r="B20" s="14" t="s">
        <v>10</v>
      </c>
      <c r="C20" s="15" t="s">
        <v>54</v>
      </c>
      <c r="D20" s="6">
        <v>29.44</v>
      </c>
      <c r="E20" s="34">
        <v>264</v>
      </c>
      <c r="F20" s="35">
        <v>440</v>
      </c>
      <c r="G20" s="6">
        <f>SUM(D20:F20)</f>
        <v>733.44</v>
      </c>
      <c r="H20" s="32">
        <v>150</v>
      </c>
    </row>
    <row r="21" spans="1:8" ht="39" customHeight="1" x14ac:dyDescent="0.2">
      <c r="A21" s="4">
        <v>5</v>
      </c>
      <c r="B21" s="15" t="s">
        <v>4</v>
      </c>
      <c r="C21" s="5" t="s">
        <v>55</v>
      </c>
      <c r="D21" s="6">
        <v>29.44</v>
      </c>
      <c r="E21" s="6">
        <v>132</v>
      </c>
      <c r="F21" s="6">
        <v>115.86</v>
      </c>
      <c r="G21" s="6">
        <f>SUM(D21:F21)</f>
        <v>277.3</v>
      </c>
      <c r="H21" s="32">
        <v>0</v>
      </c>
    </row>
    <row r="22" spans="1:8" ht="16" x14ac:dyDescent="0.2">
      <c r="A22" s="36" t="s">
        <v>15</v>
      </c>
      <c r="B22" s="37"/>
      <c r="C22" s="38"/>
      <c r="D22" s="13">
        <f>SUM(D17:D21)</f>
        <v>147.20000000000002</v>
      </c>
      <c r="E22" s="13">
        <f t="shared" ref="E22:G22" si="2">SUM(E17:E21)</f>
        <v>869.76</v>
      </c>
      <c r="F22" s="13">
        <f t="shared" si="2"/>
        <v>1551.72</v>
      </c>
      <c r="G22" s="13">
        <f t="shared" si="2"/>
        <v>2568.6800000000003</v>
      </c>
      <c r="H22" s="19">
        <v>150</v>
      </c>
    </row>
  </sheetData>
  <mergeCells count="10">
    <mergeCell ref="A22:C22"/>
    <mergeCell ref="A12:C12"/>
    <mergeCell ref="A1:H1"/>
    <mergeCell ref="A2:A3"/>
    <mergeCell ref="B2:B3"/>
    <mergeCell ref="D2:H2"/>
    <mergeCell ref="A15:A16"/>
    <mergeCell ref="B15:B16"/>
    <mergeCell ref="C2:C3"/>
    <mergeCell ref="C15:H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A3" sqref="A3:D7"/>
    </sheetView>
  </sheetViews>
  <sheetFormatPr baseColWidth="10" defaultColWidth="8.83203125" defaultRowHeight="15" x14ac:dyDescent="0.2"/>
  <cols>
    <col min="2" max="2" width="18.6640625" customWidth="1"/>
    <col min="3" max="3" width="37.5" customWidth="1"/>
    <col min="4" max="4" width="19.6640625" customWidth="1"/>
  </cols>
  <sheetData>
    <row r="3" spans="1:4" ht="16" x14ac:dyDescent="0.2">
      <c r="A3" s="29" t="s">
        <v>0</v>
      </c>
      <c r="B3" s="29" t="s">
        <v>51</v>
      </c>
      <c r="C3" s="29" t="s">
        <v>44</v>
      </c>
      <c r="D3" s="29" t="s">
        <v>51</v>
      </c>
    </row>
    <row r="4" spans="1:4" ht="16" x14ac:dyDescent="0.2">
      <c r="A4" s="29">
        <v>1</v>
      </c>
      <c r="B4" s="30" t="s">
        <v>32</v>
      </c>
      <c r="C4" s="30" t="s">
        <v>52</v>
      </c>
      <c r="D4" s="30" t="s">
        <v>45</v>
      </c>
    </row>
    <row r="5" spans="1:4" ht="16" x14ac:dyDescent="0.2">
      <c r="A5" s="29">
        <v>2</v>
      </c>
      <c r="B5" s="30" t="s">
        <v>46</v>
      </c>
      <c r="C5" s="30" t="s">
        <v>53</v>
      </c>
      <c r="D5" s="30" t="s">
        <v>47</v>
      </c>
    </row>
    <row r="6" spans="1:4" ht="16" x14ac:dyDescent="0.2">
      <c r="A6" s="29">
        <v>3</v>
      </c>
      <c r="B6" s="30" t="s">
        <v>48</v>
      </c>
      <c r="C6" s="30" t="s">
        <v>53</v>
      </c>
      <c r="D6" s="30" t="s">
        <v>47</v>
      </c>
    </row>
    <row r="7" spans="1:4" ht="16" x14ac:dyDescent="0.2">
      <c r="A7" s="29">
        <v>4</v>
      </c>
      <c r="B7" s="30" t="s">
        <v>49</v>
      </c>
      <c r="C7" s="30" t="s">
        <v>53</v>
      </c>
      <c r="D7" s="3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3"/>
  <sheetViews>
    <sheetView workbookViewId="0">
      <selection activeCell="B3" sqref="B3:J12"/>
    </sheetView>
  </sheetViews>
  <sheetFormatPr baseColWidth="10" defaultColWidth="8.83203125" defaultRowHeight="15" x14ac:dyDescent="0.2"/>
  <cols>
    <col min="2" max="2" width="4.5" bestFit="1" customWidth="1"/>
    <col min="3" max="3" width="15.1640625" customWidth="1"/>
    <col min="4" max="4" width="16.5" bestFit="1" customWidth="1"/>
    <col min="5" max="5" width="11.33203125" customWidth="1"/>
    <col min="6" max="6" width="9.5" customWidth="1"/>
    <col min="7" max="7" width="10.83203125" customWidth="1"/>
    <col min="8" max="8" width="11.5" bestFit="1" customWidth="1"/>
    <col min="9" max="9" width="8.5" customWidth="1"/>
    <col min="10" max="10" width="11.33203125" customWidth="1"/>
  </cols>
  <sheetData>
    <row r="3" spans="2:10" ht="15" customHeight="1" x14ac:dyDescent="0.2">
      <c r="B3" s="40" t="s">
        <v>0</v>
      </c>
      <c r="C3" s="40" t="s">
        <v>1</v>
      </c>
      <c r="D3" s="42" t="s">
        <v>19</v>
      </c>
      <c r="E3" s="44" t="s">
        <v>23</v>
      </c>
      <c r="F3" s="45"/>
      <c r="G3" s="45"/>
      <c r="H3" s="45"/>
      <c r="I3" s="45"/>
      <c r="J3" s="46"/>
    </row>
    <row r="4" spans="2:10" ht="34" x14ac:dyDescent="0.2">
      <c r="B4" s="40"/>
      <c r="C4" s="40"/>
      <c r="D4" s="43"/>
      <c r="E4" s="3" t="s">
        <v>28</v>
      </c>
      <c r="F4" s="3" t="s">
        <v>24</v>
      </c>
      <c r="G4" s="3" t="s">
        <v>25</v>
      </c>
      <c r="H4" s="3" t="s">
        <v>26</v>
      </c>
      <c r="I4" s="3" t="s">
        <v>27</v>
      </c>
      <c r="J4" s="18" t="s">
        <v>2</v>
      </c>
    </row>
    <row r="5" spans="2:10" ht="17" x14ac:dyDescent="0.2">
      <c r="B5" s="4">
        <v>1</v>
      </c>
      <c r="C5" s="15" t="s">
        <v>3</v>
      </c>
      <c r="D5" s="5" t="s">
        <v>16</v>
      </c>
      <c r="E5" s="16">
        <v>26</v>
      </c>
      <c r="F5" s="16">
        <v>0.3</v>
      </c>
      <c r="G5" s="16">
        <f>E5*F5</f>
        <v>7.8</v>
      </c>
      <c r="H5" s="17">
        <f>G5*20</f>
        <v>156</v>
      </c>
      <c r="I5" s="6">
        <v>0.98</v>
      </c>
      <c r="J5" s="20">
        <f>H5*I5</f>
        <v>152.88</v>
      </c>
    </row>
    <row r="6" spans="2:10" ht="17" x14ac:dyDescent="0.2">
      <c r="B6" s="4">
        <v>2</v>
      </c>
      <c r="C6" s="15" t="s">
        <v>7</v>
      </c>
      <c r="D6" s="5" t="s">
        <v>16</v>
      </c>
      <c r="E6" s="16">
        <v>26</v>
      </c>
      <c r="F6" s="16">
        <v>0.3</v>
      </c>
      <c r="G6" s="16">
        <f t="shared" ref="G6:G12" si="0">E6*F6</f>
        <v>7.8</v>
      </c>
      <c r="H6" s="17">
        <f t="shared" ref="H6:H12" si="1">G6*20</f>
        <v>156</v>
      </c>
      <c r="I6" s="6">
        <v>0.98</v>
      </c>
      <c r="J6" s="20">
        <f t="shared" ref="J6:J12" si="2">H6*I6</f>
        <v>152.88</v>
      </c>
    </row>
    <row r="7" spans="2:10" ht="17" x14ac:dyDescent="0.2">
      <c r="B7" s="4">
        <v>3</v>
      </c>
      <c r="C7" s="15" t="s">
        <v>5</v>
      </c>
      <c r="D7" s="5" t="s">
        <v>17</v>
      </c>
      <c r="E7" s="16">
        <v>28</v>
      </c>
      <c r="F7" s="16">
        <v>0.3</v>
      </c>
      <c r="G7" s="16">
        <f t="shared" si="0"/>
        <v>8.4</v>
      </c>
      <c r="H7" s="17">
        <f t="shared" si="1"/>
        <v>168</v>
      </c>
      <c r="I7" s="6">
        <v>0.98</v>
      </c>
      <c r="J7" s="20">
        <f t="shared" si="2"/>
        <v>164.64</v>
      </c>
    </row>
    <row r="8" spans="2:10" ht="16" x14ac:dyDescent="0.2">
      <c r="B8" s="4">
        <v>4</v>
      </c>
      <c r="C8" s="14" t="s">
        <v>10</v>
      </c>
      <c r="D8" s="4" t="s">
        <v>21</v>
      </c>
      <c r="E8" s="16">
        <v>44</v>
      </c>
      <c r="F8" s="16">
        <v>0.3</v>
      </c>
      <c r="G8" s="16">
        <f t="shared" si="0"/>
        <v>13.2</v>
      </c>
      <c r="H8" s="17">
        <f t="shared" si="1"/>
        <v>264</v>
      </c>
      <c r="I8" s="6">
        <v>0.98</v>
      </c>
      <c r="J8" s="20">
        <f t="shared" si="2"/>
        <v>258.71999999999997</v>
      </c>
    </row>
    <row r="9" spans="2:10" ht="34" x14ac:dyDescent="0.2">
      <c r="B9" s="4">
        <v>5</v>
      </c>
      <c r="C9" s="15" t="s">
        <v>4</v>
      </c>
      <c r="D9" s="5" t="s">
        <v>20</v>
      </c>
      <c r="E9" s="16">
        <v>22</v>
      </c>
      <c r="F9" s="16">
        <v>0.3</v>
      </c>
      <c r="G9" s="16">
        <f t="shared" si="0"/>
        <v>6.6</v>
      </c>
      <c r="H9" s="17">
        <f t="shared" si="1"/>
        <v>132</v>
      </c>
      <c r="I9" s="6">
        <v>0.98</v>
      </c>
      <c r="J9" s="20">
        <f t="shared" si="2"/>
        <v>129.35999999999999</v>
      </c>
    </row>
    <row r="10" spans="2:10" ht="17" x14ac:dyDescent="0.2">
      <c r="B10" s="4">
        <v>6</v>
      </c>
      <c r="C10" s="15" t="s">
        <v>9</v>
      </c>
      <c r="D10" s="5" t="s">
        <v>18</v>
      </c>
      <c r="E10" s="16">
        <v>26</v>
      </c>
      <c r="F10" s="16">
        <v>0.3</v>
      </c>
      <c r="G10" s="16">
        <f t="shared" si="0"/>
        <v>7.8</v>
      </c>
      <c r="H10" s="17">
        <f t="shared" si="1"/>
        <v>156</v>
      </c>
      <c r="I10" s="6">
        <v>0.98</v>
      </c>
      <c r="J10" s="20">
        <f t="shared" si="2"/>
        <v>152.88</v>
      </c>
    </row>
    <row r="11" spans="2:10" ht="17" x14ac:dyDescent="0.2">
      <c r="B11" s="4">
        <v>7</v>
      </c>
      <c r="C11" s="15" t="s">
        <v>6</v>
      </c>
      <c r="D11" s="5" t="s">
        <v>18</v>
      </c>
      <c r="E11" s="16">
        <v>26</v>
      </c>
      <c r="F11" s="16">
        <v>0.3</v>
      </c>
      <c r="G11" s="16">
        <f t="shared" si="0"/>
        <v>7.8</v>
      </c>
      <c r="H11" s="17">
        <f t="shared" si="1"/>
        <v>156</v>
      </c>
      <c r="I11" s="6">
        <v>0.98</v>
      </c>
      <c r="J11" s="20">
        <f t="shared" si="2"/>
        <v>152.88</v>
      </c>
    </row>
    <row r="12" spans="2:10" ht="17" x14ac:dyDescent="0.2">
      <c r="B12" s="4">
        <v>8</v>
      </c>
      <c r="C12" s="15" t="s">
        <v>8</v>
      </c>
      <c r="D12" s="5" t="s">
        <v>18</v>
      </c>
      <c r="E12" s="16">
        <v>26</v>
      </c>
      <c r="F12" s="16">
        <v>0.3</v>
      </c>
      <c r="G12" s="16">
        <f t="shared" si="0"/>
        <v>7.8</v>
      </c>
      <c r="H12" s="17">
        <f t="shared" si="1"/>
        <v>156</v>
      </c>
      <c r="I12" s="6">
        <v>0.98</v>
      </c>
      <c r="J12" s="20">
        <f t="shared" si="2"/>
        <v>152.88</v>
      </c>
    </row>
    <row r="13" spans="2:10" ht="16" x14ac:dyDescent="0.2">
      <c r="B13" s="12"/>
      <c r="C13" s="12"/>
      <c r="D13" s="12"/>
      <c r="E13" s="12"/>
      <c r="F13" s="12"/>
      <c r="G13" s="12"/>
      <c r="H13" s="47" t="s">
        <v>15</v>
      </c>
      <c r="I13" s="47"/>
      <c r="J13" s="19">
        <f>SUM(J5:J12)</f>
        <v>1317.12</v>
      </c>
    </row>
  </sheetData>
  <mergeCells count="5">
    <mergeCell ref="H13:I13"/>
    <mergeCell ref="B3:B4"/>
    <mergeCell ref="C3:C4"/>
    <mergeCell ref="D3:D4"/>
    <mergeCell ref="E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3"/>
  <sheetViews>
    <sheetView tabSelected="1" zoomScale="150" workbookViewId="0">
      <selection activeCell="J15" sqref="J15"/>
    </sheetView>
  </sheetViews>
  <sheetFormatPr baseColWidth="10" defaultColWidth="8.83203125" defaultRowHeight="15" x14ac:dyDescent="0.2"/>
  <cols>
    <col min="2" max="2" width="4.5" bestFit="1" customWidth="1"/>
    <col min="3" max="3" width="16.5" bestFit="1" customWidth="1"/>
    <col min="4" max="4" width="14.5" customWidth="1"/>
    <col min="5" max="5" width="11.5" customWidth="1"/>
    <col min="6" max="6" width="12.33203125" customWidth="1"/>
    <col min="9" max="9" width="11.6640625" customWidth="1"/>
    <col min="10" max="10" width="16.1640625" customWidth="1"/>
  </cols>
  <sheetData>
    <row r="3" spans="2:10" ht="15" customHeight="1" x14ac:dyDescent="0.2">
      <c r="B3" s="40" t="s">
        <v>0</v>
      </c>
      <c r="C3" s="42" t="s">
        <v>29</v>
      </c>
      <c r="D3" s="44" t="s">
        <v>60</v>
      </c>
      <c r="E3" s="45"/>
      <c r="F3" s="45"/>
      <c r="G3" s="45"/>
      <c r="H3" s="45"/>
      <c r="I3" s="45"/>
      <c r="J3" s="46"/>
    </row>
    <row r="4" spans="2:10" ht="51" x14ac:dyDescent="0.2">
      <c r="B4" s="40"/>
      <c r="C4" s="43"/>
      <c r="D4" s="3" t="s">
        <v>43</v>
      </c>
      <c r="E4" s="3" t="s">
        <v>42</v>
      </c>
      <c r="F4" s="21" t="s">
        <v>39</v>
      </c>
      <c r="G4" s="24" t="s">
        <v>36</v>
      </c>
      <c r="H4" s="24" t="s">
        <v>37</v>
      </c>
      <c r="I4" s="25" t="s">
        <v>38</v>
      </c>
      <c r="J4" s="24" t="s">
        <v>61</v>
      </c>
    </row>
    <row r="5" spans="2:10" ht="51" x14ac:dyDescent="0.2">
      <c r="B5" s="4">
        <v>1</v>
      </c>
      <c r="C5" s="5" t="s">
        <v>16</v>
      </c>
      <c r="D5" s="16" t="s">
        <v>41</v>
      </c>
      <c r="E5" s="16" t="s">
        <v>30</v>
      </c>
      <c r="F5" s="22" t="s">
        <v>33</v>
      </c>
      <c r="G5" s="28">
        <v>0.22916666666666666</v>
      </c>
      <c r="H5" s="28">
        <v>0.8125</v>
      </c>
      <c r="I5" s="23" t="s">
        <v>34</v>
      </c>
      <c r="J5" s="33">
        <v>0.27777777777777779</v>
      </c>
    </row>
    <row r="6" spans="2:10" ht="34" x14ac:dyDescent="0.2">
      <c r="B6" s="4">
        <v>2</v>
      </c>
      <c r="C6" s="5" t="s">
        <v>17</v>
      </c>
      <c r="D6" s="16" t="s">
        <v>62</v>
      </c>
      <c r="E6" s="16" t="s">
        <v>59</v>
      </c>
      <c r="F6" s="22" t="s">
        <v>34</v>
      </c>
      <c r="G6" s="28">
        <v>0.22916666666666666</v>
      </c>
      <c r="H6" s="28">
        <v>0.8125</v>
      </c>
      <c r="I6" s="23" t="s">
        <v>34</v>
      </c>
      <c r="J6" s="33">
        <v>0.27986111111111112</v>
      </c>
    </row>
    <row r="7" spans="2:10" ht="17" x14ac:dyDescent="0.2">
      <c r="B7" s="4">
        <v>3</v>
      </c>
      <c r="C7" s="4" t="s">
        <v>21</v>
      </c>
      <c r="D7" s="16" t="s">
        <v>32</v>
      </c>
      <c r="E7" s="16" t="s">
        <v>31</v>
      </c>
      <c r="F7" s="22" t="s">
        <v>35</v>
      </c>
      <c r="G7" s="28">
        <v>0.22916666666666666</v>
      </c>
      <c r="H7" s="28">
        <v>0.8125</v>
      </c>
      <c r="I7" s="23" t="s">
        <v>34</v>
      </c>
      <c r="J7" s="33">
        <v>0.28125</v>
      </c>
    </row>
    <row r="8" spans="2:10" ht="34" x14ac:dyDescent="0.2">
      <c r="B8" s="4">
        <v>4</v>
      </c>
      <c r="C8" s="5" t="s">
        <v>20</v>
      </c>
      <c r="D8" s="16" t="s">
        <v>40</v>
      </c>
      <c r="E8" s="16" t="s">
        <v>64</v>
      </c>
      <c r="F8" s="22" t="s">
        <v>34</v>
      </c>
      <c r="G8" s="28">
        <v>0.22916666666666666</v>
      </c>
      <c r="H8" s="28">
        <v>0.8125</v>
      </c>
      <c r="I8" s="23" t="s">
        <v>34</v>
      </c>
      <c r="J8" s="33">
        <v>0.27777777777777779</v>
      </c>
    </row>
    <row r="10" spans="2:10" ht="16" x14ac:dyDescent="0.2">
      <c r="C10" s="26"/>
    </row>
    <row r="11" spans="2:10" ht="16" x14ac:dyDescent="0.2">
      <c r="C11" s="26"/>
      <c r="D11" s="27"/>
    </row>
    <row r="12" spans="2:10" ht="16" x14ac:dyDescent="0.2">
      <c r="C12" s="26"/>
      <c r="D12" s="27"/>
    </row>
    <row r="13" spans="2:10" ht="16" x14ac:dyDescent="0.2">
      <c r="C13" s="26"/>
      <c r="D13" s="27"/>
    </row>
  </sheetData>
  <mergeCells count="3">
    <mergeCell ref="B3:B4"/>
    <mergeCell ref="C3:C4"/>
    <mergeCell ref="D3:J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 CHHIM</dc:creator>
  <cp:lastModifiedBy>Microsoft Office User</cp:lastModifiedBy>
  <dcterms:created xsi:type="dcterms:W3CDTF">2025-01-20T15:40:49Z</dcterms:created>
  <dcterms:modified xsi:type="dcterms:W3CDTF">2025-02-12T15:55:10Z</dcterms:modified>
</cp:coreProperties>
</file>