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cos/Desktop/"/>
    </mc:Choice>
  </mc:AlternateContent>
  <xr:revisionPtr revIDLastSave="0" documentId="13_ncr:1_{20F6A1F5-AE54-134F-9841-A89C927F8E64}" xr6:coauthVersionLast="47" xr6:coauthVersionMax="47" xr10:uidLastSave="{00000000-0000-0000-0000-000000000000}"/>
  <bookViews>
    <workbookView xWindow="0" yWindow="500" windowWidth="33600" windowHeight="19280" activeTab="3" xr2:uid="{00000000-000D-0000-FFFF-FFFF00000000}"/>
  </bookViews>
  <sheets>
    <sheet name="Year 1 Financial Plan" sheetId="11" r:id="rId1"/>
    <sheet name="Year 2 Financial Plan " sheetId="18" r:id="rId2"/>
    <sheet name="Year 3 Financial Plan 3" sheetId="19" r:id="rId3"/>
    <sheet name="Start-up Funding" sheetId="21" r:id="rId4"/>
  </sheets>
  <definedNames>
    <definedName name="year1" localSheetId="0">'Year 1 Financial Plan'!#REF!</definedName>
    <definedName name="year1" localSheetId="1">'Year 2 Financial Plan '!#REF!</definedName>
    <definedName name="year1" localSheetId="2">'Year 3 Financial Plan 3'!#REF!</definedName>
    <definedName name="year1">#REF!</definedName>
    <definedName name="year2">#REF!</definedName>
    <definedName name="year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9" l="1"/>
  <c r="M6" i="19"/>
  <c r="L31" i="19" l="1"/>
  <c r="K31" i="19"/>
  <c r="J31" i="19"/>
  <c r="I31" i="19"/>
  <c r="H31" i="19"/>
  <c r="G31" i="19"/>
  <c r="F31" i="19"/>
  <c r="E31" i="19"/>
  <c r="D31" i="19"/>
  <c r="C31" i="19"/>
  <c r="B31" i="19"/>
  <c r="C6" i="19"/>
  <c r="B6" i="19"/>
  <c r="C6" i="18"/>
  <c r="B6" i="18"/>
  <c r="E6" i="18"/>
  <c r="F6" i="18"/>
  <c r="G6" i="18"/>
  <c r="H6" i="18"/>
  <c r="C37" i="11"/>
  <c r="B35" i="11"/>
  <c r="B37" i="11" s="1"/>
  <c r="C35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C6" i="11"/>
  <c r="M31" i="19"/>
  <c r="N30" i="19"/>
  <c r="N29" i="19"/>
  <c r="N28" i="19"/>
  <c r="N27" i="19"/>
  <c r="N25" i="19"/>
  <c r="N24" i="19"/>
  <c r="N22" i="19"/>
  <c r="N21" i="19"/>
  <c r="M16" i="19"/>
  <c r="M33" i="19" s="1"/>
  <c r="L16" i="19"/>
  <c r="K16" i="19"/>
  <c r="J16" i="19"/>
  <c r="E16" i="19"/>
  <c r="D16" i="19"/>
  <c r="C16" i="19"/>
  <c r="L15" i="19"/>
  <c r="N15" i="19" s="1"/>
  <c r="I16" i="19"/>
  <c r="I33" i="19" s="1"/>
  <c r="H16" i="19"/>
  <c r="H33" i="19" s="1"/>
  <c r="G16" i="19"/>
  <c r="F16" i="19"/>
  <c r="B16" i="19"/>
  <c r="N14" i="19"/>
  <c r="N13" i="19"/>
  <c r="N11" i="19"/>
  <c r="N10" i="19"/>
  <c r="L6" i="19"/>
  <c r="K6" i="19"/>
  <c r="J6" i="19"/>
  <c r="I6" i="19"/>
  <c r="H6" i="19"/>
  <c r="G6" i="19"/>
  <c r="F6" i="19"/>
  <c r="E6" i="19"/>
  <c r="N5" i="19"/>
  <c r="N4" i="19"/>
  <c r="N3" i="19"/>
  <c r="L15" i="18"/>
  <c r="I16" i="18"/>
  <c r="D16" i="18"/>
  <c r="M32" i="18"/>
  <c r="L32" i="18"/>
  <c r="K32" i="18"/>
  <c r="J32" i="18"/>
  <c r="I32" i="18"/>
  <c r="H32" i="18"/>
  <c r="G32" i="18"/>
  <c r="F32" i="18"/>
  <c r="E32" i="18"/>
  <c r="D32" i="18"/>
  <c r="C32" i="18"/>
  <c r="N31" i="18"/>
  <c r="N30" i="18"/>
  <c r="N29" i="18"/>
  <c r="N28" i="18"/>
  <c r="N26" i="18"/>
  <c r="N24" i="18"/>
  <c r="N22" i="18"/>
  <c r="N21" i="18"/>
  <c r="M16" i="18"/>
  <c r="L16" i="18"/>
  <c r="K16" i="18"/>
  <c r="J16" i="18"/>
  <c r="H16" i="18"/>
  <c r="N15" i="18"/>
  <c r="G16" i="18"/>
  <c r="F16" i="18"/>
  <c r="E16" i="18"/>
  <c r="C16" i="18"/>
  <c r="N14" i="18"/>
  <c r="N13" i="18"/>
  <c r="N11" i="18"/>
  <c r="N10" i="18"/>
  <c r="M6" i="18"/>
  <c r="L6" i="18"/>
  <c r="K6" i="18"/>
  <c r="J6" i="18"/>
  <c r="I6" i="18"/>
  <c r="D6" i="18"/>
  <c r="N5" i="18"/>
  <c r="N4" i="18"/>
  <c r="N3" i="18"/>
  <c r="N16" i="11"/>
  <c r="B34" i="11"/>
  <c r="B26" i="11"/>
  <c r="N26" i="11" s="1"/>
  <c r="D33" i="19" l="1"/>
  <c r="C33" i="19"/>
  <c r="C35" i="19" s="1"/>
  <c r="N31" i="19"/>
  <c r="I35" i="19"/>
  <c r="E33" i="19"/>
  <c r="E35" i="19" s="1"/>
  <c r="J33" i="19"/>
  <c r="J35" i="19" s="1"/>
  <c r="K33" i="19"/>
  <c r="K35" i="19" s="1"/>
  <c r="L33" i="19"/>
  <c r="L35" i="19" s="1"/>
  <c r="C34" i="18"/>
  <c r="C36" i="18" s="1"/>
  <c r="M35" i="19"/>
  <c r="H18" i="19"/>
  <c r="D35" i="19"/>
  <c r="J18" i="19"/>
  <c r="N6" i="19"/>
  <c r="G33" i="19"/>
  <c r="G35" i="19" s="1"/>
  <c r="G18" i="19"/>
  <c r="B33" i="19"/>
  <c r="B35" i="19" s="1"/>
  <c r="B18" i="19"/>
  <c r="XFD31" i="19"/>
  <c r="F18" i="19"/>
  <c r="F33" i="19"/>
  <c r="F35" i="19" s="1"/>
  <c r="H35" i="19"/>
  <c r="I18" i="19"/>
  <c r="C18" i="19"/>
  <c r="K18" i="19"/>
  <c r="N16" i="19"/>
  <c r="D18" i="19"/>
  <c r="L18" i="19"/>
  <c r="E18" i="19"/>
  <c r="M18" i="19"/>
  <c r="H18" i="18"/>
  <c r="H34" i="18"/>
  <c r="H36" i="18" s="1"/>
  <c r="K18" i="18"/>
  <c r="C18" i="18"/>
  <c r="G18" i="18"/>
  <c r="J18" i="18"/>
  <c r="K34" i="18"/>
  <c r="K36" i="18" s="1"/>
  <c r="J34" i="18"/>
  <c r="J36" i="18" s="1"/>
  <c r="E34" i="18"/>
  <c r="E36" i="18" s="1"/>
  <c r="L34" i="18"/>
  <c r="L36" i="18" s="1"/>
  <c r="I18" i="18"/>
  <c r="M34" i="18"/>
  <c r="M36" i="18" s="1"/>
  <c r="D34" i="18"/>
  <c r="D36" i="18" s="1"/>
  <c r="G34" i="18"/>
  <c r="G36" i="18" s="1"/>
  <c r="F34" i="18"/>
  <c r="F36" i="18" s="1"/>
  <c r="N16" i="18"/>
  <c r="I34" i="18"/>
  <c r="I36" i="18" s="1"/>
  <c r="B32" i="18"/>
  <c r="N6" i="18"/>
  <c r="N32" i="18"/>
  <c r="D18" i="18"/>
  <c r="E18" i="18"/>
  <c r="L18" i="18"/>
  <c r="M18" i="18"/>
  <c r="F18" i="18"/>
  <c r="B16" i="18"/>
  <c r="N4" i="11"/>
  <c r="N5" i="11"/>
  <c r="N33" i="19" l="1"/>
  <c r="N35" i="19" s="1"/>
  <c r="N18" i="19"/>
  <c r="B34" i="18"/>
  <c r="B36" i="18" s="1"/>
  <c r="XFD32" i="18"/>
  <c r="N18" i="18"/>
  <c r="B18" i="18"/>
  <c r="N34" i="18"/>
  <c r="N36" i="18" s="1"/>
  <c r="N14" i="11" l="1"/>
  <c r="N15" i="11"/>
  <c r="N30" i="11"/>
  <c r="N31" i="11"/>
  <c r="N32" i="11"/>
  <c r="N33" i="11"/>
  <c r="N34" i="11"/>
  <c r="N29" i="11"/>
  <c r="N27" i="11"/>
  <c r="N25" i="11"/>
  <c r="N23" i="11"/>
  <c r="N22" i="11"/>
  <c r="N11" i="11"/>
  <c r="N12" i="11"/>
  <c r="N13" i="11"/>
  <c r="N10" i="11"/>
  <c r="N17" i="11" l="1"/>
  <c r="N3" i="11"/>
  <c r="N35" i="11" l="1"/>
  <c r="M35" i="11"/>
  <c r="L35" i="11"/>
  <c r="K35" i="11"/>
  <c r="J35" i="11"/>
  <c r="I35" i="11"/>
  <c r="H35" i="11"/>
  <c r="G35" i="11"/>
  <c r="F35" i="11"/>
  <c r="E35" i="11"/>
  <c r="D35" i="11"/>
  <c r="D37" i="11" s="1"/>
  <c r="M6" i="11"/>
  <c r="M19" i="11" s="1"/>
  <c r="L6" i="11"/>
  <c r="K6" i="11"/>
  <c r="J6" i="11"/>
  <c r="I6" i="11"/>
  <c r="H6" i="11"/>
  <c r="H19" i="11" s="1"/>
  <c r="G6" i="11"/>
  <c r="F6" i="11"/>
  <c r="E6" i="11"/>
  <c r="D6" i="11"/>
  <c r="B6" i="11"/>
  <c r="B19" i="11" s="1"/>
  <c r="C19" i="11" l="1"/>
  <c r="D19" i="11"/>
  <c r="E19" i="11"/>
  <c r="F19" i="11"/>
  <c r="G19" i="11"/>
  <c r="I19" i="11"/>
  <c r="J19" i="11"/>
  <c r="K19" i="11"/>
  <c r="L19" i="11"/>
  <c r="N6" i="11"/>
  <c r="N19" i="11" s="1"/>
  <c r="G37" i="11"/>
  <c r="G39" i="11" s="1"/>
  <c r="N37" i="11"/>
  <c r="C39" i="11"/>
  <c r="XFD35" i="11"/>
  <c r="K37" i="11"/>
  <c r="K39" i="11" s="1"/>
  <c r="E37" i="11"/>
  <c r="E39" i="11" s="1"/>
  <c r="I37" i="11"/>
  <c r="I39" i="11" s="1"/>
  <c r="M37" i="11"/>
  <c r="M39" i="11" s="1"/>
  <c r="D39" i="11"/>
  <c r="H37" i="11"/>
  <c r="H39" i="11" s="1"/>
  <c r="L37" i="11"/>
  <c r="L39" i="11" s="1"/>
  <c r="B39" i="11"/>
  <c r="F37" i="11"/>
  <c r="F39" i="11" s="1"/>
  <c r="J37" i="11"/>
  <c r="J39" i="11" s="1"/>
  <c r="N39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6332300D-BA0A-4860-8631-DA01841FA699}">
      <text>
        <r>
          <rPr>
            <sz val="10"/>
            <color rgb="FF000000"/>
            <rFont val="Arial"/>
          </rPr>
          <t>Enter a new row for each product or service that your business will offer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27280691-528A-459F-9271-752DE82F324B}">
      <text>
        <r>
          <rPr>
            <sz val="10"/>
            <color rgb="FF000000"/>
            <rFont val="Arial"/>
          </rPr>
          <t>Enter a new row for each product or service that your business will offer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AB02535A-0724-405F-904E-B5CA6B1E49A2}">
      <text>
        <r>
          <rPr>
            <sz val="10"/>
            <color rgb="FF000000"/>
            <rFont val="Arial"/>
          </rPr>
          <t>Enter a new row for each product or service that your business will offer</t>
        </r>
      </text>
    </comment>
  </commentList>
</comments>
</file>

<file path=xl/sharedStrings.xml><?xml version="1.0" encoding="utf-8"?>
<sst xmlns="http://schemas.openxmlformats.org/spreadsheetml/2006/main" count="152" uniqueCount="64">
  <si>
    <t>Sales</t>
  </si>
  <si>
    <t>Total Sales</t>
  </si>
  <si>
    <t>Web Hosting</t>
  </si>
  <si>
    <t>Domain Name</t>
  </si>
  <si>
    <t>Facebook Page Boosting</t>
  </si>
  <si>
    <t>Booth</t>
  </si>
  <si>
    <t>Net Profit/Loss</t>
  </si>
  <si>
    <t>Webiste Development Costs</t>
  </si>
  <si>
    <t>Operating Expense</t>
  </si>
  <si>
    <t>Total COGS</t>
  </si>
  <si>
    <t>Cost of Goods Sold</t>
  </si>
  <si>
    <t>Total Operating Expense</t>
  </si>
  <si>
    <t>Total COGS &amp; Operating Expense</t>
  </si>
  <si>
    <t xml:space="preserve">    Document printing</t>
  </si>
  <si>
    <t xml:space="preserve">    Printer </t>
  </si>
  <si>
    <t>Total</t>
  </si>
  <si>
    <t>Salaries &amp; Wages</t>
  </si>
  <si>
    <t>Mobile App Development Costs</t>
  </si>
  <si>
    <t>Marketing &amp; Advertisement</t>
  </si>
  <si>
    <t>Adminstrative</t>
  </si>
  <si>
    <t xml:space="preserve">    Gasoline</t>
  </si>
  <si>
    <t>Rent &amp; Utilities</t>
  </si>
  <si>
    <t>Mobile App Hosting on App Store</t>
  </si>
  <si>
    <t>Mobile App Hosting on Play Store</t>
  </si>
  <si>
    <t>Mobile App Server Hosting</t>
  </si>
  <si>
    <t xml:space="preserve"> Computer</t>
  </si>
  <si>
    <t xml:space="preserve"> Monitor</t>
  </si>
  <si>
    <t xml:space="preserve">Subscription </t>
  </si>
  <si>
    <t>Month 01</t>
  </si>
  <si>
    <t>Month 02</t>
  </si>
  <si>
    <t>Month 03</t>
  </si>
  <si>
    <t>Month 04</t>
  </si>
  <si>
    <t>Month 05</t>
  </si>
  <si>
    <t>Month 06</t>
  </si>
  <si>
    <t>Month 07</t>
  </si>
  <si>
    <t>Month 08</t>
  </si>
  <si>
    <t>Month 09</t>
  </si>
  <si>
    <t>Month 10</t>
  </si>
  <si>
    <t>Month 11</t>
  </si>
  <si>
    <t>Month 12</t>
  </si>
  <si>
    <t>Launch Expenses</t>
  </si>
  <si>
    <t xml:space="preserve">    Phone expense </t>
  </si>
  <si>
    <t>Miscellanous Maintenance</t>
  </si>
  <si>
    <t>Gross Profit</t>
  </si>
  <si>
    <t>Comission</t>
  </si>
  <si>
    <t>Funding</t>
  </si>
  <si>
    <t>Sources and Uses of Funds</t>
  </si>
  <si>
    <t>Sources of Funds</t>
  </si>
  <si>
    <t>No</t>
  </si>
  <si>
    <t>Amount</t>
  </si>
  <si>
    <t>Personal Investment</t>
  </si>
  <si>
    <t> $                  -   </t>
  </si>
  <si>
    <t>Angel investor</t>
  </si>
  <si>
    <t>Venture Capital</t>
  </si>
  <si>
    <t>Business Incubators</t>
  </si>
  <si>
    <t>Corporate Seed Funds</t>
  </si>
  <si>
    <t>Bank Loans</t>
  </si>
  <si>
    <t> $         0         -   </t>
  </si>
  <si>
    <t> $            10000      -   </t>
  </si>
  <si>
    <t> $            20000    -   </t>
  </si>
  <si>
    <t>15% stake of the company</t>
  </si>
  <si>
    <t>Return or Accounts Payable</t>
  </si>
  <si>
    <t> $            0      -   </t>
  </si>
  <si>
    <t> $             0     -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</si>
</sst>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yy\ h:mm:ss"/>
    <numFmt numFmtId="166" formatCode="\ #,##0;\(#,##0\)"/>
    <numFmt numFmtId="167" formatCode="&quot;$&quot;#,##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</font>
    <font>
      <b/>
      <sz val="14"/>
      <color rgb="FF003366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66CC"/>
      <name val="Calibri"/>
      <family val="2"/>
    </font>
    <font>
      <b/>
      <sz val="11"/>
      <color rgb="FF0070C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2"/>
        <bgColor rgb="FFB6D7A8"/>
      </patternFill>
    </fill>
    <fill>
      <patternFill patternType="solid">
        <fgColor theme="2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wrapText="1"/>
    </xf>
    <xf numFmtId="0" fontId="2" fillId="0" borderId="0" xfId="0" applyFont="1"/>
    <xf numFmtId="166" fontId="1" fillId="0" borderId="0" xfId="0" applyNumberFormat="1" applyFont="1"/>
    <xf numFmtId="10" fontId="2" fillId="0" borderId="2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166" fontId="4" fillId="4" borderId="0" xfId="0" applyNumberFormat="1" applyFont="1" applyFill="1" applyAlignment="1">
      <alignment horizontal="left"/>
    </xf>
    <xf numFmtId="0" fontId="1" fillId="6" borderId="0" xfId="0" applyFont="1" applyFill="1"/>
    <xf numFmtId="165" fontId="1" fillId="6" borderId="0" xfId="0" applyNumberFormat="1" applyFont="1" applyFill="1" applyAlignment="1">
      <alignment horizontal="right"/>
    </xf>
    <xf numFmtId="0" fontId="4" fillId="6" borderId="0" xfId="0" applyFont="1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inden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Alignment="1">
      <alignment horizontal="left" indent="1"/>
    </xf>
    <xf numFmtId="0" fontId="2" fillId="0" borderId="0" xfId="0" applyFont="1" applyAlignment="1">
      <alignment horizontal="left" indent="2"/>
    </xf>
    <xf numFmtId="0" fontId="4" fillId="4" borderId="0" xfId="0" applyFont="1" applyFill="1" applyAlignment="1">
      <alignment vertical="center"/>
    </xf>
    <xf numFmtId="166" fontId="4" fillId="5" borderId="0" xfId="0" applyNumberFormat="1" applyFont="1" applyFill="1"/>
    <xf numFmtId="167" fontId="2" fillId="2" borderId="0" xfId="0" applyNumberFormat="1" applyFont="1" applyFill="1" applyAlignment="1">
      <alignment horizontal="right" vertical="center"/>
    </xf>
    <xf numFmtId="167" fontId="2" fillId="3" borderId="0" xfId="0" applyNumberFormat="1" applyFont="1" applyFill="1" applyAlignment="1">
      <alignment horizontal="right" vertical="center"/>
    </xf>
    <xf numFmtId="167" fontId="2" fillId="0" borderId="0" xfId="0" applyNumberFormat="1" applyFont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 wrapText="1"/>
    </xf>
    <xf numFmtId="167" fontId="0" fillId="6" borderId="0" xfId="0" applyNumberFormat="1" applyFill="1" applyAlignment="1">
      <alignment vertical="center" wrapText="1"/>
    </xf>
    <xf numFmtId="167" fontId="2" fillId="3" borderId="0" xfId="0" applyNumberFormat="1" applyFont="1" applyFill="1" applyAlignment="1">
      <alignment vertical="center"/>
    </xf>
    <xf numFmtId="167" fontId="2" fillId="5" borderId="1" xfId="0" applyNumberFormat="1" applyFont="1" applyFill="1" applyBorder="1" applyAlignment="1">
      <alignment horizontal="right" vertical="center"/>
    </xf>
    <xf numFmtId="167" fontId="4" fillId="5" borderId="1" xfId="0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0" fontId="4" fillId="6" borderId="0" xfId="0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wrapText="1"/>
    </xf>
    <xf numFmtId="167" fontId="4" fillId="0" borderId="0" xfId="0" applyNumberFormat="1" applyFont="1" applyAlignment="1">
      <alignment wrapText="1"/>
    </xf>
    <xf numFmtId="167" fontId="2" fillId="7" borderId="0" xfId="0" applyNumberFormat="1" applyFont="1" applyFill="1" applyAlignment="1">
      <alignment horizontal="right" vertical="center"/>
    </xf>
    <xf numFmtId="167" fontId="2" fillId="8" borderId="0" xfId="0" applyNumberFormat="1" applyFont="1" applyFill="1" applyAlignment="1">
      <alignment horizontal="right" vertical="center"/>
    </xf>
    <xf numFmtId="167" fontId="2" fillId="7" borderId="0" xfId="0" applyNumberFormat="1" applyFont="1" applyFill="1" applyAlignment="1">
      <alignment vertical="center"/>
    </xf>
    <xf numFmtId="167" fontId="2" fillId="7" borderId="3" xfId="0" applyNumberFormat="1" applyFont="1" applyFill="1" applyBorder="1" applyAlignment="1">
      <alignment horizontal="right" vertical="center"/>
    </xf>
    <xf numFmtId="167" fontId="2" fillId="9" borderId="0" xfId="0" applyNumberFormat="1" applyFont="1" applyFill="1" applyAlignment="1">
      <alignment vertical="center"/>
    </xf>
    <xf numFmtId="167" fontId="2" fillId="8" borderId="0" xfId="0" applyNumberFormat="1" applyFont="1" applyFill="1" applyAlignment="1">
      <alignment vertical="center"/>
    </xf>
    <xf numFmtId="167" fontId="0" fillId="0" borderId="3" xfId="0" applyNumberFormat="1" applyBorder="1" applyAlignment="1">
      <alignment wrapText="1"/>
    </xf>
    <xf numFmtId="167" fontId="4" fillId="4" borderId="3" xfId="0" applyNumberFormat="1" applyFont="1" applyFill="1" applyBorder="1" applyAlignment="1">
      <alignment wrapText="1"/>
    </xf>
    <xf numFmtId="167" fontId="2" fillId="10" borderId="0" xfId="0" applyNumberFormat="1" applyFont="1" applyFill="1" applyAlignment="1">
      <alignment horizontal="right" vertical="center"/>
    </xf>
    <xf numFmtId="167" fontId="2" fillId="11" borderId="0" xfId="0" applyNumberFormat="1" applyFont="1" applyFill="1" applyAlignment="1">
      <alignment horizontal="right" vertical="center"/>
    </xf>
    <xf numFmtId="164" fontId="0" fillId="0" borderId="3" xfId="0" applyNumberFormat="1" applyBorder="1" applyAlignment="1">
      <alignment wrapText="1"/>
    </xf>
    <xf numFmtId="167" fontId="2" fillId="3" borderId="3" xfId="0" applyNumberFormat="1" applyFont="1" applyFill="1" applyBorder="1" applyAlignment="1">
      <alignment vertical="center"/>
    </xf>
    <xf numFmtId="166" fontId="4" fillId="0" borderId="0" xfId="0" applyNumberFormat="1" applyFont="1" applyAlignment="1">
      <alignment horizontal="left"/>
    </xf>
    <xf numFmtId="167" fontId="0" fillId="12" borderId="0" xfId="0" applyNumberFormat="1" applyFill="1" applyAlignment="1">
      <alignment vertical="center" wrapText="1"/>
    </xf>
    <xf numFmtId="167" fontId="0" fillId="13" borderId="0" xfId="0" applyNumberFormat="1" applyFill="1" applyAlignment="1">
      <alignment vertical="center" wrapText="1"/>
    </xf>
    <xf numFmtId="0" fontId="0" fillId="0" borderId="0" xfId="0" applyAlignment="1"/>
    <xf numFmtId="0" fontId="6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8" fillId="14" borderId="4" xfId="0" applyFont="1" applyFill="1" applyBorder="1" applyAlignment="1">
      <alignment wrapText="1"/>
    </xf>
    <xf numFmtId="0" fontId="7" fillId="14" borderId="4" xfId="0" applyFont="1" applyFill="1" applyBorder="1" applyAlignment="1">
      <alignment wrapText="1"/>
    </xf>
    <xf numFmtId="0" fontId="0" fillId="14" borderId="4" xfId="0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10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CEB6-F3E2-4634-A93E-6C87AADF1D4F}">
  <sheetPr>
    <outlinePr summaryBelow="0" summaryRight="0"/>
  </sheetPr>
  <dimension ref="A1:XFD40"/>
  <sheetViews>
    <sheetView topLeftCell="A7" zoomScale="181" zoomScaleNormal="70" workbookViewId="0">
      <selection activeCell="N6" sqref="N6"/>
    </sheetView>
  </sheetViews>
  <sheetFormatPr baseColWidth="10" defaultColWidth="15.1640625" defaultRowHeight="15.75" customHeight="1" x14ac:dyDescent="0.15"/>
  <cols>
    <col min="1" max="1" width="37.1640625" customWidth="1"/>
    <col min="2" max="3" width="9.5" customWidth="1"/>
    <col min="4" max="4" width="9.1640625" customWidth="1"/>
    <col min="5" max="6" width="8.83203125" customWidth="1"/>
    <col min="7" max="7" width="10" customWidth="1"/>
    <col min="8" max="8" width="8.5" customWidth="1"/>
    <col min="9" max="10" width="8.83203125" customWidth="1"/>
    <col min="11" max="11" width="9" customWidth="1"/>
    <col min="12" max="13" width="8.83203125" customWidth="1"/>
    <col min="14" max="14" width="19.1640625" customWidth="1"/>
  </cols>
  <sheetData>
    <row r="1" spans="1:14" ht="13" x14ac:dyDescent="0.15"/>
    <row r="2" spans="1:14" ht="14.25" customHeight="1" x14ac:dyDescent="0.15">
      <c r="A2" s="6" t="s">
        <v>0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31" t="s">
        <v>15</v>
      </c>
    </row>
    <row r="3" spans="1:14" ht="14.25" customHeight="1" x14ac:dyDescent="0.15">
      <c r="A3" s="1" t="s">
        <v>45</v>
      </c>
      <c r="B3" s="34">
        <v>10000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26">
        <f>SUM(B3:M3)</f>
        <v>10000</v>
      </c>
    </row>
    <row r="4" spans="1:14" ht="14.25" customHeight="1" x14ac:dyDescent="0.15">
      <c r="A4" s="1" t="s">
        <v>44</v>
      </c>
      <c r="B4" s="34">
        <v>3</v>
      </c>
      <c r="C4" s="34">
        <v>6.75</v>
      </c>
      <c r="D4" s="34">
        <v>10.75</v>
      </c>
      <c r="E4" s="34">
        <v>41.2</v>
      </c>
      <c r="F4" s="34">
        <v>60</v>
      </c>
      <c r="G4" s="34">
        <v>80</v>
      </c>
      <c r="H4" s="18">
        <v>90</v>
      </c>
      <c r="I4" s="18">
        <v>100</v>
      </c>
      <c r="J4" s="18">
        <v>150</v>
      </c>
      <c r="K4" s="18">
        <v>200</v>
      </c>
      <c r="L4" s="18">
        <v>300</v>
      </c>
      <c r="M4" s="18">
        <v>500</v>
      </c>
      <c r="N4" s="26">
        <f t="shared" ref="N4:N5" si="0">SUM(B4:M4)</f>
        <v>1541.7</v>
      </c>
    </row>
    <row r="5" spans="1:14" ht="14.25" customHeight="1" x14ac:dyDescent="0.15">
      <c r="A5" s="1" t="s">
        <v>27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40">
        <f t="shared" si="0"/>
        <v>0</v>
      </c>
    </row>
    <row r="6" spans="1:14" ht="14.25" customHeight="1" x14ac:dyDescent="0.15">
      <c r="A6" s="2" t="s">
        <v>1</v>
      </c>
      <c r="B6" s="20">
        <f t="shared" ref="B6:M6" si="1">SUM(B3:B4)</f>
        <v>10003</v>
      </c>
      <c r="C6" s="20">
        <f>SUM(C3:C4)</f>
        <v>6.75</v>
      </c>
      <c r="D6" s="20">
        <f t="shared" si="1"/>
        <v>10.75</v>
      </c>
      <c r="E6" s="20">
        <f t="shared" si="1"/>
        <v>41.2</v>
      </c>
      <c r="F6" s="20">
        <f t="shared" si="1"/>
        <v>60</v>
      </c>
      <c r="G6" s="20">
        <f t="shared" si="1"/>
        <v>80</v>
      </c>
      <c r="H6" s="20">
        <f t="shared" si="1"/>
        <v>90</v>
      </c>
      <c r="I6" s="20">
        <f t="shared" si="1"/>
        <v>100</v>
      </c>
      <c r="J6" s="20">
        <f t="shared" si="1"/>
        <v>150</v>
      </c>
      <c r="K6" s="20">
        <f t="shared" si="1"/>
        <v>200</v>
      </c>
      <c r="L6" s="20">
        <f t="shared" si="1"/>
        <v>300</v>
      </c>
      <c r="M6" s="20">
        <f t="shared" si="1"/>
        <v>500</v>
      </c>
      <c r="N6" s="33">
        <f>SUM(B6:M6)</f>
        <v>11541.7</v>
      </c>
    </row>
    <row r="7" spans="1:14" ht="12" customHeight="1" x14ac:dyDescent="0.1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ht="14.25" customHeight="1" x14ac:dyDescent="0.15">
      <c r="A8" s="8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4" ht="14.25" customHeight="1" x14ac:dyDescent="0.15">
      <c r="A9" s="5" t="s">
        <v>7</v>
      </c>
      <c r="B9" s="47">
        <v>1500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</row>
    <row r="10" spans="1:14" ht="14.25" customHeight="1" x14ac:dyDescent="0.15">
      <c r="A10" s="10" t="s">
        <v>3</v>
      </c>
      <c r="B10" s="36">
        <v>1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6">
        <f>SUM(B10:M10)</f>
        <v>1</v>
      </c>
    </row>
    <row r="11" spans="1:14" ht="14.25" customHeight="1" x14ac:dyDescent="0.15">
      <c r="A11" s="10" t="s">
        <v>2</v>
      </c>
      <c r="B11" s="36">
        <v>180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6">
        <f t="shared" ref="N11:N16" si="2">SUM(B11:M11)</f>
        <v>180</v>
      </c>
    </row>
    <row r="12" spans="1:14" ht="14.25" customHeight="1" x14ac:dyDescent="0.15">
      <c r="A12" s="5" t="s">
        <v>17</v>
      </c>
      <c r="B12" s="36">
        <v>2000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6">
        <f>SUM(B12:M12)</f>
        <v>2000</v>
      </c>
    </row>
    <row r="13" spans="1:14" ht="14.25" customHeight="1" x14ac:dyDescent="0.15">
      <c r="A13" s="10" t="s">
        <v>22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99</v>
      </c>
      <c r="N13" s="26">
        <f t="shared" si="2"/>
        <v>99</v>
      </c>
    </row>
    <row r="14" spans="1:14" ht="14.25" customHeight="1" x14ac:dyDescent="0.15">
      <c r="A14" s="10" t="s">
        <v>23</v>
      </c>
      <c r="B14" s="36">
        <v>0</v>
      </c>
      <c r="C14" s="36">
        <v>25</v>
      </c>
      <c r="D14" s="36">
        <v>0</v>
      </c>
      <c r="E14" s="36">
        <v>0</v>
      </c>
      <c r="F14" s="36">
        <v>0</v>
      </c>
      <c r="G14" s="36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6">
        <f t="shared" si="2"/>
        <v>25</v>
      </c>
    </row>
    <row r="15" spans="1:14" ht="14.25" customHeight="1" x14ac:dyDescent="0.15">
      <c r="A15" s="10" t="s">
        <v>24</v>
      </c>
      <c r="B15" s="36">
        <v>0</v>
      </c>
      <c r="C15" s="36">
        <v>100</v>
      </c>
      <c r="D15" s="36">
        <v>100</v>
      </c>
      <c r="E15" s="36">
        <v>100</v>
      </c>
      <c r="F15" s="36">
        <v>100</v>
      </c>
      <c r="G15" s="36">
        <v>100</v>
      </c>
      <c r="H15" s="23">
        <v>100</v>
      </c>
      <c r="I15" s="23">
        <v>100</v>
      </c>
      <c r="J15" s="23">
        <v>100</v>
      </c>
      <c r="K15" s="23">
        <v>100</v>
      </c>
      <c r="L15" s="23">
        <v>100</v>
      </c>
      <c r="M15" s="23">
        <v>100</v>
      </c>
      <c r="N15" s="26">
        <f t="shared" si="2"/>
        <v>1100</v>
      </c>
    </row>
    <row r="16" spans="1:14" ht="14.25" customHeight="1" x14ac:dyDescent="0.15">
      <c r="A16" s="5" t="s">
        <v>42</v>
      </c>
      <c r="B16" s="37">
        <v>100</v>
      </c>
      <c r="C16" s="37">
        <v>100</v>
      </c>
      <c r="D16" s="37">
        <v>100</v>
      </c>
      <c r="E16" s="37">
        <v>100</v>
      </c>
      <c r="F16" s="37">
        <v>100</v>
      </c>
      <c r="G16" s="37">
        <v>100</v>
      </c>
      <c r="H16" s="45">
        <v>100</v>
      </c>
      <c r="I16" s="45">
        <v>100</v>
      </c>
      <c r="J16" s="45">
        <v>100</v>
      </c>
      <c r="K16" s="45">
        <v>100</v>
      </c>
      <c r="L16" s="45">
        <v>100</v>
      </c>
      <c r="M16" s="45">
        <v>100</v>
      </c>
      <c r="N16" s="40">
        <f t="shared" si="2"/>
        <v>1200</v>
      </c>
    </row>
    <row r="17" spans="1:16" ht="14.25" customHeight="1" x14ac:dyDescent="0.15">
      <c r="A17" s="9" t="s">
        <v>9</v>
      </c>
      <c r="B17" s="19">
        <f>SUM(B9:B16)</f>
        <v>3781</v>
      </c>
      <c r="C17" s="19">
        <f>SUM(C9:C16)</f>
        <v>225</v>
      </c>
      <c r="D17" s="19">
        <f>SUM(D9:D15)</f>
        <v>100</v>
      </c>
      <c r="E17" s="19">
        <f>SUM(E9:E15)</f>
        <v>100</v>
      </c>
      <c r="F17" s="19">
        <f t="shared" ref="F17:M17" si="3">SUM(F9:F16)</f>
        <v>200</v>
      </c>
      <c r="G17" s="19">
        <f t="shared" si="3"/>
        <v>200</v>
      </c>
      <c r="H17" s="19">
        <f t="shared" si="3"/>
        <v>200</v>
      </c>
      <c r="I17" s="19">
        <f t="shared" si="3"/>
        <v>200</v>
      </c>
      <c r="J17" s="19">
        <f t="shared" si="3"/>
        <v>200</v>
      </c>
      <c r="K17" s="19">
        <f t="shared" si="3"/>
        <v>200</v>
      </c>
      <c r="L17" s="19">
        <f t="shared" si="3"/>
        <v>200</v>
      </c>
      <c r="M17" s="19">
        <f t="shared" si="3"/>
        <v>299</v>
      </c>
      <c r="N17" s="33">
        <f>SUM(N10:N16)</f>
        <v>4605</v>
      </c>
    </row>
    <row r="18" spans="1:16" ht="14.25" customHeight="1" x14ac:dyDescent="0.15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6" ht="14.25" customHeight="1" x14ac:dyDescent="0.15">
      <c r="A19" s="16" t="s">
        <v>43</v>
      </c>
      <c r="B19" s="24">
        <f t="shared" ref="B19:N19" si="4">B6-B17</f>
        <v>6222</v>
      </c>
      <c r="C19" s="24">
        <f t="shared" si="4"/>
        <v>-218.25</v>
      </c>
      <c r="D19" s="24">
        <f t="shared" si="4"/>
        <v>-89.25</v>
      </c>
      <c r="E19" s="24">
        <f t="shared" si="4"/>
        <v>-58.8</v>
      </c>
      <c r="F19" s="24">
        <f t="shared" si="4"/>
        <v>-140</v>
      </c>
      <c r="G19" s="24">
        <f t="shared" si="4"/>
        <v>-120</v>
      </c>
      <c r="H19" s="24">
        <f t="shared" si="4"/>
        <v>-110</v>
      </c>
      <c r="I19" s="24">
        <f t="shared" si="4"/>
        <v>-100</v>
      </c>
      <c r="J19" s="24">
        <f t="shared" si="4"/>
        <v>-50</v>
      </c>
      <c r="K19" s="24">
        <f t="shared" si="4"/>
        <v>0</v>
      </c>
      <c r="L19" s="24">
        <f t="shared" si="4"/>
        <v>100</v>
      </c>
      <c r="M19" s="24">
        <f t="shared" si="4"/>
        <v>201</v>
      </c>
      <c r="N19" s="25">
        <f t="shared" si="4"/>
        <v>6936.7000000000007</v>
      </c>
    </row>
    <row r="20" spans="1:16" ht="14.25" customHeight="1" x14ac:dyDescent="0.15">
      <c r="A20" s="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6" ht="14.25" customHeight="1" x14ac:dyDescent="0.15">
      <c r="A21" s="8" t="s">
        <v>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6" ht="14.25" customHeight="1" x14ac:dyDescent="0.15">
      <c r="A22" s="5" t="s">
        <v>21</v>
      </c>
      <c r="B22" s="34">
        <v>0</v>
      </c>
      <c r="C22" s="34">
        <v>200</v>
      </c>
      <c r="D22" s="34">
        <v>200</v>
      </c>
      <c r="E22" s="34">
        <v>200</v>
      </c>
      <c r="F22" s="34">
        <v>200</v>
      </c>
      <c r="G22" s="34">
        <v>200</v>
      </c>
      <c r="H22" s="18">
        <v>200</v>
      </c>
      <c r="I22" s="18">
        <v>200</v>
      </c>
      <c r="J22" s="18">
        <v>200</v>
      </c>
      <c r="K22" s="18">
        <v>200</v>
      </c>
      <c r="L22" s="18">
        <v>200</v>
      </c>
      <c r="M22" s="18">
        <v>200</v>
      </c>
      <c r="N22" s="26">
        <f>SUM(B22:M22)</f>
        <v>2200</v>
      </c>
    </row>
    <row r="23" spans="1:16" ht="14.25" customHeight="1" x14ac:dyDescent="0.15">
      <c r="A23" s="5" t="s">
        <v>16</v>
      </c>
      <c r="B23" s="34">
        <v>0</v>
      </c>
      <c r="C23" s="34">
        <v>150</v>
      </c>
      <c r="D23" s="34">
        <v>150</v>
      </c>
      <c r="E23" s="34">
        <v>150</v>
      </c>
      <c r="F23" s="34">
        <v>150</v>
      </c>
      <c r="G23" s="34">
        <v>150</v>
      </c>
      <c r="H23" s="18">
        <v>150</v>
      </c>
      <c r="I23" s="18">
        <v>150</v>
      </c>
      <c r="J23" s="18">
        <v>150</v>
      </c>
      <c r="K23" s="18">
        <v>150</v>
      </c>
      <c r="L23" s="18">
        <v>150</v>
      </c>
      <c r="M23" s="18">
        <v>150</v>
      </c>
      <c r="N23" s="26">
        <f>SUM(B23:M23)</f>
        <v>1650</v>
      </c>
      <c r="P23" s="10"/>
    </row>
    <row r="24" spans="1:16" ht="14.25" customHeight="1" x14ac:dyDescent="0.15">
      <c r="A24" s="5" t="s">
        <v>18</v>
      </c>
      <c r="B24" s="34">
        <v>50</v>
      </c>
      <c r="C24" s="34">
        <v>50</v>
      </c>
      <c r="D24" s="34">
        <v>50</v>
      </c>
      <c r="E24" s="34">
        <v>50</v>
      </c>
      <c r="F24" s="34">
        <v>50</v>
      </c>
      <c r="G24" s="34">
        <v>50</v>
      </c>
      <c r="H24" s="18">
        <v>50</v>
      </c>
      <c r="I24" s="18">
        <v>50</v>
      </c>
      <c r="J24" s="18">
        <v>50</v>
      </c>
      <c r="K24" s="18">
        <v>50</v>
      </c>
      <c r="L24" s="18">
        <v>50</v>
      </c>
      <c r="M24" s="18">
        <v>50</v>
      </c>
    </row>
    <row r="25" spans="1:16" ht="14.25" customHeight="1" x14ac:dyDescent="0.15">
      <c r="A25" s="14" t="s">
        <v>4</v>
      </c>
      <c r="B25" s="36">
        <v>20</v>
      </c>
      <c r="C25" s="36">
        <v>20</v>
      </c>
      <c r="D25" s="36">
        <v>20</v>
      </c>
      <c r="E25" s="36">
        <v>20</v>
      </c>
      <c r="F25" s="36">
        <v>20</v>
      </c>
      <c r="G25" s="36">
        <v>20</v>
      </c>
      <c r="H25" s="23">
        <v>20</v>
      </c>
      <c r="I25" s="23">
        <v>20</v>
      </c>
      <c r="J25" s="23">
        <v>20</v>
      </c>
      <c r="K25" s="23">
        <v>20</v>
      </c>
      <c r="L25" s="23">
        <v>20</v>
      </c>
      <c r="M25" s="23">
        <v>20</v>
      </c>
      <c r="N25" s="29">
        <f>SUM(B25:M25)</f>
        <v>240</v>
      </c>
    </row>
    <row r="26" spans="1:16" ht="14.25" customHeight="1" x14ac:dyDescent="0.15">
      <c r="A26" s="14" t="s">
        <v>40</v>
      </c>
      <c r="B26" s="36">
        <f>200+60+125+1400</f>
        <v>1785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9">
        <f>SUM(B26:M26)</f>
        <v>1785</v>
      </c>
    </row>
    <row r="27" spans="1:16" ht="14.25" customHeight="1" x14ac:dyDescent="0.15">
      <c r="A27" s="14" t="s">
        <v>5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200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200</v>
      </c>
      <c r="N27" s="29">
        <f t="shared" ref="N27" si="5">SUM(B27:M27)</f>
        <v>400</v>
      </c>
    </row>
    <row r="28" spans="1:16" s="4" customFormat="1" ht="23.5" customHeight="1" x14ac:dyDescent="0.15">
      <c r="A28" s="15" t="s">
        <v>19</v>
      </c>
      <c r="B28" s="42"/>
      <c r="C28" s="42"/>
      <c r="D28" s="42"/>
      <c r="E28" s="42"/>
      <c r="F28" s="42"/>
      <c r="G28" s="42"/>
      <c r="H28" s="43"/>
      <c r="I28" s="43"/>
      <c r="J28" s="43"/>
      <c r="K28" s="43"/>
      <c r="L28" s="43"/>
      <c r="M28" s="43"/>
      <c r="N28"/>
    </row>
    <row r="29" spans="1:16" s="4" customFormat="1" ht="15" customHeight="1" x14ac:dyDescent="0.15">
      <c r="A29" s="27" t="s">
        <v>14</v>
      </c>
      <c r="B29" s="34">
        <v>0</v>
      </c>
      <c r="C29" s="34">
        <v>0</v>
      </c>
      <c r="D29" s="34">
        <v>0</v>
      </c>
      <c r="E29" s="34">
        <v>175</v>
      </c>
      <c r="F29" s="34">
        <v>0</v>
      </c>
      <c r="G29" s="34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29">
        <f>SUM(B29:M29)</f>
        <v>175</v>
      </c>
    </row>
    <row r="30" spans="1:16" s="4" customFormat="1" ht="15" customHeight="1" x14ac:dyDescent="0.15">
      <c r="A30" s="28" t="s">
        <v>20</v>
      </c>
      <c r="B30" s="34">
        <v>30</v>
      </c>
      <c r="C30" s="34">
        <v>30</v>
      </c>
      <c r="D30" s="34">
        <v>30</v>
      </c>
      <c r="E30" s="34">
        <v>30</v>
      </c>
      <c r="F30" s="34">
        <v>30</v>
      </c>
      <c r="G30" s="34">
        <v>30</v>
      </c>
      <c r="H30" s="35">
        <v>30</v>
      </c>
      <c r="I30" s="35">
        <v>30</v>
      </c>
      <c r="J30" s="35">
        <v>30</v>
      </c>
      <c r="K30" s="35">
        <v>30</v>
      </c>
      <c r="L30" s="35">
        <v>30</v>
      </c>
      <c r="M30" s="35">
        <v>30</v>
      </c>
      <c r="N30" s="29">
        <f t="shared" ref="N30:N34" si="6">SUM(B30:M30)</f>
        <v>360</v>
      </c>
    </row>
    <row r="31" spans="1:16" s="4" customFormat="1" ht="12.5" customHeight="1" x14ac:dyDescent="0.15">
      <c r="A31" s="27" t="s">
        <v>41</v>
      </c>
      <c r="B31" s="34">
        <v>0</v>
      </c>
      <c r="C31" s="34">
        <v>0</v>
      </c>
      <c r="D31" s="34">
        <v>0</v>
      </c>
      <c r="E31" s="34">
        <v>15</v>
      </c>
      <c r="F31" s="34">
        <v>15</v>
      </c>
      <c r="G31" s="34">
        <v>15</v>
      </c>
      <c r="H31" s="35">
        <v>15</v>
      </c>
      <c r="I31" s="35">
        <v>15</v>
      </c>
      <c r="J31" s="35">
        <v>15</v>
      </c>
      <c r="K31" s="35">
        <v>15</v>
      </c>
      <c r="L31" s="35">
        <v>15</v>
      </c>
      <c r="M31" s="35">
        <v>15</v>
      </c>
      <c r="N31" s="29">
        <f t="shared" si="6"/>
        <v>135</v>
      </c>
    </row>
    <row r="32" spans="1:16" s="4" customFormat="1" ht="13" customHeight="1" x14ac:dyDescent="0.15">
      <c r="A32" s="27" t="s">
        <v>13</v>
      </c>
      <c r="B32" s="34">
        <v>5</v>
      </c>
      <c r="C32" s="34">
        <v>5</v>
      </c>
      <c r="D32" s="34">
        <v>5</v>
      </c>
      <c r="E32" s="34">
        <v>5</v>
      </c>
      <c r="F32" s="34">
        <v>5</v>
      </c>
      <c r="G32" s="34">
        <v>5</v>
      </c>
      <c r="H32" s="35">
        <v>5</v>
      </c>
      <c r="I32" s="35">
        <v>5</v>
      </c>
      <c r="J32" s="35">
        <v>5</v>
      </c>
      <c r="K32" s="35">
        <v>5</v>
      </c>
      <c r="L32" s="35">
        <v>5</v>
      </c>
      <c r="M32" s="35">
        <v>5</v>
      </c>
      <c r="N32" s="29">
        <f t="shared" si="6"/>
        <v>60</v>
      </c>
    </row>
    <row r="33" spans="1:15 16384:16384" ht="14.25" customHeight="1" x14ac:dyDescent="0.15">
      <c r="A33" s="13" t="s">
        <v>25</v>
      </c>
      <c r="B33" s="38">
        <v>1280</v>
      </c>
      <c r="C33" s="34">
        <v>0</v>
      </c>
      <c r="D33" s="34">
        <v>0</v>
      </c>
      <c r="E33" s="38">
        <v>0</v>
      </c>
      <c r="F33" s="38">
        <v>0</v>
      </c>
      <c r="G33" s="34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29">
        <f t="shared" si="6"/>
        <v>1280</v>
      </c>
    </row>
    <row r="34" spans="1:15 16384:16384" ht="14.25" customHeight="1" x14ac:dyDescent="0.15">
      <c r="A34" s="13" t="s">
        <v>26</v>
      </c>
      <c r="B34" s="38">
        <f>179*3</f>
        <v>537</v>
      </c>
      <c r="C34" s="34">
        <v>0</v>
      </c>
      <c r="D34" s="38">
        <v>0</v>
      </c>
      <c r="E34" s="38">
        <v>0</v>
      </c>
      <c r="F34" s="38">
        <v>0</v>
      </c>
      <c r="G34" s="38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44">
        <f t="shared" si="6"/>
        <v>537</v>
      </c>
    </row>
    <row r="35" spans="1:15 16384:16384" ht="14.25" customHeight="1" x14ac:dyDescent="0.15">
      <c r="A35" s="11" t="s">
        <v>11</v>
      </c>
      <c r="B35" s="20">
        <f>SUM(B22:B34)</f>
        <v>3707</v>
      </c>
      <c r="C35" s="20">
        <f>SUM(C22:C34)</f>
        <v>455</v>
      </c>
      <c r="D35" s="20">
        <f t="shared" ref="D35:N35" si="7">SUM(D22:D34)</f>
        <v>455</v>
      </c>
      <c r="E35" s="20">
        <f t="shared" si="7"/>
        <v>645</v>
      </c>
      <c r="F35" s="20">
        <f t="shared" si="7"/>
        <v>470</v>
      </c>
      <c r="G35" s="20">
        <f t="shared" si="7"/>
        <v>670</v>
      </c>
      <c r="H35" s="20">
        <f t="shared" si="7"/>
        <v>470</v>
      </c>
      <c r="I35" s="20">
        <f t="shared" si="7"/>
        <v>470</v>
      </c>
      <c r="J35" s="20">
        <f t="shared" si="7"/>
        <v>470</v>
      </c>
      <c r="K35" s="20">
        <f t="shared" si="7"/>
        <v>470</v>
      </c>
      <c r="L35" s="20">
        <f t="shared" si="7"/>
        <v>470</v>
      </c>
      <c r="M35" s="20">
        <f t="shared" si="7"/>
        <v>670</v>
      </c>
      <c r="N35" s="30">
        <f t="shared" si="7"/>
        <v>8822</v>
      </c>
      <c r="O35" s="26"/>
      <c r="XFD35" s="26">
        <f>SUM(B35:XFC35)</f>
        <v>18244</v>
      </c>
    </row>
    <row r="36" spans="1:15 16384:16384" ht="14.25" customHeight="1" x14ac:dyDescent="0.1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5 16384:16384" ht="14.25" customHeight="1" x14ac:dyDescent="0.15">
      <c r="A37" s="12" t="s">
        <v>12</v>
      </c>
      <c r="B37" s="17">
        <f>SUM(B17,B35)</f>
        <v>7488</v>
      </c>
      <c r="C37" s="17">
        <f>SUM(C17,C35)</f>
        <v>680</v>
      </c>
      <c r="D37" s="17">
        <f>SUM(D17,D35)</f>
        <v>555</v>
      </c>
      <c r="E37" s="17">
        <f t="shared" ref="E37:M37" si="8">SUM(E17,E35)</f>
        <v>745</v>
      </c>
      <c r="F37" s="17">
        <f t="shared" si="8"/>
        <v>670</v>
      </c>
      <c r="G37" s="17">
        <f t="shared" si="8"/>
        <v>870</v>
      </c>
      <c r="H37" s="18">
        <f t="shared" si="8"/>
        <v>670</v>
      </c>
      <c r="I37" s="18">
        <f t="shared" si="8"/>
        <v>670</v>
      </c>
      <c r="J37" s="18">
        <f t="shared" si="8"/>
        <v>670</v>
      </c>
      <c r="K37" s="18">
        <f t="shared" si="8"/>
        <v>670</v>
      </c>
      <c r="L37" s="18">
        <f t="shared" si="8"/>
        <v>670</v>
      </c>
      <c r="M37" s="18">
        <f t="shared" si="8"/>
        <v>969</v>
      </c>
      <c r="N37" s="32">
        <f>SUM(N17, N35)</f>
        <v>13427</v>
      </c>
    </row>
    <row r="38" spans="1:15 16384:16384" ht="14.25" customHeight="1" x14ac:dyDescent="0.1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5 16384:16384" ht="14.25" customHeight="1" x14ac:dyDescent="0.15">
      <c r="A39" s="16" t="s">
        <v>6</v>
      </c>
      <c r="B39" s="24">
        <f t="shared" ref="B39:N39" si="9">B6-B37</f>
        <v>2515</v>
      </c>
      <c r="C39" s="24">
        <f t="shared" si="9"/>
        <v>-673.25</v>
      </c>
      <c r="D39" s="24">
        <f t="shared" si="9"/>
        <v>-544.25</v>
      </c>
      <c r="E39" s="24">
        <f t="shared" si="9"/>
        <v>-703.8</v>
      </c>
      <c r="F39" s="24">
        <f t="shared" si="9"/>
        <v>-610</v>
      </c>
      <c r="G39" s="24">
        <f t="shared" si="9"/>
        <v>-790</v>
      </c>
      <c r="H39" s="24">
        <f t="shared" si="9"/>
        <v>-580</v>
      </c>
      <c r="I39" s="24">
        <f t="shared" si="9"/>
        <v>-570</v>
      </c>
      <c r="J39" s="24">
        <f t="shared" si="9"/>
        <v>-520</v>
      </c>
      <c r="K39" s="24">
        <f t="shared" si="9"/>
        <v>-470</v>
      </c>
      <c r="L39" s="24">
        <f t="shared" si="9"/>
        <v>-370</v>
      </c>
      <c r="M39" s="24">
        <f t="shared" si="9"/>
        <v>-469</v>
      </c>
      <c r="N39" s="41">
        <f t="shared" si="9"/>
        <v>-1885.2999999999993</v>
      </c>
    </row>
    <row r="40" spans="1:15 16384:16384" ht="14.25" customHeight="1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F5BB-05F0-4150-837C-8E5442C1E27B}">
  <sheetPr>
    <outlinePr summaryBelow="0" summaryRight="0"/>
  </sheetPr>
  <dimension ref="A1:XFD37"/>
  <sheetViews>
    <sheetView topLeftCell="A23" zoomScale="173" zoomScaleNormal="70" workbookViewId="0">
      <selection activeCell="B4" sqref="B4"/>
    </sheetView>
  </sheetViews>
  <sheetFormatPr baseColWidth="10" defaultColWidth="15.1640625" defaultRowHeight="15.75" customHeight="1" x14ac:dyDescent="0.15"/>
  <cols>
    <col min="1" max="1" width="37.1640625" customWidth="1"/>
    <col min="2" max="3" width="9.5" customWidth="1"/>
    <col min="4" max="4" width="9.1640625" customWidth="1"/>
    <col min="5" max="6" width="8.83203125" customWidth="1"/>
    <col min="7" max="7" width="10" customWidth="1"/>
    <col min="8" max="8" width="8.5" customWidth="1"/>
    <col min="9" max="10" width="8.83203125" customWidth="1"/>
    <col min="11" max="11" width="9" customWidth="1"/>
    <col min="12" max="13" width="8.83203125" customWidth="1"/>
    <col min="14" max="14" width="19.1640625" customWidth="1"/>
  </cols>
  <sheetData>
    <row r="1" spans="1:14" ht="13" x14ac:dyDescent="0.15"/>
    <row r="2" spans="1:14" ht="14.25" customHeight="1" x14ac:dyDescent="0.15">
      <c r="A2" s="6" t="s">
        <v>0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31" t="s">
        <v>15</v>
      </c>
    </row>
    <row r="3" spans="1:14" ht="14.25" customHeight="1" x14ac:dyDescent="0.15">
      <c r="A3" s="1" t="s">
        <v>45</v>
      </c>
      <c r="B3" s="34">
        <v>20000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26">
        <f>SUM(B3:M3)</f>
        <v>20000</v>
      </c>
    </row>
    <row r="4" spans="1:14" ht="14.25" customHeight="1" x14ac:dyDescent="0.15">
      <c r="A4" s="1" t="s">
        <v>44</v>
      </c>
      <c r="B4" s="34">
        <v>500</v>
      </c>
      <c r="C4" s="34">
        <v>600</v>
      </c>
      <c r="D4" s="34">
        <v>1000</v>
      </c>
      <c r="E4" s="34">
        <v>1000</v>
      </c>
      <c r="F4" s="34">
        <v>1200</v>
      </c>
      <c r="G4" s="34">
        <v>1300</v>
      </c>
      <c r="H4" s="18">
        <v>1500</v>
      </c>
      <c r="I4" s="18">
        <v>1500</v>
      </c>
      <c r="J4" s="18">
        <v>1600</v>
      </c>
      <c r="K4" s="18">
        <v>1700</v>
      </c>
      <c r="L4" s="18">
        <v>2000</v>
      </c>
      <c r="M4" s="18">
        <v>2000</v>
      </c>
      <c r="N4" s="26">
        <f t="shared" ref="N4:N5" si="0">SUM(B4:M4)</f>
        <v>15900</v>
      </c>
    </row>
    <row r="5" spans="1:14" ht="14.25" customHeight="1" x14ac:dyDescent="0.15">
      <c r="A5" s="1" t="s">
        <v>27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40">
        <f t="shared" si="0"/>
        <v>0</v>
      </c>
    </row>
    <row r="6" spans="1:14" ht="14.25" customHeight="1" x14ac:dyDescent="0.15">
      <c r="A6" s="2" t="s">
        <v>1</v>
      </c>
      <c r="B6" s="20">
        <f t="shared" ref="B6:M6" si="1">SUM(B3:B4)</f>
        <v>20500</v>
      </c>
      <c r="C6" s="20">
        <f>SUM(C3:C4)</f>
        <v>600</v>
      </c>
      <c r="D6" s="20">
        <f t="shared" si="1"/>
        <v>1000</v>
      </c>
      <c r="E6" s="20">
        <f t="shared" si="1"/>
        <v>1000</v>
      </c>
      <c r="F6" s="20">
        <f t="shared" si="1"/>
        <v>1200</v>
      </c>
      <c r="G6" s="20">
        <f t="shared" si="1"/>
        <v>1300</v>
      </c>
      <c r="H6" s="20">
        <f t="shared" si="1"/>
        <v>1500</v>
      </c>
      <c r="I6" s="20">
        <f t="shared" si="1"/>
        <v>1500</v>
      </c>
      <c r="J6" s="20">
        <f t="shared" si="1"/>
        <v>1600</v>
      </c>
      <c r="K6" s="20">
        <f t="shared" si="1"/>
        <v>1700</v>
      </c>
      <c r="L6" s="20">
        <f t="shared" si="1"/>
        <v>2000</v>
      </c>
      <c r="M6" s="20">
        <f t="shared" si="1"/>
        <v>2000</v>
      </c>
      <c r="N6" s="33">
        <f>SUM(B6:M6)</f>
        <v>35900</v>
      </c>
    </row>
    <row r="7" spans="1:14" ht="12" customHeight="1" x14ac:dyDescent="0.1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ht="14.25" customHeight="1" x14ac:dyDescent="0.15">
      <c r="A8" s="8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4" ht="14.25" customHeight="1" x14ac:dyDescent="0.15">
      <c r="A9" s="5" t="s">
        <v>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4" ht="14.25" customHeight="1" x14ac:dyDescent="0.15">
      <c r="A10" s="10" t="s">
        <v>3</v>
      </c>
      <c r="B10" s="36">
        <v>80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6">
        <f>SUM(B10:M10)</f>
        <v>80</v>
      </c>
    </row>
    <row r="11" spans="1:14" ht="14.25" customHeight="1" x14ac:dyDescent="0.15">
      <c r="A11" s="10" t="s">
        <v>2</v>
      </c>
      <c r="B11" s="36">
        <v>180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6">
        <f t="shared" ref="N11:N15" si="2">SUM(B11:M11)</f>
        <v>180</v>
      </c>
    </row>
    <row r="12" spans="1:14" ht="14.25" customHeight="1" x14ac:dyDescent="0.15">
      <c r="A12" s="10" t="s">
        <v>23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6"/>
    </row>
    <row r="13" spans="1:14" ht="14.25" customHeight="1" x14ac:dyDescent="0.15">
      <c r="A13" s="10" t="s">
        <v>22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99</v>
      </c>
      <c r="N13" s="26">
        <f t="shared" si="2"/>
        <v>99</v>
      </c>
    </row>
    <row r="14" spans="1:14" ht="14.25" customHeight="1" x14ac:dyDescent="0.15">
      <c r="A14" s="10" t="s">
        <v>24</v>
      </c>
      <c r="B14" s="36">
        <v>100</v>
      </c>
      <c r="C14" s="36">
        <v>100</v>
      </c>
      <c r="D14" s="36">
        <v>100</v>
      </c>
      <c r="E14" s="36">
        <v>100</v>
      </c>
      <c r="F14" s="36">
        <v>100</v>
      </c>
      <c r="G14" s="36">
        <v>100</v>
      </c>
      <c r="H14" s="23">
        <v>100</v>
      </c>
      <c r="I14" s="23">
        <v>100</v>
      </c>
      <c r="J14" s="23">
        <v>100</v>
      </c>
      <c r="K14" s="23">
        <v>100</v>
      </c>
      <c r="L14" s="23">
        <v>100</v>
      </c>
      <c r="M14" s="23">
        <v>100</v>
      </c>
      <c r="N14" s="26">
        <f t="shared" si="2"/>
        <v>1200</v>
      </c>
    </row>
    <row r="15" spans="1:14" ht="14.25" customHeight="1" x14ac:dyDescent="0.15">
      <c r="A15" s="46" t="s">
        <v>42</v>
      </c>
      <c r="B15" s="37">
        <v>100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45">
        <v>100</v>
      </c>
      <c r="I15" s="45">
        <v>100</v>
      </c>
      <c r="J15" s="45">
        <v>100</v>
      </c>
      <c r="K15" s="45">
        <v>100</v>
      </c>
      <c r="L15" s="45">
        <f>164*2</f>
        <v>328</v>
      </c>
      <c r="M15" s="45">
        <v>100</v>
      </c>
      <c r="N15" s="40">
        <f t="shared" si="2"/>
        <v>1428</v>
      </c>
    </row>
    <row r="16" spans="1:14" ht="14.25" customHeight="1" x14ac:dyDescent="0.15">
      <c r="A16" s="9" t="s">
        <v>9</v>
      </c>
      <c r="B16" s="19">
        <f>SUM(B10:B15)</f>
        <v>460</v>
      </c>
      <c r="C16" s="19">
        <f>SUM(C10:C14)</f>
        <v>100</v>
      </c>
      <c r="D16" s="19">
        <f>SUM(D10:D14)</f>
        <v>100</v>
      </c>
      <c r="E16" s="19">
        <f>SUM(E10:E14)</f>
        <v>100</v>
      </c>
      <c r="F16" s="19">
        <f>SUM(F10:F14)</f>
        <v>100</v>
      </c>
      <c r="G16" s="19">
        <f>SUM(G10:G14)</f>
        <v>100</v>
      </c>
      <c r="H16" s="19">
        <f>SUM(H10:H15)</f>
        <v>200</v>
      </c>
      <c r="I16" s="19">
        <f>SUM(I10:I14)</f>
        <v>100</v>
      </c>
      <c r="J16" s="19">
        <f>SUM(J10:J14)</f>
        <v>100</v>
      </c>
      <c r="K16" s="19">
        <f>SUM(K10:K14)</f>
        <v>100</v>
      </c>
      <c r="L16" s="19">
        <f>SUM(L10:L14)</f>
        <v>100</v>
      </c>
      <c r="M16" s="19">
        <f>SUM(M10:M14)</f>
        <v>199</v>
      </c>
      <c r="N16" s="33">
        <f>SUM(N10:N15)</f>
        <v>2987</v>
      </c>
    </row>
    <row r="17" spans="1:16 16384:16384" ht="14.25" customHeight="1" x14ac:dyDescent="0.15">
      <c r="A17" s="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6 16384:16384" ht="14.25" customHeight="1" x14ac:dyDescent="0.15">
      <c r="A18" s="16" t="s">
        <v>43</v>
      </c>
      <c r="B18" s="24">
        <f t="shared" ref="B18:N18" si="3">B6-B16</f>
        <v>20040</v>
      </c>
      <c r="C18" s="24">
        <f t="shared" si="3"/>
        <v>500</v>
      </c>
      <c r="D18" s="24">
        <f t="shared" si="3"/>
        <v>900</v>
      </c>
      <c r="E18" s="24">
        <f t="shared" si="3"/>
        <v>900</v>
      </c>
      <c r="F18" s="24">
        <f t="shared" si="3"/>
        <v>1100</v>
      </c>
      <c r="G18" s="24">
        <f t="shared" si="3"/>
        <v>1200</v>
      </c>
      <c r="H18" s="24">
        <f t="shared" si="3"/>
        <v>1300</v>
      </c>
      <c r="I18" s="24">
        <f t="shared" si="3"/>
        <v>1400</v>
      </c>
      <c r="J18" s="24">
        <f t="shared" si="3"/>
        <v>1500</v>
      </c>
      <c r="K18" s="24">
        <f t="shared" si="3"/>
        <v>1600</v>
      </c>
      <c r="L18" s="24">
        <f t="shared" si="3"/>
        <v>1900</v>
      </c>
      <c r="M18" s="24">
        <f t="shared" si="3"/>
        <v>1801</v>
      </c>
      <c r="N18" s="25">
        <f t="shared" si="3"/>
        <v>32913</v>
      </c>
    </row>
    <row r="19" spans="1:16 16384:16384" ht="14.25" customHeight="1" x14ac:dyDescent="0.15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6 16384:16384" ht="14.25" customHeight="1" x14ac:dyDescent="0.15">
      <c r="A20" s="8" t="s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6 16384:16384" ht="14.25" customHeight="1" x14ac:dyDescent="0.15">
      <c r="A21" s="5" t="s">
        <v>21</v>
      </c>
      <c r="B21" s="34">
        <v>200</v>
      </c>
      <c r="C21" s="34">
        <v>200</v>
      </c>
      <c r="D21" s="34">
        <v>200</v>
      </c>
      <c r="E21" s="34">
        <v>200</v>
      </c>
      <c r="F21" s="34">
        <v>200</v>
      </c>
      <c r="G21" s="34">
        <v>200</v>
      </c>
      <c r="H21" s="18">
        <v>200</v>
      </c>
      <c r="I21" s="18">
        <v>200</v>
      </c>
      <c r="J21" s="18">
        <v>200</v>
      </c>
      <c r="K21" s="18">
        <v>200</v>
      </c>
      <c r="L21" s="18">
        <v>200</v>
      </c>
      <c r="M21" s="18">
        <v>200</v>
      </c>
      <c r="N21" s="26">
        <f>SUM(B21:M21)</f>
        <v>2400</v>
      </c>
    </row>
    <row r="22" spans="1:16 16384:16384" ht="14.25" customHeight="1" x14ac:dyDescent="0.15">
      <c r="A22" s="5" t="s">
        <v>16</v>
      </c>
      <c r="B22" s="34">
        <v>200</v>
      </c>
      <c r="C22" s="34">
        <v>150</v>
      </c>
      <c r="D22" s="34">
        <v>150</v>
      </c>
      <c r="E22" s="34">
        <v>150</v>
      </c>
      <c r="F22" s="34">
        <v>150</v>
      </c>
      <c r="G22" s="34">
        <v>150</v>
      </c>
      <c r="H22" s="18">
        <v>150</v>
      </c>
      <c r="I22" s="18">
        <v>150</v>
      </c>
      <c r="J22" s="18">
        <v>150</v>
      </c>
      <c r="K22" s="18">
        <v>150</v>
      </c>
      <c r="L22" s="18">
        <v>150</v>
      </c>
      <c r="M22" s="18">
        <v>150</v>
      </c>
      <c r="N22" s="26">
        <f>SUM(B22:M22)</f>
        <v>1850</v>
      </c>
      <c r="P22" s="10"/>
    </row>
    <row r="23" spans="1:16 16384:16384" ht="14.25" customHeight="1" x14ac:dyDescent="0.15">
      <c r="A23" s="5" t="s">
        <v>18</v>
      </c>
      <c r="B23" s="34">
        <v>50</v>
      </c>
      <c r="C23" s="34">
        <v>50</v>
      </c>
      <c r="D23" s="34">
        <v>50</v>
      </c>
      <c r="E23" s="34">
        <v>50</v>
      </c>
      <c r="F23" s="34">
        <v>50</v>
      </c>
      <c r="G23" s="34">
        <v>50</v>
      </c>
      <c r="H23" s="18">
        <v>50</v>
      </c>
      <c r="I23" s="18">
        <v>50</v>
      </c>
      <c r="J23" s="18">
        <v>50</v>
      </c>
      <c r="K23" s="18">
        <v>50</v>
      </c>
      <c r="L23" s="18">
        <v>50</v>
      </c>
      <c r="M23" s="18">
        <v>50</v>
      </c>
    </row>
    <row r="24" spans="1:16 16384:16384" ht="14.25" customHeight="1" x14ac:dyDescent="0.15">
      <c r="A24" s="14" t="s">
        <v>4</v>
      </c>
      <c r="B24" s="36">
        <v>20</v>
      </c>
      <c r="C24" s="36">
        <v>20</v>
      </c>
      <c r="D24" s="36">
        <v>20</v>
      </c>
      <c r="E24" s="36">
        <v>20</v>
      </c>
      <c r="F24" s="36">
        <v>20</v>
      </c>
      <c r="G24" s="36">
        <v>20</v>
      </c>
      <c r="H24" s="23">
        <v>20</v>
      </c>
      <c r="I24" s="23">
        <v>20</v>
      </c>
      <c r="J24" s="23">
        <v>20</v>
      </c>
      <c r="K24" s="23">
        <v>20</v>
      </c>
      <c r="L24" s="23">
        <v>20</v>
      </c>
      <c r="M24" s="23">
        <v>20</v>
      </c>
      <c r="N24" s="29">
        <f>SUM(B24:M24)</f>
        <v>240</v>
      </c>
    </row>
    <row r="25" spans="1:16 16384:16384" ht="14.25" customHeight="1" x14ac:dyDescent="0.15">
      <c r="A25" s="14" t="s">
        <v>40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9"/>
    </row>
    <row r="26" spans="1:16 16384:16384" ht="14.25" customHeight="1" x14ac:dyDescent="0.15">
      <c r="A26" s="14" t="s">
        <v>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200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200</v>
      </c>
      <c r="N26" s="29">
        <f t="shared" ref="N26" si="4">SUM(B26:M26)</f>
        <v>400</v>
      </c>
    </row>
    <row r="27" spans="1:16 16384:16384" s="4" customFormat="1" ht="23.5" customHeight="1" x14ac:dyDescent="0.15">
      <c r="A27" s="15" t="s">
        <v>19</v>
      </c>
      <c r="B27" s="42"/>
      <c r="C27" s="42"/>
      <c r="D27" s="42"/>
      <c r="E27" s="42"/>
      <c r="F27" s="42"/>
      <c r="G27" s="42"/>
      <c r="H27" s="43"/>
      <c r="I27" s="43"/>
      <c r="J27" s="43"/>
      <c r="K27" s="43"/>
      <c r="L27" s="43"/>
      <c r="M27" s="43"/>
      <c r="N27"/>
    </row>
    <row r="28" spans="1:16 16384:16384" s="4" customFormat="1" ht="15" customHeight="1" x14ac:dyDescent="0.15">
      <c r="A28" s="27" t="s">
        <v>14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29">
        <f>SUM(B28:M28)</f>
        <v>0</v>
      </c>
    </row>
    <row r="29" spans="1:16 16384:16384" s="4" customFormat="1" ht="15" customHeight="1" x14ac:dyDescent="0.15">
      <c r="A29" s="28" t="s">
        <v>20</v>
      </c>
      <c r="B29" s="34">
        <v>30</v>
      </c>
      <c r="C29" s="34">
        <v>30</v>
      </c>
      <c r="D29" s="34">
        <v>30</v>
      </c>
      <c r="E29" s="34">
        <v>30</v>
      </c>
      <c r="F29" s="34">
        <v>30</v>
      </c>
      <c r="G29" s="34">
        <v>30</v>
      </c>
      <c r="H29" s="35">
        <v>30</v>
      </c>
      <c r="I29" s="35">
        <v>30</v>
      </c>
      <c r="J29" s="35">
        <v>30</v>
      </c>
      <c r="K29" s="35">
        <v>30</v>
      </c>
      <c r="L29" s="35">
        <v>30</v>
      </c>
      <c r="M29" s="35">
        <v>30</v>
      </c>
      <c r="N29" s="29">
        <f t="shared" ref="N29:N31" si="5">SUM(B29:M29)</f>
        <v>360</v>
      </c>
    </row>
    <row r="30" spans="1:16 16384:16384" s="4" customFormat="1" ht="12.5" customHeight="1" x14ac:dyDescent="0.15">
      <c r="A30" s="27" t="s">
        <v>41</v>
      </c>
      <c r="B30" s="34">
        <v>15</v>
      </c>
      <c r="C30" s="34">
        <v>15</v>
      </c>
      <c r="D30" s="34">
        <v>15</v>
      </c>
      <c r="E30" s="34">
        <v>15</v>
      </c>
      <c r="F30" s="34">
        <v>15</v>
      </c>
      <c r="G30" s="34">
        <v>15</v>
      </c>
      <c r="H30" s="35">
        <v>15</v>
      </c>
      <c r="I30" s="35">
        <v>15</v>
      </c>
      <c r="J30" s="35">
        <v>15</v>
      </c>
      <c r="K30" s="35">
        <v>15</v>
      </c>
      <c r="L30" s="35">
        <v>15</v>
      </c>
      <c r="M30" s="35">
        <v>15</v>
      </c>
      <c r="N30" s="29">
        <f t="shared" si="5"/>
        <v>180</v>
      </c>
    </row>
    <row r="31" spans="1:16 16384:16384" s="4" customFormat="1" ht="13" customHeight="1" x14ac:dyDescent="0.15">
      <c r="A31" s="27" t="s">
        <v>13</v>
      </c>
      <c r="B31" s="34">
        <v>5</v>
      </c>
      <c r="C31" s="34">
        <v>5</v>
      </c>
      <c r="D31" s="34">
        <v>5</v>
      </c>
      <c r="E31" s="34">
        <v>5</v>
      </c>
      <c r="F31" s="34">
        <v>5</v>
      </c>
      <c r="G31" s="34">
        <v>5</v>
      </c>
      <c r="H31" s="35">
        <v>5</v>
      </c>
      <c r="I31" s="35">
        <v>5</v>
      </c>
      <c r="J31" s="35">
        <v>5</v>
      </c>
      <c r="K31" s="35">
        <v>5</v>
      </c>
      <c r="L31" s="35">
        <v>5</v>
      </c>
      <c r="M31" s="35">
        <v>5</v>
      </c>
      <c r="N31" s="29">
        <f t="shared" si="5"/>
        <v>60</v>
      </c>
    </row>
    <row r="32" spans="1:16 16384:16384" ht="14.25" customHeight="1" x14ac:dyDescent="0.15">
      <c r="A32" s="11" t="s">
        <v>11</v>
      </c>
      <c r="B32" s="20">
        <f t="shared" ref="B32:N32" si="6">SUM(B21:B31)</f>
        <v>520</v>
      </c>
      <c r="C32" s="20">
        <f t="shared" si="6"/>
        <v>470</v>
      </c>
      <c r="D32" s="20">
        <f t="shared" si="6"/>
        <v>470</v>
      </c>
      <c r="E32" s="20">
        <f t="shared" si="6"/>
        <v>470</v>
      </c>
      <c r="F32" s="20">
        <f t="shared" si="6"/>
        <v>470</v>
      </c>
      <c r="G32" s="20">
        <f t="shared" si="6"/>
        <v>670</v>
      </c>
      <c r="H32" s="20">
        <f t="shared" si="6"/>
        <v>470</v>
      </c>
      <c r="I32" s="20">
        <f t="shared" si="6"/>
        <v>470</v>
      </c>
      <c r="J32" s="20">
        <f t="shared" si="6"/>
        <v>470</v>
      </c>
      <c r="K32" s="20">
        <f t="shared" si="6"/>
        <v>470</v>
      </c>
      <c r="L32" s="20">
        <f t="shared" si="6"/>
        <v>470</v>
      </c>
      <c r="M32" s="20">
        <f t="shared" si="6"/>
        <v>670</v>
      </c>
      <c r="N32" s="30">
        <f t="shared" si="6"/>
        <v>5490</v>
      </c>
      <c r="O32" s="26"/>
      <c r="XFD32" s="26">
        <f>SUM(B32:XFC32)</f>
        <v>11580</v>
      </c>
    </row>
    <row r="33" spans="1:14" ht="14.25" customHeight="1" x14ac:dyDescent="0.1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4" ht="14.25" customHeight="1" x14ac:dyDescent="0.15">
      <c r="A34" s="12" t="s">
        <v>12</v>
      </c>
      <c r="B34" s="17">
        <f t="shared" ref="B34:M34" si="7">SUM(B16,B32)</f>
        <v>980</v>
      </c>
      <c r="C34" s="17">
        <f t="shared" si="7"/>
        <v>570</v>
      </c>
      <c r="D34" s="17">
        <f t="shared" si="7"/>
        <v>570</v>
      </c>
      <c r="E34" s="17">
        <f t="shared" si="7"/>
        <v>570</v>
      </c>
      <c r="F34" s="17">
        <f t="shared" si="7"/>
        <v>570</v>
      </c>
      <c r="G34" s="17">
        <f t="shared" si="7"/>
        <v>770</v>
      </c>
      <c r="H34" s="18">
        <f t="shared" si="7"/>
        <v>670</v>
      </c>
      <c r="I34" s="18">
        <f t="shared" si="7"/>
        <v>570</v>
      </c>
      <c r="J34" s="18">
        <f t="shared" si="7"/>
        <v>570</v>
      </c>
      <c r="K34" s="18">
        <f t="shared" si="7"/>
        <v>570</v>
      </c>
      <c r="L34" s="18">
        <f t="shared" si="7"/>
        <v>570</v>
      </c>
      <c r="M34" s="18">
        <f t="shared" si="7"/>
        <v>869</v>
      </c>
      <c r="N34" s="32">
        <f>SUM(N16, N32)</f>
        <v>8477</v>
      </c>
    </row>
    <row r="35" spans="1:14" ht="14.25" customHeight="1" x14ac:dyDescent="0.1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4" ht="14.25" customHeight="1" x14ac:dyDescent="0.15">
      <c r="A36" s="16" t="s">
        <v>6</v>
      </c>
      <c r="B36" s="24">
        <f t="shared" ref="B36:N36" si="8">B6-B34</f>
        <v>19520</v>
      </c>
      <c r="C36" s="24">
        <f t="shared" si="8"/>
        <v>30</v>
      </c>
      <c r="D36" s="24">
        <f t="shared" si="8"/>
        <v>430</v>
      </c>
      <c r="E36" s="24">
        <f t="shared" si="8"/>
        <v>430</v>
      </c>
      <c r="F36" s="24">
        <f t="shared" si="8"/>
        <v>630</v>
      </c>
      <c r="G36" s="24">
        <f t="shared" si="8"/>
        <v>530</v>
      </c>
      <c r="H36" s="24">
        <f t="shared" si="8"/>
        <v>830</v>
      </c>
      <c r="I36" s="24">
        <f t="shared" si="8"/>
        <v>930</v>
      </c>
      <c r="J36" s="24">
        <f t="shared" si="8"/>
        <v>1030</v>
      </c>
      <c r="K36" s="24">
        <f t="shared" si="8"/>
        <v>1130</v>
      </c>
      <c r="L36" s="24">
        <f t="shared" si="8"/>
        <v>1430</v>
      </c>
      <c r="M36" s="24">
        <f t="shared" si="8"/>
        <v>1131</v>
      </c>
      <c r="N36" s="41">
        <f t="shared" si="8"/>
        <v>27423</v>
      </c>
    </row>
    <row r="37" spans="1:14" ht="14.25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14FD-1826-416A-A7FD-4C02C0C26993}">
  <sheetPr>
    <outlinePr summaryBelow="0" summaryRight="0"/>
  </sheetPr>
  <dimension ref="A1:XFD36"/>
  <sheetViews>
    <sheetView topLeftCell="A12" zoomScale="150" zoomScaleNormal="70" workbookViewId="0">
      <selection activeCell="K8" sqref="K8"/>
    </sheetView>
  </sheetViews>
  <sheetFormatPr baseColWidth="10" defaultColWidth="15.1640625" defaultRowHeight="15.75" customHeight="1" x14ac:dyDescent="0.15"/>
  <cols>
    <col min="1" max="1" width="37.1640625" customWidth="1"/>
    <col min="2" max="3" width="9.5" customWidth="1"/>
    <col min="4" max="4" width="9.1640625" customWidth="1"/>
    <col min="5" max="6" width="8.83203125" customWidth="1"/>
    <col min="7" max="7" width="10" customWidth="1"/>
    <col min="8" max="8" width="8.5" customWidth="1"/>
    <col min="9" max="10" width="8.83203125" customWidth="1"/>
    <col min="11" max="11" width="9" customWidth="1"/>
    <col min="12" max="13" width="8.83203125" customWidth="1"/>
    <col min="14" max="14" width="19.1640625" customWidth="1"/>
  </cols>
  <sheetData>
    <row r="1" spans="1:14" ht="13" x14ac:dyDescent="0.15"/>
    <row r="2" spans="1:14" ht="14.25" customHeight="1" x14ac:dyDescent="0.15">
      <c r="A2" s="6" t="s">
        <v>0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31" t="s">
        <v>15</v>
      </c>
    </row>
    <row r="3" spans="1:14" ht="14.25" customHeight="1" x14ac:dyDescent="0.15">
      <c r="A3" s="49" t="s">
        <v>45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26">
        <f>SUM(B3:M3)</f>
        <v>0</v>
      </c>
    </row>
    <row r="4" spans="1:14" ht="14.25" customHeight="1" x14ac:dyDescent="0.15">
      <c r="A4" s="49" t="s">
        <v>44</v>
      </c>
      <c r="B4" s="34">
        <v>2000</v>
      </c>
      <c r="C4" s="34">
        <v>2000</v>
      </c>
      <c r="D4" s="34">
        <v>2000</v>
      </c>
      <c r="E4" s="34">
        <v>2000</v>
      </c>
      <c r="F4" s="34">
        <v>2200</v>
      </c>
      <c r="G4" s="34">
        <v>2300</v>
      </c>
      <c r="H4" s="18">
        <v>2400</v>
      </c>
      <c r="I4" s="18">
        <v>2500</v>
      </c>
      <c r="J4" s="18">
        <v>2600</v>
      </c>
      <c r="K4" s="18">
        <v>2700</v>
      </c>
      <c r="L4" s="18">
        <v>2800</v>
      </c>
      <c r="M4" s="18">
        <v>3000</v>
      </c>
      <c r="N4" s="26">
        <f t="shared" ref="N4:N5" si="0">SUM(B4:M4)</f>
        <v>28500</v>
      </c>
    </row>
    <row r="5" spans="1:14" ht="14.25" customHeight="1" x14ac:dyDescent="0.15">
      <c r="A5" s="49" t="s">
        <v>27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40">
        <f t="shared" si="0"/>
        <v>0</v>
      </c>
    </row>
    <row r="6" spans="1:14" ht="14.25" customHeight="1" x14ac:dyDescent="0.15">
      <c r="A6" s="2" t="s">
        <v>1</v>
      </c>
      <c r="B6" s="20">
        <f>SUM(B3:B4)</f>
        <v>2000</v>
      </c>
      <c r="C6" s="20">
        <f>SUM(C3:C4)</f>
        <v>2000</v>
      </c>
      <c r="D6" s="20">
        <f t="shared" ref="D6:L6" si="1">SUM(D3:D4)</f>
        <v>2000</v>
      </c>
      <c r="E6" s="20">
        <f t="shared" si="1"/>
        <v>2000</v>
      </c>
      <c r="F6" s="20">
        <f t="shared" si="1"/>
        <v>2200</v>
      </c>
      <c r="G6" s="20">
        <f t="shared" si="1"/>
        <v>2300</v>
      </c>
      <c r="H6" s="20">
        <f t="shared" si="1"/>
        <v>2400</v>
      </c>
      <c r="I6" s="20">
        <f t="shared" si="1"/>
        <v>2500</v>
      </c>
      <c r="J6" s="20">
        <f t="shared" si="1"/>
        <v>2600</v>
      </c>
      <c r="K6" s="20">
        <f t="shared" si="1"/>
        <v>2700</v>
      </c>
      <c r="L6" s="20">
        <f t="shared" si="1"/>
        <v>2800</v>
      </c>
      <c r="M6" s="20">
        <f>SUM(M3:M4)</f>
        <v>3000</v>
      </c>
      <c r="N6" s="33">
        <f>SUM(B6:M6)</f>
        <v>28500</v>
      </c>
    </row>
    <row r="7" spans="1:14" ht="12" customHeight="1" x14ac:dyDescent="0.1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ht="14.25" customHeight="1" x14ac:dyDescent="0.15">
      <c r="A8" s="8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4" ht="14.25" customHeight="1" x14ac:dyDescent="0.15">
      <c r="A9" s="5" t="s">
        <v>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4" ht="14.25" customHeight="1" x14ac:dyDescent="0.15">
      <c r="A10" s="10" t="s">
        <v>3</v>
      </c>
      <c r="B10" s="36">
        <v>80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6">
        <f>SUM(B10:M10)</f>
        <v>80</v>
      </c>
    </row>
    <row r="11" spans="1:14" ht="14.25" customHeight="1" x14ac:dyDescent="0.15">
      <c r="A11" s="10" t="s">
        <v>2</v>
      </c>
      <c r="B11" s="36">
        <v>180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6">
        <f t="shared" ref="N11:N15" si="2">SUM(B11:M11)</f>
        <v>180</v>
      </c>
    </row>
    <row r="12" spans="1:14" ht="14.25" customHeight="1" x14ac:dyDescent="0.15">
      <c r="A12" s="10" t="s">
        <v>23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6"/>
    </row>
    <row r="13" spans="1:14" ht="14.25" customHeight="1" x14ac:dyDescent="0.15">
      <c r="A13" s="10" t="s">
        <v>22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99</v>
      </c>
      <c r="N13" s="26">
        <f t="shared" si="2"/>
        <v>99</v>
      </c>
    </row>
    <row r="14" spans="1:14" ht="14.25" customHeight="1" x14ac:dyDescent="0.15">
      <c r="A14" s="10" t="s">
        <v>24</v>
      </c>
      <c r="B14" s="36">
        <v>100</v>
      </c>
      <c r="C14" s="36">
        <v>100</v>
      </c>
      <c r="D14" s="36">
        <v>100</v>
      </c>
      <c r="E14" s="36">
        <v>100</v>
      </c>
      <c r="F14" s="36">
        <v>100</v>
      </c>
      <c r="G14" s="36">
        <v>100</v>
      </c>
      <c r="H14" s="23">
        <v>100</v>
      </c>
      <c r="I14" s="23">
        <v>100</v>
      </c>
      <c r="J14" s="23">
        <v>100</v>
      </c>
      <c r="K14" s="23">
        <v>100</v>
      </c>
      <c r="L14" s="23">
        <v>100</v>
      </c>
      <c r="M14" s="23">
        <v>100</v>
      </c>
      <c r="N14" s="26">
        <f t="shared" si="2"/>
        <v>1200</v>
      </c>
    </row>
    <row r="15" spans="1:14" ht="14.25" customHeight="1" x14ac:dyDescent="0.15">
      <c r="A15" s="46" t="s">
        <v>42</v>
      </c>
      <c r="B15" s="37">
        <v>100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45">
        <v>100</v>
      </c>
      <c r="I15" s="45">
        <v>100</v>
      </c>
      <c r="J15" s="45">
        <v>100</v>
      </c>
      <c r="K15" s="45">
        <v>100</v>
      </c>
      <c r="L15" s="45">
        <f>164*2</f>
        <v>328</v>
      </c>
      <c r="M15" s="45">
        <v>100</v>
      </c>
      <c r="N15" s="40">
        <f t="shared" si="2"/>
        <v>1428</v>
      </c>
    </row>
    <row r="16" spans="1:14" ht="14.25" customHeight="1" x14ac:dyDescent="0.15">
      <c r="A16" s="9" t="s">
        <v>9</v>
      </c>
      <c r="B16" s="19">
        <f>SUM(B10:B15)</f>
        <v>460</v>
      </c>
      <c r="C16" s="19">
        <f>SUM(C10:C14)</f>
        <v>100</v>
      </c>
      <c r="D16" s="19">
        <f>SUM(D10:D14)</f>
        <v>100</v>
      </c>
      <c r="E16" s="19">
        <f>SUM(E10:E14)</f>
        <v>100</v>
      </c>
      <c r="F16" s="19">
        <f>SUM(F10:F14)</f>
        <v>100</v>
      </c>
      <c r="G16" s="19">
        <f>SUM(G10:G14)</f>
        <v>100</v>
      </c>
      <c r="H16" s="19">
        <f>SUM(H10:H15)</f>
        <v>200</v>
      </c>
      <c r="I16" s="19">
        <f>SUM(I10:I14)</f>
        <v>100</v>
      </c>
      <c r="J16" s="19">
        <f>SUM(J10:J14)</f>
        <v>100</v>
      </c>
      <c r="K16" s="19">
        <f>SUM(K10:K14)</f>
        <v>100</v>
      </c>
      <c r="L16" s="19">
        <f>SUM(L10:L14)</f>
        <v>100</v>
      </c>
      <c r="M16" s="19">
        <f>SUM(M10:M14)</f>
        <v>199</v>
      </c>
      <c r="N16" s="33">
        <f>SUM(N10:N15)</f>
        <v>2987</v>
      </c>
    </row>
    <row r="17" spans="1:16 16384:16384" ht="14.25" customHeight="1" x14ac:dyDescent="0.15">
      <c r="A17" s="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6 16384:16384" ht="14.25" customHeight="1" x14ac:dyDescent="0.15">
      <c r="A18" s="16" t="s">
        <v>43</v>
      </c>
      <c r="B18" s="24">
        <f t="shared" ref="B18:N18" si="3">B6-B16</f>
        <v>1540</v>
      </c>
      <c r="C18" s="24">
        <f t="shared" si="3"/>
        <v>1900</v>
      </c>
      <c r="D18" s="24">
        <f t="shared" si="3"/>
        <v>1900</v>
      </c>
      <c r="E18" s="24">
        <f t="shared" si="3"/>
        <v>1900</v>
      </c>
      <c r="F18" s="24">
        <f t="shared" si="3"/>
        <v>2100</v>
      </c>
      <c r="G18" s="24">
        <f t="shared" si="3"/>
        <v>2200</v>
      </c>
      <c r="H18" s="24">
        <f t="shared" si="3"/>
        <v>2200</v>
      </c>
      <c r="I18" s="24">
        <f t="shared" si="3"/>
        <v>2400</v>
      </c>
      <c r="J18" s="24">
        <f t="shared" si="3"/>
        <v>2500</v>
      </c>
      <c r="K18" s="24">
        <f t="shared" si="3"/>
        <v>2600</v>
      </c>
      <c r="L18" s="24">
        <f t="shared" si="3"/>
        <v>2700</v>
      </c>
      <c r="M18" s="24">
        <f t="shared" si="3"/>
        <v>2801</v>
      </c>
      <c r="N18" s="25">
        <f t="shared" si="3"/>
        <v>25513</v>
      </c>
    </row>
    <row r="19" spans="1:16 16384:16384" ht="14.25" customHeight="1" x14ac:dyDescent="0.15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6 16384:16384" ht="14.25" customHeight="1" x14ac:dyDescent="0.15">
      <c r="A20" s="8" t="s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6 16384:16384" ht="14.25" customHeight="1" x14ac:dyDescent="0.15">
      <c r="A21" s="5" t="s">
        <v>21</v>
      </c>
      <c r="B21" s="34">
        <v>200</v>
      </c>
      <c r="C21" s="34">
        <v>200</v>
      </c>
      <c r="D21" s="34">
        <v>200</v>
      </c>
      <c r="E21" s="34">
        <v>200</v>
      </c>
      <c r="F21" s="34">
        <v>200</v>
      </c>
      <c r="G21" s="34">
        <v>200</v>
      </c>
      <c r="H21" s="18">
        <v>200</v>
      </c>
      <c r="I21" s="18">
        <v>200</v>
      </c>
      <c r="J21" s="18">
        <v>200</v>
      </c>
      <c r="K21" s="18">
        <v>200</v>
      </c>
      <c r="L21" s="18">
        <v>200</v>
      </c>
      <c r="M21" s="18">
        <v>200</v>
      </c>
      <c r="N21" s="26">
        <f>SUM(B21:M21)</f>
        <v>2400</v>
      </c>
    </row>
    <row r="22" spans="1:16 16384:16384" ht="14.25" customHeight="1" x14ac:dyDescent="0.15">
      <c r="A22" s="5" t="s">
        <v>16</v>
      </c>
      <c r="B22" s="34">
        <v>150</v>
      </c>
      <c r="C22" s="34">
        <v>150</v>
      </c>
      <c r="D22" s="34">
        <v>150</v>
      </c>
      <c r="E22" s="34">
        <v>150</v>
      </c>
      <c r="F22" s="34">
        <v>150</v>
      </c>
      <c r="G22" s="34">
        <v>150</v>
      </c>
      <c r="H22" s="18">
        <v>150</v>
      </c>
      <c r="I22" s="18">
        <v>150</v>
      </c>
      <c r="J22" s="18">
        <v>150</v>
      </c>
      <c r="K22" s="18">
        <v>150</v>
      </c>
      <c r="L22" s="18">
        <v>150</v>
      </c>
      <c r="M22" s="18">
        <v>150</v>
      </c>
      <c r="N22" s="26">
        <f>SUM(B22:M22)</f>
        <v>1800</v>
      </c>
      <c r="P22" s="10"/>
    </row>
    <row r="23" spans="1:16 16384:16384" ht="14.25" customHeight="1" x14ac:dyDescent="0.15">
      <c r="A23" s="5" t="s">
        <v>18</v>
      </c>
      <c r="B23" s="34">
        <v>50</v>
      </c>
      <c r="C23" s="34">
        <v>50</v>
      </c>
      <c r="D23" s="34">
        <v>50</v>
      </c>
      <c r="E23" s="34">
        <v>50</v>
      </c>
      <c r="F23" s="34">
        <v>50</v>
      </c>
      <c r="G23" s="34">
        <v>50</v>
      </c>
      <c r="H23" s="18">
        <v>50</v>
      </c>
      <c r="I23" s="18">
        <v>50</v>
      </c>
      <c r="J23" s="18">
        <v>50</v>
      </c>
      <c r="K23" s="18">
        <v>50</v>
      </c>
      <c r="L23" s="18">
        <v>50</v>
      </c>
      <c r="M23" s="18">
        <v>50</v>
      </c>
    </row>
    <row r="24" spans="1:16 16384:16384" ht="14.25" customHeight="1" x14ac:dyDescent="0.15">
      <c r="A24" s="14" t="s">
        <v>4</v>
      </c>
      <c r="B24" s="36">
        <v>20</v>
      </c>
      <c r="C24" s="36">
        <v>20</v>
      </c>
      <c r="D24" s="36">
        <v>20</v>
      </c>
      <c r="E24" s="36">
        <v>20</v>
      </c>
      <c r="F24" s="36">
        <v>20</v>
      </c>
      <c r="G24" s="36">
        <v>20</v>
      </c>
      <c r="H24" s="23">
        <v>20</v>
      </c>
      <c r="I24" s="23">
        <v>20</v>
      </c>
      <c r="J24" s="23">
        <v>20</v>
      </c>
      <c r="K24" s="23">
        <v>20</v>
      </c>
      <c r="L24" s="23">
        <v>20</v>
      </c>
      <c r="M24" s="23">
        <v>20</v>
      </c>
      <c r="N24" s="29">
        <f>SUM(B24:M24)</f>
        <v>240</v>
      </c>
    </row>
    <row r="25" spans="1:16 16384:16384" ht="14.25" customHeight="1" x14ac:dyDescent="0.15">
      <c r="A25" s="14" t="s">
        <v>5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4">
        <v>200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200</v>
      </c>
      <c r="N25" s="29">
        <f t="shared" ref="N25" si="4">SUM(B25:M25)</f>
        <v>400</v>
      </c>
    </row>
    <row r="26" spans="1:16 16384:16384" s="4" customFormat="1" ht="23.5" customHeight="1" x14ac:dyDescent="0.15">
      <c r="A26" s="15" t="s">
        <v>19</v>
      </c>
      <c r="B26" s="42"/>
      <c r="C26" s="42"/>
      <c r="D26" s="42"/>
      <c r="E26" s="42"/>
      <c r="F26" s="42"/>
      <c r="G26" s="42"/>
      <c r="H26" s="43"/>
      <c r="I26" s="43"/>
      <c r="J26" s="43"/>
      <c r="K26" s="43"/>
      <c r="L26" s="43"/>
      <c r="M26" s="43"/>
      <c r="N26"/>
    </row>
    <row r="27" spans="1:16 16384:16384" s="4" customFormat="1" ht="15" customHeight="1" x14ac:dyDescent="0.15">
      <c r="A27" s="27" t="s">
        <v>14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29">
        <f>SUM(B27:M27)</f>
        <v>0</v>
      </c>
    </row>
    <row r="28" spans="1:16 16384:16384" s="4" customFormat="1" ht="15" customHeight="1" x14ac:dyDescent="0.15">
      <c r="A28" s="28" t="s">
        <v>20</v>
      </c>
      <c r="B28" s="34">
        <v>30</v>
      </c>
      <c r="C28" s="34">
        <v>0</v>
      </c>
      <c r="D28" s="34">
        <v>30</v>
      </c>
      <c r="E28" s="34">
        <v>30</v>
      </c>
      <c r="F28" s="34">
        <v>30</v>
      </c>
      <c r="G28" s="34">
        <v>30</v>
      </c>
      <c r="H28" s="35">
        <v>30</v>
      </c>
      <c r="I28" s="35">
        <v>30</v>
      </c>
      <c r="J28" s="35">
        <v>30</v>
      </c>
      <c r="K28" s="35">
        <v>30</v>
      </c>
      <c r="L28" s="35">
        <v>30</v>
      </c>
      <c r="M28" s="35">
        <v>30</v>
      </c>
      <c r="N28" s="29">
        <f t="shared" ref="N28:N30" si="5">SUM(B28:M28)</f>
        <v>330</v>
      </c>
    </row>
    <row r="29" spans="1:16 16384:16384" s="4" customFormat="1" ht="12.5" customHeight="1" x14ac:dyDescent="0.15">
      <c r="A29" s="27" t="s">
        <v>41</v>
      </c>
      <c r="B29" s="34">
        <v>15</v>
      </c>
      <c r="C29" s="34">
        <v>15</v>
      </c>
      <c r="D29" s="34">
        <v>15</v>
      </c>
      <c r="E29" s="34">
        <v>15</v>
      </c>
      <c r="F29" s="34">
        <v>15</v>
      </c>
      <c r="G29" s="34">
        <v>15</v>
      </c>
      <c r="H29" s="35">
        <v>15</v>
      </c>
      <c r="I29" s="35">
        <v>15</v>
      </c>
      <c r="J29" s="35">
        <v>15</v>
      </c>
      <c r="K29" s="35">
        <v>15</v>
      </c>
      <c r="L29" s="35">
        <v>15</v>
      </c>
      <c r="M29" s="35">
        <v>15</v>
      </c>
      <c r="N29" s="29">
        <f t="shared" si="5"/>
        <v>180</v>
      </c>
    </row>
    <row r="30" spans="1:16 16384:16384" s="4" customFormat="1" ht="13" customHeight="1" x14ac:dyDescent="0.15">
      <c r="A30" s="27" t="s">
        <v>13</v>
      </c>
      <c r="B30" s="34">
        <v>5</v>
      </c>
      <c r="C30" s="34">
        <v>5</v>
      </c>
      <c r="D30" s="34">
        <v>5</v>
      </c>
      <c r="E30" s="34">
        <v>5</v>
      </c>
      <c r="F30" s="34">
        <v>5</v>
      </c>
      <c r="G30" s="34">
        <v>5</v>
      </c>
      <c r="H30" s="35">
        <v>5</v>
      </c>
      <c r="I30" s="35">
        <v>5</v>
      </c>
      <c r="J30" s="35">
        <v>5</v>
      </c>
      <c r="K30" s="35">
        <v>5</v>
      </c>
      <c r="L30" s="35">
        <v>5</v>
      </c>
      <c r="M30" s="35">
        <v>5</v>
      </c>
      <c r="N30" s="29">
        <f t="shared" si="5"/>
        <v>60</v>
      </c>
    </row>
    <row r="31" spans="1:16 16384:16384" ht="14.25" customHeight="1" x14ac:dyDescent="0.15">
      <c r="A31" s="11" t="s">
        <v>11</v>
      </c>
      <c r="B31" s="20">
        <f t="shared" ref="B31:L31" si="6">SUM(B21:B30)</f>
        <v>470</v>
      </c>
      <c r="C31" s="20">
        <f t="shared" si="6"/>
        <v>440</v>
      </c>
      <c r="D31" s="20">
        <f t="shared" si="6"/>
        <v>470</v>
      </c>
      <c r="E31" s="20">
        <f t="shared" si="6"/>
        <v>470</v>
      </c>
      <c r="F31" s="20">
        <f t="shared" si="6"/>
        <v>470</v>
      </c>
      <c r="G31" s="20">
        <f t="shared" si="6"/>
        <v>670</v>
      </c>
      <c r="H31" s="20">
        <f t="shared" si="6"/>
        <v>470</v>
      </c>
      <c r="I31" s="20">
        <f t="shared" si="6"/>
        <v>470</v>
      </c>
      <c r="J31" s="20">
        <f t="shared" si="6"/>
        <v>470</v>
      </c>
      <c r="K31" s="20">
        <f t="shared" si="6"/>
        <v>470</v>
      </c>
      <c r="L31" s="20">
        <f t="shared" si="6"/>
        <v>470</v>
      </c>
      <c r="M31" s="20">
        <f t="shared" ref="M31:N31" si="7">SUM(M21:M30)</f>
        <v>670</v>
      </c>
      <c r="N31" s="30">
        <f t="shared" si="7"/>
        <v>5410</v>
      </c>
      <c r="O31" s="26"/>
      <c r="XFD31" s="26">
        <f>SUM(B31:XFC31)</f>
        <v>11420</v>
      </c>
    </row>
    <row r="32" spans="1:16 16384:16384" ht="14.25" customHeight="1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4" ht="14.25" customHeight="1" x14ac:dyDescent="0.15">
      <c r="A33" s="12" t="s">
        <v>12</v>
      </c>
      <c r="B33" s="17">
        <f t="shared" ref="B33:M33" si="8">SUM(B16,B31)</f>
        <v>930</v>
      </c>
      <c r="C33" s="17">
        <f t="shared" si="8"/>
        <v>540</v>
      </c>
      <c r="D33" s="17">
        <f t="shared" si="8"/>
        <v>570</v>
      </c>
      <c r="E33" s="17">
        <f t="shared" si="8"/>
        <v>570</v>
      </c>
      <c r="F33" s="17">
        <f t="shared" si="8"/>
        <v>570</v>
      </c>
      <c r="G33" s="17">
        <f t="shared" si="8"/>
        <v>770</v>
      </c>
      <c r="H33" s="18">
        <f t="shared" si="8"/>
        <v>670</v>
      </c>
      <c r="I33" s="18">
        <f t="shared" si="8"/>
        <v>570</v>
      </c>
      <c r="J33" s="18">
        <f t="shared" si="8"/>
        <v>570</v>
      </c>
      <c r="K33" s="18">
        <f t="shared" si="8"/>
        <v>570</v>
      </c>
      <c r="L33" s="18">
        <f t="shared" si="8"/>
        <v>570</v>
      </c>
      <c r="M33" s="18">
        <f t="shared" si="8"/>
        <v>869</v>
      </c>
      <c r="N33" s="32">
        <f>SUM(N16, N31)</f>
        <v>8397</v>
      </c>
    </row>
    <row r="34" spans="1:14" ht="14.25" customHeight="1" x14ac:dyDescent="0.1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4" ht="14.25" customHeight="1" x14ac:dyDescent="0.15">
      <c r="A35" s="16" t="s">
        <v>6</v>
      </c>
      <c r="B35" s="24">
        <f t="shared" ref="B35:N35" si="9">B6-B33</f>
        <v>1070</v>
      </c>
      <c r="C35" s="24">
        <f t="shared" si="9"/>
        <v>1460</v>
      </c>
      <c r="D35" s="24">
        <f t="shared" si="9"/>
        <v>1430</v>
      </c>
      <c r="E35" s="24">
        <f t="shared" si="9"/>
        <v>1430</v>
      </c>
      <c r="F35" s="24">
        <f t="shared" si="9"/>
        <v>1630</v>
      </c>
      <c r="G35" s="24">
        <f t="shared" si="9"/>
        <v>1530</v>
      </c>
      <c r="H35" s="24">
        <f t="shared" si="9"/>
        <v>1730</v>
      </c>
      <c r="I35" s="24">
        <f t="shared" si="9"/>
        <v>1930</v>
      </c>
      <c r="J35" s="24">
        <f t="shared" si="9"/>
        <v>2030</v>
      </c>
      <c r="K35" s="24">
        <f t="shared" si="9"/>
        <v>2130</v>
      </c>
      <c r="L35" s="24">
        <f t="shared" si="9"/>
        <v>2230</v>
      </c>
      <c r="M35" s="24">
        <f t="shared" si="9"/>
        <v>2131</v>
      </c>
      <c r="N35" s="41">
        <f t="shared" si="9"/>
        <v>20103</v>
      </c>
    </row>
    <row r="36" spans="1:14" ht="14.2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E903-8A40-3B4C-B4FD-2F6B9A37B9BC}">
  <dimension ref="A1:D10"/>
  <sheetViews>
    <sheetView tabSelected="1" zoomScale="144" workbookViewId="0">
      <selection activeCell="F1" sqref="F1"/>
    </sheetView>
  </sheetViews>
  <sheetFormatPr baseColWidth="10" defaultRowHeight="13" x14ac:dyDescent="0.15"/>
  <cols>
    <col min="1" max="1" width="23.6640625" customWidth="1"/>
    <col min="2" max="2" width="13.6640625" customWidth="1"/>
    <col min="3" max="3" width="16.83203125" customWidth="1"/>
    <col min="4" max="4" width="16.5" customWidth="1"/>
  </cols>
  <sheetData>
    <row r="1" spans="1:4" ht="40" x14ac:dyDescent="0.25">
      <c r="A1" s="50" t="s">
        <v>46</v>
      </c>
      <c r="B1" s="50"/>
      <c r="C1" s="51"/>
      <c r="D1" s="51"/>
    </row>
    <row r="2" spans="1:4" ht="16" x14ac:dyDescent="0.2">
      <c r="A2" s="55" t="s">
        <v>47</v>
      </c>
      <c r="B2" s="56"/>
      <c r="C2" s="57"/>
      <c r="D2" s="57"/>
    </row>
    <row r="3" spans="1:4" ht="32" x14ac:dyDescent="0.2">
      <c r="A3" s="54" t="s">
        <v>48</v>
      </c>
      <c r="B3" s="54" t="s">
        <v>47</v>
      </c>
      <c r="C3" s="54" t="s">
        <v>49</v>
      </c>
      <c r="D3" s="59" t="s">
        <v>61</v>
      </c>
    </row>
    <row r="4" spans="1:4" ht="32" x14ac:dyDescent="0.2">
      <c r="A4" s="53">
        <v>1</v>
      </c>
      <c r="B4" s="53" t="s">
        <v>50</v>
      </c>
      <c r="C4" s="53" t="s">
        <v>57</v>
      </c>
      <c r="D4" s="53"/>
    </row>
    <row r="5" spans="1:4" ht="48" x14ac:dyDescent="0.2">
      <c r="A5" s="53">
        <v>2</v>
      </c>
      <c r="B5" s="53" t="s">
        <v>52</v>
      </c>
      <c r="C5" s="53" t="s">
        <v>59</v>
      </c>
      <c r="D5" s="53" t="s">
        <v>60</v>
      </c>
    </row>
    <row r="6" spans="1:4" ht="32" x14ac:dyDescent="0.2">
      <c r="A6" s="53">
        <v>3</v>
      </c>
      <c r="B6" s="53" t="s">
        <v>53</v>
      </c>
      <c r="C6" s="53" t="s">
        <v>51</v>
      </c>
      <c r="D6" s="53"/>
    </row>
    <row r="7" spans="1:4" ht="32" x14ac:dyDescent="0.2">
      <c r="A7" s="53">
        <v>4</v>
      </c>
      <c r="B7" s="53" t="s">
        <v>54</v>
      </c>
      <c r="C7" s="53" t="s">
        <v>58</v>
      </c>
      <c r="D7" s="53"/>
    </row>
    <row r="8" spans="1:4" ht="32" x14ac:dyDescent="0.2">
      <c r="A8" s="53">
        <v>5</v>
      </c>
      <c r="B8" s="53" t="s">
        <v>55</v>
      </c>
      <c r="C8" s="53" t="s">
        <v>62</v>
      </c>
      <c r="D8" s="53"/>
    </row>
    <row r="9" spans="1:4" ht="16" x14ac:dyDescent="0.2">
      <c r="A9" s="53">
        <v>6</v>
      </c>
      <c r="B9" s="53" t="s">
        <v>56</v>
      </c>
      <c r="C9" s="53" t="s">
        <v>63</v>
      </c>
      <c r="D9" s="53"/>
    </row>
    <row r="10" spans="1:4" ht="16" x14ac:dyDescent="0.2">
      <c r="A10" s="58" t="s">
        <v>15</v>
      </c>
      <c r="B10" s="52" t="s">
        <v>51</v>
      </c>
      <c r="C10" s="53">
        <v>30000</v>
      </c>
      <c r="D1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 Financial Plan</vt:lpstr>
      <vt:lpstr>Year 2 Financial Plan </vt:lpstr>
      <vt:lpstr>Year 3 Financial Plan 3</vt:lpstr>
      <vt:lpstr>Start-up 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2023-02-23T16:24:35Z</dcterms:created>
  <dcterms:modified xsi:type="dcterms:W3CDTF">2024-12-09T02:23:04Z</dcterms:modified>
</cp:coreProperties>
</file>